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ingJing\Desktop\DTU\S4\Landmark agnostic face length estimation\comparison\"/>
    </mc:Choice>
  </mc:AlternateContent>
  <xr:revisionPtr revIDLastSave="0" documentId="13_ncr:1_{476A7630-B5CA-423B-8C64-0BC7B07FBCFB}" xr6:coauthVersionLast="47" xr6:coauthVersionMax="47" xr10:uidLastSave="{00000000-0000-0000-0000-000000000000}"/>
  <bookViews>
    <workbookView xWindow="-98" yWindow="-98" windowWidth="24496" windowHeight="15675" tabRatio="868" activeTab="7" xr2:uid="{00000000-000D-0000-FFFF-FFFF00000000}"/>
  </bookViews>
  <sheets>
    <sheet name="HLFP_NF " sheetId="8" r:id="rId1"/>
    <sheet name="dlib head length" sheetId="4" r:id="rId2"/>
    <sheet name="D" sheetId="10" r:id="rId3"/>
    <sheet name="IED" sheetId="11" r:id="rId4"/>
    <sheet name="eye openness" sheetId="12" r:id="rId5"/>
    <sheet name="mouth closed" sheetId="13" r:id="rId6"/>
    <sheet name="dlib" sheetId="9" state="hidden" r:id="rId7"/>
    <sheet name="face-parsing" sheetId="1" r:id="rId8"/>
  </sheets>
  <definedNames>
    <definedName name="_xlnm._FilterDatabase" localSheetId="2" hidden="1">D!$A$1:$D$103</definedName>
    <definedName name="_xlnm._FilterDatabase" localSheetId="6" hidden="1">dlib!$A$1:$P$103</definedName>
    <definedName name="_xlnm._FilterDatabase" localSheetId="1" hidden="1">'dlib head length'!$R$1:$R$103</definedName>
    <definedName name="_xlnm._FilterDatabase" localSheetId="4" hidden="1">'eye openness'!$G$1:$H$103</definedName>
    <definedName name="_xlnm._FilterDatabase" localSheetId="7" hidden="1">'face-parsing'!$A$1:$T$103</definedName>
    <definedName name="_xlnm._FilterDatabase" localSheetId="0" hidden="1">'HLFP_NF '!$A$1:$C$103</definedName>
    <definedName name="_xlnm._FilterDatabase" localSheetId="3" hidden="1">IED!$G$1:$H$103</definedName>
    <definedName name="_xlnm._FilterDatabase" localSheetId="5" hidden="1">'mouth closed'!$A$1:$D$103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I3" i="13" s="1"/>
  <c r="C4" i="13"/>
  <c r="I4" i="13" s="1"/>
  <c r="C5" i="13"/>
  <c r="I5" i="13" s="1"/>
  <c r="C6" i="13"/>
  <c r="I6" i="13" s="1"/>
  <c r="C7" i="13"/>
  <c r="I7" i="13" s="1"/>
  <c r="C8" i="13"/>
  <c r="I8" i="13" s="1"/>
  <c r="C9" i="13"/>
  <c r="I9" i="13" s="1"/>
  <c r="C10" i="13"/>
  <c r="I10" i="13" s="1"/>
  <c r="C11" i="13"/>
  <c r="I11" i="13" s="1"/>
  <c r="C12" i="13"/>
  <c r="I12" i="13" s="1"/>
  <c r="C13" i="13"/>
  <c r="I13" i="13" s="1"/>
  <c r="C14" i="13"/>
  <c r="I14" i="13" s="1"/>
  <c r="C15" i="13"/>
  <c r="I15" i="13" s="1"/>
  <c r="C16" i="13"/>
  <c r="I16" i="13" s="1"/>
  <c r="C17" i="13"/>
  <c r="I17" i="13" s="1"/>
  <c r="C18" i="13"/>
  <c r="I18" i="13" s="1"/>
  <c r="C19" i="13"/>
  <c r="I19" i="13" s="1"/>
  <c r="C20" i="13"/>
  <c r="I20" i="13" s="1"/>
  <c r="C21" i="13"/>
  <c r="I21" i="13" s="1"/>
  <c r="C22" i="13"/>
  <c r="I22" i="13" s="1"/>
  <c r="C23" i="13"/>
  <c r="I23" i="13" s="1"/>
  <c r="C24" i="13"/>
  <c r="I24" i="13" s="1"/>
  <c r="C25" i="13"/>
  <c r="I25" i="13" s="1"/>
  <c r="C26" i="13"/>
  <c r="I26" i="13" s="1"/>
  <c r="C27" i="13"/>
  <c r="I27" i="13" s="1"/>
  <c r="C28" i="13"/>
  <c r="I28" i="13" s="1"/>
  <c r="C29" i="13"/>
  <c r="I29" i="13" s="1"/>
  <c r="C30" i="13"/>
  <c r="I30" i="13" s="1"/>
  <c r="C31" i="13"/>
  <c r="I31" i="13" s="1"/>
  <c r="C32" i="13"/>
  <c r="I32" i="13" s="1"/>
  <c r="C33" i="13"/>
  <c r="I33" i="13" s="1"/>
  <c r="C34" i="13"/>
  <c r="I34" i="13" s="1"/>
  <c r="C35" i="13"/>
  <c r="I35" i="13" s="1"/>
  <c r="C36" i="13"/>
  <c r="I36" i="13" s="1"/>
  <c r="C37" i="13"/>
  <c r="I37" i="13" s="1"/>
  <c r="C38" i="13"/>
  <c r="I38" i="13" s="1"/>
  <c r="C39" i="13"/>
  <c r="I39" i="13" s="1"/>
  <c r="C40" i="13"/>
  <c r="I40" i="13" s="1"/>
  <c r="C41" i="13"/>
  <c r="I41" i="13" s="1"/>
  <c r="C42" i="13"/>
  <c r="I42" i="13" s="1"/>
  <c r="C43" i="13"/>
  <c r="I43" i="13" s="1"/>
  <c r="C44" i="13"/>
  <c r="I44" i="13" s="1"/>
  <c r="C45" i="13"/>
  <c r="I45" i="13" s="1"/>
  <c r="C46" i="13"/>
  <c r="I46" i="13" s="1"/>
  <c r="C47" i="13"/>
  <c r="I47" i="13" s="1"/>
  <c r="C48" i="13"/>
  <c r="I48" i="13" s="1"/>
  <c r="C49" i="13"/>
  <c r="I49" i="13" s="1"/>
  <c r="C50" i="13"/>
  <c r="I50" i="13" s="1"/>
  <c r="C51" i="13"/>
  <c r="I51" i="13" s="1"/>
  <c r="C52" i="13"/>
  <c r="I52" i="13" s="1"/>
  <c r="C53" i="13"/>
  <c r="I53" i="13" s="1"/>
  <c r="C54" i="13"/>
  <c r="I54" i="13" s="1"/>
  <c r="C55" i="13"/>
  <c r="I55" i="13" s="1"/>
  <c r="C56" i="13"/>
  <c r="I56" i="13" s="1"/>
  <c r="C57" i="13"/>
  <c r="I57" i="13" s="1"/>
  <c r="C58" i="13"/>
  <c r="I58" i="13" s="1"/>
  <c r="C59" i="13"/>
  <c r="I59" i="13" s="1"/>
  <c r="C60" i="13"/>
  <c r="I60" i="13" s="1"/>
  <c r="C61" i="13"/>
  <c r="I61" i="13" s="1"/>
  <c r="C62" i="13"/>
  <c r="I62" i="13" s="1"/>
  <c r="C63" i="13"/>
  <c r="I63" i="13" s="1"/>
  <c r="C64" i="13"/>
  <c r="I64" i="13" s="1"/>
  <c r="C65" i="13"/>
  <c r="I65" i="13" s="1"/>
  <c r="C66" i="13"/>
  <c r="I66" i="13" s="1"/>
  <c r="C67" i="13"/>
  <c r="I67" i="13" s="1"/>
  <c r="C68" i="13"/>
  <c r="I68" i="13" s="1"/>
  <c r="C69" i="13"/>
  <c r="I69" i="13" s="1"/>
  <c r="C70" i="13"/>
  <c r="I70" i="13" s="1"/>
  <c r="C71" i="13"/>
  <c r="I71" i="13" s="1"/>
  <c r="C72" i="13"/>
  <c r="I72" i="13" s="1"/>
  <c r="C73" i="13"/>
  <c r="I73" i="13" s="1"/>
  <c r="C74" i="13"/>
  <c r="I74" i="13" s="1"/>
  <c r="C75" i="13"/>
  <c r="I75" i="13" s="1"/>
  <c r="C76" i="13"/>
  <c r="I76" i="13" s="1"/>
  <c r="C77" i="13"/>
  <c r="I77" i="13" s="1"/>
  <c r="C78" i="13"/>
  <c r="I78" i="13" s="1"/>
  <c r="C79" i="13"/>
  <c r="I79" i="13" s="1"/>
  <c r="C80" i="13"/>
  <c r="I80" i="13" s="1"/>
  <c r="C81" i="13"/>
  <c r="I81" i="13" s="1"/>
  <c r="C82" i="13"/>
  <c r="I82" i="13" s="1"/>
  <c r="C83" i="13"/>
  <c r="I83" i="13" s="1"/>
  <c r="C84" i="13"/>
  <c r="I84" i="13" s="1"/>
  <c r="C85" i="13"/>
  <c r="I85" i="13" s="1"/>
  <c r="C86" i="13"/>
  <c r="I86" i="13" s="1"/>
  <c r="C87" i="13"/>
  <c r="I87" i="13" s="1"/>
  <c r="C88" i="13"/>
  <c r="I88" i="13" s="1"/>
  <c r="C89" i="13"/>
  <c r="I89" i="13" s="1"/>
  <c r="C90" i="13"/>
  <c r="I90" i="13" s="1"/>
  <c r="C91" i="13"/>
  <c r="I91" i="13" s="1"/>
  <c r="C92" i="13"/>
  <c r="I92" i="13" s="1"/>
  <c r="C93" i="13"/>
  <c r="I93" i="13" s="1"/>
  <c r="C94" i="13"/>
  <c r="I94" i="13" s="1"/>
  <c r="C95" i="13"/>
  <c r="I95" i="13" s="1"/>
  <c r="C96" i="13"/>
  <c r="I96" i="13" s="1"/>
  <c r="C97" i="13"/>
  <c r="I97" i="13" s="1"/>
  <c r="C98" i="13"/>
  <c r="I98" i="13" s="1"/>
  <c r="C99" i="13"/>
  <c r="I99" i="13" s="1"/>
  <c r="C100" i="13"/>
  <c r="I100" i="13" s="1"/>
  <c r="C101" i="13"/>
  <c r="I101" i="13" s="1"/>
  <c r="C102" i="13"/>
  <c r="I102" i="13" s="1"/>
  <c r="C103" i="13"/>
  <c r="I103" i="13" s="1"/>
  <c r="C2" i="13"/>
  <c r="I2" i="13" s="1"/>
  <c r="G8" i="12"/>
  <c r="G9" i="12"/>
  <c r="G10" i="12"/>
  <c r="G16" i="12"/>
  <c r="G17" i="12"/>
  <c r="G18" i="12"/>
  <c r="G24" i="12"/>
  <c r="G25" i="12"/>
  <c r="G26" i="12"/>
  <c r="G32" i="12"/>
  <c r="G33" i="12"/>
  <c r="G34" i="12"/>
  <c r="G40" i="12"/>
  <c r="G41" i="12"/>
  <c r="G42" i="12"/>
  <c r="G48" i="12"/>
  <c r="G49" i="12"/>
  <c r="G50" i="12"/>
  <c r="G56" i="12"/>
  <c r="G57" i="12"/>
  <c r="G58" i="12"/>
  <c r="G64" i="12"/>
  <c r="G65" i="12"/>
  <c r="G66" i="12"/>
  <c r="G72" i="12"/>
  <c r="G73" i="12"/>
  <c r="G74" i="12"/>
  <c r="G80" i="12"/>
  <c r="G81" i="12"/>
  <c r="G82" i="12"/>
  <c r="G88" i="12"/>
  <c r="G89" i="12"/>
  <c r="G90" i="12"/>
  <c r="G96" i="12"/>
  <c r="G97" i="12"/>
  <c r="G98" i="12"/>
  <c r="G2" i="12"/>
  <c r="N12" i="1"/>
  <c r="N28" i="1"/>
  <c r="N44" i="1"/>
  <c r="N60" i="1"/>
  <c r="N76" i="1"/>
  <c r="N92" i="1"/>
  <c r="B103" i="12"/>
  <c r="G103" i="12" s="1"/>
  <c r="B102" i="12"/>
  <c r="G102" i="12" s="1"/>
  <c r="B101" i="12"/>
  <c r="G101" i="12" s="1"/>
  <c r="B100" i="12"/>
  <c r="G100" i="12" s="1"/>
  <c r="B99" i="12"/>
  <c r="G99" i="12" s="1"/>
  <c r="B98" i="12"/>
  <c r="B97" i="12"/>
  <c r="B96" i="12"/>
  <c r="B95" i="12"/>
  <c r="G95" i="12" s="1"/>
  <c r="B94" i="12"/>
  <c r="G94" i="12" s="1"/>
  <c r="B93" i="12"/>
  <c r="G93" i="12" s="1"/>
  <c r="B92" i="12"/>
  <c r="G92" i="12" s="1"/>
  <c r="B91" i="12"/>
  <c r="G91" i="12" s="1"/>
  <c r="B90" i="12"/>
  <c r="B89" i="12"/>
  <c r="B88" i="12"/>
  <c r="B87" i="12"/>
  <c r="G87" i="12" s="1"/>
  <c r="B86" i="12"/>
  <c r="G86" i="12" s="1"/>
  <c r="B85" i="12"/>
  <c r="G85" i="12" s="1"/>
  <c r="B84" i="12"/>
  <c r="G84" i="12" s="1"/>
  <c r="B83" i="12"/>
  <c r="G83" i="12" s="1"/>
  <c r="B82" i="12"/>
  <c r="B81" i="12"/>
  <c r="B80" i="12"/>
  <c r="B79" i="12"/>
  <c r="G79" i="12" s="1"/>
  <c r="B78" i="12"/>
  <c r="G78" i="12" s="1"/>
  <c r="B77" i="12"/>
  <c r="G77" i="12" s="1"/>
  <c r="B76" i="12"/>
  <c r="G76" i="12" s="1"/>
  <c r="B75" i="12"/>
  <c r="G75" i="12" s="1"/>
  <c r="B74" i="12"/>
  <c r="B73" i="12"/>
  <c r="B72" i="12"/>
  <c r="B71" i="12"/>
  <c r="G71" i="12" s="1"/>
  <c r="B70" i="12"/>
  <c r="G70" i="12" s="1"/>
  <c r="B69" i="12"/>
  <c r="G69" i="12" s="1"/>
  <c r="B68" i="12"/>
  <c r="G68" i="12" s="1"/>
  <c r="B67" i="12"/>
  <c r="G67" i="12" s="1"/>
  <c r="B66" i="12"/>
  <c r="B65" i="12"/>
  <c r="B64" i="12"/>
  <c r="B63" i="12"/>
  <c r="G63" i="12" s="1"/>
  <c r="B62" i="12"/>
  <c r="G62" i="12" s="1"/>
  <c r="B61" i="12"/>
  <c r="G61" i="12" s="1"/>
  <c r="B60" i="12"/>
  <c r="G60" i="12" s="1"/>
  <c r="B59" i="12"/>
  <c r="G59" i="12" s="1"/>
  <c r="B58" i="12"/>
  <c r="B57" i="12"/>
  <c r="B56" i="12"/>
  <c r="B55" i="12"/>
  <c r="G55" i="12" s="1"/>
  <c r="B54" i="12"/>
  <c r="G54" i="12" s="1"/>
  <c r="B53" i="12"/>
  <c r="G53" i="12" s="1"/>
  <c r="B52" i="12"/>
  <c r="G52" i="12" s="1"/>
  <c r="B51" i="12"/>
  <c r="G51" i="12" s="1"/>
  <c r="B50" i="12"/>
  <c r="B49" i="12"/>
  <c r="B48" i="12"/>
  <c r="B47" i="12"/>
  <c r="G47" i="12" s="1"/>
  <c r="B46" i="12"/>
  <c r="G46" i="12" s="1"/>
  <c r="B45" i="12"/>
  <c r="G45" i="12" s="1"/>
  <c r="B44" i="12"/>
  <c r="G44" i="12" s="1"/>
  <c r="B43" i="12"/>
  <c r="G43" i="12" s="1"/>
  <c r="B42" i="12"/>
  <c r="B41" i="12"/>
  <c r="B40" i="12"/>
  <c r="B39" i="12"/>
  <c r="G39" i="12" s="1"/>
  <c r="B38" i="12"/>
  <c r="G38" i="12" s="1"/>
  <c r="B37" i="12"/>
  <c r="G37" i="12" s="1"/>
  <c r="B36" i="12"/>
  <c r="G36" i="12" s="1"/>
  <c r="B35" i="12"/>
  <c r="G35" i="12" s="1"/>
  <c r="B34" i="12"/>
  <c r="B33" i="12"/>
  <c r="B32" i="12"/>
  <c r="B31" i="12"/>
  <c r="G31" i="12" s="1"/>
  <c r="B30" i="12"/>
  <c r="G30" i="12" s="1"/>
  <c r="B29" i="12"/>
  <c r="G29" i="12" s="1"/>
  <c r="B28" i="12"/>
  <c r="G28" i="12" s="1"/>
  <c r="B27" i="12"/>
  <c r="G27" i="12" s="1"/>
  <c r="B26" i="12"/>
  <c r="B25" i="12"/>
  <c r="B24" i="12"/>
  <c r="B23" i="12"/>
  <c r="G23" i="12" s="1"/>
  <c r="B22" i="12"/>
  <c r="G22" i="12" s="1"/>
  <c r="B21" i="12"/>
  <c r="G21" i="12" s="1"/>
  <c r="B20" i="12"/>
  <c r="G20" i="12" s="1"/>
  <c r="B19" i="12"/>
  <c r="G19" i="12" s="1"/>
  <c r="B18" i="12"/>
  <c r="B17" i="12"/>
  <c r="B16" i="12"/>
  <c r="B15" i="12"/>
  <c r="G15" i="12" s="1"/>
  <c r="B14" i="12"/>
  <c r="G14" i="12" s="1"/>
  <c r="B13" i="12"/>
  <c r="G13" i="12" s="1"/>
  <c r="B12" i="12"/>
  <c r="G12" i="12" s="1"/>
  <c r="B11" i="12"/>
  <c r="G11" i="12" s="1"/>
  <c r="B10" i="12"/>
  <c r="B9" i="12"/>
  <c r="B8" i="12"/>
  <c r="B7" i="12"/>
  <c r="G7" i="12" s="1"/>
  <c r="B6" i="12"/>
  <c r="G6" i="12" s="1"/>
  <c r="B5" i="12"/>
  <c r="G5" i="12" s="1"/>
  <c r="B4" i="12"/>
  <c r="G4" i="12" s="1"/>
  <c r="B3" i="12"/>
  <c r="G3" i="12" s="1"/>
  <c r="B2" i="12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2" i="1"/>
  <c r="N2" i="1" s="1"/>
  <c r="H4" i="11"/>
  <c r="H5" i="11"/>
  <c r="H12" i="11"/>
  <c r="H13" i="11"/>
  <c r="H20" i="11"/>
  <c r="H21" i="11"/>
  <c r="H28" i="11"/>
  <c r="H29" i="11"/>
  <c r="H36" i="11"/>
  <c r="H37" i="11"/>
  <c r="H44" i="11"/>
  <c r="H45" i="11"/>
  <c r="H53" i="11"/>
  <c r="H54" i="11"/>
  <c r="H61" i="11"/>
  <c r="H62" i="11"/>
  <c r="H69" i="11"/>
  <c r="H70" i="11"/>
  <c r="H77" i="11"/>
  <c r="H78" i="11"/>
  <c r="H85" i="11"/>
  <c r="H86" i="11"/>
  <c r="H93" i="11"/>
  <c r="H94" i="11"/>
  <c r="H98" i="11"/>
  <c r="H101" i="11"/>
  <c r="H102" i="11"/>
  <c r="H2" i="11"/>
  <c r="K30" i="1"/>
  <c r="K31" i="1"/>
  <c r="K54" i="1"/>
  <c r="K94" i="1"/>
  <c r="K102" i="1"/>
  <c r="C103" i="11"/>
  <c r="H103" i="11" s="1"/>
  <c r="C102" i="11"/>
  <c r="C101" i="11"/>
  <c r="C100" i="11"/>
  <c r="H100" i="11" s="1"/>
  <c r="C99" i="11"/>
  <c r="H99" i="11" s="1"/>
  <c r="C98" i="11"/>
  <c r="C97" i="11"/>
  <c r="H97" i="11" s="1"/>
  <c r="C96" i="11"/>
  <c r="H96" i="11" s="1"/>
  <c r="C95" i="11"/>
  <c r="H95" i="11" s="1"/>
  <c r="C94" i="11"/>
  <c r="C93" i="11"/>
  <c r="C92" i="11"/>
  <c r="H92" i="11" s="1"/>
  <c r="C91" i="11"/>
  <c r="H91" i="11" s="1"/>
  <c r="C90" i="11"/>
  <c r="H90" i="11" s="1"/>
  <c r="C89" i="11"/>
  <c r="H89" i="11" s="1"/>
  <c r="C88" i="11"/>
  <c r="H88" i="11" s="1"/>
  <c r="C87" i="11"/>
  <c r="H87" i="11" s="1"/>
  <c r="C86" i="11"/>
  <c r="C85" i="11"/>
  <c r="C84" i="11"/>
  <c r="H84" i="11" s="1"/>
  <c r="C83" i="11"/>
  <c r="H83" i="11" s="1"/>
  <c r="C82" i="11"/>
  <c r="H82" i="11" s="1"/>
  <c r="C81" i="11"/>
  <c r="H81" i="11" s="1"/>
  <c r="C80" i="11"/>
  <c r="H80" i="11" s="1"/>
  <c r="C79" i="11"/>
  <c r="H79" i="11" s="1"/>
  <c r="C78" i="11"/>
  <c r="C77" i="11"/>
  <c r="C76" i="11"/>
  <c r="H76" i="11" s="1"/>
  <c r="C75" i="11"/>
  <c r="H75" i="11" s="1"/>
  <c r="C74" i="11"/>
  <c r="H74" i="11" s="1"/>
  <c r="C73" i="11"/>
  <c r="H73" i="11" s="1"/>
  <c r="C72" i="11"/>
  <c r="H72" i="11" s="1"/>
  <c r="C71" i="11"/>
  <c r="H71" i="11" s="1"/>
  <c r="C70" i="11"/>
  <c r="C69" i="11"/>
  <c r="C68" i="11"/>
  <c r="H68" i="11" s="1"/>
  <c r="C67" i="11"/>
  <c r="H67" i="11" s="1"/>
  <c r="C66" i="11"/>
  <c r="H66" i="11" s="1"/>
  <c r="C65" i="11"/>
  <c r="H65" i="11" s="1"/>
  <c r="C64" i="11"/>
  <c r="H64" i="11" s="1"/>
  <c r="C63" i="11"/>
  <c r="H63" i="11" s="1"/>
  <c r="C62" i="11"/>
  <c r="C61" i="11"/>
  <c r="C60" i="11"/>
  <c r="H60" i="11" s="1"/>
  <c r="C59" i="11"/>
  <c r="H59" i="11" s="1"/>
  <c r="C58" i="11"/>
  <c r="H58" i="11" s="1"/>
  <c r="C57" i="11"/>
  <c r="H57" i="11" s="1"/>
  <c r="C56" i="11"/>
  <c r="H56" i="11" s="1"/>
  <c r="C55" i="11"/>
  <c r="H55" i="11" s="1"/>
  <c r="C54" i="11"/>
  <c r="C53" i="11"/>
  <c r="C52" i="11"/>
  <c r="H52" i="11" s="1"/>
  <c r="C51" i="11"/>
  <c r="H51" i="11" s="1"/>
  <c r="C50" i="11"/>
  <c r="H50" i="11" s="1"/>
  <c r="C49" i="11"/>
  <c r="H49" i="11" s="1"/>
  <c r="C48" i="11"/>
  <c r="H48" i="11" s="1"/>
  <c r="C47" i="11"/>
  <c r="H47" i="11" s="1"/>
  <c r="C46" i="11"/>
  <c r="H46" i="11" s="1"/>
  <c r="C45" i="11"/>
  <c r="C44" i="11"/>
  <c r="C43" i="11"/>
  <c r="H43" i="11" s="1"/>
  <c r="C42" i="11"/>
  <c r="H42" i="11" s="1"/>
  <c r="C41" i="11"/>
  <c r="H41" i="11" s="1"/>
  <c r="C40" i="11"/>
  <c r="H40" i="11" s="1"/>
  <c r="C39" i="11"/>
  <c r="H39" i="11" s="1"/>
  <c r="C38" i="11"/>
  <c r="H38" i="11" s="1"/>
  <c r="C37" i="11"/>
  <c r="C36" i="11"/>
  <c r="C35" i="11"/>
  <c r="H35" i="11" s="1"/>
  <c r="C34" i="11"/>
  <c r="H34" i="11" s="1"/>
  <c r="C33" i="11"/>
  <c r="H33" i="11" s="1"/>
  <c r="C32" i="11"/>
  <c r="H32" i="11" s="1"/>
  <c r="C31" i="11"/>
  <c r="H31" i="11" s="1"/>
  <c r="C30" i="11"/>
  <c r="H30" i="11" s="1"/>
  <c r="C29" i="11"/>
  <c r="C28" i="11"/>
  <c r="C27" i="11"/>
  <c r="H27" i="11" s="1"/>
  <c r="C26" i="11"/>
  <c r="H26" i="11" s="1"/>
  <c r="C25" i="11"/>
  <c r="H25" i="11" s="1"/>
  <c r="C24" i="11"/>
  <c r="H24" i="11" s="1"/>
  <c r="C23" i="11"/>
  <c r="H23" i="11" s="1"/>
  <c r="C22" i="11"/>
  <c r="H22" i="11" s="1"/>
  <c r="C21" i="11"/>
  <c r="C20" i="11"/>
  <c r="C19" i="11"/>
  <c r="H19" i="11" s="1"/>
  <c r="C18" i="11"/>
  <c r="H18" i="11" s="1"/>
  <c r="C17" i="11"/>
  <c r="H17" i="11" s="1"/>
  <c r="C16" i="11"/>
  <c r="H16" i="11" s="1"/>
  <c r="C15" i="11"/>
  <c r="H15" i="11" s="1"/>
  <c r="C14" i="11"/>
  <c r="H14" i="11" s="1"/>
  <c r="C13" i="11"/>
  <c r="C12" i="1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C4" i="11"/>
  <c r="C3" i="11"/>
  <c r="H3" i="11" s="1"/>
  <c r="C2" i="1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J103" i="1"/>
  <c r="K103" i="1" s="1"/>
  <c r="J2" i="1"/>
  <c r="K2" i="1" s="1"/>
  <c r="H31" i="1"/>
  <c r="H101" i="1"/>
  <c r="F103" i="1"/>
  <c r="H103" i="1" s="1"/>
  <c r="F102" i="1"/>
  <c r="H102" i="1" s="1"/>
  <c r="F101" i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B3" i="10"/>
  <c r="G3" i="10" s="1"/>
  <c r="B4" i="10"/>
  <c r="G4" i="10" s="1"/>
  <c r="I4" i="10" s="1"/>
  <c r="B5" i="10"/>
  <c r="G5" i="10" s="1"/>
  <c r="I5" i="10" s="1"/>
  <c r="B6" i="10"/>
  <c r="G6" i="10" s="1"/>
  <c r="I6" i="10" s="1"/>
  <c r="B7" i="10"/>
  <c r="G7" i="10" s="1"/>
  <c r="I7" i="10" s="1"/>
  <c r="B8" i="10"/>
  <c r="G8" i="10" s="1"/>
  <c r="I8" i="10" s="1"/>
  <c r="B9" i="10"/>
  <c r="G9" i="10" s="1"/>
  <c r="I9" i="10" s="1"/>
  <c r="B10" i="10"/>
  <c r="G10" i="10" s="1"/>
  <c r="I10" i="10" s="1"/>
  <c r="B11" i="10"/>
  <c r="G11" i="10" s="1"/>
  <c r="I11" i="10" s="1"/>
  <c r="B12" i="10"/>
  <c r="G12" i="10" s="1"/>
  <c r="I12" i="10" s="1"/>
  <c r="B13" i="10"/>
  <c r="G13" i="10" s="1"/>
  <c r="I13" i="10" s="1"/>
  <c r="B14" i="10"/>
  <c r="G14" i="10" s="1"/>
  <c r="I14" i="10" s="1"/>
  <c r="B15" i="10"/>
  <c r="G15" i="10" s="1"/>
  <c r="I15" i="10" s="1"/>
  <c r="B16" i="10"/>
  <c r="G16" i="10" s="1"/>
  <c r="I16" i="10" s="1"/>
  <c r="B17" i="10"/>
  <c r="G17" i="10" s="1"/>
  <c r="I17" i="10" s="1"/>
  <c r="B18" i="10"/>
  <c r="G18" i="10" s="1"/>
  <c r="I18" i="10" s="1"/>
  <c r="B19" i="10"/>
  <c r="G19" i="10" s="1"/>
  <c r="I19" i="10" s="1"/>
  <c r="B20" i="10"/>
  <c r="G20" i="10" s="1"/>
  <c r="I20" i="10" s="1"/>
  <c r="B21" i="10"/>
  <c r="G21" i="10" s="1"/>
  <c r="I21" i="10" s="1"/>
  <c r="B22" i="10"/>
  <c r="G22" i="10" s="1"/>
  <c r="I22" i="10" s="1"/>
  <c r="B23" i="10"/>
  <c r="G23" i="10" s="1"/>
  <c r="I23" i="10" s="1"/>
  <c r="B24" i="10"/>
  <c r="G24" i="10" s="1"/>
  <c r="I24" i="10" s="1"/>
  <c r="B25" i="10"/>
  <c r="G25" i="10" s="1"/>
  <c r="I25" i="10" s="1"/>
  <c r="B26" i="10"/>
  <c r="G26" i="10" s="1"/>
  <c r="I26" i="10" s="1"/>
  <c r="B27" i="10"/>
  <c r="G27" i="10" s="1"/>
  <c r="I27" i="10" s="1"/>
  <c r="B28" i="10"/>
  <c r="G28" i="10" s="1"/>
  <c r="I28" i="10" s="1"/>
  <c r="B29" i="10"/>
  <c r="G29" i="10" s="1"/>
  <c r="I29" i="10" s="1"/>
  <c r="B30" i="10"/>
  <c r="G30" i="10" s="1"/>
  <c r="I30" i="10" s="1"/>
  <c r="B31" i="10"/>
  <c r="G31" i="10" s="1"/>
  <c r="I31" i="10" s="1"/>
  <c r="B32" i="10"/>
  <c r="G32" i="10" s="1"/>
  <c r="I32" i="10" s="1"/>
  <c r="B33" i="10"/>
  <c r="G33" i="10" s="1"/>
  <c r="I33" i="10" s="1"/>
  <c r="B34" i="10"/>
  <c r="G34" i="10" s="1"/>
  <c r="I34" i="10" s="1"/>
  <c r="B35" i="10"/>
  <c r="G35" i="10" s="1"/>
  <c r="I35" i="10" s="1"/>
  <c r="B36" i="10"/>
  <c r="G36" i="10" s="1"/>
  <c r="I36" i="10" s="1"/>
  <c r="B37" i="10"/>
  <c r="G37" i="10" s="1"/>
  <c r="I37" i="10" s="1"/>
  <c r="B38" i="10"/>
  <c r="G38" i="10" s="1"/>
  <c r="I38" i="10" s="1"/>
  <c r="B39" i="10"/>
  <c r="G39" i="10" s="1"/>
  <c r="I39" i="10" s="1"/>
  <c r="B40" i="10"/>
  <c r="G40" i="10" s="1"/>
  <c r="I40" i="10" s="1"/>
  <c r="B41" i="10"/>
  <c r="G41" i="10" s="1"/>
  <c r="I41" i="10" s="1"/>
  <c r="B42" i="10"/>
  <c r="G42" i="10" s="1"/>
  <c r="I42" i="10" s="1"/>
  <c r="B43" i="10"/>
  <c r="G43" i="10" s="1"/>
  <c r="I43" i="10" s="1"/>
  <c r="B44" i="10"/>
  <c r="G44" i="10" s="1"/>
  <c r="I44" i="10" s="1"/>
  <c r="B45" i="10"/>
  <c r="G45" i="10" s="1"/>
  <c r="I45" i="10" s="1"/>
  <c r="B46" i="10"/>
  <c r="G46" i="10" s="1"/>
  <c r="I46" i="10" s="1"/>
  <c r="B47" i="10"/>
  <c r="G47" i="10" s="1"/>
  <c r="I47" i="10" s="1"/>
  <c r="B48" i="10"/>
  <c r="G48" i="10" s="1"/>
  <c r="I48" i="10" s="1"/>
  <c r="B49" i="10"/>
  <c r="G49" i="10" s="1"/>
  <c r="I49" i="10" s="1"/>
  <c r="B50" i="10"/>
  <c r="G50" i="10" s="1"/>
  <c r="I50" i="10" s="1"/>
  <c r="B51" i="10"/>
  <c r="G51" i="10" s="1"/>
  <c r="I51" i="10" s="1"/>
  <c r="B52" i="10"/>
  <c r="G52" i="10" s="1"/>
  <c r="I52" i="10" s="1"/>
  <c r="B53" i="10"/>
  <c r="G53" i="10" s="1"/>
  <c r="I53" i="10" s="1"/>
  <c r="B54" i="10"/>
  <c r="G54" i="10" s="1"/>
  <c r="I54" i="10" s="1"/>
  <c r="B55" i="10"/>
  <c r="G55" i="10" s="1"/>
  <c r="I55" i="10" s="1"/>
  <c r="B56" i="10"/>
  <c r="G56" i="10" s="1"/>
  <c r="I56" i="10" s="1"/>
  <c r="B57" i="10"/>
  <c r="G57" i="10" s="1"/>
  <c r="I57" i="10" s="1"/>
  <c r="B58" i="10"/>
  <c r="G58" i="10" s="1"/>
  <c r="I58" i="10" s="1"/>
  <c r="B59" i="10"/>
  <c r="G59" i="10" s="1"/>
  <c r="I59" i="10" s="1"/>
  <c r="B60" i="10"/>
  <c r="G60" i="10" s="1"/>
  <c r="I60" i="10" s="1"/>
  <c r="B61" i="10"/>
  <c r="G61" i="10" s="1"/>
  <c r="I61" i="10" s="1"/>
  <c r="B62" i="10"/>
  <c r="G62" i="10" s="1"/>
  <c r="I62" i="10" s="1"/>
  <c r="B63" i="10"/>
  <c r="G63" i="10" s="1"/>
  <c r="I63" i="10" s="1"/>
  <c r="B64" i="10"/>
  <c r="G64" i="10" s="1"/>
  <c r="I64" i="10" s="1"/>
  <c r="B65" i="10"/>
  <c r="G65" i="10" s="1"/>
  <c r="I65" i="10" s="1"/>
  <c r="B66" i="10"/>
  <c r="G66" i="10" s="1"/>
  <c r="I66" i="10" s="1"/>
  <c r="B67" i="10"/>
  <c r="G67" i="10" s="1"/>
  <c r="I67" i="10" s="1"/>
  <c r="B68" i="10"/>
  <c r="G68" i="10" s="1"/>
  <c r="I68" i="10" s="1"/>
  <c r="B69" i="10"/>
  <c r="G69" i="10" s="1"/>
  <c r="I69" i="10" s="1"/>
  <c r="B70" i="10"/>
  <c r="G70" i="10" s="1"/>
  <c r="I70" i="10" s="1"/>
  <c r="B71" i="10"/>
  <c r="G71" i="10" s="1"/>
  <c r="I71" i="10" s="1"/>
  <c r="B72" i="10"/>
  <c r="G72" i="10" s="1"/>
  <c r="I72" i="10" s="1"/>
  <c r="B73" i="10"/>
  <c r="G73" i="10" s="1"/>
  <c r="I73" i="10" s="1"/>
  <c r="B74" i="10"/>
  <c r="G74" i="10" s="1"/>
  <c r="I74" i="10" s="1"/>
  <c r="B75" i="10"/>
  <c r="G75" i="10" s="1"/>
  <c r="I75" i="10" s="1"/>
  <c r="B76" i="10"/>
  <c r="G76" i="10" s="1"/>
  <c r="I76" i="10" s="1"/>
  <c r="B77" i="10"/>
  <c r="G77" i="10" s="1"/>
  <c r="I77" i="10" s="1"/>
  <c r="B78" i="10"/>
  <c r="G78" i="10" s="1"/>
  <c r="I78" i="10" s="1"/>
  <c r="B79" i="10"/>
  <c r="G79" i="10" s="1"/>
  <c r="I79" i="10" s="1"/>
  <c r="B80" i="10"/>
  <c r="G80" i="10" s="1"/>
  <c r="I80" i="10" s="1"/>
  <c r="B81" i="10"/>
  <c r="G81" i="10" s="1"/>
  <c r="I81" i="10" s="1"/>
  <c r="B82" i="10"/>
  <c r="G82" i="10" s="1"/>
  <c r="I82" i="10" s="1"/>
  <c r="B83" i="10"/>
  <c r="G83" i="10" s="1"/>
  <c r="I83" i="10" s="1"/>
  <c r="B84" i="10"/>
  <c r="G84" i="10" s="1"/>
  <c r="I84" i="10" s="1"/>
  <c r="B85" i="10"/>
  <c r="G85" i="10" s="1"/>
  <c r="I85" i="10" s="1"/>
  <c r="B86" i="10"/>
  <c r="G86" i="10" s="1"/>
  <c r="I86" i="10" s="1"/>
  <c r="B87" i="10"/>
  <c r="G87" i="10" s="1"/>
  <c r="I87" i="10" s="1"/>
  <c r="B88" i="10"/>
  <c r="G88" i="10" s="1"/>
  <c r="I88" i="10" s="1"/>
  <c r="B89" i="10"/>
  <c r="G89" i="10" s="1"/>
  <c r="I89" i="10" s="1"/>
  <c r="B90" i="10"/>
  <c r="G90" i="10" s="1"/>
  <c r="I90" i="10" s="1"/>
  <c r="B91" i="10"/>
  <c r="G91" i="10" s="1"/>
  <c r="I91" i="10" s="1"/>
  <c r="B92" i="10"/>
  <c r="G92" i="10" s="1"/>
  <c r="I92" i="10" s="1"/>
  <c r="B93" i="10"/>
  <c r="G93" i="10" s="1"/>
  <c r="I93" i="10" s="1"/>
  <c r="B94" i="10"/>
  <c r="G94" i="10" s="1"/>
  <c r="I94" i="10" s="1"/>
  <c r="B95" i="10"/>
  <c r="G95" i="10" s="1"/>
  <c r="I95" i="10" s="1"/>
  <c r="B96" i="10"/>
  <c r="G96" i="10" s="1"/>
  <c r="I96" i="10" s="1"/>
  <c r="B97" i="10"/>
  <c r="G97" i="10" s="1"/>
  <c r="I97" i="10" s="1"/>
  <c r="B98" i="10"/>
  <c r="G98" i="10" s="1"/>
  <c r="I98" i="10" s="1"/>
  <c r="B99" i="10"/>
  <c r="G99" i="10" s="1"/>
  <c r="I99" i="10" s="1"/>
  <c r="B100" i="10"/>
  <c r="G100" i="10" s="1"/>
  <c r="I100" i="10" s="1"/>
  <c r="B101" i="10"/>
  <c r="G101" i="10" s="1"/>
  <c r="I101" i="10" s="1"/>
  <c r="B102" i="10"/>
  <c r="G102" i="10" s="1"/>
  <c r="I102" i="10" s="1"/>
  <c r="B103" i="10"/>
  <c r="G103" i="10" s="1"/>
  <c r="I103" i="10" s="1"/>
  <c r="B2" i="10"/>
  <c r="G2" i="10" s="1"/>
  <c r="I2" i="10" s="1"/>
  <c r="R93" i="4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O103" i="4"/>
  <c r="R103" i="4" s="1"/>
  <c r="O102" i="4"/>
  <c r="R102" i="4" s="1"/>
  <c r="O101" i="4"/>
  <c r="R101" i="4" s="1"/>
  <c r="O100" i="4"/>
  <c r="R100" i="4" s="1"/>
  <c r="O99" i="4"/>
  <c r="R99" i="4" s="1"/>
  <c r="O98" i="4"/>
  <c r="R98" i="4" s="1"/>
  <c r="O97" i="4"/>
  <c r="R97" i="4" s="1"/>
  <c r="O96" i="4"/>
  <c r="R96" i="4" s="1"/>
  <c r="O95" i="4"/>
  <c r="R95" i="4" s="1"/>
  <c r="O94" i="4"/>
  <c r="R94" i="4" s="1"/>
  <c r="O93" i="4"/>
  <c r="O92" i="4"/>
  <c r="R92" i="4" s="1"/>
  <c r="O91" i="4"/>
  <c r="R91" i="4" s="1"/>
  <c r="O90" i="4"/>
  <c r="R90" i="4" s="1"/>
  <c r="O89" i="4"/>
  <c r="R89" i="4" s="1"/>
  <c r="O88" i="4"/>
  <c r="R88" i="4" s="1"/>
  <c r="O87" i="4"/>
  <c r="R87" i="4" s="1"/>
  <c r="O86" i="4"/>
  <c r="R86" i="4" s="1"/>
  <c r="O85" i="4"/>
  <c r="R85" i="4" s="1"/>
  <c r="O84" i="4"/>
  <c r="R84" i="4" s="1"/>
  <c r="O83" i="4"/>
  <c r="R83" i="4" s="1"/>
  <c r="O82" i="4"/>
  <c r="R82" i="4" s="1"/>
  <c r="O81" i="4"/>
  <c r="R81" i="4" s="1"/>
  <c r="O80" i="4"/>
  <c r="R80" i="4" s="1"/>
  <c r="O79" i="4"/>
  <c r="R79" i="4" s="1"/>
  <c r="O78" i="4"/>
  <c r="R78" i="4" s="1"/>
  <c r="O77" i="4"/>
  <c r="R77" i="4" s="1"/>
  <c r="O76" i="4"/>
  <c r="R76" i="4" s="1"/>
  <c r="O75" i="4"/>
  <c r="R75" i="4" s="1"/>
  <c r="O74" i="4"/>
  <c r="R74" i="4" s="1"/>
  <c r="O73" i="4"/>
  <c r="R73" i="4" s="1"/>
  <c r="O72" i="4"/>
  <c r="R72" i="4" s="1"/>
  <c r="O71" i="4"/>
  <c r="R71" i="4" s="1"/>
  <c r="O70" i="4"/>
  <c r="R70" i="4" s="1"/>
  <c r="O69" i="4"/>
  <c r="R69" i="4" s="1"/>
  <c r="O68" i="4"/>
  <c r="R68" i="4" s="1"/>
  <c r="O67" i="4"/>
  <c r="R67" i="4" s="1"/>
  <c r="O66" i="4"/>
  <c r="R66" i="4" s="1"/>
  <c r="O65" i="4"/>
  <c r="R65" i="4" s="1"/>
  <c r="O64" i="4"/>
  <c r="R64" i="4" s="1"/>
  <c r="O63" i="4"/>
  <c r="R63" i="4" s="1"/>
  <c r="O62" i="4"/>
  <c r="R62" i="4" s="1"/>
  <c r="O61" i="4"/>
  <c r="R61" i="4" s="1"/>
  <c r="O60" i="4"/>
  <c r="R60" i="4" s="1"/>
  <c r="O59" i="4"/>
  <c r="R59" i="4" s="1"/>
  <c r="O58" i="4"/>
  <c r="R58" i="4" s="1"/>
  <c r="O57" i="4"/>
  <c r="R57" i="4" s="1"/>
  <c r="O56" i="4"/>
  <c r="R56" i="4" s="1"/>
  <c r="O55" i="4"/>
  <c r="R55" i="4" s="1"/>
  <c r="O54" i="4"/>
  <c r="R54" i="4" s="1"/>
  <c r="O53" i="4"/>
  <c r="R53" i="4" s="1"/>
  <c r="O52" i="4"/>
  <c r="R52" i="4" s="1"/>
  <c r="O51" i="4"/>
  <c r="R51" i="4" s="1"/>
  <c r="O50" i="4"/>
  <c r="R50" i="4" s="1"/>
  <c r="O49" i="4"/>
  <c r="R49" i="4" s="1"/>
  <c r="O48" i="4"/>
  <c r="R48" i="4" s="1"/>
  <c r="O47" i="4"/>
  <c r="R47" i="4" s="1"/>
  <c r="O46" i="4"/>
  <c r="R46" i="4" s="1"/>
  <c r="O45" i="4"/>
  <c r="R45" i="4" s="1"/>
  <c r="O44" i="4"/>
  <c r="R44" i="4" s="1"/>
  <c r="O43" i="4"/>
  <c r="R43" i="4" s="1"/>
  <c r="O42" i="4"/>
  <c r="R42" i="4" s="1"/>
  <c r="O41" i="4"/>
  <c r="R41" i="4" s="1"/>
  <c r="O40" i="4"/>
  <c r="R40" i="4" s="1"/>
  <c r="O39" i="4"/>
  <c r="R39" i="4" s="1"/>
  <c r="O38" i="4"/>
  <c r="R38" i="4" s="1"/>
  <c r="O37" i="4"/>
  <c r="R37" i="4" s="1"/>
  <c r="O36" i="4"/>
  <c r="R36" i="4" s="1"/>
  <c r="O35" i="4"/>
  <c r="R35" i="4" s="1"/>
  <c r="O34" i="4"/>
  <c r="R34" i="4" s="1"/>
  <c r="O33" i="4"/>
  <c r="R33" i="4" s="1"/>
  <c r="O32" i="4"/>
  <c r="R32" i="4" s="1"/>
  <c r="O31" i="4"/>
  <c r="R31" i="4" s="1"/>
  <c r="O30" i="4"/>
  <c r="R30" i="4" s="1"/>
  <c r="O29" i="4"/>
  <c r="R29" i="4" s="1"/>
  <c r="O28" i="4"/>
  <c r="R28" i="4" s="1"/>
  <c r="O27" i="4"/>
  <c r="R27" i="4" s="1"/>
  <c r="O26" i="4"/>
  <c r="R26" i="4" s="1"/>
  <c r="O25" i="4"/>
  <c r="R25" i="4" s="1"/>
  <c r="O24" i="4"/>
  <c r="R24" i="4" s="1"/>
  <c r="O23" i="4"/>
  <c r="R23" i="4" s="1"/>
  <c r="O22" i="4"/>
  <c r="R22" i="4" s="1"/>
  <c r="O21" i="4"/>
  <c r="R21" i="4" s="1"/>
  <c r="O20" i="4"/>
  <c r="R20" i="4" s="1"/>
  <c r="O19" i="4"/>
  <c r="R19" i="4" s="1"/>
  <c r="O18" i="4"/>
  <c r="R18" i="4" s="1"/>
  <c r="O17" i="4"/>
  <c r="R17" i="4" s="1"/>
  <c r="O16" i="4"/>
  <c r="R16" i="4" s="1"/>
  <c r="O15" i="4"/>
  <c r="R15" i="4" s="1"/>
  <c r="O14" i="4"/>
  <c r="R14" i="4" s="1"/>
  <c r="O13" i="4"/>
  <c r="R13" i="4" s="1"/>
  <c r="O12" i="4"/>
  <c r="R12" i="4" s="1"/>
  <c r="O11" i="4"/>
  <c r="R11" i="4" s="1"/>
  <c r="O10" i="4"/>
  <c r="R10" i="4" s="1"/>
  <c r="O9" i="4"/>
  <c r="R9" i="4" s="1"/>
  <c r="O8" i="4"/>
  <c r="R8" i="4" s="1"/>
  <c r="O7" i="4"/>
  <c r="R7" i="4" s="1"/>
  <c r="O6" i="4"/>
  <c r="R6" i="4" s="1"/>
  <c r="O5" i="4"/>
  <c r="R5" i="4" s="1"/>
  <c r="O4" i="4"/>
  <c r="R4" i="4" s="1"/>
  <c r="O3" i="4"/>
  <c r="R3" i="4" s="1"/>
  <c r="O2" i="4"/>
  <c r="R2" i="4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2" i="8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J2" i="4"/>
  <c r="I2" i="4"/>
  <c r="H2" i="4"/>
  <c r="D60" i="10" l="1"/>
  <c r="D35" i="10"/>
  <c r="D90" i="10"/>
  <c r="D77" i="10"/>
</calcChain>
</file>

<file path=xl/sharedStrings.xml><?xml version="1.0" encoding="utf-8"?>
<sst xmlns="http://schemas.openxmlformats.org/spreadsheetml/2006/main" count="1439" uniqueCount="916">
  <si>
    <t>image paths</t>
  </si>
  <si>
    <t>Number</t>
  </si>
  <si>
    <t>Head Length_min</t>
  </si>
  <si>
    <t>Head Length_max</t>
  </si>
  <si>
    <t>/home/teakoo/Landmark-Agnostic-FIQA/img_test/neutral_front/001_03.jpg</t>
  </si>
  <si>
    <t>/home/teakoo/Landmark-Agnostic-FIQA/img_test/neutral_front/002_03.jpg</t>
  </si>
  <si>
    <t>/home/teakoo/Landmark-Agnostic-FIQA/img_test/neutral_front/003_03.jpg</t>
  </si>
  <si>
    <t>/home/teakoo/Landmark-Agnostic-FIQA/img_test/neutral_front/004_03.jpg</t>
  </si>
  <si>
    <t>/home/teakoo/Landmark-Agnostic-FIQA/img_test/neutral_front/005_03.jpg</t>
  </si>
  <si>
    <t>/home/teakoo/Landmark-Agnostic-FIQA/img_test/neutral_front/006_03.jpg</t>
  </si>
  <si>
    <t>/home/teakoo/Landmark-Agnostic-FIQA/img_test/neutral_front/007_03.jpg</t>
  </si>
  <si>
    <t>/home/teakoo/Landmark-Agnostic-FIQA/img_test/neutral_front/008_03.jpg</t>
  </si>
  <si>
    <t>/home/teakoo/Landmark-Agnostic-FIQA/img_test/neutral_front/009_03.jpg</t>
  </si>
  <si>
    <t>/home/teakoo/Landmark-Agnostic-FIQA/img_test/neutral_front/010_03.jpg</t>
  </si>
  <si>
    <t>/home/teakoo/Landmark-Agnostic-FIQA/img_test/neutral_front/011_03.jpg</t>
  </si>
  <si>
    <t>/home/teakoo/Landmark-Agnostic-FIQA/img_test/neutral_front/012_03.jpg</t>
  </si>
  <si>
    <t>/home/teakoo/Landmark-Agnostic-FIQA/img_test/neutral_front/013_03.jpg</t>
  </si>
  <si>
    <t>/home/teakoo/Landmark-Agnostic-FIQA/img_test/neutral_front/014_03.jpg</t>
  </si>
  <si>
    <t>/home/teakoo/Landmark-Agnostic-FIQA/img_test/neutral_front/016_03.jpg</t>
  </si>
  <si>
    <t>/home/teakoo/Landmark-Agnostic-FIQA/img_test/neutral_front/017_03.jpg</t>
  </si>
  <si>
    <t>/home/teakoo/Landmark-Agnostic-FIQA/img_test/neutral_front/018_03.jpg</t>
  </si>
  <si>
    <t>/home/teakoo/Landmark-Agnostic-FIQA/img_test/neutral_front/019_03.jpg</t>
  </si>
  <si>
    <t>/home/teakoo/Landmark-Agnostic-FIQA/img_test/neutral_front/020_03.jpg</t>
  </si>
  <si>
    <t>/home/teakoo/Landmark-Agnostic-FIQA/img_test/neutral_front/021_03.jpg</t>
  </si>
  <si>
    <t>/home/teakoo/Landmark-Agnostic-FIQA/img_test/neutral_front/022_03.jpg</t>
  </si>
  <si>
    <t>/home/teakoo/Landmark-Agnostic-FIQA/img_test/neutral_front/024_03.jpg</t>
  </si>
  <si>
    <t>/home/teakoo/Landmark-Agnostic-FIQA/img_test/neutral_front/025_03.jpg</t>
  </si>
  <si>
    <t>/home/teakoo/Landmark-Agnostic-FIQA/img_test/neutral_front/026_03.jpg</t>
  </si>
  <si>
    <t>/home/teakoo/Landmark-Agnostic-FIQA/img_test/neutral_front/027_03.jpg</t>
  </si>
  <si>
    <t>/home/teakoo/Landmark-Agnostic-FIQA/img_test/neutral_front/029_03.jpg</t>
  </si>
  <si>
    <t>/home/teakoo/Landmark-Agnostic-FIQA/img_test/neutral_front/030_03.jpg</t>
  </si>
  <si>
    <t>/home/teakoo/Landmark-Agnostic-FIQA/img_test/neutral_front/031_03.jpg</t>
  </si>
  <si>
    <t>/home/teakoo/Landmark-Agnostic-FIQA/img_test/neutral_front/032_03.jpg</t>
  </si>
  <si>
    <t>/home/teakoo/Landmark-Agnostic-FIQA/img_test/neutral_front/033_03.jpg</t>
  </si>
  <si>
    <t>/home/teakoo/Landmark-Agnostic-FIQA/img_test/neutral_front/034_03.jpg</t>
  </si>
  <si>
    <t>/home/teakoo/Landmark-Agnostic-FIQA/img_test/neutral_front/036_03.jpg</t>
  </si>
  <si>
    <t>/home/teakoo/Landmark-Agnostic-FIQA/img_test/neutral_front/037_03.jpg</t>
  </si>
  <si>
    <t>/home/teakoo/Landmark-Agnostic-FIQA/img_test/neutral_front/038_03.jpg</t>
  </si>
  <si>
    <t>/home/teakoo/Landmark-Agnostic-FIQA/img_test/neutral_front/039_03.jpg</t>
  </si>
  <si>
    <t>/home/teakoo/Landmark-Agnostic-FIQA/img_test/neutral_front/041_03.jpg</t>
  </si>
  <si>
    <t>/home/teakoo/Landmark-Agnostic-FIQA/img_test/neutral_front/042_03.jpg</t>
  </si>
  <si>
    <t>/home/teakoo/Landmark-Agnostic-FIQA/img_test/neutral_front/043_03.jpg</t>
  </si>
  <si>
    <t>/home/teakoo/Landmark-Agnostic-FIQA/img_test/neutral_front/044_03.jpg</t>
  </si>
  <si>
    <t>/home/teakoo/Landmark-Agnostic-FIQA/img_test/neutral_front/045_03.jpg</t>
  </si>
  <si>
    <t>/home/teakoo/Landmark-Agnostic-FIQA/img_test/neutral_front/061_03.jpg</t>
  </si>
  <si>
    <t>/home/teakoo/Landmark-Agnostic-FIQA/img_test/neutral_front/062_03.jpg</t>
  </si>
  <si>
    <t>/home/teakoo/Landmark-Agnostic-FIQA/img_test/neutral_front/063_03.jpg</t>
  </si>
  <si>
    <t>/home/teakoo/Landmark-Agnostic-FIQA/img_test/neutral_front/064_03.jpg</t>
  </si>
  <si>
    <t>/home/teakoo/Landmark-Agnostic-FIQA/img_test/neutral_front/066_03.jpg</t>
  </si>
  <si>
    <t>/home/teakoo/Landmark-Agnostic-FIQA/img_test/neutral_front/067_03.jpg</t>
  </si>
  <si>
    <t>/home/teakoo/Landmark-Agnostic-FIQA/img_test/neutral_front/068_03.jpg</t>
  </si>
  <si>
    <t>/home/teakoo/Landmark-Agnostic-FIQA/img_test/neutral_front/069_03.jpg</t>
  </si>
  <si>
    <t>/home/teakoo/Landmark-Agnostic-FIQA/img_test/neutral_front/070_03.jpg</t>
  </si>
  <si>
    <t>/home/teakoo/Landmark-Agnostic-FIQA/img_test/neutral_front/081_03.jpg</t>
  </si>
  <si>
    <t>/home/teakoo/Landmark-Agnostic-FIQA/img_test/neutral_front/082_03.jpg</t>
  </si>
  <si>
    <t>/home/teakoo/Landmark-Agnostic-FIQA/img_test/neutral_front/083_03.jpg</t>
  </si>
  <si>
    <t>/home/teakoo/Landmark-Agnostic-FIQA/img_test/neutral_front/086_03.jpg</t>
  </si>
  <si>
    <t>/home/teakoo/Landmark-Agnostic-FIQA/img_test/neutral_front/087_03.jpg</t>
  </si>
  <si>
    <t>/home/teakoo/Landmark-Agnostic-FIQA/img_test/neutral_front/090_03.jpg</t>
  </si>
  <si>
    <t>/home/teakoo/Landmark-Agnostic-FIQA/img_test/neutral_front/091_03.jpg</t>
  </si>
  <si>
    <t>/home/teakoo/Landmark-Agnostic-FIQA/img_test/neutral_front/092_03.jpg</t>
  </si>
  <si>
    <t>/home/teakoo/Landmark-Agnostic-FIQA/img_test/neutral_front/094_03.jpg</t>
  </si>
  <si>
    <t>/home/teakoo/Landmark-Agnostic-FIQA/img_test/neutral_front/096_03.jpg</t>
  </si>
  <si>
    <t>/home/teakoo/Landmark-Agnostic-FIQA/img_test/neutral_front/097_03.jpg</t>
  </si>
  <si>
    <t>/home/teakoo/Landmark-Agnostic-FIQA/img_test/neutral_front/099_03.jpg</t>
  </si>
  <si>
    <t>/home/teakoo/Landmark-Agnostic-FIQA/img_test/neutral_front/100_03.jpg</t>
  </si>
  <si>
    <t>/home/teakoo/Landmark-Agnostic-FIQA/img_test/neutral_front/101_03.jpg</t>
  </si>
  <si>
    <t>/home/teakoo/Landmark-Agnostic-FIQA/img_test/neutral_front/102_03.jpg</t>
  </si>
  <si>
    <t>/home/teakoo/Landmark-Agnostic-FIQA/img_test/neutral_front/103_03.jpg</t>
  </si>
  <si>
    <t>/home/teakoo/Landmark-Agnostic-FIQA/img_test/neutral_front/104_03.jpg</t>
  </si>
  <si>
    <t>/home/teakoo/Landmark-Agnostic-FIQA/img_test/neutral_front/105_03.jpg</t>
  </si>
  <si>
    <t>/home/teakoo/Landmark-Agnostic-FIQA/img_test/neutral_front/107_03.jpg</t>
  </si>
  <si>
    <t>/home/teakoo/Landmark-Agnostic-FIQA/img_test/neutral_front/108_03.jpg</t>
  </si>
  <si>
    <t>/home/teakoo/Landmark-Agnostic-FIQA/img_test/neutral_front/112_03.jpg</t>
  </si>
  <si>
    <t>/home/teakoo/Landmark-Agnostic-FIQA/img_test/neutral_front/113_03.jpg</t>
  </si>
  <si>
    <t>/home/teakoo/Landmark-Agnostic-FIQA/img_test/neutral_front/114_03.jpg</t>
  </si>
  <si>
    <t>/home/teakoo/Landmark-Agnostic-FIQA/img_test/neutral_front/115_03.jpg</t>
  </si>
  <si>
    <t>/home/teakoo/Landmark-Agnostic-FIQA/img_test/neutral_front/117_03.jpg</t>
  </si>
  <si>
    <t>/home/teakoo/Landmark-Agnostic-FIQA/img_test/neutral_front/118_03.jpg</t>
  </si>
  <si>
    <t>/home/teakoo/Landmark-Agnostic-FIQA/img_test/neutral_front/119_03.jpg</t>
  </si>
  <si>
    <t>/home/teakoo/Landmark-Agnostic-FIQA/img_test/neutral_front/120_03.jpg</t>
  </si>
  <si>
    <t>/home/teakoo/Landmark-Agnostic-FIQA/img_test/neutral_front/121_03.jpg</t>
  </si>
  <si>
    <t>/home/teakoo/Landmark-Agnostic-FIQA/img_test/neutral_front/122_03.jpg</t>
  </si>
  <si>
    <t>/home/teakoo/Landmark-Agnostic-FIQA/img_test/neutral_front/123_03.jpg</t>
  </si>
  <si>
    <t>/home/teakoo/Landmark-Agnostic-FIQA/img_test/neutral_front/124_03.jpg</t>
  </si>
  <si>
    <t>/home/teakoo/Landmark-Agnostic-FIQA/img_test/neutral_front/125_03.jpg</t>
  </si>
  <si>
    <t>/home/teakoo/Landmark-Agnostic-FIQA/img_test/neutral_front/126_03.jpg</t>
  </si>
  <si>
    <t>/home/teakoo/Landmark-Agnostic-FIQA/img_test/neutral_front/127_03.jpg</t>
  </si>
  <si>
    <t>/home/teakoo/Landmark-Agnostic-FIQA/img_test/neutral_front/128_03.jpg</t>
  </si>
  <si>
    <t>/home/teakoo/Landmark-Agnostic-FIQA/img_test/neutral_front/129_03.jpg</t>
  </si>
  <si>
    <t>/home/teakoo/Landmark-Agnostic-FIQA/img_test/neutral_front/130_03.jpg</t>
  </si>
  <si>
    <t>/home/teakoo/Landmark-Agnostic-FIQA/img_test/neutral_front/131_03.jpg</t>
  </si>
  <si>
    <t>/home/teakoo/Landmark-Agnostic-FIQA/img_test/neutral_front/132_03.jpg</t>
  </si>
  <si>
    <t>/home/teakoo/Landmark-Agnostic-FIQA/img_test/neutral_front/134_03.jpg</t>
  </si>
  <si>
    <t>/home/teakoo/Landmark-Agnostic-FIQA/img_test/neutral_front/135_03.jpg</t>
  </si>
  <si>
    <t>/home/teakoo/Landmark-Agnostic-FIQA/img_test/neutral_front/136_03.jpg</t>
  </si>
  <si>
    <t>/home/teakoo/Landmark-Agnostic-FIQA/img_test/neutral_front/137_03.jpg</t>
  </si>
  <si>
    <t>/home/teakoo/Landmark-Agnostic-FIQA/img_test/neutral_front/138_03.jpg</t>
  </si>
  <si>
    <t>/home/teakoo/Landmark-Agnostic-FIQA/img_test/neutral_front/139_03.jpg</t>
  </si>
  <si>
    <t>/home/teakoo/Landmark-Agnostic-FIQA/img_test/neutral_front/140_03.jpg</t>
  </si>
  <si>
    <t>/home/teakoo/Landmark-Agnostic-FIQA/img_test/neutral_front/141_03.jpg</t>
  </si>
  <si>
    <t>/home/teakoo/Landmark-Agnostic-FIQA/img_test/neutral_front/142_03.jpg</t>
  </si>
  <si>
    <t>/home/teakoo/Landmark-Agnostic-FIQA/img_test/neutral_front/143_03.jpg</t>
  </si>
  <si>
    <t>/home/teakoo/Landmark-Agnostic-FIQA/img_test/neutral_front/144_03.jpg</t>
  </si>
  <si>
    <t>/home/teakoo/Landmark-Agnostic-FIQA/img_test/neutral_front/172_03.jpg</t>
  </si>
  <si>
    <t>/home/teakoo/Landmark-Agnostic-FIQA/img_test/neutral_front/173_03.jpg</t>
  </si>
  <si>
    <t>A</t>
  </si>
  <si>
    <t>B</t>
  </si>
  <si>
    <t>D</t>
  </si>
  <si>
    <t>T</t>
  </si>
  <si>
    <t>Head size QC</t>
  </si>
  <si>
    <t>IED</t>
  </si>
  <si>
    <t>IED QC</t>
  </si>
  <si>
    <t>eye openness</t>
  </si>
  <si>
    <t>eye openness QC</t>
  </si>
  <si>
    <t>mouth closed</t>
  </si>
  <si>
    <t>mouth closed QC</t>
  </si>
  <si>
    <t>left crop QC</t>
  </si>
  <si>
    <t>right crop QC</t>
  </si>
  <si>
    <t>up crop QC</t>
  </si>
  <si>
    <t>down crop QC</t>
  </si>
  <si>
    <t>/home/jing/FIQA_repo/datasets/neutral_front/neutral_front/025_03.jpg</t>
  </si>
  <si>
    <t>/home/jing/FIQA_repo/datasets/neutral_front/neutral_front/066_03.jpg</t>
  </si>
  <si>
    <t>/home/jing/FIQA_repo/datasets/neutral_front/neutral_front/062_03.jpg</t>
  </si>
  <si>
    <t>/home/jing/FIQA_repo/datasets/neutral_front/neutral_front/082_03.jpg</t>
  </si>
  <si>
    <t>/home/jing/FIQA_repo/datasets/neutral_front/neutral_front/113_03.jpg</t>
  </si>
  <si>
    <t>/home/jing/FIQA_repo/datasets/neutral_front/neutral_front/102_03.jpg</t>
  </si>
  <si>
    <t>/home/jing/FIQA_repo/datasets/neutral_front/neutral_front/030_03.jpg</t>
  </si>
  <si>
    <t>/home/jing/FIQA_repo/datasets/neutral_front/neutral_front/038_03.jpg</t>
  </si>
  <si>
    <t>/home/jing/FIQA_repo/datasets/neutral_front/neutral_front/144_03.jpg</t>
  </si>
  <si>
    <t>/home/jing/FIQA_repo/datasets/neutral_front/neutral_front/032_03.jpg</t>
  </si>
  <si>
    <t>/home/jing/FIQA_repo/datasets/neutral_front/neutral_front/126_03.jpg</t>
  </si>
  <si>
    <t>/home/jing/FIQA_repo/datasets/neutral_front/neutral_front/134_03.jpg</t>
  </si>
  <si>
    <t>/home/jing/FIQA_repo/datasets/neutral_front/neutral_front/021_03.jpg</t>
  </si>
  <si>
    <t>/home/jing/FIQA_repo/datasets/neutral_front/neutral_front/017_03.jpg</t>
  </si>
  <si>
    <t>/home/jing/FIQA_repo/datasets/neutral_front/neutral_front/044_03.jpg</t>
  </si>
  <si>
    <t>/home/jing/FIQA_repo/datasets/neutral_front/neutral_front/100_03.jpg</t>
  </si>
  <si>
    <t>/home/jing/FIQA_repo/datasets/neutral_front/neutral_front/004_03.jpg</t>
  </si>
  <si>
    <t>181.0994202089007</t>
  </si>
  <si>
    <t>/home/jing/FIQA_repo/datasets/neutral_front/neutral_front/139_03.jpg</t>
  </si>
  <si>
    <t>/home/jing/FIQA_repo/datasets/neutral_front/neutral_front/090_03.jpg</t>
  </si>
  <si>
    <t>/home/jing/FIQA_repo/datasets/neutral_front/neutral_front/124_03.jpg</t>
  </si>
  <si>
    <t>/home/jing/FIQA_repo/datasets/neutral_front/neutral_front/136_03.jpg</t>
  </si>
  <si>
    <t>/home/jing/FIQA_repo/datasets/neutral_front/neutral_front/120_03.jpg</t>
  </si>
  <si>
    <t>/home/jing/FIQA_repo/datasets/neutral_front/neutral_front/125_03.jpg</t>
  </si>
  <si>
    <t>/home/jing/FIQA_repo/datasets/neutral_front/neutral_front/024_03.jpg</t>
  </si>
  <si>
    <t>/home/jing/FIQA_repo/datasets/neutral_front/neutral_front/105_03.jpg</t>
  </si>
  <si>
    <t>/home/jing/FIQA_repo/datasets/neutral_front/neutral_front/014_03.jpg</t>
  </si>
  <si>
    <t>/home/jing/FIQA_repo/datasets/neutral_front/neutral_front/127_03.jpg</t>
  </si>
  <si>
    <t>/home/jing/FIQA_repo/datasets/neutral_front/neutral_front/001_03.jpg</t>
  </si>
  <si>
    <t>/home/jing/FIQA_repo/datasets/neutral_front/neutral_front/033_03.jpg</t>
  </si>
  <si>
    <t>/home/jing/FIQA_repo/datasets/neutral_front/neutral_front/117_03.jpg</t>
  </si>
  <si>
    <t>/home/jing/FIQA_repo/datasets/neutral_front/neutral_front/068_03.jpg</t>
  </si>
  <si>
    <t>/home/jing/FIQA_repo/datasets/neutral_front/neutral_front/114_03.jpg</t>
  </si>
  <si>
    <t>/home/jing/FIQA_repo/datasets/neutral_front/neutral_front/008_03.jpg</t>
  </si>
  <si>
    <t>/home/jing/FIQA_repo/datasets/neutral_front/neutral_front/016_03.jpg</t>
  </si>
  <si>
    <t>/home/jing/FIQA_repo/datasets/neutral_front/neutral_front/137_03.jpg</t>
  </si>
  <si>
    <t>/home/jing/FIQA_repo/datasets/neutral_front/neutral_front/029_03.jpg</t>
  </si>
  <si>
    <t>/home/jing/FIQA_repo/datasets/neutral_front/neutral_front/131_03.jpg</t>
  </si>
  <si>
    <t>/home/jing/FIQA_repo/datasets/neutral_front/neutral_front/022_03.jpg</t>
  </si>
  <si>
    <t>/home/jing/FIQA_repo/datasets/neutral_front/neutral_front/081_03.jpg</t>
  </si>
  <si>
    <t>/home/jing/FIQA_repo/datasets/neutral_front/neutral_front/097_03.jpg</t>
  </si>
  <si>
    <t>/home/jing/FIQA_repo/datasets/neutral_front/neutral_front/118_03.jpg</t>
  </si>
  <si>
    <t>/home/jing/FIQA_repo/datasets/neutral_front/neutral_front/042_03.jpg</t>
  </si>
  <si>
    <t>/home/jing/FIQA_repo/datasets/neutral_front/neutral_front/172_03.jpg</t>
  </si>
  <si>
    <t>/home/jing/FIQA_repo/datasets/neutral_front/neutral_front/128_03.jpg</t>
  </si>
  <si>
    <t>/home/jing/FIQA_repo/datasets/neutral_front/neutral_front/063_03.jpg</t>
  </si>
  <si>
    <t>/home/jing/FIQA_repo/datasets/neutral_front/neutral_front/067_03.jpg</t>
  </si>
  <si>
    <t>/home/jing/FIQA_repo/datasets/neutral_front/neutral_front/006_03.jpg</t>
  </si>
  <si>
    <t>/home/jing/FIQA_repo/datasets/neutral_front/neutral_front/132_03.jpg</t>
  </si>
  <si>
    <t>/home/jing/FIQA_repo/datasets/neutral_front/neutral_front/012_03.jpg</t>
  </si>
  <si>
    <t>/home/jing/FIQA_repo/datasets/neutral_front/neutral_front/018_03.jpg</t>
  </si>
  <si>
    <t>/home/jing/FIQA_repo/datasets/neutral_front/neutral_front/019_03.jpg</t>
  </si>
  <si>
    <t>/home/jing/FIQA_repo/datasets/neutral_front/neutral_front/130_03.jpg</t>
  </si>
  <si>
    <t>/home/jing/FIQA_repo/datasets/neutral_front/neutral_front/083_03.jpg</t>
  </si>
  <si>
    <t>/home/jing/FIQA_repo/datasets/neutral_front/neutral_front/013_03.jpg</t>
  </si>
  <si>
    <t>/home/jing/FIQA_repo/datasets/neutral_front/neutral_front/036_03.jpg</t>
  </si>
  <si>
    <t>/home/jing/FIQA_repo/datasets/neutral_front/neutral_front/101_03.jpg</t>
  </si>
  <si>
    <t>/home/jing/FIQA_repo/datasets/neutral_front/neutral_front/121_03.jpg</t>
  </si>
  <si>
    <t>/home/jing/FIQA_repo/datasets/neutral_front/neutral_front/045_03.jpg</t>
  </si>
  <si>
    <t>/home/jing/FIQA_repo/datasets/neutral_front/neutral_front/041_03.jpg</t>
  </si>
  <si>
    <t>/home/jing/FIQA_repo/datasets/neutral_front/neutral_front/043_03.jpg</t>
  </si>
  <si>
    <t>/home/jing/FIQA_repo/datasets/neutral_front/neutral_front/064_03.jpg</t>
  </si>
  <si>
    <t>/home/jing/FIQA_repo/datasets/neutral_front/neutral_front/020_03.jpg</t>
  </si>
  <si>
    <t>/home/jing/FIQA_repo/datasets/neutral_front/neutral_front/007_03.jpg</t>
  </si>
  <si>
    <t>/home/jing/FIQA_repo/datasets/neutral_front/neutral_front/027_03.jpg</t>
  </si>
  <si>
    <t>/home/jing/FIQA_repo/datasets/neutral_front/neutral_front/091_03.jpg</t>
  </si>
  <si>
    <t>/home/jing/FIQA_repo/datasets/neutral_front/neutral_front/108_03.jpg</t>
  </si>
  <si>
    <t>/home/jing/FIQA_repo/datasets/neutral_front/neutral_front/037_03.jpg</t>
  </si>
  <si>
    <t>/home/jing/FIQA_repo/datasets/neutral_front/neutral_front/138_03.jpg</t>
  </si>
  <si>
    <t>/home/jing/FIQA_repo/datasets/neutral_front/neutral_front/092_03.jpg</t>
  </si>
  <si>
    <t>/home/jing/FIQA_repo/datasets/neutral_front/neutral_front/094_03.jpg</t>
  </si>
  <si>
    <t>/home/jing/FIQA_repo/datasets/neutral_front/neutral_front/039_03.jpg</t>
  </si>
  <si>
    <t>/home/jing/FIQA_repo/datasets/neutral_front/neutral_front/002_03.jpg</t>
  </si>
  <si>
    <t>/home/jing/FIQA_repo/datasets/neutral_front/neutral_front/061_03.jpg</t>
  </si>
  <si>
    <t>/home/jing/FIQA_repo/datasets/neutral_front/neutral_front/005_03.jpg</t>
  </si>
  <si>
    <t>/home/jing/FIQA_repo/datasets/neutral_front/neutral_front/103_03.jpg</t>
  </si>
  <si>
    <t>/home/jing/FIQA_repo/datasets/neutral_front/neutral_front/104_03.jpg</t>
  </si>
  <si>
    <t>/home/jing/FIQA_repo/datasets/neutral_front/neutral_front/140_03.jpg</t>
  </si>
  <si>
    <t>/home/jing/FIQA_repo/datasets/neutral_front/neutral_front/119_03.jpg</t>
  </si>
  <si>
    <t>/home/jing/FIQA_repo/datasets/neutral_front/neutral_front/026_03.jpg</t>
  </si>
  <si>
    <t>/home/jing/FIQA_repo/datasets/neutral_front/neutral_front/010_03.jpg</t>
  </si>
  <si>
    <t>/home/jing/FIQA_repo/datasets/neutral_front/neutral_front/122_03.jpg</t>
  </si>
  <si>
    <t>/home/jing/FIQA_repo/datasets/neutral_front/neutral_front/135_03.jpg</t>
  </si>
  <si>
    <t>/home/jing/FIQA_repo/datasets/neutral_front/neutral_front/123_03.jpg</t>
  </si>
  <si>
    <t>/home/jing/FIQA_repo/datasets/neutral_front/neutral_front/034_03.jpg</t>
  </si>
  <si>
    <t>/home/jing/FIQA_repo/datasets/neutral_front/neutral_front/112_03.jpg</t>
  </si>
  <si>
    <t>/home/jing/FIQA_repo/datasets/neutral_front/neutral_front/115_03.jpg</t>
  </si>
  <si>
    <t>177.02542190318317</t>
  </si>
  <si>
    <t>/home/jing/FIQA_repo/datasets/neutral_front/neutral_front/011_03.jpg</t>
  </si>
  <si>
    <t>/home/jing/FIQA_repo/datasets/neutral_front/neutral_front/069_03.jpg</t>
  </si>
  <si>
    <t>/home/jing/FIQA_repo/datasets/neutral_front/neutral_front/096_03.jpg</t>
  </si>
  <si>
    <t>/home/jing/FIQA_repo/datasets/neutral_front/neutral_front/087_03.jpg</t>
  </si>
  <si>
    <t>/home/jing/FIQA_repo/datasets/neutral_front/neutral_front/142_03.jpg</t>
  </si>
  <si>
    <t>/home/jing/FIQA_repo/datasets/neutral_front/neutral_front/009_03.jpg</t>
  </si>
  <si>
    <t>/home/jing/FIQA_repo/datasets/neutral_front/neutral_front/107_03.jpg</t>
  </si>
  <si>
    <t>/home/jing/FIQA_repo/datasets/neutral_front/neutral_front/129_03.jpg</t>
  </si>
  <si>
    <t>/home/jing/FIQA_repo/datasets/neutral_front/neutral_front/141_03.jpg</t>
  </si>
  <si>
    <t>/home/jing/FIQA_repo/datasets/neutral_front/neutral_front/003_03.jpg</t>
  </si>
  <si>
    <t>/home/jing/FIQA_repo/datasets/neutral_front/neutral_front/143_03.jpg</t>
  </si>
  <si>
    <t>/home/jing/FIQA_repo/datasets/neutral_front/neutral_front/031_03.jpg</t>
  </si>
  <si>
    <t>/home/jing/FIQA_repo/datasets/neutral_front/neutral_front/099_03.jpg</t>
  </si>
  <si>
    <t>/home/jing/FIQA_repo/datasets/neutral_front/neutral_front/173_03.jpg</t>
  </si>
  <si>
    <t>/home/jing/FIQA_repo/datasets/neutral_front/neutral_front/086_03.jpg</t>
  </si>
  <si>
    <t>/home/jing/FIQA_repo/datasets/neutral_front/neutral_front/070_03.jpg</t>
  </si>
  <si>
    <t>198.00252523642217</t>
  </si>
  <si>
    <t>191.02355875650522</t>
  </si>
  <si>
    <t>204.00980368599937</t>
  </si>
  <si>
    <t>normal</t>
    <phoneticPr fontId="2" type="noConversion"/>
  </si>
  <si>
    <t>min</t>
    <phoneticPr fontId="2" type="noConversion"/>
  </si>
  <si>
    <t>max</t>
    <phoneticPr fontId="2" type="noConversion"/>
  </si>
  <si>
    <t>dlib</t>
    <phoneticPr fontId="2" type="noConversion"/>
  </si>
  <si>
    <t>face-parsing</t>
  </si>
  <si>
    <t>face-parsing</t>
    <phoneticPr fontId="2" type="noConversion"/>
  </si>
  <si>
    <t>difference</t>
    <phoneticPr fontId="2" type="noConversion"/>
  </si>
  <si>
    <t>Head length</t>
    <phoneticPr fontId="2" type="noConversion"/>
  </si>
  <si>
    <t>Face-parsing</t>
    <phoneticPr fontId="2" type="noConversion"/>
  </si>
  <si>
    <t>Face-parsing Head length</t>
    <phoneticPr fontId="2" type="noConversion"/>
  </si>
  <si>
    <t>Dlib Head length</t>
    <phoneticPr fontId="2" type="noConversion"/>
  </si>
  <si>
    <t>T_max</t>
    <phoneticPr fontId="3" type="noConversion"/>
  </si>
  <si>
    <t>face-parsing head length max</t>
    <phoneticPr fontId="3" type="noConversion"/>
  </si>
  <si>
    <t>536.2856048785945</t>
  </si>
  <si>
    <t>602.4203266822925</t>
  </si>
  <si>
    <t>570.0633736699807</t>
  </si>
  <si>
    <t>543.6216515187746</t>
  </si>
  <si>
    <t>562.0980786304112</t>
  </si>
  <si>
    <t>532.5037558552991</t>
  </si>
  <si>
    <t>550.0581787411219</t>
  </si>
  <si>
    <t>582.3231491191124</t>
  </si>
  <si>
    <t>519.5695333639185</t>
  </si>
  <si>
    <t>563.7716736410229</t>
  </si>
  <si>
    <t>560.2733707753742</t>
  </si>
  <si>
    <t>569.3445793190623</t>
  </si>
  <si>
    <t>496.5203923304661</t>
  </si>
  <si>
    <t>523.0002390056816</t>
  </si>
  <si>
    <t>562.6175432742922</t>
  </si>
  <si>
    <t>628.5097453500622</t>
  </si>
  <si>
    <t>561.5002226179435</t>
  </si>
  <si>
    <t>520.0471132503285</t>
  </si>
  <si>
    <t>533.1838332132736</t>
  </si>
  <si>
    <t>1057.519976170663</t>
  </si>
  <si>
    <t>487.1242141384474</t>
  </si>
  <si>
    <t>554.6192387575462</t>
  </si>
  <si>
    <t>549.5821139738811</t>
  </si>
  <si>
    <t>549.5081892019444</t>
  </si>
  <si>
    <t>563.3375986031822</t>
  </si>
  <si>
    <t>575.1252037600161</t>
  </si>
  <si>
    <t>576.0366741796914</t>
  </si>
  <si>
    <t>575.6051163775388</t>
  </si>
  <si>
    <t>518.5870225911945</t>
  </si>
  <si>
    <t>747.5541786385787</t>
  </si>
  <si>
    <t>718.1645006542722</t>
  </si>
  <si>
    <t>570.3194280401116</t>
  </si>
  <si>
    <t>754.0876938393836</t>
  </si>
  <si>
    <t>726.2583906572096</t>
  </si>
  <si>
    <t>609.4792859482593</t>
  </si>
  <si>
    <t>527.7973095801077</t>
  </si>
  <si>
    <t>544.6930328175678</t>
  </si>
  <si>
    <t>602.1283085854708</t>
  </si>
  <si>
    <t>616.5202754167943</t>
  </si>
  <si>
    <t>599.5208503463411</t>
  </si>
  <si>
    <t>612.8103295474057</t>
  </si>
  <si>
    <t>563.7563746867968</t>
  </si>
  <si>
    <t>565.0318575089373</t>
  </si>
  <si>
    <t>641.5007794227533</t>
  </si>
  <si>
    <t>495.67050547717685</t>
  </si>
  <si>
    <t>567.9262716233508</t>
  </si>
  <si>
    <t>581.6566856832302</t>
  </si>
  <si>
    <t>545.1550238234992</t>
  </si>
  <si>
    <t>528.6723938319458</t>
  </si>
  <si>
    <t>556.0811541492842</t>
  </si>
  <si>
    <t>612.0804685660212</t>
  </si>
  <si>
    <t>584.0002140410567</t>
  </si>
  <si>
    <t>611.8637511734128</t>
  </si>
  <si>
    <t>542.1441229046018</t>
  </si>
  <si>
    <t>584.0019263666859</t>
  </si>
  <si>
    <t>718.0461336153827</t>
  </si>
  <si>
    <t>616.5129763435641</t>
  </si>
  <si>
    <t>512.5965762663657</t>
  </si>
  <si>
    <t>649.5325242049084</t>
  </si>
  <si>
    <t>547.1608538629202</t>
  </si>
  <si>
    <t>560.6393671514693</t>
  </si>
  <si>
    <t>528.5059129281336</t>
  </si>
  <si>
    <t>555.5650276970284</t>
  </si>
  <si>
    <t>616.5894095749618</t>
  </si>
  <si>
    <t>709.1805129866443</t>
  </si>
  <si>
    <t>538.0594762663325</t>
  </si>
  <si>
    <t>669.0151343579605</t>
  </si>
  <si>
    <t>576.0019531216886</t>
  </si>
  <si>
    <t>510.9963307108966</t>
  </si>
  <si>
    <t>592.0844534354875</t>
  </si>
  <si>
    <t>587.2267449631361</t>
  </si>
  <si>
    <t>532.4546929082323</t>
  </si>
  <si>
    <t>565.5035366821326</t>
  </si>
  <si>
    <t>567.1166105837493</t>
  </si>
  <si>
    <t>538.0113846379089</t>
  </si>
  <si>
    <t>786.5228858717336</t>
  </si>
  <si>
    <t>685.0007299266184</t>
  </si>
  <si>
    <t>549.5056869587429</t>
  </si>
  <si>
    <t>498.52507459504983</t>
  </si>
  <si>
    <t>513.3117960849916</t>
  </si>
  <si>
    <t>603.5671048027717</t>
  </si>
  <si>
    <t>529.0852955809678</t>
  </si>
  <si>
    <t>522.5514328752721</t>
  </si>
  <si>
    <t>621.0887617724217</t>
  </si>
  <si>
    <t>761.6477204062256</t>
  </si>
  <si>
    <t>587.5306374990158</t>
  </si>
  <si>
    <t>736.0083219638212</t>
  </si>
  <si>
    <t>530.5285100727386</t>
  </si>
  <si>
    <t>572.7377235698727</t>
  </si>
  <si>
    <t>face-parsing head length _min</t>
    <phoneticPr fontId="3" type="noConversion"/>
  </si>
  <si>
    <t>178.5847137915225</t>
  </si>
  <si>
    <t>199.66033657188902</t>
  </si>
  <si>
    <t>189.05356383840004</t>
  </si>
  <si>
    <t>188.50596807528402</t>
  </si>
  <si>
    <t>188.00598394732015</t>
  </si>
  <si>
    <t>176.00284088616297</t>
  </si>
  <si>
    <t>182.13456563760764</t>
  </si>
  <si>
    <t>191.52349725294806</t>
  </si>
  <si>
    <t>172.5115938132855</t>
  </si>
  <si>
    <t>190.1111516981579</t>
  </si>
  <si>
    <t>189.62924352535924</t>
  </si>
  <si>
    <t>187.08086486864443</t>
  </si>
  <si>
    <t>167.01871152658316</t>
  </si>
  <si>
    <t>174.00646539712253</t>
  </si>
  <si>
    <t>187.00066844800315</t>
  </si>
  <si>
    <t>186.5060320740324</t>
  </si>
  <si>
    <t>175.00071428425656</t>
  </si>
  <si>
    <t>178.13758727455584</t>
  </si>
  <si>
    <t>175.51780536458404</t>
  </si>
  <si>
    <t>162.06248794832194</t>
  </si>
  <si>
    <t>176.51133108103852</t>
  </si>
  <si>
    <t>182.5171224844398</t>
  </si>
  <si>
    <t>183.5551688185326</t>
  </si>
  <si>
    <t>181.89626164382818</t>
  </si>
  <si>
    <t>178.51750614435548</t>
  </si>
  <si>
    <t>179.51740862657303</t>
  </si>
  <si>
    <t>185.74310215994564</t>
  </si>
  <si>
    <t>190.00592096037428</t>
  </si>
  <si>
    <t>187.61263283691747</t>
  </si>
  <si>
    <t>192.06509313251067</t>
  </si>
  <si>
    <t>172.0356067795269</t>
  </si>
  <si>
    <t>198.04039991880444</t>
  </si>
  <si>
    <t>198.05112976198848</t>
  </si>
  <si>
    <t>190.50065616684893</t>
  </si>
  <si>
    <t>201.5223312687703</t>
  </si>
  <si>
    <t>200.2023975880409</t>
  </si>
  <si>
    <t>196.00063775406446</t>
  </si>
  <si>
    <t>174.62101820800382</t>
  </si>
  <si>
    <t>179.22611416866684</t>
  </si>
  <si>
    <t>197.7049569434211</t>
  </si>
  <si>
    <t>187.63062116829437</t>
  </si>
  <si>
    <t>190.66790500763364</t>
  </si>
  <si>
    <t>187.55399222623868</t>
  </si>
  <si>
    <t>186.5810815704529</t>
  </si>
  <si>
    <t>187.0106948813356</t>
  </si>
  <si>
    <t>205.5024330756208</t>
  </si>
  <si>
    <t>164.0762018087937</t>
  </si>
  <si>
    <t>189.0952141118331</t>
  </si>
  <si>
    <t>175.50641013934506</t>
  </si>
  <si>
    <t>177.08543136012065</t>
  </si>
  <si>
    <t>177.5112672480257</t>
  </si>
  <si>
    <t>174.53509675707062</t>
  </si>
  <si>
    <t>185.06755523321746</t>
  </si>
  <si>
    <t>190.71247992724545</t>
  </si>
  <si>
    <t>183.50272477541034</t>
  </si>
  <si>
    <t>203.2221690662709</t>
  </si>
  <si>
    <t>180.00624989149682</t>
  </si>
  <si>
    <t>194.01610757872658</t>
  </si>
  <si>
    <t>164.01905377120062</t>
  </si>
  <si>
    <t>192.51623308178455</t>
  </si>
  <si>
    <t>199.52255511595675</t>
  </si>
  <si>
    <t>179.5027854937076</t>
  </si>
  <si>
    <t>186.54289051046678</t>
  </si>
  <si>
    <t>178.00070224580577</t>
  </si>
  <si>
    <t>211.2137542869782</t>
  </si>
  <si>
    <t>185.00270268296083</t>
  </si>
  <si>
    <t>194.5102825045504</t>
  </si>
  <si>
    <t>206.04914462331553</t>
  </si>
  <si>
    <t>201.50062034643963</t>
  </si>
  <si>
    <t>192.09372712298546</t>
  </si>
  <si>
    <t>170.54691436669268</t>
  </si>
  <si>
    <t>177.6189742116534</t>
  </si>
  <si>
    <t>197.0913493789111</t>
  </si>
  <si>
    <t>193.97035856027074</t>
  </si>
  <si>
    <t>176.84244400030215</t>
  </si>
  <si>
    <t>187.51066636327653</t>
  </si>
  <si>
    <t>189.55342254889516</t>
  </si>
  <si>
    <t>178.0028089666003</t>
  </si>
  <si>
    <t>197.00063451674464</t>
  </si>
  <si>
    <t>201.0006218895852</t>
  </si>
  <si>
    <t>182.00618121371593</t>
  </si>
  <si>
    <t>166.00301202086666</t>
  </si>
  <si>
    <t>176.70597047072292</t>
  </si>
  <si>
    <t>173.53529900282535</t>
  </si>
  <si>
    <t>179.00977626934235</t>
  </si>
  <si>
    <t>184.05501894813952</t>
  </si>
  <si>
    <t>193.52325441662043</t>
  </si>
  <si>
    <t>202.51543151078636</t>
  </si>
  <si>
    <t>190.0026315607234</t>
  </si>
  <si>
    <t>186.01680031653055</t>
  </si>
  <si>
    <t>67.87668607873802</t>
  </si>
  <si>
    <t>38.17016624565381</t>
  </si>
  <si>
    <t>4.640768696848209</t>
  </si>
  <si>
    <t>0.5922431516154384</t>
  </si>
  <si>
    <t>71.11117139272136</t>
  </si>
  <si>
    <t>42.78419063684543</t>
  </si>
  <si>
    <t>0.4519728297327154</t>
  </si>
  <si>
    <t>75.55606617474514</t>
  </si>
  <si>
    <t>40.94100610385156</t>
  </si>
  <si>
    <t>5.294081868620382</t>
  </si>
  <si>
    <t>0.5440940967878228</t>
  </si>
  <si>
    <t>70.00496014172457</t>
  </si>
  <si>
    <t>37.70917882097854</t>
  </si>
  <si>
    <t>5.713880833446697</t>
  </si>
  <si>
    <t>0.5687033946478867</t>
  </si>
  <si>
    <t>0.048286101752033725</t>
  </si>
  <si>
    <t>65.18623736524553</t>
  </si>
  <si>
    <t>35.19298159236823</t>
  </si>
  <si>
    <t>2.792000387754156</t>
  </si>
  <si>
    <t>0.38474183235095577</t>
  </si>
  <si>
    <t>2.235434428961582</t>
  </si>
  <si>
    <t>0.26201174723165904</t>
  </si>
  <si>
    <t>66.57722910156482</t>
  </si>
  <si>
    <t>39.91159641157832</t>
  </si>
  <si>
    <t>3.7550376213257577</t>
  </si>
  <si>
    <t>0.49680155307492435</t>
  </si>
  <si>
    <t>39.45139914345063</t>
  </si>
  <si>
    <t>2.2841448360906984</t>
  </si>
  <si>
    <t>0.3578046534621179</t>
  </si>
  <si>
    <t>65.10944937415161</t>
  </si>
  <si>
    <t>36.74561272954478</t>
  </si>
  <si>
    <t>3.7782534234986445</t>
  </si>
  <si>
    <t>0.3535850646524171</t>
  </si>
  <si>
    <t>38.91709735312125</t>
  </si>
  <si>
    <t>5.668978922839093</t>
  </si>
  <si>
    <t>0.38370445207075005</t>
  </si>
  <si>
    <t>71.05931031884842</t>
  </si>
  <si>
    <t>32.681381585422024</t>
  </si>
  <si>
    <t>3.0678597782868673</t>
  </si>
  <si>
    <t>0.5097367310493294</t>
  </si>
  <si>
    <t>67.77834699214532</t>
  </si>
  <si>
    <t>36.48336148568172</t>
  </si>
  <si>
    <t>5.9015897812667975</t>
  </si>
  <si>
    <t>0.3396619995632324</t>
  </si>
  <si>
    <t>0.11159223257947394</t>
  </si>
  <si>
    <t>150.64951398228982</t>
  </si>
  <si>
    <t>1.0089644233294304</t>
  </si>
  <si>
    <t>67.04112940240543</t>
  </si>
  <si>
    <t>34.822694143831576</t>
  </si>
  <si>
    <t>5.966486596594359</t>
  </si>
  <si>
    <t>0.31359549322977703</t>
  </si>
  <si>
    <t>35.55748451557625</t>
  </si>
  <si>
    <t>3.3620565833757996</t>
  </si>
  <si>
    <t>0.37524021669909663</t>
  </si>
  <si>
    <t>66.94450847801863</t>
  </si>
  <si>
    <t>38.739572250631085</t>
  </si>
  <si>
    <t>3.062237734814532</t>
  </si>
  <si>
    <t>0.3895287337776626</t>
  </si>
  <si>
    <t>33.53692966831497</t>
  </si>
  <si>
    <t>2.4989815418187282</t>
  </si>
  <si>
    <t>0.30338942013909237</t>
  </si>
  <si>
    <t>64.50514648601646</t>
  </si>
  <si>
    <t>35.94930510764995</t>
  </si>
  <si>
    <t>3.4260832203196188</t>
  </si>
  <si>
    <t>0.35689755190980565</t>
  </si>
  <si>
    <t>0.049803496137114975</t>
  </si>
  <si>
    <t>67.23471978510521</t>
  </si>
  <si>
    <t>37.806815274592125</t>
  </si>
  <si>
    <t>2.8259209022849454</t>
  </si>
  <si>
    <t>0.35726815513924487</t>
  </si>
  <si>
    <t>66.34697008121378</t>
  </si>
  <si>
    <t>3.391262626229694</t>
  </si>
  <si>
    <t>0.4072305357598073</t>
  </si>
  <si>
    <t>0.046982617922603914</t>
  </si>
  <si>
    <t>63.42653419551528</t>
  </si>
  <si>
    <t>36.49322991876682</t>
  </si>
  <si>
    <t>0.2999737859204318</t>
  </si>
  <si>
    <t>42.96455935731419</t>
  </si>
  <si>
    <t>6.015872951386257</t>
  </si>
  <si>
    <t>0.42352130113347075</t>
  </si>
  <si>
    <t>71.49323449722478</t>
  </si>
  <si>
    <t>42.59903332944972</t>
  </si>
  <si>
    <t>2.643606787819015</t>
  </si>
  <si>
    <t>65.30403989713152</t>
  </si>
  <si>
    <t>34.827125483021874</t>
  </si>
  <si>
    <t>3.169788581626364</t>
  </si>
  <si>
    <t>0.35352778783054245</t>
  </si>
  <si>
    <t>1.6977351644286731</t>
  </si>
  <si>
    <t>0.3064650704744438</t>
  </si>
  <si>
    <t>63.982553456207135</t>
  </si>
  <si>
    <t>2.719491339449188</t>
  </si>
  <si>
    <t>0.2969559508593941</t>
  </si>
  <si>
    <t>0.047943613337504375</t>
  </si>
  <si>
    <t>64.72387800563091</t>
  </si>
  <si>
    <t>33.63342285672072</t>
  </si>
  <si>
    <t>0.39390559332285185</t>
  </si>
  <si>
    <t>66.59268013836787</t>
  </si>
  <si>
    <t>39.84968326744611</t>
  </si>
  <si>
    <t>3.784199696969522</t>
  </si>
  <si>
    <t>0.3766160538344056</t>
  </si>
  <si>
    <t>69.17168656482379</t>
  </si>
  <si>
    <t>37.967027785996166</t>
  </si>
  <si>
    <t>2.7901589448615125</t>
  </si>
  <si>
    <t>0.2602220777591048</t>
  </si>
  <si>
    <t>70.74680020586797</t>
  </si>
  <si>
    <t>35.20272467319837</t>
  </si>
  <si>
    <t>5.653965957980142</t>
  </si>
  <si>
    <t>0.3685934847219804</t>
  </si>
  <si>
    <t>68.61267304664868</t>
  </si>
  <si>
    <t>37.277920369177714</t>
  </si>
  <si>
    <t>2.7254440279984666</t>
  </si>
  <si>
    <t>0.2929451710557359</t>
  </si>
  <si>
    <t>45.40097229490092</t>
  </si>
  <si>
    <t>5.110190000250704</t>
  </si>
  <si>
    <t>0.5634259677200177</t>
  </si>
  <si>
    <t>70.65688504784175</t>
  </si>
  <si>
    <t>40.862192707525395</t>
  </si>
  <si>
    <t>2.3069230958827687</t>
  </si>
  <si>
    <t>0.39628126800440194</t>
  </si>
  <si>
    <t>0.051312140231188165</t>
  </si>
  <si>
    <t>69.27138931210402</t>
  </si>
  <si>
    <t>36.66666666666667</t>
  </si>
  <si>
    <t>5.774389744051325</t>
  </si>
  <si>
    <t>0.40523711122293604</t>
  </si>
  <si>
    <t>0.054551589962318146</t>
  </si>
  <si>
    <t>36.68957383961057</t>
  </si>
  <si>
    <t>2.756480067294824</t>
  </si>
  <si>
    <t>0.5703062208196188</t>
  </si>
  <si>
    <t>66.11273211001611</t>
  </si>
  <si>
    <t>33.89698344939338</t>
  </si>
  <si>
    <t>3.373026539410181</t>
  </si>
  <si>
    <t>0.24622822377103754</t>
  </si>
  <si>
    <t>70.64869423603324</t>
  </si>
  <si>
    <t>34.630124773643736</t>
  </si>
  <si>
    <t>2.845063198598838</t>
  </si>
  <si>
    <t>0.31172148025791685</t>
  </si>
  <si>
    <t>60.63259625312988</t>
  </si>
  <si>
    <t>29.083508731061656</t>
  </si>
  <si>
    <t>3.3645268816848564</t>
  </si>
  <si>
    <t>0.3961701425194812</t>
  </si>
  <si>
    <t>62.49993141285675</t>
  </si>
  <si>
    <t>6.2962962962962905</t>
  </si>
  <si>
    <t>3.456003792598835</t>
  </si>
  <si>
    <t>0.3077664827279229</t>
  </si>
  <si>
    <t>67.50311175065893</t>
  </si>
  <si>
    <t>38.70769073917218</t>
  </si>
  <si>
    <t>3.199852486769123</t>
  </si>
  <si>
    <t>0.2962826376638077</t>
  </si>
  <si>
    <t>62.97120044153526</t>
  </si>
  <si>
    <t>38.33512252042104</t>
  </si>
  <si>
    <t>6.3521101264597055</t>
  </si>
  <si>
    <t>74.38234465354748</t>
  </si>
  <si>
    <t>5.377620211665686</t>
  </si>
  <si>
    <t>0.5652899525969961</t>
  </si>
  <si>
    <t>37.25951697134936</t>
  </si>
  <si>
    <t>2.4444237462666836</t>
  </si>
  <si>
    <t>0.20793407409608158</t>
  </si>
  <si>
    <t>69.09647387770205</t>
  </si>
  <si>
    <t>3.3576243038194766</t>
  </si>
  <si>
    <t>0.34764182527525944</t>
  </si>
  <si>
    <t>76.07043609895584</t>
  </si>
  <si>
    <t>4.390099848566552</t>
  </si>
  <si>
    <t>3.049805047761314</t>
  </si>
  <si>
    <t>0.2629142282552857</t>
  </si>
  <si>
    <t>69.48301398057238</t>
  </si>
  <si>
    <t>36.85371296249653</t>
  </si>
  <si>
    <t>3.1806334719704608</t>
  </si>
  <si>
    <t>66.01955741741399</t>
  </si>
  <si>
    <t>37.44451771249748</t>
  </si>
  <si>
    <t>6.058810686520778</t>
  </si>
  <si>
    <t>0.3487107421954669</t>
  </si>
  <si>
    <t>0.055418551114110655</t>
  </si>
  <si>
    <t>74.81504400404938</t>
  </si>
  <si>
    <t>37.41474075533266</t>
  </si>
  <si>
    <t>2.6598928417288517</t>
  </si>
  <si>
    <t>0.2810102743572632</t>
  </si>
  <si>
    <t>0.050554605972071134</t>
  </si>
  <si>
    <t>68.24871806229604</t>
  </si>
  <si>
    <t>34.91121405710513</t>
  </si>
  <si>
    <t>3.3993312488043386</t>
  </si>
  <si>
    <t>0.3223503770417907</t>
  </si>
  <si>
    <t>0.051097393689986274</t>
  </si>
  <si>
    <t>68.98148148148147</t>
  </si>
  <si>
    <t>38.170166245653824</t>
  </si>
  <si>
    <t>2.957315436241611</t>
  </si>
  <si>
    <t>0.3506270483823799</t>
  </si>
  <si>
    <t>66.00299801978277</t>
  </si>
  <si>
    <t>5.885277252618773</t>
  </si>
  <si>
    <t>3.015014559495535</t>
  </si>
  <si>
    <t>0.4244936183633074</t>
  </si>
  <si>
    <t>66.20376845373679</t>
  </si>
  <si>
    <t>32.43332297125096</t>
  </si>
  <si>
    <t>6.0419521326723284</t>
  </si>
  <si>
    <t>0.4081113931013329</t>
  </si>
  <si>
    <t>0.047269255929270636</t>
  </si>
  <si>
    <t>63.81349550451536</t>
  </si>
  <si>
    <t>6.268266560820141</t>
  </si>
  <si>
    <t>0.3790228548627966</t>
  </si>
  <si>
    <t>61.206225083941135</t>
  </si>
  <si>
    <t>38.14859762410501</t>
  </si>
  <si>
    <t>4.002860814631115</t>
  </si>
  <si>
    <t>0.37719680848750375</t>
  </si>
  <si>
    <t>0.048092083162955344</t>
  </si>
  <si>
    <t>64.92431226998971</t>
  </si>
  <si>
    <t>32.967644278488834</t>
  </si>
  <si>
    <t>3.065107554354253</t>
  </si>
  <si>
    <t>0.43154637257812944</t>
  </si>
  <si>
    <t>0.053570086068082674</t>
  </si>
  <si>
    <t>38.72540593036928</t>
  </si>
  <si>
    <t>3.2218091337998453</t>
  </si>
  <si>
    <t>0.23668879440953286</t>
  </si>
  <si>
    <t>72.31771938966901</t>
  </si>
  <si>
    <t>36.11158594179748</t>
  </si>
  <si>
    <t>0.4010082210106699</t>
  </si>
  <si>
    <t>0.048935109451878525</t>
  </si>
  <si>
    <t>31.48638306068465</t>
  </si>
  <si>
    <t>3.7086150110677796</t>
  </si>
  <si>
    <t>0.4241119366271777</t>
  </si>
  <si>
    <t>73.98518972767305</t>
  </si>
  <si>
    <t>32.967644278488805</t>
  </si>
  <si>
    <t>2.419403135395999</t>
  </si>
  <si>
    <t>72.14888251584583</t>
  </si>
  <si>
    <t>38.51896367264138</t>
  </si>
  <si>
    <t>3.2294332479623225</t>
  </si>
  <si>
    <t>0.4714515529179452</t>
  </si>
  <si>
    <t>69.01434712970463</t>
  </si>
  <si>
    <t>39.83591172329044</t>
  </si>
  <si>
    <t>5.795896311939971</t>
  </si>
  <si>
    <t>0.39229484690305494</t>
  </si>
  <si>
    <t>67.56315949733259</t>
  </si>
  <si>
    <t>3.744644298495077</t>
  </si>
  <si>
    <t>0.34170682562797944</t>
  </si>
  <si>
    <t>0.050415301781584716</t>
  </si>
  <si>
    <t>68.06065740513937</t>
  </si>
  <si>
    <t>37.60399389231082</t>
  </si>
  <si>
    <t>5.8771104372229495</t>
  </si>
  <si>
    <t>67.04784289827215</t>
  </si>
  <si>
    <t>35.372309429106004</t>
  </si>
  <si>
    <t>5.965889172704587</t>
  </si>
  <si>
    <t>0.3740593481287856</t>
  </si>
  <si>
    <t>63.83827839746084</t>
  </si>
  <si>
    <t>38.70414672792696</t>
  </si>
  <si>
    <t>3.775164463231918</t>
  </si>
  <si>
    <t>0.3759499880396931</t>
  </si>
  <si>
    <t>0.049521077696283874</t>
  </si>
  <si>
    <t>66.85345488998323</t>
  </si>
  <si>
    <t>35.74265970668793</t>
  </si>
  <si>
    <t>3.006576104866589</t>
  </si>
  <si>
    <t>0.41909354570158147</t>
  </si>
  <si>
    <t>0.053500756142810024</t>
  </si>
  <si>
    <t>72.22602079279353</t>
  </si>
  <si>
    <t>40.377165585091156</t>
  </si>
  <si>
    <t>2.2291135276839733</t>
  </si>
  <si>
    <t>0.34641243878258926</t>
  </si>
  <si>
    <t>64.54660112989006</t>
  </si>
  <si>
    <t>35.209056229946945</t>
  </si>
  <si>
    <t>3.0985365069421844</t>
  </si>
  <si>
    <t>0.38731706336777305</t>
  </si>
  <si>
    <t>0.048645715927990774</t>
  </si>
  <si>
    <t>65.67171650278755</t>
  </si>
  <si>
    <t>36.85603921864292</t>
  </si>
  <si>
    <t>4.370222300917288</t>
  </si>
  <si>
    <t>0.2745132507166114</t>
  </si>
  <si>
    <t>41.67037020577595</t>
  </si>
  <si>
    <t>5.829826797857683</t>
  </si>
  <si>
    <t>0.34978960787146096</t>
  </si>
  <si>
    <t>69.92954027852987</t>
  </si>
  <si>
    <t>38.36954811073779</t>
  </si>
  <si>
    <t>3.188924152965819</t>
  </si>
  <si>
    <t>74.12272707753102</t>
  </si>
  <si>
    <t>43.52009453411021</t>
  </si>
  <si>
    <t>5.396455524114854</t>
  </si>
  <si>
    <t>0.4201791303795117</t>
  </si>
  <si>
    <t>38.910487829120534</t>
  </si>
  <si>
    <t>2.307305333485101</t>
  </si>
  <si>
    <t>69.53709868320983</t>
  </si>
  <si>
    <t>38.01757589349375</t>
  </si>
  <si>
    <t>2.6748311839606687</t>
  </si>
  <si>
    <t>0.35980782172660364</t>
  </si>
  <si>
    <t>72.78366765347775</t>
  </si>
  <si>
    <t>33.75454041500577</t>
  </si>
  <si>
    <t>2.349428182351694</t>
  </si>
  <si>
    <t>0.35722299848622246</t>
  </si>
  <si>
    <t>60.939714751705246</t>
  </si>
  <si>
    <t>32.96296296296296</t>
  </si>
  <si>
    <t>4.184463301788994</t>
  </si>
  <si>
    <t>0.2953738801262819</t>
  </si>
  <si>
    <t>0.053128981637214946</t>
  </si>
  <si>
    <t>71.72412521024017</t>
  </si>
  <si>
    <t>42.116908946459844</t>
  </si>
  <si>
    <t>2.021634973936191</t>
  </si>
  <si>
    <t>0.21236294157761557</t>
  </si>
  <si>
    <t>0.061397872927772865</t>
  </si>
  <si>
    <t>82.88712845249337</t>
  </si>
  <si>
    <t>35.94930510764997</t>
  </si>
  <si>
    <t>2.6059534698900815</t>
  </si>
  <si>
    <t>0.3621390027621873</t>
  </si>
  <si>
    <t>0.050769470956543564</t>
  </si>
  <si>
    <t>68.53878579133381</t>
  </si>
  <si>
    <t>5.836111559049195</t>
  </si>
  <si>
    <t>0.33684274523797497</t>
  </si>
  <si>
    <t>68.55760896938756</t>
  </si>
  <si>
    <t>0.33548427878034653</t>
  </si>
  <si>
    <t>70.74074074074073</t>
  </si>
  <si>
    <t>37.03888884259491</t>
  </si>
  <si>
    <t>3.152356020942409</t>
  </si>
  <si>
    <t>0.32513089005235607</t>
  </si>
  <si>
    <t>39.44487914905653</t>
  </si>
  <si>
    <t>4.254647961212671</t>
  </si>
  <si>
    <t>0.37385248772977564</t>
  </si>
  <si>
    <t>0.045556761648282464</t>
  </si>
  <si>
    <t>61.50162822518133</t>
  </si>
  <si>
    <t>33.520564701202694</t>
  </si>
  <si>
    <t>3.2519464243730654</t>
  </si>
  <si>
    <t>0.3093625020914534</t>
  </si>
  <si>
    <t>0.053159431649100204</t>
  </si>
  <si>
    <t>71.76523272628528</t>
  </si>
  <si>
    <t>37.411532592491675</t>
  </si>
  <si>
    <t>5.573729573561224</t>
  </si>
  <si>
    <t>69.08623664145026</t>
  </si>
  <si>
    <t>39.65731120438689</t>
  </si>
  <si>
    <t>5.789865238657516</t>
  </si>
  <si>
    <t>0.31877138799498717</t>
  </si>
  <si>
    <t>68.05713024129349</t>
  </si>
  <si>
    <t>3.056255814233503</t>
  </si>
  <si>
    <t>0.32325782650546664</t>
  </si>
  <si>
    <t>0.051400350262256284</t>
  </si>
  <si>
    <t>69.39047285404598</t>
  </si>
  <si>
    <t>2.896651250997783</t>
  </si>
  <si>
    <t>0.36028000634300783</t>
  </si>
  <si>
    <t>69.35488051538374</t>
  </si>
  <si>
    <t>33.53130511173953</t>
  </si>
  <si>
    <t>2.869300596024521</t>
  </si>
  <si>
    <t>0.2883719191984443</t>
  </si>
  <si>
    <t>0.052680299862958475</t>
  </si>
  <si>
    <t>71.11840481499394</t>
  </si>
  <si>
    <t>34.26726633156102</t>
  </si>
  <si>
    <t>3.951157238846794</t>
  </si>
  <si>
    <t>0.4780759648426726</t>
  </si>
  <si>
    <t>0.048357849414827125</t>
  </si>
  <si>
    <t>65.28309671001662</t>
  </si>
  <si>
    <t>39.91159641157834</t>
  </si>
  <si>
    <t>6.127160324161316</t>
  </si>
  <si>
    <t>0.3829475202600823</t>
  </si>
  <si>
    <t>72.41220264504263</t>
  </si>
  <si>
    <t>36.85929573060003</t>
  </si>
  <si>
    <t>2.2786214750131757</t>
  </si>
  <si>
    <t>64.08076394106293</t>
  </si>
  <si>
    <t>35.92783500082304</t>
  </si>
  <si>
    <t>3.7608790092086792</t>
  </si>
  <si>
    <t>0.37744202405484706</t>
  </si>
  <si>
    <t>74.08385352111294</t>
  </si>
  <si>
    <t>40.96780160291229</t>
  </si>
  <si>
    <t>5.399287172420171</t>
  </si>
  <si>
    <t>0.3512131513933766</t>
  </si>
  <si>
    <t>70.01769568609548</t>
  </si>
  <si>
    <t>41.77188361363421</t>
  </si>
  <si>
    <t>5.712841533564412</t>
  </si>
  <si>
    <t>0.5615609899381941</t>
  </si>
  <si>
    <t>67.05775206851817</t>
  </si>
  <si>
    <t>32.96504362971351</t>
  </si>
  <si>
    <t>5.965007589149255</t>
  </si>
  <si>
    <t>0.34298793637608216</t>
  </si>
  <si>
    <t>0.051718361564798546</t>
  </si>
  <si>
    <t>69.81978811247804</t>
  </si>
  <si>
    <t>37.59441703290391</t>
  </si>
  <si>
    <t>3.1366465857386467</t>
  </si>
  <si>
    <t>0.37266259846848887</t>
  </si>
  <si>
    <t>0.054065828029463435</t>
  </si>
  <si>
    <t>72.98886783977564</t>
  </si>
  <si>
    <t>41.30293917672793</t>
  </si>
  <si>
    <t>2.836048922616585</t>
  </si>
  <si>
    <t>0.3333528912190299</t>
  </si>
  <si>
    <t>67.44104014431863</t>
  </si>
  <si>
    <t>2.5503758487700257</t>
  </si>
  <si>
    <t>75.49567570897328</t>
  </si>
  <si>
    <t>40.37079510479934</t>
  </si>
  <si>
    <t>5.298316708124473</t>
  </si>
  <si>
    <t>0.46379189895589557</t>
  </si>
  <si>
    <t>68.05656335862513</t>
  </si>
  <si>
    <t>36.29676870440871</t>
  </si>
  <si>
    <t>5.877463983777637</t>
  </si>
  <si>
    <t>0.36021950175589623</t>
  </si>
  <si>
    <t>0.048585287315353616</t>
  </si>
  <si>
    <t>65.59013787572738</t>
  </si>
  <si>
    <t>38.33333333333333</t>
  </si>
  <si>
    <t>3.521870931841493</t>
  </si>
  <si>
    <t>0.3814596647715332</t>
  </si>
  <si>
    <t>71.57413396576479</t>
  </si>
  <si>
    <t>36.481951491614154</t>
  </si>
  <si>
    <t>5.588611106231859</t>
  </si>
  <si>
    <t>Dlib</t>
  </si>
  <si>
    <t>And among a</t>
    <phoneticPr fontId="2" type="noConversion"/>
  </si>
  <si>
    <t>001_03.jpg</t>
  </si>
  <si>
    <t>002_03.jpg</t>
  </si>
  <si>
    <t>003_03.jpg</t>
  </si>
  <si>
    <t>004_03.jpg</t>
  </si>
  <si>
    <t>005_03.jpg</t>
  </si>
  <si>
    <t>006_03.jpg</t>
  </si>
  <si>
    <t>007_03.jpg</t>
  </si>
  <si>
    <t>008_03.jpg</t>
  </si>
  <si>
    <t>009_03.jpg</t>
  </si>
  <si>
    <t>010_03.jpg</t>
  </si>
  <si>
    <t>011_03.jpg</t>
  </si>
  <si>
    <t>012_03.jpg</t>
  </si>
  <si>
    <t>013_03.jpg</t>
  </si>
  <si>
    <t>014_03.jpg</t>
  </si>
  <si>
    <t>016_03.jpg</t>
  </si>
  <si>
    <t>017_03.jpg</t>
  </si>
  <si>
    <t>018_03.jpg</t>
  </si>
  <si>
    <t>019_03.jpg</t>
  </si>
  <si>
    <t>020_03.jpg</t>
  </si>
  <si>
    <t>021_03.jpg</t>
  </si>
  <si>
    <t>022_03.jpg</t>
  </si>
  <si>
    <t>024_03.jpg</t>
  </si>
  <si>
    <t>025_03.jpg</t>
  </si>
  <si>
    <t>026_03.jpg</t>
  </si>
  <si>
    <t>027_03.jpg</t>
  </si>
  <si>
    <t>029_03.jpg</t>
  </si>
  <si>
    <t>030_03.jpg</t>
  </si>
  <si>
    <t>031_03.jpg</t>
  </si>
  <si>
    <t>032_03.jpg</t>
  </si>
  <si>
    <t>033_03.jpg</t>
  </si>
  <si>
    <t>034_03.jpg</t>
  </si>
  <si>
    <t>036_03.jpg</t>
  </si>
  <si>
    <t>037_03.jpg</t>
  </si>
  <si>
    <t>038_03.jpg</t>
  </si>
  <si>
    <t>039_03.jpg</t>
  </si>
  <si>
    <t>041_03.jpg</t>
  </si>
  <si>
    <t>042_03.jpg</t>
  </si>
  <si>
    <t>043_03.jpg</t>
  </si>
  <si>
    <t>044_03.jpg</t>
  </si>
  <si>
    <t>045_03.jpg</t>
  </si>
  <si>
    <t>061_03.jpg</t>
  </si>
  <si>
    <t>062_03.jpg</t>
  </si>
  <si>
    <t>063_03.jpg</t>
  </si>
  <si>
    <t>064_03.jpg</t>
  </si>
  <si>
    <t>066_03.jpg</t>
  </si>
  <si>
    <t>067_03.jpg</t>
  </si>
  <si>
    <t>068_03.jpg</t>
  </si>
  <si>
    <t>069_03.jpg</t>
  </si>
  <si>
    <t>070_03.jpg</t>
  </si>
  <si>
    <t>081_03.jpg</t>
  </si>
  <si>
    <t>082_03.jpg</t>
  </si>
  <si>
    <t>083_03.jpg</t>
  </si>
  <si>
    <t>086_03.jpg</t>
  </si>
  <si>
    <t>087_03.jpg</t>
  </si>
  <si>
    <t>090_03.jpg</t>
  </si>
  <si>
    <t>091_03.jpg</t>
  </si>
  <si>
    <t>092_03.jpg</t>
  </si>
  <si>
    <t>094_03.jpg</t>
  </si>
  <si>
    <t>096_03.jpg</t>
  </si>
  <si>
    <t>097_03.jpg</t>
  </si>
  <si>
    <t>099_03.jpg</t>
  </si>
  <si>
    <t>100_03.jpg</t>
  </si>
  <si>
    <t>101_03.jpg</t>
  </si>
  <si>
    <t>102_03.jpg</t>
  </si>
  <si>
    <t>103_03.jpg</t>
  </si>
  <si>
    <t>104_03.jpg</t>
  </si>
  <si>
    <t>105_03.jpg</t>
  </si>
  <si>
    <t>107_03.jpg</t>
  </si>
  <si>
    <t>108_03.jpg</t>
  </si>
  <si>
    <t>112_03.jpg</t>
  </si>
  <si>
    <t>113_03.jpg</t>
  </si>
  <si>
    <t>114_03.jpg</t>
  </si>
  <si>
    <t>115_03.jpg</t>
  </si>
  <si>
    <t>117_03.jpg</t>
  </si>
  <si>
    <t>118_03.jpg</t>
  </si>
  <si>
    <t>119_03.jpg</t>
  </si>
  <si>
    <t>120_03.jpg</t>
  </si>
  <si>
    <t>121_03.jpg</t>
  </si>
  <si>
    <t>122_03.jpg</t>
  </si>
  <si>
    <t>123_03.jpg</t>
  </si>
  <si>
    <t>124_03.jpg</t>
  </si>
  <si>
    <t>125_03.jpg</t>
  </si>
  <si>
    <t>126_03.jpg</t>
  </si>
  <si>
    <t>127_03.jpg</t>
  </si>
  <si>
    <t>128_03.jpg</t>
  </si>
  <si>
    <t>129_03.jpg</t>
  </si>
  <si>
    <t>130_03.jpg</t>
  </si>
  <si>
    <t>131_03.jpg</t>
  </si>
  <si>
    <t>132_03.jpg</t>
  </si>
  <si>
    <t>134_03.jpg</t>
  </si>
  <si>
    <t>135_03.jpg</t>
  </si>
  <si>
    <t>136_03.jpg</t>
  </si>
  <si>
    <t>137_03.jpg</t>
  </si>
  <si>
    <t>138_03.jpg</t>
  </si>
  <si>
    <t>139_03.jpg</t>
  </si>
  <si>
    <t>140_03.jpg</t>
  </si>
  <si>
    <t>141_03.jpg</t>
  </si>
  <si>
    <t>142_03.jpg</t>
  </si>
  <si>
    <t>143_03.jpg</t>
  </si>
  <si>
    <t>144_03.jpg</t>
  </si>
  <si>
    <t>172_03.jpg</t>
  </si>
  <si>
    <t>173_03.jpg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</si>
</sst>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1" fillId="0" borderId="0" xfId="1">
      <alignment vertical="center"/>
    </xf>
    <xf numFmtId="0" fontId="1" fillId="0" borderId="0" xfId="1" quotePrefix="1">
      <alignment vertical="center"/>
    </xf>
    <xf numFmtId="176" fontId="1" fillId="0" borderId="0" xfId="1" applyNumberForma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7" fontId="0" fillId="0" borderId="0" xfId="0" applyNumberFormat="1" applyAlignment="1">
      <alignment vertical="center"/>
    </xf>
    <xf numFmtId="0" fontId="1" fillId="2" borderId="0" xfId="1" applyFill="1">
      <alignment vertical="center"/>
    </xf>
    <xf numFmtId="177" fontId="0" fillId="0" borderId="0" xfId="0" quotePrefix="1" applyNumberFormat="1" applyAlignment="1">
      <alignment vertical="center"/>
    </xf>
    <xf numFmtId="177" fontId="0" fillId="0" borderId="0" xfId="0" applyNumberFormat="1"/>
    <xf numFmtId="178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quotePrefix="1" applyNumberFormat="1" applyAlignment="1">
      <alignment vertical="center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78" fontId="0" fillId="3" borderId="0" xfId="0" applyNumberFormat="1" applyFill="1" applyAlignment="1">
      <alignment vertical="center"/>
    </xf>
  </cellXfs>
  <cellStyles count="2">
    <cellStyle name="Normal" xfId="0" builtinId="0"/>
    <cellStyle name="Normal 2" xfId="1" xr:uid="{8A71C5A2-60E6-45DD-A02B-0A9515ED8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 length measurement with different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'HLFP_NF '!$D$1</c:f>
              <c:strCache>
                <c:ptCount val="1"/>
                <c:pt idx="0">
                  <c:v>Head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'HLFP_NF '!$D$2:$D$103</c:f>
              <c:numCache>
                <c:formatCode>General</c:formatCode>
                <c:ptCount val="102"/>
                <c:pt idx="0">
                  <c:v>714.07002457741999</c:v>
                </c:pt>
                <c:pt idx="1">
                  <c:v>801.56160087668798</c:v>
                </c:pt>
                <c:pt idx="2">
                  <c:v>750.00066666636997</c:v>
                </c:pt>
                <c:pt idx="3">
                  <c:v>738.08197376713997</c:v>
                </c:pt>
                <c:pt idx="4">
                  <c:v>751.00066577866596</c:v>
                </c:pt>
                <c:pt idx="5">
                  <c:v>707.81706676230795</c:v>
                </c:pt>
                <c:pt idx="6">
                  <c:v>735.03333257750796</c:v>
                </c:pt>
                <c:pt idx="7">
                  <c:v>766.06527137052603</c:v>
                </c:pt>
                <c:pt idx="8">
                  <c:v>692.10403842197002</c:v>
                </c:pt>
                <c:pt idx="9">
                  <c:v>746.41878325776202</c:v>
                </c:pt>
                <c:pt idx="10">
                  <c:v>740.17295276171603</c:v>
                </c:pt>
                <c:pt idx="11">
                  <c:v>751.52178943793604</c:v>
                </c:pt>
                <c:pt idx="12">
                  <c:v>671.95609975652405</c:v>
                </c:pt>
                <c:pt idx="13">
                  <c:v>697.00071735974404</c:v>
                </c:pt>
                <c:pt idx="14">
                  <c:v>752.59816635439597</c:v>
                </c:pt>
                <c:pt idx="15">
                  <c:v>723.04425867300802</c:v>
                </c:pt>
                <c:pt idx="16">
                  <c:v>767.33890817552003</c:v>
                </c:pt>
                <c:pt idx="17">
                  <c:v>692.00072254297402</c:v>
                </c:pt>
                <c:pt idx="18">
                  <c:v>714.51032182887195</c:v>
                </c:pt>
                <c:pt idx="19">
                  <c:v>710.070419043068</c:v>
                </c:pt>
                <c:pt idx="20">
                  <c:v>646.34124114123995</c:v>
                </c:pt>
                <c:pt idx="21">
                  <c:v>708.15888047810199</c:v>
                </c:pt>
                <c:pt idx="22">
                  <c:v>731.00068399420798</c:v>
                </c:pt>
                <c:pt idx="23">
                  <c:v>740.15201141387001</c:v>
                </c:pt>
                <c:pt idx="24">
                  <c:v>722.09971610574598</c:v>
                </c:pt>
                <c:pt idx="25">
                  <c:v>718.025069200232</c:v>
                </c:pt>
                <c:pt idx="26">
                  <c:v>750.50716185789997</c:v>
                </c:pt>
                <c:pt idx="27">
                  <c:v>746.17156204186597</c:v>
                </c:pt>
                <c:pt idx="28">
                  <c:v>764.041883668688</c:v>
                </c:pt>
                <c:pt idx="29">
                  <c:v>764.07918437816204</c:v>
                </c:pt>
                <c:pt idx="30">
                  <c:v>761.07949650479998</c:v>
                </c:pt>
                <c:pt idx="31">
                  <c:v>697.31628404906598</c:v>
                </c:pt>
                <c:pt idx="32">
                  <c:v>797.04014955333196</c:v>
                </c:pt>
                <c:pt idx="33">
                  <c:v>947.90980583597604</c:v>
                </c:pt>
                <c:pt idx="34">
                  <c:v>755.14899192146004</c:v>
                </c:pt>
                <c:pt idx="35">
                  <c:v>820.17620058131399</c:v>
                </c:pt>
                <c:pt idx="36">
                  <c:v>804.89750900347406</c:v>
                </c:pt>
                <c:pt idx="37">
                  <c:v>782.18476078225797</c:v>
                </c:pt>
                <c:pt idx="38">
                  <c:v>747.01673341364801</c:v>
                </c:pt>
                <c:pt idx="39">
                  <c:v>722.249956732432</c:v>
                </c:pt>
                <c:pt idx="40">
                  <c:v>793.64034675664004</c:v>
                </c:pt>
                <c:pt idx="41">
                  <c:v>820.26885836291399</c:v>
                </c:pt>
                <c:pt idx="42">
                  <c:v>796.01570336269003</c:v>
                </c:pt>
                <c:pt idx="43">
                  <c:v>748.68417907686398</c:v>
                </c:pt>
                <c:pt idx="44">
                  <c:v>769.000650194782</c:v>
                </c:pt>
                <c:pt idx="45">
                  <c:v>752.32173968322797</c:v>
                </c:pt>
                <c:pt idx="46">
                  <c:v>777.41751974084002</c:v>
                </c:pt>
                <c:pt idx="47">
                  <c:v>755.02384068319202</c:v>
                </c:pt>
                <c:pt idx="48">
                  <c:v>796.00565324625597</c:v>
                </c:pt>
                <c:pt idx="49">
                  <c:v>656.24690475460397</c:v>
                </c:pt>
                <c:pt idx="50">
                  <c:v>756.63531506267805</c:v>
                </c:pt>
                <c:pt idx="51">
                  <c:v>691.058608223644</c:v>
                </c:pt>
                <c:pt idx="52">
                  <c:v>710.44000450425006</c:v>
                </c:pt>
                <c:pt idx="53">
                  <c:v>708.05720107911998</c:v>
                </c:pt>
                <c:pt idx="54">
                  <c:v>725.19928295606996</c:v>
                </c:pt>
                <c:pt idx="55">
                  <c:v>701.78344238090995</c:v>
                </c:pt>
                <c:pt idx="56">
                  <c:v>716.06982899714399</c:v>
                </c:pt>
                <c:pt idx="57">
                  <c:v>741.08164192617801</c:v>
                </c:pt>
                <c:pt idx="58">
                  <c:v>763.37736408672595</c:v>
                </c:pt>
                <c:pt idx="59">
                  <c:v>729.017146574756</c:v>
                </c:pt>
                <c:pt idx="60">
                  <c:v>818.028116876186</c:v>
                </c:pt>
                <c:pt idx="61">
                  <c:v>722.00623266007801</c:v>
                </c:pt>
                <c:pt idx="62">
                  <c:v>783.06385435671802</c:v>
                </c:pt>
                <c:pt idx="63">
                  <c:v>801.20222166441795</c:v>
                </c:pt>
                <c:pt idx="64">
                  <c:v>786.04071141385396</c:v>
                </c:pt>
                <c:pt idx="65">
                  <c:v>646.09364646310996</c:v>
                </c:pt>
                <c:pt idx="66">
                  <c:v>782.06393600523404</c:v>
                </c:pt>
                <c:pt idx="67">
                  <c:v>802.12218520621798</c:v>
                </c:pt>
                <c:pt idx="68">
                  <c:v>713.00631133251397</c:v>
                </c:pt>
                <c:pt idx="69">
                  <c:v>748.13100457072198</c:v>
                </c:pt>
                <c:pt idx="70">
                  <c:v>706.01133135382395</c:v>
                </c:pt>
                <c:pt idx="71">
                  <c:v>847.89739945349402</c:v>
                </c:pt>
                <c:pt idx="72">
                  <c:v>735.06802406307804</c:v>
                </c:pt>
                <c:pt idx="73">
                  <c:v>772.06476412280199</c:v>
                </c:pt>
                <c:pt idx="74">
                  <c:v>679.12443631487599</c:v>
                </c:pt>
                <c:pt idx="75">
                  <c:v>937.19261627479602</c:v>
                </c:pt>
                <c:pt idx="76">
                  <c:v>720.06944109578603</c:v>
                </c:pt>
                <c:pt idx="77">
                  <c:v>830.009638498252</c:v>
                </c:pt>
                <c:pt idx="78">
                  <c:v>769.01625470467002</c:v>
                </c:pt>
                <c:pt idx="79">
                  <c:v>665.19245335466599</c:v>
                </c:pt>
                <c:pt idx="80">
                  <c:v>712.339806553024</c:v>
                </c:pt>
                <c:pt idx="81">
                  <c:v>773.04139604551403</c:v>
                </c:pt>
                <c:pt idx="82">
                  <c:v>813.34986322000395</c:v>
                </c:pt>
                <c:pt idx="83">
                  <c:v>711.51247353788403</c:v>
                </c:pt>
                <c:pt idx="84">
                  <c:v>748.08087798044801</c:v>
                </c:pt>
                <c:pt idx="85">
                  <c:v>759.14820687399197</c:v>
                </c:pt>
                <c:pt idx="86">
                  <c:v>717.00627612315805</c:v>
                </c:pt>
                <c:pt idx="87">
                  <c:v>985.00456851732395</c:v>
                </c:pt>
                <c:pt idx="88">
                  <c:v>826.00060532665395</c:v>
                </c:pt>
                <c:pt idx="89">
                  <c:v>734.00613076458603</c:v>
                </c:pt>
                <c:pt idx="90">
                  <c:v>661.00302571168197</c:v>
                </c:pt>
                <c:pt idx="91">
                  <c:v>689.20969232882805</c:v>
                </c:pt>
                <c:pt idx="92">
                  <c:v>806</c:v>
                </c:pt>
                <c:pt idx="93">
                  <c:v>692.07225056347795</c:v>
                </c:pt>
                <c:pt idx="94">
                  <c:v>704.77585089161403</c:v>
                </c:pt>
                <c:pt idx="95">
                  <c:v>1023.048874687812</c:v>
                </c:pt>
                <c:pt idx="96">
                  <c:v>733.22097624113201</c:v>
                </c:pt>
                <c:pt idx="97">
                  <c:v>784.031249377216</c:v>
                </c:pt>
                <c:pt idx="98">
                  <c:v>808.06187881869403</c:v>
                </c:pt>
                <c:pt idx="99">
                  <c:v>705.18153691088605</c:v>
                </c:pt>
                <c:pt idx="100">
                  <c:v>742.05458020283004</c:v>
                </c:pt>
                <c:pt idx="101">
                  <c:v>748.03275329359599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E-403D-B3A3-7F8EFFAC24DB}"/>
            </c:ext>
          </c:extLst>
        </c:ser>
        <c:ser>
          <c:idx val="1"/>
          <c:order val="1"/>
          <c:tx>
            <c:strRef>
              <c:f>'HLFP_NF '!$G$1</c:f>
              <c:strCache>
                <c:ptCount val="1"/>
                <c:pt idx="0">
                  <c:v>face-parsing head length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'HLFP_NF '!$G$2:$G$103</c:f>
              <c:numCache>
                <c:formatCode>General</c:formatCode>
                <c:ptCount val="102"/>
                <c:pt idx="0">
                  <c:v>1072.5712097571879</c:v>
                </c:pt>
                <c:pt idx="1">
                  <c:v>1204.8406533645839</c:v>
                </c:pt>
                <c:pt idx="2">
                  <c:v>1140.12674733996</c:v>
                </c:pt>
                <c:pt idx="3">
                  <c:v>1087.243303037548</c:v>
                </c:pt>
                <c:pt idx="4">
                  <c:v>1124.196157260822</c:v>
                </c:pt>
                <c:pt idx="5">
                  <c:v>1065.007511710598</c:v>
                </c:pt>
                <c:pt idx="6">
                  <c:v>1100.1163574822419</c:v>
                </c:pt>
                <c:pt idx="7">
                  <c:v>1164.6462982382241</c:v>
                </c:pt>
                <c:pt idx="8">
                  <c:v>1039.1390667278361</c:v>
                </c:pt>
                <c:pt idx="9">
                  <c:v>1127.5433472820439</c:v>
                </c:pt>
                <c:pt idx="10">
                  <c:v>1120.546741550748</c:v>
                </c:pt>
                <c:pt idx="11">
                  <c:v>1138.6891586381239</c:v>
                </c:pt>
                <c:pt idx="12">
                  <c:v>993.04078466093199</c:v>
                </c:pt>
                <c:pt idx="13">
                  <c:v>1046.000478011362</c:v>
                </c:pt>
                <c:pt idx="14">
                  <c:v>1125.2350865485839</c:v>
                </c:pt>
                <c:pt idx="15">
                  <c:v>1257.0194907001239</c:v>
                </c:pt>
                <c:pt idx="16">
                  <c:v>1123.000445235886</c:v>
                </c:pt>
                <c:pt idx="17">
                  <c:v>1040.0942265006561</c:v>
                </c:pt>
                <c:pt idx="18">
                  <c:v>1066.3676664265461</c:v>
                </c:pt>
                <c:pt idx="19">
                  <c:v>2115.0399523413198</c:v>
                </c:pt>
                <c:pt idx="20">
                  <c:v>974.24842827689395</c:v>
                </c:pt>
                <c:pt idx="21">
                  <c:v>1101.3069508543019</c:v>
                </c:pt>
                <c:pt idx="22">
                  <c:v>1094.0457028844819</c:v>
                </c:pt>
                <c:pt idx="23">
                  <c:v>1109.238477515092</c:v>
                </c:pt>
                <c:pt idx="24">
                  <c:v>1099.1642279477619</c:v>
                </c:pt>
                <c:pt idx="25">
                  <c:v>1099.016378403888</c:v>
                </c:pt>
                <c:pt idx="26">
                  <c:v>1064.451501948304</c:v>
                </c:pt>
                <c:pt idx="27">
                  <c:v>1126.6751972063639</c:v>
                </c:pt>
                <c:pt idx="28">
                  <c:v>1150.250407520032</c:v>
                </c:pt>
                <c:pt idx="29">
                  <c:v>1152.073348359382</c:v>
                </c:pt>
                <c:pt idx="30">
                  <c:v>1151.210232755076</c:v>
                </c:pt>
                <c:pt idx="31">
                  <c:v>1037.174045182388</c:v>
                </c:pt>
                <c:pt idx="32">
                  <c:v>1495.1083572771561</c:v>
                </c:pt>
                <c:pt idx="33">
                  <c:v>1436.3290013085441</c:v>
                </c:pt>
                <c:pt idx="34">
                  <c:v>1140.638856080222</c:v>
                </c:pt>
                <c:pt idx="35">
                  <c:v>1508.1753876787659</c:v>
                </c:pt>
                <c:pt idx="36">
                  <c:v>1452.516781314418</c:v>
                </c:pt>
                <c:pt idx="37">
                  <c:v>1218.9585718965179</c:v>
                </c:pt>
                <c:pt idx="38">
                  <c:v>1055.5946191602141</c:v>
                </c:pt>
                <c:pt idx="39">
                  <c:v>1089.3860656351339</c:v>
                </c:pt>
                <c:pt idx="40">
                  <c:v>1204.25661717094</c:v>
                </c:pt>
                <c:pt idx="41">
                  <c:v>1233.040550833588</c:v>
                </c:pt>
                <c:pt idx="42">
                  <c:v>1199.0417006926821</c:v>
                </c:pt>
                <c:pt idx="43">
                  <c:v>1225.62065909481</c:v>
                </c:pt>
                <c:pt idx="44">
                  <c:v>1153</c:v>
                </c:pt>
                <c:pt idx="45">
                  <c:v>1127.512749373592</c:v>
                </c:pt>
                <c:pt idx="46">
                  <c:v>1277.01918544711</c:v>
                </c:pt>
                <c:pt idx="47">
                  <c:v>1130.0637150178741</c:v>
                </c:pt>
                <c:pt idx="48">
                  <c:v>1283.001558845506</c:v>
                </c:pt>
                <c:pt idx="49">
                  <c:v>991.34101095435199</c:v>
                </c:pt>
                <c:pt idx="50">
                  <c:v>1135.8525432467</c:v>
                </c:pt>
                <c:pt idx="51">
                  <c:v>1163.3133713664599</c:v>
                </c:pt>
                <c:pt idx="52">
                  <c:v>1073.622373090278</c:v>
                </c:pt>
                <c:pt idx="53">
                  <c:v>1072.1511087528661</c:v>
                </c:pt>
                <c:pt idx="54">
                  <c:v>1090.3100476469981</c:v>
                </c:pt>
                <c:pt idx="55">
                  <c:v>1313.2775791888021</c:v>
                </c:pt>
                <c:pt idx="56">
                  <c:v>1057.34478766389</c:v>
                </c:pt>
                <c:pt idx="57">
                  <c:v>1112.162308298568</c:v>
                </c:pt>
                <c:pt idx="58">
                  <c:v>1224.1609371320419</c:v>
                </c:pt>
                <c:pt idx="59">
                  <c:v>1168.000428082112</c:v>
                </c:pt>
                <c:pt idx="60">
                  <c:v>1223.7275023468239</c:v>
                </c:pt>
                <c:pt idx="61">
                  <c:v>1084.288245809202</c:v>
                </c:pt>
                <c:pt idx="62">
                  <c:v>1168.00385273337</c:v>
                </c:pt>
                <c:pt idx="63">
                  <c:v>1436.092267230764</c:v>
                </c:pt>
                <c:pt idx="64">
                  <c:v>1233.025952687128</c:v>
                </c:pt>
                <c:pt idx="65">
                  <c:v>1025.19315253273</c:v>
                </c:pt>
                <c:pt idx="66">
                  <c:v>1299.065048409816</c:v>
                </c:pt>
                <c:pt idx="67">
                  <c:v>1202.183430263452</c:v>
                </c:pt>
                <c:pt idx="68">
                  <c:v>1094.32170772584</c:v>
                </c:pt>
                <c:pt idx="69">
                  <c:v>1121.2787343029379</c:v>
                </c:pt>
                <c:pt idx="70">
                  <c:v>1057.0118258562659</c:v>
                </c:pt>
                <c:pt idx="71">
                  <c:v>1272.4629660622741</c:v>
                </c:pt>
                <c:pt idx="72">
                  <c:v>1111.1300553940559</c:v>
                </c:pt>
                <c:pt idx="73">
                  <c:v>1233.178819149922</c:v>
                </c:pt>
                <c:pt idx="74">
                  <c:v>1034.40659317311</c:v>
                </c:pt>
                <c:pt idx="75">
                  <c:v>1418.361025973288</c:v>
                </c:pt>
                <c:pt idx="76">
                  <c:v>1076.118952532664</c:v>
                </c:pt>
                <c:pt idx="77">
                  <c:v>1338.0302687159201</c:v>
                </c:pt>
                <c:pt idx="78">
                  <c:v>1152.0039062433759</c:v>
                </c:pt>
                <c:pt idx="79">
                  <c:v>1021.992661421792</c:v>
                </c:pt>
                <c:pt idx="80">
                  <c:v>1058.023156646394</c:v>
                </c:pt>
                <c:pt idx="81">
                  <c:v>1184.1689068709741</c:v>
                </c:pt>
                <c:pt idx="82">
                  <c:v>1174.4534899262719</c:v>
                </c:pt>
                <c:pt idx="83">
                  <c:v>1064.909385816464</c:v>
                </c:pt>
                <c:pt idx="84">
                  <c:v>1131.007073364264</c:v>
                </c:pt>
                <c:pt idx="85">
                  <c:v>1134.233221167498</c:v>
                </c:pt>
                <c:pt idx="86">
                  <c:v>1076.022769275816</c:v>
                </c:pt>
                <c:pt idx="87">
                  <c:v>1573.045771743466</c:v>
                </c:pt>
                <c:pt idx="88">
                  <c:v>1370.0014598532359</c:v>
                </c:pt>
                <c:pt idx="89">
                  <c:v>1099.011373917484</c:v>
                </c:pt>
                <c:pt idx="90">
                  <c:v>997.05014919009795</c:v>
                </c:pt>
                <c:pt idx="91">
                  <c:v>1026.623592169982</c:v>
                </c:pt>
                <c:pt idx="92">
                  <c:v>1207.1342096055421</c:v>
                </c:pt>
                <c:pt idx="93">
                  <c:v>1058.170591161934</c:v>
                </c:pt>
                <c:pt idx="94">
                  <c:v>1045.102865750544</c:v>
                </c:pt>
                <c:pt idx="95">
                  <c:v>1242.177523544842</c:v>
                </c:pt>
                <c:pt idx="96">
                  <c:v>1523.2954408124499</c:v>
                </c:pt>
                <c:pt idx="97">
                  <c:v>1175.0612749980301</c:v>
                </c:pt>
                <c:pt idx="98">
                  <c:v>1472.016643927642</c:v>
                </c:pt>
                <c:pt idx="99">
                  <c:v>1061.0570201454759</c:v>
                </c:pt>
                <c:pt idx="100">
                  <c:v>1160.0155171375941</c:v>
                </c:pt>
                <c:pt idx="101">
                  <c:v>1145.4754471397439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E-403D-B3A3-7F8EFFAC24DB}"/>
            </c:ext>
          </c:extLst>
        </c:ser>
        <c:ser>
          <c:idx val="2"/>
          <c:order val="2"/>
          <c:tx>
            <c:strRef>
              <c:f>'HLFP_NF '!$J$1</c:f>
              <c:strCache>
                <c:ptCount val="1"/>
                <c:pt idx="0">
                  <c:v>face-parsing head length 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'HLFP_NF '!$J$2:$J$103</c:f>
              <c:numCache>
                <c:formatCode>General</c:formatCode>
                <c:ptCount val="102"/>
                <c:pt idx="0">
                  <c:v>357.16942758304401</c:v>
                </c:pt>
                <c:pt idx="1">
                  <c:v>399.32067314377798</c:v>
                </c:pt>
                <c:pt idx="2">
                  <c:v>378.10712767680002</c:v>
                </c:pt>
                <c:pt idx="3">
                  <c:v>377.01193615056798</c:v>
                </c:pt>
                <c:pt idx="4">
                  <c:v>376.01196789464001</c:v>
                </c:pt>
                <c:pt idx="5">
                  <c:v>352.00568177232401</c:v>
                </c:pt>
                <c:pt idx="6">
                  <c:v>364.26913127521402</c:v>
                </c:pt>
                <c:pt idx="7">
                  <c:v>383.04699450589601</c:v>
                </c:pt>
                <c:pt idx="8">
                  <c:v>345.02318762657001</c:v>
                </c:pt>
                <c:pt idx="9">
                  <c:v>380.22230339631398</c:v>
                </c:pt>
                <c:pt idx="10">
                  <c:v>379.25848705071797</c:v>
                </c:pt>
                <c:pt idx="11">
                  <c:v>374.161729737288</c:v>
                </c:pt>
                <c:pt idx="12">
                  <c:v>334.03742305316598</c:v>
                </c:pt>
                <c:pt idx="13">
                  <c:v>348.01293079424403</c:v>
                </c:pt>
                <c:pt idx="14">
                  <c:v>374.00133689600602</c:v>
                </c:pt>
                <c:pt idx="15">
                  <c:v>369</c:v>
                </c:pt>
                <c:pt idx="16">
                  <c:v>373.01206414806398</c:v>
                </c:pt>
                <c:pt idx="17">
                  <c:v>350.00142856851198</c:v>
                </c:pt>
                <c:pt idx="18">
                  <c:v>356.27517454910998</c:v>
                </c:pt>
                <c:pt idx="19">
                  <c:v>351.03561072916801</c:v>
                </c:pt>
                <c:pt idx="20">
                  <c:v>324.12497589664201</c:v>
                </c:pt>
                <c:pt idx="21">
                  <c:v>353.02266216207602</c:v>
                </c:pt>
                <c:pt idx="22">
                  <c:v>365.034244968878</c:v>
                </c:pt>
                <c:pt idx="23">
                  <c:v>367.11033763706399</c:v>
                </c:pt>
                <c:pt idx="24">
                  <c:v>363.79252328765602</c:v>
                </c:pt>
                <c:pt idx="25">
                  <c:v>357.03501228870999</c:v>
                </c:pt>
                <c:pt idx="26">
                  <c:v>359.034817253146</c:v>
                </c:pt>
                <c:pt idx="27">
                  <c:v>371.48620431989002</c:v>
                </c:pt>
                <c:pt idx="28">
                  <c:v>380.011841920748</c:v>
                </c:pt>
                <c:pt idx="29">
                  <c:v>375.22526567383397</c:v>
                </c:pt>
                <c:pt idx="30">
                  <c:v>384.13018626501997</c:v>
                </c:pt>
                <c:pt idx="31">
                  <c:v>344.07121355905201</c:v>
                </c:pt>
                <c:pt idx="32">
                  <c:v>396.08079983760803</c:v>
                </c:pt>
                <c:pt idx="33">
                  <c:v>396.10225952397599</c:v>
                </c:pt>
                <c:pt idx="34">
                  <c:v>381.00131233369598</c:v>
                </c:pt>
                <c:pt idx="35">
                  <c:v>403.04466253753998</c:v>
                </c:pt>
                <c:pt idx="36">
                  <c:v>400.40479517607997</c:v>
                </c:pt>
                <c:pt idx="37">
                  <c:v>392.001275508128</c:v>
                </c:pt>
                <c:pt idx="38">
                  <c:v>349.24203641600599</c:v>
                </c:pt>
                <c:pt idx="39">
                  <c:v>358.45222833733197</c:v>
                </c:pt>
                <c:pt idx="40">
                  <c:v>395.40991388684199</c:v>
                </c:pt>
                <c:pt idx="41">
                  <c:v>408.01960737199801</c:v>
                </c:pt>
                <c:pt idx="42">
                  <c:v>396.005050472844</c:v>
                </c:pt>
                <c:pt idx="43">
                  <c:v>375.261242336588</c:v>
                </c:pt>
                <c:pt idx="44">
                  <c:v>381.33581001526602</c:v>
                </c:pt>
                <c:pt idx="45">
                  <c:v>375.10798445247599</c:v>
                </c:pt>
                <c:pt idx="46">
                  <c:v>373.162163140904</c:v>
                </c:pt>
                <c:pt idx="47">
                  <c:v>374.02138976267003</c:v>
                </c:pt>
                <c:pt idx="48">
                  <c:v>411.00486615123998</c:v>
                </c:pt>
                <c:pt idx="49">
                  <c:v>328.152403617586</c:v>
                </c:pt>
                <c:pt idx="50">
                  <c:v>378.190428223666</c:v>
                </c:pt>
                <c:pt idx="51">
                  <c:v>351.01282027869001</c:v>
                </c:pt>
                <c:pt idx="52">
                  <c:v>354.17086272024</c:v>
                </c:pt>
                <c:pt idx="53">
                  <c:v>355.02253449605001</c:v>
                </c:pt>
                <c:pt idx="54">
                  <c:v>362.1988404178</c:v>
                </c:pt>
                <c:pt idx="55">
                  <c:v>349.07019351413999</c:v>
                </c:pt>
                <c:pt idx="56">
                  <c:v>357.03501228870999</c:v>
                </c:pt>
                <c:pt idx="57">
                  <c:v>370.13511046643401</c:v>
                </c:pt>
                <c:pt idx="58">
                  <c:v>381.42495985449</c:v>
                </c:pt>
                <c:pt idx="59">
                  <c:v>367.00544955082</c:v>
                </c:pt>
                <c:pt idx="60">
                  <c:v>406.44433813254</c:v>
                </c:pt>
                <c:pt idx="61">
                  <c:v>360.01249978299199</c:v>
                </c:pt>
                <c:pt idx="62">
                  <c:v>388.03221515745201</c:v>
                </c:pt>
                <c:pt idx="63">
                  <c:v>398.18086342766401</c:v>
                </c:pt>
                <c:pt idx="64">
                  <c:v>394</c:v>
                </c:pt>
                <c:pt idx="65">
                  <c:v>328.03810754239998</c:v>
                </c:pt>
                <c:pt idx="66">
                  <c:v>385.03246616356802</c:v>
                </c:pt>
                <c:pt idx="67">
                  <c:v>399.04511023191202</c:v>
                </c:pt>
                <c:pt idx="68">
                  <c:v>359.00557098741399</c:v>
                </c:pt>
                <c:pt idx="69">
                  <c:v>373.08578102093202</c:v>
                </c:pt>
                <c:pt idx="70">
                  <c:v>356.00140449161</c:v>
                </c:pt>
                <c:pt idx="71">
                  <c:v>422.427508573956</c:v>
                </c:pt>
                <c:pt idx="72">
                  <c:v>370.00540536592001</c:v>
                </c:pt>
                <c:pt idx="73">
                  <c:v>389.02056500909998</c:v>
                </c:pt>
                <c:pt idx="74">
                  <c:v>345</c:v>
                </c:pt>
                <c:pt idx="75">
                  <c:v>412.09828924662997</c:v>
                </c:pt>
                <c:pt idx="76">
                  <c:v>354.050843806366</c:v>
                </c:pt>
                <c:pt idx="77">
                  <c:v>403.00124069287801</c:v>
                </c:pt>
                <c:pt idx="78">
                  <c:v>384.18745424597</c:v>
                </c:pt>
                <c:pt idx="79">
                  <c:v>341.09382873338399</c:v>
                </c:pt>
                <c:pt idx="80">
                  <c:v>355.23794842330602</c:v>
                </c:pt>
                <c:pt idx="81">
                  <c:v>394.18269875782198</c:v>
                </c:pt>
                <c:pt idx="82">
                  <c:v>387.94071712054</c:v>
                </c:pt>
                <c:pt idx="83">
                  <c:v>353.68488800060402</c:v>
                </c:pt>
                <c:pt idx="84">
                  <c:v>375.02133272655198</c:v>
                </c:pt>
                <c:pt idx="85">
                  <c:v>379.10684509779003</c:v>
                </c:pt>
                <c:pt idx="86">
                  <c:v>356.00561793320003</c:v>
                </c:pt>
                <c:pt idx="87">
                  <c:v>394.00126903348797</c:v>
                </c:pt>
                <c:pt idx="88">
                  <c:v>402.00124377917001</c:v>
                </c:pt>
                <c:pt idx="89">
                  <c:v>364.01236242742999</c:v>
                </c:pt>
                <c:pt idx="90">
                  <c:v>332.00602404173202</c:v>
                </c:pt>
                <c:pt idx="91">
                  <c:v>353.41194094144402</c:v>
                </c:pt>
                <c:pt idx="92">
                  <c:v>403</c:v>
                </c:pt>
                <c:pt idx="93">
                  <c:v>347.07059800565003</c:v>
                </c:pt>
                <c:pt idx="94">
                  <c:v>358.01955253868402</c:v>
                </c:pt>
                <c:pt idx="95">
                  <c:v>382.04711751300999</c:v>
                </c:pt>
                <c:pt idx="96">
                  <c:v>368.11003789627802</c:v>
                </c:pt>
                <c:pt idx="97">
                  <c:v>387.04650883324001</c:v>
                </c:pt>
                <c:pt idx="98">
                  <c:v>405.03086302157197</c:v>
                </c:pt>
                <c:pt idx="99">
                  <c:v>348.01293079424403</c:v>
                </c:pt>
                <c:pt idx="100">
                  <c:v>380.00526312144598</c:v>
                </c:pt>
                <c:pt idx="101">
                  <c:v>372.03360063306002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E-403D-B3A3-7F8EFFAC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412080"/>
        <c:axId val="1011452016"/>
      </c:lineChart>
      <c:catAx>
        <c:axId val="76141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452016"/>
        <c:crosses val="autoZero"/>
        <c:auto val="1"/>
        <c:lblAlgn val="ctr"/>
        <c:lblOffset val="100"/>
        <c:noMultiLvlLbl val="0"/>
      </c:catAx>
      <c:valAx>
        <c:axId val="1011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</a:t>
            </a:r>
            <a:r>
              <a:rPr lang="en-US" altLang="zh-CN" baseline="0"/>
              <a:t> length measurements with 3 different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'dlib head length'!$C$1</c:f>
              <c:strCache>
                <c:ptCount val="1"/>
                <c:pt idx="0">
                  <c:v>Dlib Head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'dlib head length'!$C$2:$C$103</c:f>
              <c:numCache>
                <c:formatCode>General</c:formatCode>
                <c:ptCount val="102"/>
                <c:pt idx="0">
                  <c:v>718.47</c:v>
                </c:pt>
                <c:pt idx="1">
                  <c:v>794.01</c:v>
                </c:pt>
                <c:pt idx="2">
                  <c:v>740</c:v>
                </c:pt>
                <c:pt idx="3">
                  <c:v>730.04</c:v>
                </c:pt>
                <c:pt idx="4">
                  <c:v>740.27</c:v>
                </c:pt>
                <c:pt idx="5">
                  <c:v>694</c:v>
                </c:pt>
                <c:pt idx="6">
                  <c:v>730.13</c:v>
                </c:pt>
                <c:pt idx="7">
                  <c:v>759.16</c:v>
                </c:pt>
                <c:pt idx="8">
                  <c:v>686.1</c:v>
                </c:pt>
                <c:pt idx="9">
                  <c:v>732.39</c:v>
                </c:pt>
                <c:pt idx="10">
                  <c:v>724.02</c:v>
                </c:pt>
                <c:pt idx="11">
                  <c:v>720.1</c:v>
                </c:pt>
                <c:pt idx="12">
                  <c:v>654.01</c:v>
                </c:pt>
                <c:pt idx="13">
                  <c:v>692.57</c:v>
                </c:pt>
                <c:pt idx="14">
                  <c:v>738.46</c:v>
                </c:pt>
                <c:pt idx="15">
                  <c:v>708.55</c:v>
                </c:pt>
                <c:pt idx="16">
                  <c:v>746.27</c:v>
                </c:pt>
                <c:pt idx="17">
                  <c:v>684.75</c:v>
                </c:pt>
                <c:pt idx="18">
                  <c:v>710.07</c:v>
                </c:pt>
                <c:pt idx="19">
                  <c:v>772</c:v>
                </c:pt>
                <c:pt idx="20">
                  <c:v>622.03</c:v>
                </c:pt>
                <c:pt idx="21">
                  <c:v>670.19</c:v>
                </c:pt>
                <c:pt idx="22">
                  <c:v>720.1</c:v>
                </c:pt>
                <c:pt idx="23">
                  <c:v>753.66</c:v>
                </c:pt>
                <c:pt idx="24">
                  <c:v>700.03</c:v>
                </c:pt>
                <c:pt idx="25">
                  <c:v>718.47</c:v>
                </c:pt>
                <c:pt idx="26">
                  <c:v>719.74</c:v>
                </c:pt>
                <c:pt idx="27">
                  <c:v>714.01</c:v>
                </c:pt>
                <c:pt idx="28">
                  <c:v>740.61</c:v>
                </c:pt>
                <c:pt idx="29">
                  <c:v>742.17</c:v>
                </c:pt>
                <c:pt idx="30">
                  <c:v>752.1</c:v>
                </c:pt>
                <c:pt idx="31">
                  <c:v>686.01</c:v>
                </c:pt>
                <c:pt idx="32">
                  <c:v>768.02</c:v>
                </c:pt>
                <c:pt idx="33">
                  <c:v>888.9</c:v>
                </c:pt>
                <c:pt idx="34">
                  <c:v>738.61</c:v>
                </c:pt>
                <c:pt idx="35">
                  <c:v>778.31</c:v>
                </c:pt>
                <c:pt idx="36">
                  <c:v>769.76</c:v>
                </c:pt>
                <c:pt idx="37">
                  <c:v>766.09</c:v>
                </c:pt>
                <c:pt idx="38">
                  <c:v>692.01</c:v>
                </c:pt>
                <c:pt idx="39">
                  <c:v>692</c:v>
                </c:pt>
                <c:pt idx="40">
                  <c:v>798.04</c:v>
                </c:pt>
                <c:pt idx="41">
                  <c:v>814.12</c:v>
                </c:pt>
                <c:pt idx="42">
                  <c:v>758.02</c:v>
                </c:pt>
                <c:pt idx="43">
                  <c:v>730.18</c:v>
                </c:pt>
                <c:pt idx="44">
                  <c:v>756.07</c:v>
                </c:pt>
                <c:pt idx="45">
                  <c:v>742.69</c:v>
                </c:pt>
                <c:pt idx="46">
                  <c:v>713.24</c:v>
                </c:pt>
                <c:pt idx="47">
                  <c:v>728.18</c:v>
                </c:pt>
                <c:pt idx="48">
                  <c:v>744.1</c:v>
                </c:pt>
                <c:pt idx="49">
                  <c:v>654.44000000000005</c:v>
                </c:pt>
                <c:pt idx="50">
                  <c:v>755.53</c:v>
                </c:pt>
                <c:pt idx="51">
                  <c:v>678.29</c:v>
                </c:pt>
                <c:pt idx="52">
                  <c:v>706.1</c:v>
                </c:pt>
                <c:pt idx="53">
                  <c:v>700.56</c:v>
                </c:pt>
                <c:pt idx="54">
                  <c:v>726.47</c:v>
                </c:pt>
                <c:pt idx="55">
                  <c:v>678</c:v>
                </c:pt>
                <c:pt idx="56">
                  <c:v>696.41</c:v>
                </c:pt>
                <c:pt idx="57">
                  <c:v>730.02</c:v>
                </c:pt>
                <c:pt idx="58">
                  <c:v>626</c:v>
                </c:pt>
                <c:pt idx="59">
                  <c:v>708.28</c:v>
                </c:pt>
                <c:pt idx="60">
                  <c:v>810</c:v>
                </c:pt>
                <c:pt idx="61">
                  <c:v>724.22</c:v>
                </c:pt>
                <c:pt idx="62">
                  <c:v>774.04</c:v>
                </c:pt>
                <c:pt idx="63">
                  <c:v>766.04</c:v>
                </c:pt>
                <c:pt idx="64">
                  <c:v>781.24</c:v>
                </c:pt>
                <c:pt idx="65">
                  <c:v>642.01</c:v>
                </c:pt>
                <c:pt idx="66">
                  <c:v>754</c:v>
                </c:pt>
                <c:pt idx="67">
                  <c:v>790.09</c:v>
                </c:pt>
                <c:pt idx="68">
                  <c:v>698</c:v>
                </c:pt>
                <c:pt idx="69">
                  <c:v>748.6</c:v>
                </c:pt>
                <c:pt idx="70">
                  <c:v>694.1</c:v>
                </c:pt>
                <c:pt idx="71">
                  <c:v>832.54</c:v>
                </c:pt>
                <c:pt idx="72">
                  <c:v>718.34</c:v>
                </c:pt>
                <c:pt idx="73">
                  <c:v>738.13</c:v>
                </c:pt>
                <c:pt idx="74">
                  <c:v>664</c:v>
                </c:pt>
                <c:pt idx="75">
                  <c:v>792.04</c:v>
                </c:pt>
                <c:pt idx="76">
                  <c:v>710.28</c:v>
                </c:pt>
                <c:pt idx="77">
                  <c:v>778.26</c:v>
                </c:pt>
                <c:pt idx="78">
                  <c:v>750.04</c:v>
                </c:pt>
                <c:pt idx="79">
                  <c:v>650.08000000000004</c:v>
                </c:pt>
                <c:pt idx="80">
                  <c:v>704</c:v>
                </c:pt>
                <c:pt idx="81">
                  <c:v>762.09</c:v>
                </c:pt>
                <c:pt idx="82">
                  <c:v>776</c:v>
                </c:pt>
                <c:pt idx="83">
                  <c:v>706.28</c:v>
                </c:pt>
                <c:pt idx="84">
                  <c:v>748</c:v>
                </c:pt>
                <c:pt idx="85">
                  <c:v>750.86</c:v>
                </c:pt>
                <c:pt idx="86">
                  <c:v>696.07</c:v>
                </c:pt>
                <c:pt idx="87">
                  <c:v>682.03</c:v>
                </c:pt>
                <c:pt idx="88">
                  <c:v>706.41</c:v>
                </c:pt>
                <c:pt idx="89">
                  <c:v>724.62</c:v>
                </c:pt>
                <c:pt idx="90">
                  <c:v>654.30999999999995</c:v>
                </c:pt>
                <c:pt idx="91">
                  <c:v>676.36</c:v>
                </c:pt>
                <c:pt idx="92">
                  <c:v>748.01</c:v>
                </c:pt>
                <c:pt idx="93">
                  <c:v>688.29</c:v>
                </c:pt>
                <c:pt idx="94">
                  <c:v>695.27</c:v>
                </c:pt>
                <c:pt idx="95">
                  <c:v>747.54</c:v>
                </c:pt>
                <c:pt idx="96">
                  <c:v>698</c:v>
                </c:pt>
                <c:pt idx="97">
                  <c:v>758.32</c:v>
                </c:pt>
                <c:pt idx="98">
                  <c:v>768.01</c:v>
                </c:pt>
                <c:pt idx="99">
                  <c:v>704.92</c:v>
                </c:pt>
                <c:pt idx="100">
                  <c:v>694.07</c:v>
                </c:pt>
                <c:pt idx="101">
                  <c:v>738.02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48D8-8860-BECBE29AC405}"/>
            </c:ext>
          </c:extLst>
        </c:ser>
        <c:ser>
          <c:idx val="1"/>
          <c:order val="1"/>
          <c:tx>
            <c:strRef>
              <c:f>'dlib head length'!$D$1</c:f>
              <c:strCache>
                <c:ptCount val="1"/>
                <c:pt idx="0">
                  <c:v>Head Length_min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'dlib head length'!$D$2:$D$103</c:f>
              <c:numCache>
                <c:formatCode>General</c:formatCode>
                <c:ptCount val="102"/>
                <c:pt idx="0">
                  <c:v>358.27</c:v>
                </c:pt>
                <c:pt idx="1">
                  <c:v>400</c:v>
                </c:pt>
                <c:pt idx="2">
                  <c:v>370.02</c:v>
                </c:pt>
                <c:pt idx="3">
                  <c:v>364</c:v>
                </c:pt>
                <c:pt idx="4">
                  <c:v>370.26</c:v>
                </c:pt>
                <c:pt idx="5">
                  <c:v>346.01</c:v>
                </c:pt>
                <c:pt idx="6">
                  <c:v>364.05</c:v>
                </c:pt>
                <c:pt idx="7">
                  <c:v>382.52</c:v>
                </c:pt>
                <c:pt idx="8">
                  <c:v>344.09</c:v>
                </c:pt>
                <c:pt idx="9">
                  <c:v>366.27</c:v>
                </c:pt>
                <c:pt idx="10">
                  <c:v>360</c:v>
                </c:pt>
                <c:pt idx="11">
                  <c:v>358.05</c:v>
                </c:pt>
                <c:pt idx="12">
                  <c:v>328.01</c:v>
                </c:pt>
                <c:pt idx="13">
                  <c:v>348.28</c:v>
                </c:pt>
                <c:pt idx="14">
                  <c:v>368.2</c:v>
                </c:pt>
                <c:pt idx="15">
                  <c:v>350.28</c:v>
                </c:pt>
                <c:pt idx="16">
                  <c:v>370.09</c:v>
                </c:pt>
                <c:pt idx="17">
                  <c:v>340.38</c:v>
                </c:pt>
                <c:pt idx="18">
                  <c:v>354.02</c:v>
                </c:pt>
                <c:pt idx="19">
                  <c:v>350.05</c:v>
                </c:pt>
                <c:pt idx="20">
                  <c:v>314.06</c:v>
                </c:pt>
                <c:pt idx="21">
                  <c:v>338.09</c:v>
                </c:pt>
                <c:pt idx="22">
                  <c:v>362.09</c:v>
                </c:pt>
                <c:pt idx="23">
                  <c:v>372.65</c:v>
                </c:pt>
                <c:pt idx="24">
                  <c:v>352.01</c:v>
                </c:pt>
                <c:pt idx="25">
                  <c:v>360.2</c:v>
                </c:pt>
                <c:pt idx="26">
                  <c:v>360.56</c:v>
                </c:pt>
                <c:pt idx="27">
                  <c:v>356.02</c:v>
                </c:pt>
                <c:pt idx="28">
                  <c:v>372.34</c:v>
                </c:pt>
                <c:pt idx="29">
                  <c:v>368.02</c:v>
                </c:pt>
                <c:pt idx="30">
                  <c:v>374.09</c:v>
                </c:pt>
                <c:pt idx="31">
                  <c:v>342.01</c:v>
                </c:pt>
                <c:pt idx="32">
                  <c:v>386.02</c:v>
                </c:pt>
                <c:pt idx="33">
                  <c:v>390.25</c:v>
                </c:pt>
                <c:pt idx="34">
                  <c:v>370.19</c:v>
                </c:pt>
                <c:pt idx="35">
                  <c:v>384.13</c:v>
                </c:pt>
                <c:pt idx="36">
                  <c:v>395.83</c:v>
                </c:pt>
                <c:pt idx="37">
                  <c:v>382.13</c:v>
                </c:pt>
                <c:pt idx="38">
                  <c:v>348.14</c:v>
                </c:pt>
                <c:pt idx="39">
                  <c:v>346</c:v>
                </c:pt>
                <c:pt idx="40">
                  <c:v>396.02</c:v>
                </c:pt>
                <c:pt idx="41">
                  <c:v>406.08</c:v>
                </c:pt>
                <c:pt idx="42">
                  <c:v>380</c:v>
                </c:pt>
                <c:pt idx="43">
                  <c:v>364.09</c:v>
                </c:pt>
                <c:pt idx="44">
                  <c:v>376.02</c:v>
                </c:pt>
                <c:pt idx="45">
                  <c:v>372.26</c:v>
                </c:pt>
                <c:pt idx="46">
                  <c:v>356.45</c:v>
                </c:pt>
                <c:pt idx="47">
                  <c:v>360.05</c:v>
                </c:pt>
                <c:pt idx="48">
                  <c:v>372.01</c:v>
                </c:pt>
                <c:pt idx="49">
                  <c:v>328.15</c:v>
                </c:pt>
                <c:pt idx="50">
                  <c:v>374.9</c:v>
                </c:pt>
                <c:pt idx="51">
                  <c:v>338.05</c:v>
                </c:pt>
                <c:pt idx="52">
                  <c:v>352.05</c:v>
                </c:pt>
                <c:pt idx="53">
                  <c:v>350.14</c:v>
                </c:pt>
                <c:pt idx="54">
                  <c:v>362.45</c:v>
                </c:pt>
                <c:pt idx="55">
                  <c:v>340.05</c:v>
                </c:pt>
                <c:pt idx="56">
                  <c:v>348.47</c:v>
                </c:pt>
                <c:pt idx="57">
                  <c:v>364.02</c:v>
                </c:pt>
                <c:pt idx="58">
                  <c:v>350</c:v>
                </c:pt>
                <c:pt idx="59">
                  <c:v>354.05</c:v>
                </c:pt>
                <c:pt idx="60">
                  <c:v>404.08</c:v>
                </c:pt>
                <c:pt idx="61">
                  <c:v>364.05</c:v>
                </c:pt>
                <c:pt idx="62">
                  <c:v>390.01</c:v>
                </c:pt>
                <c:pt idx="63">
                  <c:v>380.01</c:v>
                </c:pt>
                <c:pt idx="64">
                  <c:v>384.75</c:v>
                </c:pt>
                <c:pt idx="65">
                  <c:v>330.01</c:v>
                </c:pt>
                <c:pt idx="66">
                  <c:v>372.02</c:v>
                </c:pt>
                <c:pt idx="67">
                  <c:v>398.02</c:v>
                </c:pt>
                <c:pt idx="68">
                  <c:v>346.05</c:v>
                </c:pt>
                <c:pt idx="69">
                  <c:v>376.26</c:v>
                </c:pt>
                <c:pt idx="70">
                  <c:v>348.01</c:v>
                </c:pt>
                <c:pt idx="71">
                  <c:v>418.48</c:v>
                </c:pt>
                <c:pt idx="72">
                  <c:v>360.2</c:v>
                </c:pt>
                <c:pt idx="73">
                  <c:v>370.02</c:v>
                </c:pt>
                <c:pt idx="74">
                  <c:v>334</c:v>
                </c:pt>
                <c:pt idx="75">
                  <c:v>396</c:v>
                </c:pt>
                <c:pt idx="76">
                  <c:v>358.02</c:v>
                </c:pt>
                <c:pt idx="77">
                  <c:v>390.08</c:v>
                </c:pt>
                <c:pt idx="78">
                  <c:v>376.01</c:v>
                </c:pt>
                <c:pt idx="79">
                  <c:v>322.02</c:v>
                </c:pt>
                <c:pt idx="80">
                  <c:v>352.01</c:v>
                </c:pt>
                <c:pt idx="81">
                  <c:v>380</c:v>
                </c:pt>
                <c:pt idx="82">
                  <c:v>386</c:v>
                </c:pt>
                <c:pt idx="83">
                  <c:v>354.14</c:v>
                </c:pt>
                <c:pt idx="84">
                  <c:v>376.05</c:v>
                </c:pt>
                <c:pt idx="85">
                  <c:v>378.34</c:v>
                </c:pt>
                <c:pt idx="86">
                  <c:v>344.01</c:v>
                </c:pt>
                <c:pt idx="87">
                  <c:v>342.01</c:v>
                </c:pt>
                <c:pt idx="88">
                  <c:v>354.36</c:v>
                </c:pt>
                <c:pt idx="89">
                  <c:v>364.44</c:v>
                </c:pt>
                <c:pt idx="90">
                  <c:v>328.15</c:v>
                </c:pt>
                <c:pt idx="91">
                  <c:v>338.05</c:v>
                </c:pt>
                <c:pt idx="92">
                  <c:v>366.01</c:v>
                </c:pt>
                <c:pt idx="93">
                  <c:v>346.09</c:v>
                </c:pt>
                <c:pt idx="94">
                  <c:v>350.46</c:v>
                </c:pt>
                <c:pt idx="95">
                  <c:v>374.53</c:v>
                </c:pt>
                <c:pt idx="96">
                  <c:v>352.01</c:v>
                </c:pt>
                <c:pt idx="97">
                  <c:v>382.19</c:v>
                </c:pt>
                <c:pt idx="98">
                  <c:v>382.01</c:v>
                </c:pt>
                <c:pt idx="99">
                  <c:v>352.46</c:v>
                </c:pt>
                <c:pt idx="100">
                  <c:v>348.09</c:v>
                </c:pt>
                <c:pt idx="101">
                  <c:v>362.01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7-48D8-8860-BECBE29AC405}"/>
            </c:ext>
          </c:extLst>
        </c:ser>
        <c:ser>
          <c:idx val="2"/>
          <c:order val="2"/>
          <c:tx>
            <c:strRef>
              <c:f>'dlib head length'!$E$1</c:f>
              <c:strCache>
                <c:ptCount val="1"/>
                <c:pt idx="0">
                  <c:v>Head Length_max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'dlib head length'!$E$2:$E$103</c:f>
              <c:numCache>
                <c:formatCode>General</c:formatCode>
                <c:ptCount val="102"/>
                <c:pt idx="0">
                  <c:v>1079.1600000000001</c:v>
                </c:pt>
                <c:pt idx="1">
                  <c:v>1188.04</c:v>
                </c:pt>
                <c:pt idx="2">
                  <c:v>1104</c:v>
                </c:pt>
                <c:pt idx="3">
                  <c:v>1080.01</c:v>
                </c:pt>
                <c:pt idx="4">
                  <c:v>1108.52</c:v>
                </c:pt>
                <c:pt idx="5">
                  <c:v>1042.03</c:v>
                </c:pt>
                <c:pt idx="6">
                  <c:v>1094.22</c:v>
                </c:pt>
                <c:pt idx="7">
                  <c:v>1141.8</c:v>
                </c:pt>
                <c:pt idx="8">
                  <c:v>1030.19</c:v>
                </c:pt>
                <c:pt idx="9">
                  <c:v>1098.5899999999999</c:v>
                </c:pt>
                <c:pt idx="10">
                  <c:v>1082.0899999999999</c:v>
                </c:pt>
                <c:pt idx="11">
                  <c:v>1056.1199999999999</c:v>
                </c:pt>
                <c:pt idx="12">
                  <c:v>978.17</c:v>
                </c:pt>
                <c:pt idx="13">
                  <c:v>1036.93</c:v>
                </c:pt>
                <c:pt idx="14">
                  <c:v>1104.8</c:v>
                </c:pt>
                <c:pt idx="15">
                  <c:v>1054.92</c:v>
                </c:pt>
                <c:pt idx="16">
                  <c:v>1106.1199999999999</c:v>
                </c:pt>
                <c:pt idx="17">
                  <c:v>1023.03</c:v>
                </c:pt>
                <c:pt idx="18">
                  <c:v>1066.05</c:v>
                </c:pt>
                <c:pt idx="19">
                  <c:v>1048.0899999999999</c:v>
                </c:pt>
                <c:pt idx="20">
                  <c:v>934</c:v>
                </c:pt>
                <c:pt idx="21">
                  <c:v>1006.34</c:v>
                </c:pt>
                <c:pt idx="22">
                  <c:v>1084.18</c:v>
                </c:pt>
                <c:pt idx="23">
                  <c:v>1119.6099999999999</c:v>
                </c:pt>
                <c:pt idx="24">
                  <c:v>1054.02</c:v>
                </c:pt>
                <c:pt idx="25">
                  <c:v>1082.53</c:v>
                </c:pt>
                <c:pt idx="26">
                  <c:v>1080.27</c:v>
                </c:pt>
                <c:pt idx="27">
                  <c:v>1074.0899999999999</c:v>
                </c:pt>
                <c:pt idx="28">
                  <c:v>1124.51</c:v>
                </c:pt>
                <c:pt idx="29">
                  <c:v>1104.03</c:v>
                </c:pt>
                <c:pt idx="30">
                  <c:v>1124.06</c:v>
                </c:pt>
                <c:pt idx="31">
                  <c:v>1030.1600000000001</c:v>
                </c:pt>
                <c:pt idx="32">
                  <c:v>1140.04</c:v>
                </c:pt>
                <c:pt idx="33">
                  <c:v>1192.48</c:v>
                </c:pt>
                <c:pt idx="34">
                  <c:v>1113.04</c:v>
                </c:pt>
                <c:pt idx="35">
                  <c:v>1162.1400000000001</c:v>
                </c:pt>
                <c:pt idx="36">
                  <c:v>1184.93</c:v>
                </c:pt>
                <c:pt idx="37">
                  <c:v>1150.29</c:v>
                </c:pt>
                <c:pt idx="38">
                  <c:v>1046.01</c:v>
                </c:pt>
                <c:pt idx="39">
                  <c:v>1058.03</c:v>
                </c:pt>
                <c:pt idx="40">
                  <c:v>1190.01</c:v>
                </c:pt>
                <c:pt idx="41">
                  <c:v>1210.3699999999999</c:v>
                </c:pt>
                <c:pt idx="42">
                  <c:v>1124.0899999999999</c:v>
                </c:pt>
                <c:pt idx="43">
                  <c:v>1090.3599999999999</c:v>
                </c:pt>
                <c:pt idx="44">
                  <c:v>1134.06</c:v>
                </c:pt>
                <c:pt idx="45">
                  <c:v>1120.94</c:v>
                </c:pt>
                <c:pt idx="46">
                  <c:v>1065.47</c:v>
                </c:pt>
                <c:pt idx="47">
                  <c:v>1084.27</c:v>
                </c:pt>
                <c:pt idx="48">
                  <c:v>1126.26</c:v>
                </c:pt>
                <c:pt idx="49">
                  <c:v>984.4</c:v>
                </c:pt>
                <c:pt idx="50">
                  <c:v>1124.57</c:v>
                </c:pt>
                <c:pt idx="51">
                  <c:v>1016.24</c:v>
                </c:pt>
                <c:pt idx="52">
                  <c:v>1054.05</c:v>
                </c:pt>
                <c:pt idx="53">
                  <c:v>1050.6199999999999</c:v>
                </c:pt>
                <c:pt idx="54">
                  <c:v>1088.8900000000001</c:v>
                </c:pt>
                <c:pt idx="55">
                  <c:v>1022.05</c:v>
                </c:pt>
                <c:pt idx="56">
                  <c:v>1038.7</c:v>
                </c:pt>
                <c:pt idx="57">
                  <c:v>1096.02</c:v>
                </c:pt>
                <c:pt idx="58">
                  <c:v>1060.05</c:v>
                </c:pt>
                <c:pt idx="59">
                  <c:v>1056.68</c:v>
                </c:pt>
                <c:pt idx="60">
                  <c:v>1212.04</c:v>
                </c:pt>
                <c:pt idx="61">
                  <c:v>1086.3599999999999</c:v>
                </c:pt>
                <c:pt idx="62">
                  <c:v>1160.04</c:v>
                </c:pt>
                <c:pt idx="63">
                  <c:v>1146.04</c:v>
                </c:pt>
                <c:pt idx="64">
                  <c:v>1157.56</c:v>
                </c:pt>
                <c:pt idx="65">
                  <c:v>970</c:v>
                </c:pt>
                <c:pt idx="66">
                  <c:v>1150.21</c:v>
                </c:pt>
                <c:pt idx="67">
                  <c:v>1186.2</c:v>
                </c:pt>
                <c:pt idx="68">
                  <c:v>1046.1500000000001</c:v>
                </c:pt>
                <c:pt idx="69">
                  <c:v>1122.6400000000001</c:v>
                </c:pt>
                <c:pt idx="70">
                  <c:v>1038.05</c:v>
                </c:pt>
                <c:pt idx="71">
                  <c:v>1251.3399999999999</c:v>
                </c:pt>
                <c:pt idx="72">
                  <c:v>1086.74</c:v>
                </c:pt>
                <c:pt idx="73">
                  <c:v>1104.1500000000001</c:v>
                </c:pt>
                <c:pt idx="74">
                  <c:v>1004.02</c:v>
                </c:pt>
                <c:pt idx="75">
                  <c:v>1186</c:v>
                </c:pt>
                <c:pt idx="76">
                  <c:v>1070.19</c:v>
                </c:pt>
                <c:pt idx="77">
                  <c:v>1158.29</c:v>
                </c:pt>
                <c:pt idx="78">
                  <c:v>1128.02</c:v>
                </c:pt>
                <c:pt idx="79">
                  <c:v>964.13</c:v>
                </c:pt>
                <c:pt idx="80">
                  <c:v>1056.03</c:v>
                </c:pt>
                <c:pt idx="81">
                  <c:v>1134</c:v>
                </c:pt>
                <c:pt idx="82">
                  <c:v>1158</c:v>
                </c:pt>
                <c:pt idx="83">
                  <c:v>1058.3699999999999</c:v>
                </c:pt>
                <c:pt idx="84">
                  <c:v>1120.06</c:v>
                </c:pt>
                <c:pt idx="85">
                  <c:v>1127.71</c:v>
                </c:pt>
                <c:pt idx="86">
                  <c:v>1032.1199999999999</c:v>
                </c:pt>
                <c:pt idx="87">
                  <c:v>1028</c:v>
                </c:pt>
                <c:pt idx="88">
                  <c:v>1078.47</c:v>
                </c:pt>
                <c:pt idx="89">
                  <c:v>1092.8900000000001</c:v>
                </c:pt>
                <c:pt idx="90">
                  <c:v>982.29</c:v>
                </c:pt>
                <c:pt idx="91">
                  <c:v>1012.44</c:v>
                </c:pt>
                <c:pt idx="92">
                  <c:v>1108</c:v>
                </c:pt>
                <c:pt idx="93">
                  <c:v>1032.19</c:v>
                </c:pt>
                <c:pt idx="94">
                  <c:v>1047.29</c:v>
                </c:pt>
                <c:pt idx="95">
                  <c:v>1131.5899999999999</c:v>
                </c:pt>
                <c:pt idx="96">
                  <c:v>1050.05</c:v>
                </c:pt>
                <c:pt idx="97">
                  <c:v>1142.25</c:v>
                </c:pt>
                <c:pt idx="98">
                  <c:v>1134</c:v>
                </c:pt>
                <c:pt idx="99">
                  <c:v>1057.28</c:v>
                </c:pt>
                <c:pt idx="100">
                  <c:v>1034.23</c:v>
                </c:pt>
                <c:pt idx="101">
                  <c:v>1096.07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7-48D8-8860-BECBE29A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048"/>
        <c:axId val="885493728"/>
      </c:lineChart>
      <c:catAx>
        <c:axId val="87911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493728"/>
        <c:crosses val="autoZero"/>
        <c:auto val="1"/>
        <c:lblAlgn val="ctr"/>
        <c:lblOffset val="100"/>
        <c:noMultiLvlLbl val="0"/>
      </c:catAx>
      <c:valAx>
        <c:axId val="8854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1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 length comparison between dlib and face-parsing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'dlib head length'!$C$1</c:f>
              <c:strCache>
                <c:ptCount val="1"/>
                <c:pt idx="0">
                  <c:v>Dlib Head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'dlib head length'!$C$2:$C$103</c:f>
              <c:numCache>
                <c:formatCode>General</c:formatCode>
                <c:ptCount val="102"/>
                <c:pt idx="0">
                  <c:v>718.47</c:v>
                </c:pt>
                <c:pt idx="1">
                  <c:v>794.01</c:v>
                </c:pt>
                <c:pt idx="2">
                  <c:v>740</c:v>
                </c:pt>
                <c:pt idx="3">
                  <c:v>730.04</c:v>
                </c:pt>
                <c:pt idx="4">
                  <c:v>740.27</c:v>
                </c:pt>
                <c:pt idx="5">
                  <c:v>694</c:v>
                </c:pt>
                <c:pt idx="6">
                  <c:v>730.13</c:v>
                </c:pt>
                <c:pt idx="7">
                  <c:v>759.16</c:v>
                </c:pt>
                <c:pt idx="8">
                  <c:v>686.1</c:v>
                </c:pt>
                <c:pt idx="9">
                  <c:v>732.39</c:v>
                </c:pt>
                <c:pt idx="10">
                  <c:v>724.02</c:v>
                </c:pt>
                <c:pt idx="11">
                  <c:v>720.1</c:v>
                </c:pt>
                <c:pt idx="12">
                  <c:v>654.01</c:v>
                </c:pt>
                <c:pt idx="13">
                  <c:v>692.57</c:v>
                </c:pt>
                <c:pt idx="14">
                  <c:v>738.46</c:v>
                </c:pt>
                <c:pt idx="15">
                  <c:v>708.55</c:v>
                </c:pt>
                <c:pt idx="16">
                  <c:v>746.27</c:v>
                </c:pt>
                <c:pt idx="17">
                  <c:v>684.75</c:v>
                </c:pt>
                <c:pt idx="18">
                  <c:v>710.07</c:v>
                </c:pt>
                <c:pt idx="19">
                  <c:v>772</c:v>
                </c:pt>
                <c:pt idx="20">
                  <c:v>622.03</c:v>
                </c:pt>
                <c:pt idx="21">
                  <c:v>670.19</c:v>
                </c:pt>
                <c:pt idx="22">
                  <c:v>720.1</c:v>
                </c:pt>
                <c:pt idx="23">
                  <c:v>753.66</c:v>
                </c:pt>
                <c:pt idx="24">
                  <c:v>700.03</c:v>
                </c:pt>
                <c:pt idx="25">
                  <c:v>718.47</c:v>
                </c:pt>
                <c:pt idx="26">
                  <c:v>719.74</c:v>
                </c:pt>
                <c:pt idx="27">
                  <c:v>714.01</c:v>
                </c:pt>
                <c:pt idx="28">
                  <c:v>740.61</c:v>
                </c:pt>
                <c:pt idx="29">
                  <c:v>742.17</c:v>
                </c:pt>
                <c:pt idx="30">
                  <c:v>752.1</c:v>
                </c:pt>
                <c:pt idx="31">
                  <c:v>686.01</c:v>
                </c:pt>
                <c:pt idx="32">
                  <c:v>768.02</c:v>
                </c:pt>
                <c:pt idx="33">
                  <c:v>888.9</c:v>
                </c:pt>
                <c:pt idx="34">
                  <c:v>738.61</c:v>
                </c:pt>
                <c:pt idx="35">
                  <c:v>778.31</c:v>
                </c:pt>
                <c:pt idx="36">
                  <c:v>769.76</c:v>
                </c:pt>
                <c:pt idx="37">
                  <c:v>766.09</c:v>
                </c:pt>
                <c:pt idx="38">
                  <c:v>692.01</c:v>
                </c:pt>
                <c:pt idx="39">
                  <c:v>692</c:v>
                </c:pt>
                <c:pt idx="40">
                  <c:v>798.04</c:v>
                </c:pt>
                <c:pt idx="41">
                  <c:v>814.12</c:v>
                </c:pt>
                <c:pt idx="42">
                  <c:v>758.02</c:v>
                </c:pt>
                <c:pt idx="43">
                  <c:v>730.18</c:v>
                </c:pt>
                <c:pt idx="44">
                  <c:v>756.07</c:v>
                </c:pt>
                <c:pt idx="45">
                  <c:v>742.69</c:v>
                </c:pt>
                <c:pt idx="46">
                  <c:v>713.24</c:v>
                </c:pt>
                <c:pt idx="47">
                  <c:v>728.18</c:v>
                </c:pt>
                <c:pt idx="48">
                  <c:v>744.1</c:v>
                </c:pt>
                <c:pt idx="49">
                  <c:v>654.44000000000005</c:v>
                </c:pt>
                <c:pt idx="50">
                  <c:v>755.53</c:v>
                </c:pt>
                <c:pt idx="51">
                  <c:v>678.29</c:v>
                </c:pt>
                <c:pt idx="52">
                  <c:v>706.1</c:v>
                </c:pt>
                <c:pt idx="53">
                  <c:v>700.56</c:v>
                </c:pt>
                <c:pt idx="54">
                  <c:v>726.47</c:v>
                </c:pt>
                <c:pt idx="55">
                  <c:v>678</c:v>
                </c:pt>
                <c:pt idx="56">
                  <c:v>696.41</c:v>
                </c:pt>
                <c:pt idx="57">
                  <c:v>730.02</c:v>
                </c:pt>
                <c:pt idx="58">
                  <c:v>626</c:v>
                </c:pt>
                <c:pt idx="59">
                  <c:v>708.28</c:v>
                </c:pt>
                <c:pt idx="60">
                  <c:v>810</c:v>
                </c:pt>
                <c:pt idx="61">
                  <c:v>724.22</c:v>
                </c:pt>
                <c:pt idx="62">
                  <c:v>774.04</c:v>
                </c:pt>
                <c:pt idx="63">
                  <c:v>766.04</c:v>
                </c:pt>
                <c:pt idx="64">
                  <c:v>781.24</c:v>
                </c:pt>
                <c:pt idx="65">
                  <c:v>642.01</c:v>
                </c:pt>
                <c:pt idx="66">
                  <c:v>754</c:v>
                </c:pt>
                <c:pt idx="67">
                  <c:v>790.09</c:v>
                </c:pt>
                <c:pt idx="68">
                  <c:v>698</c:v>
                </c:pt>
                <c:pt idx="69">
                  <c:v>748.6</c:v>
                </c:pt>
                <c:pt idx="70">
                  <c:v>694.1</c:v>
                </c:pt>
                <c:pt idx="71">
                  <c:v>832.54</c:v>
                </c:pt>
                <c:pt idx="72">
                  <c:v>718.34</c:v>
                </c:pt>
                <c:pt idx="73">
                  <c:v>738.13</c:v>
                </c:pt>
                <c:pt idx="74">
                  <c:v>664</c:v>
                </c:pt>
                <c:pt idx="75">
                  <c:v>792.04</c:v>
                </c:pt>
                <c:pt idx="76">
                  <c:v>710.28</c:v>
                </c:pt>
                <c:pt idx="77">
                  <c:v>778.26</c:v>
                </c:pt>
                <c:pt idx="78">
                  <c:v>750.04</c:v>
                </c:pt>
                <c:pt idx="79">
                  <c:v>650.08000000000004</c:v>
                </c:pt>
                <c:pt idx="80">
                  <c:v>704</c:v>
                </c:pt>
                <c:pt idx="81">
                  <c:v>762.09</c:v>
                </c:pt>
                <c:pt idx="82">
                  <c:v>776</c:v>
                </c:pt>
                <c:pt idx="83">
                  <c:v>706.28</c:v>
                </c:pt>
                <c:pt idx="84">
                  <c:v>748</c:v>
                </c:pt>
                <c:pt idx="85">
                  <c:v>750.86</c:v>
                </c:pt>
                <c:pt idx="86">
                  <c:v>696.07</c:v>
                </c:pt>
                <c:pt idx="87">
                  <c:v>682.03</c:v>
                </c:pt>
                <c:pt idx="88">
                  <c:v>706.41</c:v>
                </c:pt>
                <c:pt idx="89">
                  <c:v>724.62</c:v>
                </c:pt>
                <c:pt idx="90">
                  <c:v>654.30999999999995</c:v>
                </c:pt>
                <c:pt idx="91">
                  <c:v>676.36</c:v>
                </c:pt>
                <c:pt idx="92">
                  <c:v>748.01</c:v>
                </c:pt>
                <c:pt idx="93">
                  <c:v>688.29</c:v>
                </c:pt>
                <c:pt idx="94">
                  <c:v>695.27</c:v>
                </c:pt>
                <c:pt idx="95">
                  <c:v>747.54</c:v>
                </c:pt>
                <c:pt idx="96">
                  <c:v>698</c:v>
                </c:pt>
                <c:pt idx="97">
                  <c:v>758.32</c:v>
                </c:pt>
                <c:pt idx="98">
                  <c:v>768.01</c:v>
                </c:pt>
                <c:pt idx="99">
                  <c:v>704.92</c:v>
                </c:pt>
                <c:pt idx="100">
                  <c:v>694.07</c:v>
                </c:pt>
                <c:pt idx="101">
                  <c:v>738.02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98-8DD4-4782379CEA4C}"/>
            </c:ext>
          </c:extLst>
        </c:ser>
        <c:ser>
          <c:idx val="1"/>
          <c:order val="1"/>
          <c:tx>
            <c:strRef>
              <c:f>'dlib head length'!$O$1</c:f>
              <c:strCache>
                <c:ptCount val="1"/>
                <c:pt idx="0">
                  <c:v>Face-parsing Head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'dlib head length'!$O$2:$O$103</c:f>
              <c:numCache>
                <c:formatCode>General</c:formatCode>
                <c:ptCount val="102"/>
                <c:pt idx="0">
                  <c:v>714.07002457741999</c:v>
                </c:pt>
                <c:pt idx="1">
                  <c:v>801.56160087668798</c:v>
                </c:pt>
                <c:pt idx="2">
                  <c:v>750.00066666636997</c:v>
                </c:pt>
                <c:pt idx="3">
                  <c:v>738.08197376713997</c:v>
                </c:pt>
                <c:pt idx="4">
                  <c:v>751.00066577866596</c:v>
                </c:pt>
                <c:pt idx="5">
                  <c:v>707.81706676230795</c:v>
                </c:pt>
                <c:pt idx="6">
                  <c:v>735.03333257750796</c:v>
                </c:pt>
                <c:pt idx="7">
                  <c:v>766.06527137052603</c:v>
                </c:pt>
                <c:pt idx="8">
                  <c:v>692.10403842197002</c:v>
                </c:pt>
                <c:pt idx="9">
                  <c:v>746.41878325776202</c:v>
                </c:pt>
                <c:pt idx="10">
                  <c:v>740.17295276171603</c:v>
                </c:pt>
                <c:pt idx="11">
                  <c:v>751.52178943793604</c:v>
                </c:pt>
                <c:pt idx="12">
                  <c:v>671.95609975652405</c:v>
                </c:pt>
                <c:pt idx="13">
                  <c:v>697.00071735974404</c:v>
                </c:pt>
                <c:pt idx="14">
                  <c:v>752.59816635439597</c:v>
                </c:pt>
                <c:pt idx="15">
                  <c:v>723.04425867300802</c:v>
                </c:pt>
                <c:pt idx="16">
                  <c:v>767.33890817552003</c:v>
                </c:pt>
                <c:pt idx="17">
                  <c:v>692.00072254297402</c:v>
                </c:pt>
                <c:pt idx="18">
                  <c:v>714.51032182887195</c:v>
                </c:pt>
                <c:pt idx="19">
                  <c:v>710.070419043068</c:v>
                </c:pt>
                <c:pt idx="20">
                  <c:v>646.34124114123995</c:v>
                </c:pt>
                <c:pt idx="21">
                  <c:v>708.15888047810199</c:v>
                </c:pt>
                <c:pt idx="22">
                  <c:v>731.00068399420798</c:v>
                </c:pt>
                <c:pt idx="23">
                  <c:v>740.15201141387001</c:v>
                </c:pt>
                <c:pt idx="24">
                  <c:v>722.09971610574598</c:v>
                </c:pt>
                <c:pt idx="25">
                  <c:v>718.025069200232</c:v>
                </c:pt>
                <c:pt idx="26">
                  <c:v>750.50716185789997</c:v>
                </c:pt>
                <c:pt idx="27">
                  <c:v>746.17156204186597</c:v>
                </c:pt>
                <c:pt idx="28">
                  <c:v>764.041883668688</c:v>
                </c:pt>
                <c:pt idx="29">
                  <c:v>764.07918437816204</c:v>
                </c:pt>
                <c:pt idx="30">
                  <c:v>761.07949650479998</c:v>
                </c:pt>
                <c:pt idx="31">
                  <c:v>697.31628404906598</c:v>
                </c:pt>
                <c:pt idx="32">
                  <c:v>797.04014955333196</c:v>
                </c:pt>
                <c:pt idx="33">
                  <c:v>947.90980583597604</c:v>
                </c:pt>
                <c:pt idx="34">
                  <c:v>755.14899192146004</c:v>
                </c:pt>
                <c:pt idx="35">
                  <c:v>820.17620058131399</c:v>
                </c:pt>
                <c:pt idx="36">
                  <c:v>804.89750900347406</c:v>
                </c:pt>
                <c:pt idx="37">
                  <c:v>782.18476078225797</c:v>
                </c:pt>
                <c:pt idx="38">
                  <c:v>747.01673341364801</c:v>
                </c:pt>
                <c:pt idx="39">
                  <c:v>722.249956732432</c:v>
                </c:pt>
                <c:pt idx="40">
                  <c:v>793.64034675664004</c:v>
                </c:pt>
                <c:pt idx="41">
                  <c:v>820.26885836291399</c:v>
                </c:pt>
                <c:pt idx="42">
                  <c:v>796.01570336269003</c:v>
                </c:pt>
                <c:pt idx="43">
                  <c:v>748.68417907686398</c:v>
                </c:pt>
                <c:pt idx="44">
                  <c:v>769.000650194782</c:v>
                </c:pt>
                <c:pt idx="45">
                  <c:v>752.32173968322797</c:v>
                </c:pt>
                <c:pt idx="46">
                  <c:v>777.41751974084002</c:v>
                </c:pt>
                <c:pt idx="47">
                  <c:v>755.02384068319202</c:v>
                </c:pt>
                <c:pt idx="48">
                  <c:v>796.00565324625597</c:v>
                </c:pt>
                <c:pt idx="49">
                  <c:v>656.24690475460397</c:v>
                </c:pt>
                <c:pt idx="50">
                  <c:v>756.63531506267805</c:v>
                </c:pt>
                <c:pt idx="51">
                  <c:v>691.058608223644</c:v>
                </c:pt>
                <c:pt idx="52">
                  <c:v>710.44000450425006</c:v>
                </c:pt>
                <c:pt idx="53">
                  <c:v>708.05720107911998</c:v>
                </c:pt>
                <c:pt idx="54">
                  <c:v>725.19928295606996</c:v>
                </c:pt>
                <c:pt idx="55">
                  <c:v>701.78344238090995</c:v>
                </c:pt>
                <c:pt idx="56">
                  <c:v>716.06982899714399</c:v>
                </c:pt>
                <c:pt idx="57">
                  <c:v>741.08164192617801</c:v>
                </c:pt>
                <c:pt idx="58">
                  <c:v>763.37736408672595</c:v>
                </c:pt>
                <c:pt idx="59">
                  <c:v>729.017146574756</c:v>
                </c:pt>
                <c:pt idx="60">
                  <c:v>818.028116876186</c:v>
                </c:pt>
                <c:pt idx="61">
                  <c:v>722.00623266007801</c:v>
                </c:pt>
                <c:pt idx="62">
                  <c:v>783.06385435671802</c:v>
                </c:pt>
                <c:pt idx="63">
                  <c:v>801.20222166441795</c:v>
                </c:pt>
                <c:pt idx="64">
                  <c:v>786.04071141385396</c:v>
                </c:pt>
                <c:pt idx="65">
                  <c:v>646.09364646310996</c:v>
                </c:pt>
                <c:pt idx="66">
                  <c:v>782.06393600523404</c:v>
                </c:pt>
                <c:pt idx="67">
                  <c:v>802.12218520621798</c:v>
                </c:pt>
                <c:pt idx="68">
                  <c:v>713.00631133251397</c:v>
                </c:pt>
                <c:pt idx="69">
                  <c:v>748.13100457072198</c:v>
                </c:pt>
                <c:pt idx="70">
                  <c:v>706.01133135382395</c:v>
                </c:pt>
                <c:pt idx="71">
                  <c:v>847.89739945349402</c:v>
                </c:pt>
                <c:pt idx="72">
                  <c:v>735.06802406307804</c:v>
                </c:pt>
                <c:pt idx="73">
                  <c:v>772.06476412280199</c:v>
                </c:pt>
                <c:pt idx="74">
                  <c:v>679.12443631487599</c:v>
                </c:pt>
                <c:pt idx="75">
                  <c:v>937.19261627479602</c:v>
                </c:pt>
                <c:pt idx="76">
                  <c:v>720.06944109578603</c:v>
                </c:pt>
                <c:pt idx="77">
                  <c:v>830.009638498252</c:v>
                </c:pt>
                <c:pt idx="78">
                  <c:v>769.01625470467002</c:v>
                </c:pt>
                <c:pt idx="79">
                  <c:v>665.19245335466599</c:v>
                </c:pt>
                <c:pt idx="80">
                  <c:v>712.339806553024</c:v>
                </c:pt>
                <c:pt idx="81">
                  <c:v>773.04139604551403</c:v>
                </c:pt>
                <c:pt idx="82">
                  <c:v>813.34986322000395</c:v>
                </c:pt>
                <c:pt idx="83">
                  <c:v>711.51247353788403</c:v>
                </c:pt>
                <c:pt idx="84">
                  <c:v>748.08087798044801</c:v>
                </c:pt>
                <c:pt idx="85">
                  <c:v>759.14820687399197</c:v>
                </c:pt>
                <c:pt idx="86">
                  <c:v>717.00627612315805</c:v>
                </c:pt>
                <c:pt idx="87">
                  <c:v>985.00456851732395</c:v>
                </c:pt>
                <c:pt idx="88">
                  <c:v>826.00060532665395</c:v>
                </c:pt>
                <c:pt idx="89">
                  <c:v>734.00613076458603</c:v>
                </c:pt>
                <c:pt idx="90">
                  <c:v>661.00302571168197</c:v>
                </c:pt>
                <c:pt idx="91">
                  <c:v>689.20969232882805</c:v>
                </c:pt>
                <c:pt idx="92">
                  <c:v>806</c:v>
                </c:pt>
                <c:pt idx="93">
                  <c:v>692.07225056347795</c:v>
                </c:pt>
                <c:pt idx="94">
                  <c:v>704.77585089161403</c:v>
                </c:pt>
                <c:pt idx="95">
                  <c:v>1023.048874687812</c:v>
                </c:pt>
                <c:pt idx="96">
                  <c:v>733.22097624113201</c:v>
                </c:pt>
                <c:pt idx="97">
                  <c:v>784.031249377216</c:v>
                </c:pt>
                <c:pt idx="98">
                  <c:v>808.06187881869403</c:v>
                </c:pt>
                <c:pt idx="99">
                  <c:v>705.18153691088605</c:v>
                </c:pt>
                <c:pt idx="100">
                  <c:v>742.05458020283004</c:v>
                </c:pt>
                <c:pt idx="101">
                  <c:v>748.03275329359599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4-4498-8DD4-4782379C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72864"/>
        <c:axId val="964475296"/>
      </c:lineChart>
      <c:catAx>
        <c:axId val="8226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475296"/>
        <c:crosses val="autoZero"/>
        <c:auto val="1"/>
        <c:lblAlgn val="ctr"/>
        <c:lblOffset val="100"/>
        <c:noMultiLvlLbl val="0"/>
      </c:catAx>
      <c:valAx>
        <c:axId val="964475296"/>
        <c:scaling>
          <c:orientation val="minMax"/>
          <c:max val="10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</a:t>
            </a:r>
            <a:r>
              <a:rPr lang="en-US" altLang="zh-CN" baseline="0"/>
              <a:t> value comparison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D!$B$2:$B$103</c:f>
              <c:numCache>
                <c:formatCode>0.0000_ </c:formatCode>
                <c:ptCount val="102"/>
                <c:pt idx="0">
                  <c:v>0.26637072055347127</c:v>
                </c:pt>
                <c:pt idx="1">
                  <c:v>0.29649090831012359</c:v>
                </c:pt>
                <c:pt idx="2">
                  <c:v>0.27927915244991186</c:v>
                </c:pt>
                <c:pt idx="3">
                  <c:v>0.26890954925218308</c:v>
                </c:pt>
                <c:pt idx="4">
                  <c:v>0.27814839473283909</c:v>
                </c:pt>
                <c:pt idx="5">
                  <c:v>0.26407822966965599</c:v>
                </c:pt>
                <c:pt idx="6">
                  <c:v>0.2722426296205574</c:v>
                </c:pt>
                <c:pt idx="7">
                  <c:v>0.2826275401913666</c:v>
                </c:pt>
                <c:pt idx="8">
                  <c:v>0.25632305576425168</c:v>
                </c:pt>
                <c:pt idx="9">
                  <c:v>0.27423043587754975</c:v>
                </c:pt>
                <c:pt idx="10">
                  <c:v>0.27756189141618348</c:v>
                </c:pt>
                <c:pt idx="11">
                  <c:v>0.2729948722491839</c:v>
                </c:pt>
                <c:pt idx="12">
                  <c:v>0.24482490033576421</c:v>
                </c:pt>
                <c:pt idx="13">
                  <c:v>0.25593021382482845</c:v>
                </c:pt>
                <c:pt idx="14">
                  <c:v>0.27708555724841571</c:v>
                </c:pt>
                <c:pt idx="15">
                  <c:v>0.26816451760962146</c:v>
                </c:pt>
                <c:pt idx="16">
                  <c:v>0.27592592592592546</c:v>
                </c:pt>
                <c:pt idx="17">
                  <c:v>0.2640119920791309</c:v>
                </c:pt>
                <c:pt idx="18">
                  <c:v>0.27025263798933002</c:v>
                </c:pt>
                <c:pt idx="19">
                  <c:v>0.60259805592915416</c:v>
                </c:pt>
                <c:pt idx="20">
                  <c:v>0.24253038501251903</c:v>
                </c:pt>
                <c:pt idx="21">
                  <c:v>0.26121615958852562</c:v>
                </c:pt>
                <c:pt idx="22">
                  <c:v>0.27150674431495198</c:v>
                </c:pt>
                <c:pt idx="23">
                  <c:v>0.2741551431653349</c:v>
                </c:pt>
                <c:pt idx="24">
                  <c:v>0.26819137159308842</c:v>
                </c:pt>
                <c:pt idx="25">
                  <c:v>0.26445092844006401</c:v>
                </c:pt>
                <c:pt idx="26">
                  <c:v>0.26630891640625914</c:v>
                </c:pt>
                <c:pt idx="27">
                  <c:v>0.26976416057727448</c:v>
                </c:pt>
                <c:pt idx="28">
                  <c:v>0.28223777540501066</c:v>
                </c:pt>
                <c:pt idx="29">
                  <c:v>0.27668674625929501</c:v>
                </c:pt>
                <c:pt idx="30">
                  <c:v>0.28706093090514107</c:v>
                </c:pt>
                <c:pt idx="31">
                  <c:v>0.25969724907995861</c:v>
                </c:pt>
                <c:pt idx="32">
                  <c:v>0.288904083171174</c:v>
                </c:pt>
                <c:pt idx="33">
                  <c:v>0.34673808222927904</c:v>
                </c:pt>
                <c:pt idx="34">
                  <c:v>0.27971816111411901</c:v>
                </c:pt>
                <c:pt idx="35">
                  <c:v>0.29594075891069177</c:v>
                </c:pt>
                <c:pt idx="36">
                  <c:v>0.29752937861418977</c:v>
                </c:pt>
                <c:pt idx="37">
                  <c:v>0.28859553006338318</c:v>
                </c:pt>
                <c:pt idx="38">
                  <c:v>0.25936505777794933</c:v>
                </c:pt>
                <c:pt idx="39">
                  <c:v>0.26424959104014389</c:v>
                </c:pt>
                <c:pt idx="40">
                  <c:v>0.28778159108965928</c:v>
                </c:pt>
                <c:pt idx="41">
                  <c:v>0.30222426469898034</c:v>
                </c:pt>
                <c:pt idx="42">
                  <c:v>0.30428174439582317</c:v>
                </c:pt>
                <c:pt idx="43">
                  <c:v>0.27605738851881839</c:v>
                </c:pt>
                <c:pt idx="44">
                  <c:v>0.28444468557088493</c:v>
                </c:pt>
                <c:pt idx="45">
                  <c:v>0.27793205592228937</c:v>
                </c:pt>
                <c:pt idx="46">
                  <c:v>0.27445069218659474</c:v>
                </c:pt>
                <c:pt idx="47">
                  <c:v>0.27741952206153486</c:v>
                </c:pt>
                <c:pt idx="48">
                  <c:v>0.28629653586305903</c:v>
                </c:pt>
                <c:pt idx="49">
                  <c:v>0.249999725651427</c:v>
                </c:pt>
                <c:pt idx="50">
                  <c:v>0.28001984056689783</c:v>
                </c:pt>
                <c:pt idx="51">
                  <c:v>0.25525398201806121</c:v>
                </c:pt>
                <c:pt idx="52">
                  <c:v>0.26236055150290943</c:v>
                </c:pt>
                <c:pt idx="53">
                  <c:v>0.26113238684006634</c:v>
                </c:pt>
                <c:pt idx="54">
                  <c:v>0.26893887914042047</c:v>
                </c:pt>
                <c:pt idx="55">
                  <c:v>0.25535311358984297</c:v>
                </c:pt>
                <c:pt idx="56">
                  <c:v>0.26268686601114977</c:v>
                </c:pt>
                <c:pt idx="57">
                  <c:v>0.27445069218659474</c:v>
                </c:pt>
                <c:pt idx="58">
                  <c:v>0.28447361925997533</c:v>
                </c:pt>
                <c:pt idx="59">
                  <c:v>0.27001244700263571</c:v>
                </c:pt>
                <c:pt idx="60">
                  <c:v>0.30198270283589301</c:v>
                </c:pt>
                <c:pt idx="61">
                  <c:v>0.26777803391207444</c:v>
                </c:pt>
                <c:pt idx="62">
                  <c:v>0.28927846476764602</c:v>
                </c:pt>
                <c:pt idx="63">
                  <c:v>0.29166590240934548</c:v>
                </c:pt>
                <c:pt idx="64">
                  <c:v>0.29113467061391102</c:v>
                </c:pt>
                <c:pt idx="65">
                  <c:v>0.24375885900682048</c:v>
                </c:pt>
                <c:pt idx="66">
                  <c:v>0.28744176961441614</c:v>
                </c:pt>
                <c:pt idx="67">
                  <c:v>0.29633541408445158</c:v>
                </c:pt>
                <c:pt idx="68">
                  <c:v>0.26741381955993249</c:v>
                </c:pt>
                <c:pt idx="69">
                  <c:v>0.27634494656580061</c:v>
                </c:pt>
                <c:pt idx="70">
                  <c:v>0.26074494946098198</c:v>
                </c:pt>
                <c:pt idx="71">
                  <c:v>0.31309990429348078</c:v>
                </c:pt>
                <c:pt idx="72">
                  <c:v>0.27222852096517391</c:v>
                </c:pt>
                <c:pt idx="73">
                  <c:v>0.28298720082347173</c:v>
                </c:pt>
                <c:pt idx="74">
                  <c:v>0.25188480176614053</c:v>
                </c:pt>
                <c:pt idx="75">
                  <c:v>0.33154851380997313</c:v>
                </c:pt>
                <c:pt idx="76">
                  <c:v>0.26596306353698906</c:v>
                </c:pt>
                <c:pt idx="77">
                  <c:v>0.28927087755867575</c:v>
                </c:pt>
                <c:pt idx="78">
                  <c:v>0.28296296296296247</c:v>
                </c:pt>
                <c:pt idx="79">
                  <c:v>0.24600651290072498</c:v>
                </c:pt>
                <c:pt idx="80">
                  <c:v>0.26538788032485477</c:v>
                </c:pt>
                <c:pt idx="81">
                  <c:v>0.28597293798889878</c:v>
                </c:pt>
                <c:pt idx="82">
                  <c:v>0.28423724127539346</c:v>
                </c:pt>
                <c:pt idx="83">
                  <c:v>0.25889551202252326</c:v>
                </c:pt>
                <c:pt idx="84">
                  <c:v>0.27638589551080789</c:v>
                </c:pt>
                <c:pt idx="85">
                  <c:v>0.28007078274438174</c:v>
                </c:pt>
                <c:pt idx="86">
                  <c:v>0.26481507381494673</c:v>
                </c:pt>
                <c:pt idx="87">
                  <c:v>0.2825947769441326</c:v>
                </c:pt>
                <c:pt idx="88">
                  <c:v>0.29926017601619725</c:v>
                </c:pt>
                <c:pt idx="89">
                  <c:v>0.27111338796858087</c:v>
                </c:pt>
                <c:pt idx="90">
                  <c:v>0.24631885165448467</c:v>
                </c:pt>
                <c:pt idx="91">
                  <c:v>0.25370613678206105</c:v>
                </c:pt>
                <c:pt idx="92">
                  <c:v>0.29457858579651769</c:v>
                </c:pt>
                <c:pt idx="93">
                  <c:v>0.25818640451956026</c:v>
                </c:pt>
                <c:pt idx="94">
                  <c:v>0.25802058594406574</c:v>
                </c:pt>
                <c:pt idx="95">
                  <c:v>0.28689650084096047</c:v>
                </c:pt>
                <c:pt idx="96">
                  <c:v>0.26823100827407215</c:v>
                </c:pt>
                <c:pt idx="97">
                  <c:v>0.2896488105801705</c:v>
                </c:pt>
                <c:pt idx="98">
                  <c:v>0.29195547135910238</c:v>
                </c:pt>
                <c:pt idx="99">
                  <c:v>0.26043779749660634</c:v>
                </c:pt>
                <c:pt idx="100">
                  <c:v>0.27000228622717459</c:v>
                </c:pt>
                <c:pt idx="101">
                  <c:v>0.27222625343450035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6-4577-B15E-0CDC3374CF04}"/>
            </c:ext>
          </c:extLst>
        </c:ser>
        <c:ser>
          <c:idx val="1"/>
          <c:order val="1"/>
          <c:tx>
            <c:strRef>
              <c:f>D!$C$1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D!$C$2:$C$103</c:f>
              <c:numCache>
                <c:formatCode>0.0000_ </c:formatCode>
                <c:ptCount val="102"/>
                <c:pt idx="0">
                  <c:v>0.26610022143238599</c:v>
                </c:pt>
                <c:pt idx="1">
                  <c:v>0.29407780574178599</c:v>
                </c:pt>
                <c:pt idx="2">
                  <c:v>0.27407507507324702</c:v>
                </c:pt>
                <c:pt idx="3">
                  <c:v>0.27038660529643599</c:v>
                </c:pt>
                <c:pt idx="4">
                  <c:v>0.27417415590106198</c:v>
                </c:pt>
                <c:pt idx="5">
                  <c:v>0.25703810438459102</c:v>
                </c:pt>
                <c:pt idx="6">
                  <c:v>0.270420086753214</c:v>
                </c:pt>
                <c:pt idx="7">
                  <c:v>0.28117136913331298</c:v>
                </c:pt>
                <c:pt idx="8">
                  <c:v>0.25411294379275101</c:v>
                </c:pt>
                <c:pt idx="9">
                  <c:v>0.27125679146074799</c:v>
                </c:pt>
                <c:pt idx="10">
                  <c:v>0.26815735609318297</c:v>
                </c:pt>
                <c:pt idx="11">
                  <c:v>0.266703701132044</c:v>
                </c:pt>
                <c:pt idx="12">
                  <c:v>0.242226752704261</c:v>
                </c:pt>
                <c:pt idx="13">
                  <c:v>0.25650601567374098</c:v>
                </c:pt>
                <c:pt idx="14">
                  <c:v>0.27350290835366797</c:v>
                </c:pt>
                <c:pt idx="15">
                  <c:v>0.262427205923431</c:v>
                </c:pt>
                <c:pt idx="16">
                  <c:v>0.27639557346591098</c:v>
                </c:pt>
                <c:pt idx="17">
                  <c:v>0.253610418102443</c:v>
                </c:pt>
                <c:pt idx="18">
                  <c:v>0.26298904409002499</c:v>
                </c:pt>
                <c:pt idx="19">
                  <c:v>0.28592592592592497</c:v>
                </c:pt>
                <c:pt idx="20">
                  <c:v>0.23038108823466</c:v>
                </c:pt>
                <c:pt idx="21">
                  <c:v>0.24821889538758801</c:v>
                </c:pt>
                <c:pt idx="22">
                  <c:v>0.266703701132044</c:v>
                </c:pt>
                <c:pt idx="23">
                  <c:v>0.27913348184313302</c:v>
                </c:pt>
                <c:pt idx="24">
                  <c:v>0.25926878289386202</c:v>
                </c:pt>
                <c:pt idx="25">
                  <c:v>0.26610022143238599</c:v>
                </c:pt>
                <c:pt idx="26">
                  <c:v>0.26656994130562001</c:v>
                </c:pt>
                <c:pt idx="27">
                  <c:v>0.26444859421995498</c:v>
                </c:pt>
                <c:pt idx="28">
                  <c:v>0.274299206833859</c:v>
                </c:pt>
                <c:pt idx="29">
                  <c:v>0.27487869877416898</c:v>
                </c:pt>
                <c:pt idx="30">
                  <c:v>0.27855397725426501</c:v>
                </c:pt>
                <c:pt idx="31">
                  <c:v>0.25407839322535403</c:v>
                </c:pt>
                <c:pt idx="32">
                  <c:v>0.28445312486754898</c:v>
                </c:pt>
                <c:pt idx="33">
                  <c:v>0.329222386803457</c:v>
                </c:pt>
                <c:pt idx="34">
                  <c:v>0.27355907570620702</c:v>
                </c:pt>
                <c:pt idx="35">
                  <c:v>0.28826333030659801</c:v>
                </c:pt>
                <c:pt idx="36">
                  <c:v>0.28509666735928102</c:v>
                </c:pt>
                <c:pt idx="37">
                  <c:v>0.28373851444881099</c:v>
                </c:pt>
                <c:pt idx="38">
                  <c:v>0.25630057799891598</c:v>
                </c:pt>
                <c:pt idx="39">
                  <c:v>0.25629629629629602</c:v>
                </c:pt>
                <c:pt idx="40">
                  <c:v>0.29557040712708799</c:v>
                </c:pt>
                <c:pt idx="41">
                  <c:v>0.30152606822905598</c:v>
                </c:pt>
                <c:pt idx="42">
                  <c:v>0.28074953567773597</c:v>
                </c:pt>
                <c:pt idx="43">
                  <c:v>0.27043530422688999</c:v>
                </c:pt>
                <c:pt idx="44">
                  <c:v>0.28002449432348703</c:v>
                </c:pt>
                <c:pt idx="45">
                  <c:v>0.27507026163149501</c:v>
                </c:pt>
                <c:pt idx="46">
                  <c:v>0.26416210677478402</c:v>
                </c:pt>
                <c:pt idx="47">
                  <c:v>0.26969474183285502</c:v>
                </c:pt>
                <c:pt idx="48">
                  <c:v>0.27559139551871098</c:v>
                </c:pt>
                <c:pt idx="49">
                  <c:v>0.24238526622703399</c:v>
                </c:pt>
                <c:pt idx="50">
                  <c:v>0.27982455800866701</c:v>
                </c:pt>
                <c:pt idx="51">
                  <c:v>0.251220341150863</c:v>
                </c:pt>
                <c:pt idx="52">
                  <c:v>0.261519250236326</c:v>
                </c:pt>
                <c:pt idx="53">
                  <c:v>0.25946658377000698</c:v>
                </c:pt>
                <c:pt idx="54">
                  <c:v>0.26906126502100702</c:v>
                </c:pt>
                <c:pt idx="55">
                  <c:v>0.25111111111111101</c:v>
                </c:pt>
                <c:pt idx="56">
                  <c:v>0.25793098895194499</c:v>
                </c:pt>
                <c:pt idx="57">
                  <c:v>0.27037950263623201</c:v>
                </c:pt>
                <c:pt idx="58">
                  <c:v>0.23185303514075001</c:v>
                </c:pt>
                <c:pt idx="59">
                  <c:v>0.26232682575684002</c:v>
                </c:pt>
                <c:pt idx="60">
                  <c:v>0.30000091449334698</c:v>
                </c:pt>
                <c:pt idx="61">
                  <c:v>0.26823100827407198</c:v>
                </c:pt>
                <c:pt idx="62">
                  <c:v>0.28668197872781898</c:v>
                </c:pt>
                <c:pt idx="63">
                  <c:v>0.28371917567326799</c:v>
                </c:pt>
                <c:pt idx="64">
                  <c:v>0.28934816293944798</c:v>
                </c:pt>
                <c:pt idx="65">
                  <c:v>0.23778239294009601</c:v>
                </c:pt>
                <c:pt idx="66">
                  <c:v>0.27926024167230601</c:v>
                </c:pt>
                <c:pt idx="67">
                  <c:v>0.292626345919971</c:v>
                </c:pt>
                <c:pt idx="68">
                  <c:v>0.25851957974949302</c:v>
                </c:pt>
                <c:pt idx="69">
                  <c:v>0.27725976390450902</c:v>
                </c:pt>
                <c:pt idx="70">
                  <c:v>0.25707545875714899</c:v>
                </c:pt>
                <c:pt idx="71">
                  <c:v>0.30834840359122401</c:v>
                </c:pt>
                <c:pt idx="72">
                  <c:v>0.26605072899318499</c:v>
                </c:pt>
                <c:pt idx="73">
                  <c:v>0.27338251088267401</c:v>
                </c:pt>
                <c:pt idx="74">
                  <c:v>0.2459270414968</c:v>
                </c:pt>
                <c:pt idx="75">
                  <c:v>0.293348297411054</c:v>
                </c:pt>
                <c:pt idx="76">
                  <c:v>0.26306727195673701</c:v>
                </c:pt>
                <c:pt idx="77">
                  <c:v>0.28824334331551599</c:v>
                </c:pt>
                <c:pt idx="78">
                  <c:v>0.27779357979744601</c:v>
                </c:pt>
                <c:pt idx="79">
                  <c:v>0.24076922908362899</c:v>
                </c:pt>
                <c:pt idx="80">
                  <c:v>0.26074074074074</c:v>
                </c:pt>
                <c:pt idx="81">
                  <c:v>0.28225721567830397</c:v>
                </c:pt>
                <c:pt idx="82">
                  <c:v>0.28740836196863201</c:v>
                </c:pt>
                <c:pt idx="83">
                  <c:v>0.26158638122472899</c:v>
                </c:pt>
                <c:pt idx="84">
                  <c:v>0.27703802733037503</c:v>
                </c:pt>
                <c:pt idx="85">
                  <c:v>0.27809759366980902</c:v>
                </c:pt>
                <c:pt idx="86">
                  <c:v>0.257804383471604</c:v>
                </c:pt>
                <c:pt idx="87">
                  <c:v>0.25260236757451898</c:v>
                </c:pt>
                <c:pt idx="88">
                  <c:v>0.261632523787524</c:v>
                </c:pt>
                <c:pt idx="89">
                  <c:v>0.26837825199781801</c:v>
                </c:pt>
                <c:pt idx="90">
                  <c:v>0.24233545886388699</c:v>
                </c:pt>
                <c:pt idx="91">
                  <c:v>0.25050292349120501</c:v>
                </c:pt>
                <c:pt idx="92">
                  <c:v>0.27704099818915001</c:v>
                </c:pt>
                <c:pt idx="93">
                  <c:v>0.25492245788397599</c:v>
                </c:pt>
                <c:pt idx="94">
                  <c:v>0.25750730808546202</c:v>
                </c:pt>
                <c:pt idx="95">
                  <c:v>0.27686764478675802</c:v>
                </c:pt>
                <c:pt idx="96">
                  <c:v>0.25851851851851798</c:v>
                </c:pt>
                <c:pt idx="97">
                  <c:v>0.280858960743473</c:v>
                </c:pt>
                <c:pt idx="98">
                  <c:v>0.28444830244297198</c:v>
                </c:pt>
                <c:pt idx="99">
                  <c:v>0.26108142725940497</c:v>
                </c:pt>
                <c:pt idx="100">
                  <c:v>0.257063719396386</c:v>
                </c:pt>
                <c:pt idx="101">
                  <c:v>0.27334236660773198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6-4577-B15E-0CDC3374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09184"/>
        <c:axId val="348106608"/>
      </c:lineChart>
      <c:catAx>
        <c:axId val="8809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106608"/>
        <c:crosses val="autoZero"/>
        <c:auto val="1"/>
        <c:lblAlgn val="ctr"/>
        <c:lblOffset val="100"/>
        <c:noMultiLvlLbl val="0"/>
      </c:catAx>
      <c:valAx>
        <c:axId val="3481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Head size QC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D!$G$1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D!$G$2:$G$103</c:f>
              <c:numCache>
                <c:formatCode>0_ </c:formatCode>
                <c:ptCount val="102"/>
                <c:pt idx="0">
                  <c:v>4.9561963349348925</c:v>
                </c:pt>
                <c:pt idx="1">
                  <c:v>8.8708239183977291</c:v>
                </c:pt>
                <c:pt idx="2">
                  <c:v>6.3695849719350495</c:v>
                </c:pt>
                <c:pt idx="3">
                  <c:v>5.2076317715170184</c:v>
                </c:pt>
                <c:pt idx="4">
                  <c:v>6.2315903670784767</c:v>
                </c:pt>
                <c:pt idx="5">
                  <c:v>4.7393496787809797</c:v>
                </c:pt>
                <c:pt idx="6">
                  <c:v>5.5566394370370809</c:v>
                </c:pt>
                <c:pt idx="7">
                  <c:v>6.7957585770018314</c:v>
                </c:pt>
                <c:pt idx="8">
                  <c:v>4.0722955259413496</c:v>
                </c:pt>
                <c:pt idx="9">
                  <c:v>5.7754920990248371</c:v>
                </c:pt>
                <c:pt idx="10">
                  <c:v>6.1611590982753706</c:v>
                </c:pt>
                <c:pt idx="11">
                  <c:v>5.6384956132971231</c:v>
                </c:pt>
                <c:pt idx="12">
                  <c:v>3.2492867770010703</c:v>
                </c:pt>
                <c:pt idx="13">
                  <c:v>4.0410694637473155</c:v>
                </c:pt>
                <c:pt idx="14">
                  <c:v>6.10452541850659</c:v>
                </c:pt>
                <c:pt idx="15">
                  <c:v>5.1325866278970622</c:v>
                </c:pt>
                <c:pt idx="16">
                  <c:v>5.9687512845726154</c:v>
                </c:pt>
                <c:pt idx="17">
                  <c:v>4.7332238620351186</c:v>
                </c:pt>
                <c:pt idx="18">
                  <c:v>5.3456241700421847</c:v>
                </c:pt>
                <c:pt idx="19">
                  <c:v>9.0265763741488101</c:v>
                </c:pt>
                <c:pt idx="20">
                  <c:v>3.1058088600300682</c:v>
                </c:pt>
                <c:pt idx="21">
                  <c:v>4.4815893050813571</c:v>
                </c:pt>
                <c:pt idx="22">
                  <c:v>5.4776807719939313</c:v>
                </c:pt>
                <c:pt idx="23">
                  <c:v>5.7670521876533209</c:v>
                </c:pt>
                <c:pt idx="24">
                  <c:v>5.1352731775332394</c:v>
                </c:pt>
                <c:pt idx="25">
                  <c:v>4.7739622664362935</c:v>
                </c:pt>
                <c:pt idx="26">
                  <c:v>4.950225388310292</c:v>
                </c:pt>
                <c:pt idx="27">
                  <c:v>5.2950300272645023</c:v>
                </c:pt>
                <c:pt idx="28">
                  <c:v>6.7447691452251046</c:v>
                </c:pt>
                <c:pt idx="29">
                  <c:v>6.0574969152837443</c:v>
                </c:pt>
                <c:pt idx="30">
                  <c:v>7.4025239241817253</c:v>
                </c:pt>
                <c:pt idx="31">
                  <c:v>4.3504106006689636</c:v>
                </c:pt>
                <c:pt idx="32">
                  <c:v>7.6698354811098879</c:v>
                </c:pt>
                <c:pt idx="33">
                  <c:v>22.504332470500543</c:v>
                </c:pt>
                <c:pt idx="34">
                  <c:v>6.4239530310443271</c:v>
                </c:pt>
                <c:pt idx="35">
                  <c:v>8.778013795208528</c:v>
                </c:pt>
                <c:pt idx="36">
                  <c:v>9.0485694870194422</c:v>
                </c:pt>
                <c:pt idx="37">
                  <c:v>7.6244490002404408</c:v>
                </c:pt>
                <c:pt idx="38">
                  <c:v>4.3222255956992583</c:v>
                </c:pt>
                <c:pt idx="39">
                  <c:v>4.7552335188957073</c:v>
                </c:pt>
                <c:pt idx="40">
                  <c:v>7.5059574164177301</c:v>
                </c:pt>
                <c:pt idx="41">
                  <c:v>9.8953034806832143</c:v>
                </c:pt>
                <c:pt idx="42">
                  <c:v>10.289599125109451</c:v>
                </c:pt>
                <c:pt idx="43">
                  <c:v>5.9839951214769815</c:v>
                </c:pt>
                <c:pt idx="44">
                  <c:v>7.038427469699915</c:v>
                </c:pt>
                <c:pt idx="45">
                  <c:v>6.2055206974755972</c:v>
                </c:pt>
                <c:pt idx="46">
                  <c:v>5.8002505191831366</c:v>
                </c:pt>
                <c:pt idx="47">
                  <c:v>6.144179022235674</c:v>
                </c:pt>
                <c:pt idx="48">
                  <c:v>7.2943116013229004</c:v>
                </c:pt>
                <c:pt idx="49">
                  <c:v>3.5972226095166038</c:v>
                </c:pt>
                <c:pt idx="50">
                  <c:v>6.4615736667580359</c:v>
                </c:pt>
                <c:pt idx="51">
                  <c:v>3.9878658245389387</c:v>
                </c:pt>
                <c:pt idx="52">
                  <c:v>4.5829684812981109</c:v>
                </c:pt>
                <c:pt idx="53">
                  <c:v>4.4742547293081802</c:v>
                </c:pt>
                <c:pt idx="54">
                  <c:v>5.2106078430294911</c:v>
                </c:pt>
                <c:pt idx="55">
                  <c:v>3.9956220226930128</c:v>
                </c:pt>
                <c:pt idx="56">
                  <c:v>4.6122840582959457</c:v>
                </c:pt>
                <c:pt idx="57">
                  <c:v>5.8002505191831366</c:v>
                </c:pt>
                <c:pt idx="58">
                  <c:v>7.0423581443370686</c:v>
                </c:pt>
                <c:pt idx="59">
                  <c:v>5.320687858645301</c:v>
                </c:pt>
                <c:pt idx="60">
                  <c:v>9.8499610038212957</c:v>
                </c:pt>
                <c:pt idx="61">
                  <c:v>5.0940729390377859</c:v>
                </c:pt>
                <c:pt idx="62">
                  <c:v>7.7252533372899501</c:v>
                </c:pt>
                <c:pt idx="63">
                  <c:v>8.0877943388385276</c:v>
                </c:pt>
                <c:pt idx="64">
                  <c:v>8.0057407963949991</c:v>
                </c:pt>
                <c:pt idx="65">
                  <c:v>3.1818330834871622</c:v>
                </c:pt>
                <c:pt idx="66">
                  <c:v>7.4570122698172536</c:v>
                </c:pt>
                <c:pt idx="67">
                  <c:v>8.8444976138735143</c:v>
                </c:pt>
                <c:pt idx="68">
                  <c:v>5.0580360951100189</c:v>
                </c:pt>
                <c:pt idx="69">
                  <c:v>6.017470756251142</c:v>
                </c:pt>
                <c:pt idx="70">
                  <c:v>4.4404856172308271</c:v>
                </c:pt>
                <c:pt idx="71">
                  <c:v>12.153568851600882</c:v>
                </c:pt>
                <c:pt idx="72">
                  <c:v>5.5551152681453608</c:v>
                </c:pt>
                <c:pt idx="73">
                  <c:v>6.8431395424252806</c:v>
                </c:pt>
                <c:pt idx="74">
                  <c:v>3.7328527830508662</c:v>
                </c:pt>
                <c:pt idx="75">
                  <c:v>17.11300537351612</c:v>
                </c:pt>
                <c:pt idx="76">
                  <c:v>4.9169414461953442</c:v>
                </c:pt>
                <c:pt idx="77">
                  <c:v>7.7241264340725646</c:v>
                </c:pt>
                <c:pt idx="78">
                  <c:v>6.8399365068829043</c:v>
                </c:pt>
                <c:pt idx="79">
                  <c:v>3.3256971900295751</c:v>
                </c:pt>
                <c:pt idx="80">
                  <c:v>4.8620698823245823</c:v>
                </c:pt>
                <c:pt idx="81">
                  <c:v>7.2489611003020205</c:v>
                </c:pt>
                <c:pt idx="82">
                  <c:v>7.0103077723459251</c:v>
                </c:pt>
                <c:pt idx="83">
                  <c:v>4.2826910301957399</c:v>
                </c:pt>
                <c:pt idx="84">
                  <c:v>6.0222525018705841</c:v>
                </c:pt>
                <c:pt idx="85">
                  <c:v>6.4679473425024225</c:v>
                </c:pt>
                <c:pt idx="86">
                  <c:v>4.8080186223495192</c:v>
                </c:pt>
                <c:pt idx="87">
                  <c:v>6.7914581763144355</c:v>
                </c:pt>
                <c:pt idx="88">
                  <c:v>9.3523752445106467</c:v>
                </c:pt>
                <c:pt idx="89">
                  <c:v>5.4359229023998257</c:v>
                </c:pt>
                <c:pt idx="90">
                  <c:v>3.3461884244220474</c:v>
                </c:pt>
                <c:pt idx="91">
                  <c:v>3.8686565045291665</c:v>
                </c:pt>
                <c:pt idx="92">
                  <c:v>8.5521864328931727</c:v>
                </c:pt>
                <c:pt idx="93">
                  <c:v>4.223655554861816</c:v>
                </c:pt>
                <c:pt idx="94">
                  <c:v>4.2099659058427052</c:v>
                </c:pt>
                <c:pt idx="95">
                  <c:v>7.3791166683882636</c:v>
                </c:pt>
                <c:pt idx="96">
                  <c:v>5.1392410469744298</c:v>
                </c:pt>
                <c:pt idx="97">
                  <c:v>7.7804518155565106</c:v>
                </c:pt>
                <c:pt idx="98">
                  <c:v>8.1328594951922462</c:v>
                </c:pt>
                <c:pt idx="99">
                  <c:v>4.4138913205153951</c:v>
                </c:pt>
                <c:pt idx="100">
                  <c:v>5.3196354784670108</c:v>
                </c:pt>
                <c:pt idx="101">
                  <c:v>5.5548703429475266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0BC-BD69-CC2ABD67F96A}"/>
            </c:ext>
          </c:extLst>
        </c:ser>
        <c:ser>
          <c:idx val="1"/>
          <c:order val="1"/>
          <c:tx>
            <c:strRef>
              <c:f>D!$H$1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D!$H$2:$H$103</c:f>
              <c:numCache>
                <c:formatCode>General</c:formatCode>
                <c:ptCount val="102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16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9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8</c:v>
                </c:pt>
                <c:pt idx="76">
                  <c:v>5</c:v>
                </c:pt>
                <c:pt idx="77">
                  <c:v>8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7</c:v>
                </c:pt>
                <c:pt idx="98">
                  <c:v>7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0BC-BD69-CC2ABD67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258672"/>
        <c:axId val="832531504"/>
      </c:lineChart>
      <c:catAx>
        <c:axId val="9572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531504"/>
        <c:crosses val="autoZero"/>
        <c:auto val="1"/>
        <c:lblAlgn val="ctr"/>
        <c:lblOffset val="100"/>
        <c:noMultiLvlLbl val="0"/>
      </c:catAx>
      <c:valAx>
        <c:axId val="832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Eye openness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'eye openness'!$B$1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'eye openness'!$B$2:$B$103</c:f>
              <c:numCache>
                <c:formatCode>General</c:formatCode>
                <c:ptCount val="2"/>
                <c:pt idx="0">
                  <c:v>2.2421431629542889E-2</c:v>
                </c:pt>
                <c:pt idx="1">
                  <c:v>3.7727448098414891E-2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0-4844-A86D-636AE74E3107}"/>
            </c:ext>
          </c:extLst>
        </c:ser>
        <c:ser>
          <c:idx val="1"/>
          <c:order val="1"/>
          <c:tx>
            <c:strRef>
              <c:f>'eye openness'!$C$1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'eye openness'!$C$2:$C$103</c:f>
              <c:numCache>
                <c:formatCode>General</c:formatCode>
                <c:ptCount val="2"/>
                <c:pt idx="0">
                  <c:v>6.4766839378238295E-2</c:v>
                </c:pt>
                <c:pt idx="1">
                  <c:v>6.8965274626735795E-2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0-4844-A86D-636AE74E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69984"/>
        <c:axId val="833537152"/>
      </c:lineChart>
      <c:catAx>
        <c:axId val="82266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37152"/>
        <c:crosses val="autoZero"/>
        <c:auto val="1"/>
        <c:lblAlgn val="ctr"/>
        <c:lblOffset val="100"/>
        <c:noMultiLvlLbl val="0"/>
      </c:catAx>
      <c:valAx>
        <c:axId val="833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Eye</a:t>
            </a:r>
            <a:r>
              <a:rPr lang="en-US" altLang="zh-CN" baseline="0"/>
              <a:t> openness</a:t>
            </a:r>
            <a:r>
              <a:rPr lang="en-US" altLang="zh-CN"/>
              <a:t> QC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'eye openness'!$G$1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'eye openness'!$G$2:$G$103</c:f>
              <c:numCache>
                <c:formatCode>0_ </c:formatCode>
                <c:ptCount val="2"/>
                <c:pt idx="0">
                  <c:v>56.024173030308035</c:v>
                </c:pt>
                <c:pt idx="1">
                  <c:v>85.479868296356585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4-4AD7-A5C4-631676201D79}"/>
            </c:ext>
          </c:extLst>
        </c:ser>
        <c:ser>
          <c:idx val="1"/>
          <c:order val="1"/>
          <c:tx>
            <c:strRef>
              <c:f>'eye openness'!$H$1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'eye openness'!$H$2:$H$103</c:f>
              <c:numCache>
                <c:formatCode>General</c:formatCode>
                <c:ptCount val="2"/>
                <c:pt idx="0">
                  <c:v>99</c:v>
                </c:pt>
                <c:pt idx="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4-4AD7-A5C4-63167620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93904"/>
        <c:axId val="964473312"/>
      </c:lineChart>
      <c:catAx>
        <c:axId val="3514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473312"/>
        <c:crosses val="autoZero"/>
        <c:auto val="1"/>
        <c:lblAlgn val="ctr"/>
        <c:lblOffset val="100"/>
        <c:noMultiLvlLbl val="0"/>
      </c:catAx>
      <c:valAx>
        <c:axId val="964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4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Mouth</a:t>
            </a:r>
            <a:r>
              <a:rPr lang="en-US" altLang="zh-CN" baseline="0"/>
              <a:t> closed comparison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'mouth closed'!$C$1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'mouth closed'!$C$2:$C$103</c:f>
              <c:numCache>
                <c:formatCode>General</c:formatCode>
                <c:ptCount val="4"/>
                <c:pt idx="0">
                  <c:v>2.880018355750118E-3</c:v>
                </c:pt>
                <c:pt idx="1">
                  <c:v>8.0886564596599712E-3</c:v>
                </c:pt>
                <c:pt idx="2">
                  <c:v>1.448715044977794E-2</c:v>
                </c:pt>
                <c:pt idx="3">
                  <c:v>1.5446567607555426E-2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4E03-90F4-572C8834EDD1}"/>
            </c:ext>
          </c:extLst>
        </c:ser>
        <c:ser>
          <c:idx val="1"/>
          <c:order val="1"/>
          <c:tx>
            <c:strRef>
              <c:f>'mouth closed'!$D$1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'mouth closed'!$D$2:$D$103</c:f>
              <c:numCache>
                <c:formatCode>General</c:formatCode>
                <c:ptCount val="4"/>
                <c:pt idx="0">
                  <c:v>5.1878197913214401E-2</c:v>
                </c:pt>
                <c:pt idx="1">
                  <c:v>9.6761608309560404E-2</c:v>
                </c:pt>
                <c:pt idx="2">
                  <c:v>4.7923078101461597E-2</c:v>
                </c:pt>
                <c:pt idx="3">
                  <c:v>5.4368435689247901E-2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C-4E03-90F4-572C8834E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13520"/>
        <c:axId val="760118192"/>
      </c:lineChart>
      <c:catAx>
        <c:axId val="8847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18192"/>
        <c:crosses val="autoZero"/>
        <c:auto val="1"/>
        <c:lblAlgn val="ctr"/>
        <c:lblOffset val="100"/>
        <c:noMultiLvlLbl val="0"/>
      </c:catAx>
      <c:valAx>
        <c:axId val="760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7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Mouth closed QC</a:t>
            </a:r>
            <a:r>
              <a:rPr lang="en-US" altLang="zh-CN" baseline="0"/>
              <a:t> comparison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'mouth closed'!$I$1</c:f>
              <c:strCache>
                <c:ptCount val="1"/>
                <c:pt idx="0">
                  <c:v>face-parsing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'mouth closed'!$I$2:$I$103</c:f>
              <c:numCache>
                <c:formatCode>0_ </c:formatCode>
                <c:ptCount val="4"/>
                <c:pt idx="0">
                  <c:v>96.392220553533463</c:v>
                </c:pt>
                <c:pt idx="1">
                  <c:v>96.07786343342309</c:v>
                </c:pt>
                <c:pt idx="2">
                  <c:v>95.655659194122777</c:v>
                </c:pt>
                <c:pt idx="3">
                  <c:v>95.588722594052783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A-4651-AF27-5F6B7EDD2C50}"/>
            </c:ext>
          </c:extLst>
        </c:ser>
        <c:ser>
          <c:idx val="1"/>
          <c:order val="1"/>
          <c:tx>
            <c:strRef>
              <c:f>'mouth closed'!$J$1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'mouth closed'!$J$2:$J$103</c:f>
              <c:numCache>
                <c:formatCode>General</c:formatCode>
                <c:ptCount val="4"/>
                <c:pt idx="0">
                  <c:v>92</c:v>
                </c:pt>
                <c:pt idx="1">
                  <c:v>85</c:v>
                </c:pt>
                <c:pt idx="2">
                  <c:v>93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A-4651-AF27-5F6B7EDD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69280"/>
        <c:axId val="833538144"/>
      </c:lineChart>
      <c:catAx>
        <c:axId val="8819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38144"/>
        <c:crosses val="autoZero"/>
        <c:auto val="1"/>
        <c:lblAlgn val="ctr"/>
        <c:lblOffset val="100"/>
        <c:noMultiLvlLbl val="0"/>
      </c:catAx>
      <c:valAx>
        <c:axId val="8335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9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402430</xdr:colOff>
      <xdr:row>3</xdr:row>
      <xdr:rowOff>83342</xdr:rowOff>
    </xdr:from>
    <xdr:to>
      <xdr:col>22</xdr:col>
      <xdr:colOff>633412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21AA-7BCE-E0AF-7D0C-9C6789A6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402430</xdr:colOff>
      <xdr:row>22</xdr:row>
      <xdr:rowOff>11906</xdr:rowOff>
    </xdr:from>
    <xdr:to>
      <xdr:col>4</xdr:col>
      <xdr:colOff>1042987</xdr:colOff>
      <xdr:row>48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75C77-ECA1-A9C0-3565-C25531F8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1640681</xdr:colOff>
      <xdr:row>41</xdr:row>
      <xdr:rowOff>69054</xdr:rowOff>
    </xdr:from>
    <xdr:to>
      <xdr:col>10</xdr:col>
      <xdr:colOff>428626</xdr:colOff>
      <xdr:row>68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3E4AB-18CB-2B45-1B71-7C998761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66</xdr:row>
      <xdr:rowOff>126204</xdr:rowOff>
    </xdr:from>
    <xdr:to>
      <xdr:col>21</xdr:col>
      <xdr:colOff>631032</xdr:colOff>
      <xdr:row>93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99ECB-18FE-5E2B-5D1F-2E7316C31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431005</xdr:colOff>
      <xdr:row>13</xdr:row>
      <xdr:rowOff>45242</xdr:rowOff>
    </xdr:from>
    <xdr:to>
      <xdr:col>21</xdr:col>
      <xdr:colOff>61912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3C746-A7AF-5AD1-D046-F992F5FE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540543</xdr:colOff>
      <xdr:row>28</xdr:row>
      <xdr:rowOff>40480</xdr:rowOff>
    </xdr:from>
    <xdr:to>
      <xdr:col>19</xdr:col>
      <xdr:colOff>76200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08366-694D-0755-18FA-3BC1BDC16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154780</xdr:colOff>
      <xdr:row>1</xdr:row>
      <xdr:rowOff>169068</xdr:rowOff>
    </xdr:from>
    <xdr:to>
      <xdr:col>20</xdr:col>
      <xdr:colOff>323849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9D4B1-F1C7-4AA5-4476-DDD85A50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545305</xdr:colOff>
      <xdr:row>0</xdr:row>
      <xdr:rowOff>173831</xdr:rowOff>
    </xdr:from>
    <xdr:to>
      <xdr:col>11</xdr:col>
      <xdr:colOff>583405</xdr:colOff>
      <xdr:row>16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DE34-CCB1-4DEC-1B8D-29BF4D66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602456</xdr:colOff>
      <xdr:row>108</xdr:row>
      <xdr:rowOff>9525</xdr:rowOff>
    </xdr:from>
    <xdr:to>
      <xdr:col>22</xdr:col>
      <xdr:colOff>190500</xdr:colOff>
      <xdr:row>109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4E27B-8BED-7C98-6829-9FA736C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61DF-83DB-49A0-A070-8B9287C7E8CF}">
  <dimension ref="A1:J103"/>
  <sheetViews>
    <sheetView topLeftCell="B1" workbookViewId="0">
      <selection activeCell="J1" activeCellId="2" sqref="D1:D1048576 G1:G1048576 J1:J1048576"/>
    </sheetView>
  </sheetViews>
  <sheetFormatPr defaultRowHeight="13.9" x14ac:dyDescent="0.4"/>
  <cols>
    <col min="1" max="1" width="9.06640625" style="1"/>
    <col min="2" max="2" width="75.86328125" style="1" customWidth="1"/>
    <col min="3" max="3" width="0" style="1" hidden="1" customWidth="1"/>
    <col min="4" max="5" width="9.06640625" style="1"/>
    <col min="6" max="6" width="11.6640625" style="4" hidden="1" customWidth="1"/>
    <col min="7" max="7" width="11.6640625" style="4" customWidth="1"/>
    <col min="8" max="8" width="9.06640625" style="1"/>
    <col min="9" max="9" width="45.265625" style="4" hidden="1" customWidth="1"/>
    <col min="10" max="10" width="9.06640625" style="4"/>
    <col min="11" max="16384" width="9.06640625" style="1"/>
  </cols>
  <sheetData>
    <row r="1" spans="1:10" x14ac:dyDescent="0.4">
      <c r="B1" s="1" t="s">
        <v>0</v>
      </c>
      <c r="C1" s="1" t="s">
        <v>109</v>
      </c>
      <c r="D1" s="1" t="s">
        <v>235</v>
      </c>
      <c r="F1" s="4" t="s">
        <v>239</v>
      </c>
      <c r="G1" s="4" t="s">
        <v>240</v>
      </c>
      <c r="I1" s="4" t="s">
        <v>109</v>
      </c>
      <c r="J1" s="4" t="s">
        <v>330</v>
      </c>
    </row>
    <row r="2" spans="1:10" x14ac:dyDescent="0.4">
      <c r="A2" s="1">
        <v>27</v>
      </c>
      <c r="B2" s="1" t="s">
        <v>149</v>
      </c>
      <c r="C2" s="1">
        <v>357.03501228870999</v>
      </c>
      <c r="D2" s="1">
        <f>C2*2</f>
        <v>714.07002457741999</v>
      </c>
      <c r="F2" s="5" t="s">
        <v>241</v>
      </c>
      <c r="G2" s="4">
        <f>F2*2</f>
        <v>1072.5712097571879</v>
      </c>
      <c r="I2" s="5" t="s">
        <v>331</v>
      </c>
      <c r="J2" s="4">
        <f>2*I2</f>
        <v>357.16942758304401</v>
      </c>
    </row>
    <row r="3" spans="1:10" x14ac:dyDescent="0.4">
      <c r="A3" s="1">
        <v>71</v>
      </c>
      <c r="B3" s="1" t="s">
        <v>193</v>
      </c>
      <c r="C3" s="1">
        <v>400.78080043834399</v>
      </c>
      <c r="D3" s="1">
        <f t="shared" ref="D3:D66" si="0">C3*2</f>
        <v>801.56160087668798</v>
      </c>
      <c r="F3" s="5" t="s">
        <v>242</v>
      </c>
      <c r="G3" s="4">
        <f t="shared" ref="G3:G66" si="1">F3*2</f>
        <v>1204.8406533645839</v>
      </c>
      <c r="I3" s="5" t="s">
        <v>332</v>
      </c>
      <c r="J3" s="4">
        <f t="shared" ref="J3:J66" si="2">2*I3</f>
        <v>399.32067314377798</v>
      </c>
    </row>
    <row r="4" spans="1:10" x14ac:dyDescent="0.4">
      <c r="A4" s="1">
        <v>95</v>
      </c>
      <c r="B4" s="1" t="s">
        <v>218</v>
      </c>
      <c r="C4" s="1">
        <v>375.00033333318498</v>
      </c>
      <c r="D4" s="1">
        <f t="shared" si="0"/>
        <v>750.00066666636997</v>
      </c>
      <c r="F4" s="5" t="s">
        <v>243</v>
      </c>
      <c r="G4" s="4">
        <f t="shared" si="1"/>
        <v>1140.12674733996</v>
      </c>
      <c r="I4" s="5" t="s">
        <v>333</v>
      </c>
      <c r="J4" s="4">
        <f t="shared" si="2"/>
        <v>378.10712767680002</v>
      </c>
    </row>
    <row r="5" spans="1:10" x14ac:dyDescent="0.4">
      <c r="A5" s="1">
        <v>16</v>
      </c>
      <c r="B5" s="1" t="s">
        <v>137</v>
      </c>
      <c r="C5" s="1">
        <v>369.04098688356999</v>
      </c>
      <c r="D5" s="1">
        <f t="shared" si="0"/>
        <v>738.08197376713997</v>
      </c>
      <c r="F5" s="5" t="s">
        <v>244</v>
      </c>
      <c r="G5" s="4">
        <f t="shared" si="1"/>
        <v>1087.243303037548</v>
      </c>
      <c r="I5" s="5" t="s">
        <v>334</v>
      </c>
      <c r="J5" s="4">
        <f t="shared" si="2"/>
        <v>377.01193615056798</v>
      </c>
    </row>
    <row r="6" spans="1:10" x14ac:dyDescent="0.4">
      <c r="A6" s="1">
        <v>73</v>
      </c>
      <c r="B6" s="1" t="s">
        <v>195</v>
      </c>
      <c r="C6" s="1">
        <v>375.50033288933298</v>
      </c>
      <c r="D6" s="1">
        <f t="shared" si="0"/>
        <v>751.00066577866596</v>
      </c>
      <c r="F6" s="5" t="s">
        <v>245</v>
      </c>
      <c r="G6" s="4">
        <f t="shared" si="1"/>
        <v>1124.196157260822</v>
      </c>
      <c r="I6" s="5" t="s">
        <v>335</v>
      </c>
      <c r="J6" s="4">
        <f t="shared" si="2"/>
        <v>376.01196789464001</v>
      </c>
    </row>
    <row r="7" spans="1:10" x14ac:dyDescent="0.4">
      <c r="A7" s="1">
        <v>46</v>
      </c>
      <c r="B7" s="1" t="s">
        <v>168</v>
      </c>
      <c r="C7" s="1">
        <v>353.90853338115397</v>
      </c>
      <c r="D7" s="1">
        <f t="shared" si="0"/>
        <v>707.81706676230795</v>
      </c>
      <c r="F7" s="5" t="s">
        <v>246</v>
      </c>
      <c r="G7" s="4">
        <f t="shared" si="1"/>
        <v>1065.007511710598</v>
      </c>
      <c r="I7" s="5" t="s">
        <v>336</v>
      </c>
      <c r="J7" s="4">
        <f t="shared" si="2"/>
        <v>352.00568177232401</v>
      </c>
    </row>
    <row r="8" spans="1:10" x14ac:dyDescent="0.4">
      <c r="A8" s="1">
        <v>62</v>
      </c>
      <c r="B8" s="1" t="s">
        <v>184</v>
      </c>
      <c r="C8" s="1">
        <v>367.51666628875398</v>
      </c>
      <c r="D8" s="1">
        <f t="shared" si="0"/>
        <v>735.03333257750796</v>
      </c>
      <c r="F8" s="5" t="s">
        <v>247</v>
      </c>
      <c r="G8" s="4">
        <f t="shared" si="1"/>
        <v>1100.1163574822419</v>
      </c>
      <c r="I8" s="5" t="s">
        <v>337</v>
      </c>
      <c r="J8" s="4">
        <f t="shared" si="2"/>
        <v>364.26913127521402</v>
      </c>
    </row>
    <row r="9" spans="1:10" x14ac:dyDescent="0.4">
      <c r="A9" s="1">
        <v>32</v>
      </c>
      <c r="B9" s="1" t="s">
        <v>154</v>
      </c>
      <c r="C9" s="1">
        <v>383.03263568526302</v>
      </c>
      <c r="D9" s="1">
        <f t="shared" si="0"/>
        <v>766.06527137052603</v>
      </c>
      <c r="F9" s="5" t="s">
        <v>248</v>
      </c>
      <c r="G9" s="4">
        <f t="shared" si="1"/>
        <v>1164.6462982382241</v>
      </c>
      <c r="I9" s="5" t="s">
        <v>338</v>
      </c>
      <c r="J9" s="4">
        <f t="shared" si="2"/>
        <v>383.04699450589601</v>
      </c>
    </row>
    <row r="10" spans="1:10" x14ac:dyDescent="0.4">
      <c r="A10" s="1">
        <v>91</v>
      </c>
      <c r="B10" s="1" t="s">
        <v>214</v>
      </c>
      <c r="C10" s="1">
        <v>346.05201921098501</v>
      </c>
      <c r="D10" s="1">
        <f t="shared" si="0"/>
        <v>692.10403842197002</v>
      </c>
      <c r="F10" s="5" t="s">
        <v>249</v>
      </c>
      <c r="G10" s="4">
        <f t="shared" si="1"/>
        <v>1039.1390667278361</v>
      </c>
      <c r="I10" s="5" t="s">
        <v>339</v>
      </c>
      <c r="J10" s="4">
        <f t="shared" si="2"/>
        <v>345.02318762657001</v>
      </c>
    </row>
    <row r="11" spans="1:10" x14ac:dyDescent="0.4">
      <c r="A11" s="1">
        <v>79</v>
      </c>
      <c r="B11" s="1" t="s">
        <v>201</v>
      </c>
      <c r="C11" s="1">
        <v>373.20939162888101</v>
      </c>
      <c r="D11" s="1">
        <f t="shared" si="0"/>
        <v>746.41878325776202</v>
      </c>
      <c r="F11" s="5" t="s">
        <v>250</v>
      </c>
      <c r="G11" s="4">
        <f t="shared" si="1"/>
        <v>1127.5433472820439</v>
      </c>
      <c r="I11" s="5" t="s">
        <v>340</v>
      </c>
      <c r="J11" s="4">
        <f t="shared" si="2"/>
        <v>380.22230339631398</v>
      </c>
    </row>
    <row r="12" spans="1:10" x14ac:dyDescent="0.4">
      <c r="A12" s="1">
        <v>86</v>
      </c>
      <c r="B12" s="1" t="s">
        <v>209</v>
      </c>
      <c r="C12" s="1">
        <v>370.08647638085802</v>
      </c>
      <c r="D12" s="1">
        <f t="shared" si="0"/>
        <v>740.17295276171603</v>
      </c>
      <c r="F12" s="5" t="s">
        <v>251</v>
      </c>
      <c r="G12" s="4">
        <f t="shared" si="1"/>
        <v>1120.546741550748</v>
      </c>
      <c r="I12" s="5" t="s">
        <v>341</v>
      </c>
      <c r="J12" s="4">
        <f t="shared" si="2"/>
        <v>379.25848705071797</v>
      </c>
    </row>
    <row r="13" spans="1:10" x14ac:dyDescent="0.4">
      <c r="A13" s="1">
        <v>48</v>
      </c>
      <c r="B13" s="1" t="s">
        <v>170</v>
      </c>
      <c r="C13" s="1">
        <v>375.76089471896802</v>
      </c>
      <c r="D13" s="1">
        <f t="shared" si="0"/>
        <v>751.52178943793604</v>
      </c>
      <c r="F13" s="5" t="s">
        <v>252</v>
      </c>
      <c r="G13" s="4">
        <f t="shared" si="1"/>
        <v>1138.6891586381239</v>
      </c>
      <c r="I13" s="5" t="s">
        <v>342</v>
      </c>
      <c r="J13" s="4">
        <f t="shared" si="2"/>
        <v>374.161729737288</v>
      </c>
    </row>
    <row r="14" spans="1:10" x14ac:dyDescent="0.4">
      <c r="A14" s="1">
        <v>53</v>
      </c>
      <c r="B14" s="1" t="s">
        <v>175</v>
      </c>
      <c r="C14" s="1">
        <v>335.97804987826203</v>
      </c>
      <c r="D14" s="1">
        <f t="shared" si="0"/>
        <v>671.95609975652405</v>
      </c>
      <c r="F14" s="5" t="s">
        <v>253</v>
      </c>
      <c r="G14" s="4">
        <f t="shared" si="1"/>
        <v>993.04078466093199</v>
      </c>
      <c r="I14" s="5" t="s">
        <v>343</v>
      </c>
      <c r="J14" s="4">
        <f t="shared" si="2"/>
        <v>334.03742305316598</v>
      </c>
    </row>
    <row r="15" spans="1:10" x14ac:dyDescent="0.4">
      <c r="A15" s="1">
        <v>25</v>
      </c>
      <c r="B15" s="1" t="s">
        <v>147</v>
      </c>
      <c r="C15" s="1">
        <v>348.50035867987202</v>
      </c>
      <c r="D15" s="1">
        <f t="shared" si="0"/>
        <v>697.00071735974404</v>
      </c>
      <c r="F15" s="5" t="s">
        <v>254</v>
      </c>
      <c r="G15" s="4">
        <f t="shared" si="1"/>
        <v>1046.000478011362</v>
      </c>
      <c r="I15" s="5" t="s">
        <v>344</v>
      </c>
      <c r="J15" s="4">
        <f t="shared" si="2"/>
        <v>348.01293079424403</v>
      </c>
    </row>
    <row r="16" spans="1:10" x14ac:dyDescent="0.4">
      <c r="A16" s="1">
        <v>33</v>
      </c>
      <c r="B16" s="1" t="s">
        <v>155</v>
      </c>
      <c r="C16" s="1">
        <v>376.29908317719799</v>
      </c>
      <c r="D16" s="1">
        <f t="shared" si="0"/>
        <v>752.59816635439597</v>
      </c>
      <c r="F16" s="5" t="s">
        <v>255</v>
      </c>
      <c r="G16" s="4">
        <f t="shared" si="1"/>
        <v>1125.2350865485839</v>
      </c>
      <c r="I16" s="5" t="s">
        <v>345</v>
      </c>
      <c r="J16" s="4">
        <f t="shared" si="2"/>
        <v>374.00133689600602</v>
      </c>
    </row>
    <row r="17" spans="1:10" x14ac:dyDescent="0.4">
      <c r="A17" s="1">
        <v>13</v>
      </c>
      <c r="B17" s="1" t="s">
        <v>134</v>
      </c>
      <c r="C17" s="1">
        <v>361.52212933650401</v>
      </c>
      <c r="D17" s="1">
        <f t="shared" si="0"/>
        <v>723.04425867300802</v>
      </c>
      <c r="F17" s="5" t="s">
        <v>256</v>
      </c>
      <c r="G17" s="4">
        <f t="shared" si="1"/>
        <v>1257.0194907001239</v>
      </c>
      <c r="I17" s="4">
        <v>184.5</v>
      </c>
      <c r="J17" s="4">
        <f t="shared" si="2"/>
        <v>369</v>
      </c>
    </row>
    <row r="18" spans="1:10" x14ac:dyDescent="0.4">
      <c r="A18" s="1">
        <v>49</v>
      </c>
      <c r="B18" s="1" t="s">
        <v>171</v>
      </c>
      <c r="C18" s="1">
        <v>383.66945408776002</v>
      </c>
      <c r="D18" s="1">
        <f t="shared" si="0"/>
        <v>767.33890817552003</v>
      </c>
      <c r="F18" s="5" t="s">
        <v>257</v>
      </c>
      <c r="G18" s="4">
        <f t="shared" si="1"/>
        <v>1123.000445235886</v>
      </c>
      <c r="I18" s="5" t="s">
        <v>346</v>
      </c>
      <c r="J18" s="4">
        <f t="shared" si="2"/>
        <v>373.01206414806398</v>
      </c>
    </row>
    <row r="19" spans="1:10" x14ac:dyDescent="0.4">
      <c r="A19" s="1">
        <v>50</v>
      </c>
      <c r="B19" s="1" t="s">
        <v>172</v>
      </c>
      <c r="C19" s="1">
        <v>346.00036127148701</v>
      </c>
      <c r="D19" s="1">
        <f t="shared" si="0"/>
        <v>692.00072254297402</v>
      </c>
      <c r="F19" s="5" t="s">
        <v>258</v>
      </c>
      <c r="G19" s="4">
        <f t="shared" si="1"/>
        <v>1040.0942265006561</v>
      </c>
      <c r="I19" s="5" t="s">
        <v>347</v>
      </c>
      <c r="J19" s="4">
        <f t="shared" si="2"/>
        <v>350.00142856851198</v>
      </c>
    </row>
    <row r="20" spans="1:10" x14ac:dyDescent="0.4">
      <c r="A20" s="1">
        <v>61</v>
      </c>
      <c r="B20" s="1" t="s">
        <v>183</v>
      </c>
      <c r="C20" s="1">
        <v>357.25516091443598</v>
      </c>
      <c r="D20" s="1">
        <f t="shared" si="0"/>
        <v>714.51032182887195</v>
      </c>
      <c r="F20" s="5" t="s">
        <v>259</v>
      </c>
      <c r="G20" s="4">
        <f t="shared" si="1"/>
        <v>1066.3676664265461</v>
      </c>
      <c r="I20" s="5" t="s">
        <v>348</v>
      </c>
      <c r="J20" s="4">
        <f t="shared" si="2"/>
        <v>356.27517454910998</v>
      </c>
    </row>
    <row r="21" spans="1:10" x14ac:dyDescent="0.4">
      <c r="A21" s="1">
        <v>12</v>
      </c>
      <c r="B21" s="1" t="s">
        <v>133</v>
      </c>
      <c r="C21" s="1">
        <v>355.035209521534</v>
      </c>
      <c r="D21" s="1">
        <f t="shared" si="0"/>
        <v>710.070419043068</v>
      </c>
      <c r="F21" s="5" t="s">
        <v>260</v>
      </c>
      <c r="G21" s="4">
        <f t="shared" si="1"/>
        <v>2115.0399523413198</v>
      </c>
      <c r="I21" s="5" t="s">
        <v>349</v>
      </c>
      <c r="J21" s="4">
        <f t="shared" si="2"/>
        <v>351.03561072916801</v>
      </c>
    </row>
    <row r="22" spans="1:10" x14ac:dyDescent="0.4">
      <c r="A22" s="1">
        <v>37</v>
      </c>
      <c r="B22" s="1" t="s">
        <v>159</v>
      </c>
      <c r="C22" s="1">
        <v>323.17062057061997</v>
      </c>
      <c r="D22" s="1">
        <f t="shared" si="0"/>
        <v>646.34124114123995</v>
      </c>
      <c r="F22" s="5" t="s">
        <v>261</v>
      </c>
      <c r="G22" s="4">
        <f t="shared" si="1"/>
        <v>974.24842827689395</v>
      </c>
      <c r="I22" s="5" t="s">
        <v>350</v>
      </c>
      <c r="J22" s="4">
        <f t="shared" si="2"/>
        <v>324.12497589664201</v>
      </c>
    </row>
    <row r="23" spans="1:10" x14ac:dyDescent="0.4">
      <c r="A23" s="1">
        <v>23</v>
      </c>
      <c r="B23" s="1" t="s">
        <v>145</v>
      </c>
      <c r="C23" s="1">
        <v>354.079440239051</v>
      </c>
      <c r="D23" s="1">
        <f t="shared" si="0"/>
        <v>708.15888047810199</v>
      </c>
      <c r="F23" s="4">
        <v>550.65347542715097</v>
      </c>
      <c r="G23" s="4">
        <f t="shared" si="1"/>
        <v>1101.3069508543019</v>
      </c>
      <c r="I23" s="5" t="s">
        <v>351</v>
      </c>
      <c r="J23" s="4">
        <f t="shared" si="2"/>
        <v>353.02266216207602</v>
      </c>
    </row>
    <row r="24" spans="1:10" x14ac:dyDescent="0.4">
      <c r="A24" s="1">
        <v>0</v>
      </c>
      <c r="B24" s="1" t="s">
        <v>121</v>
      </c>
      <c r="C24" s="1">
        <v>365.50034199710399</v>
      </c>
      <c r="D24" s="1">
        <f t="shared" si="0"/>
        <v>731.00068399420798</v>
      </c>
      <c r="F24" s="4">
        <v>547.02285144224095</v>
      </c>
      <c r="G24" s="4">
        <f t="shared" si="1"/>
        <v>1094.0457028844819</v>
      </c>
      <c r="I24" s="5" t="s">
        <v>352</v>
      </c>
      <c r="J24" s="4">
        <f t="shared" si="2"/>
        <v>365.034244968878</v>
      </c>
    </row>
    <row r="25" spans="1:10" x14ac:dyDescent="0.4">
      <c r="A25" s="1">
        <v>78</v>
      </c>
      <c r="B25" s="1" t="s">
        <v>200</v>
      </c>
      <c r="C25" s="1">
        <v>370.07600570693501</v>
      </c>
      <c r="D25" s="1">
        <f t="shared" si="0"/>
        <v>740.15201141387001</v>
      </c>
      <c r="F25" s="5" t="s">
        <v>262</v>
      </c>
      <c r="G25" s="4">
        <f t="shared" si="1"/>
        <v>1109.238477515092</v>
      </c>
      <c r="I25" s="5" t="s">
        <v>353</v>
      </c>
      <c r="J25" s="4">
        <f t="shared" si="2"/>
        <v>367.11033763706399</v>
      </c>
    </row>
    <row r="26" spans="1:10" x14ac:dyDescent="0.4">
      <c r="A26" s="1">
        <v>63</v>
      </c>
      <c r="B26" s="1" t="s">
        <v>185</v>
      </c>
      <c r="C26" s="1">
        <v>361.04985805287299</v>
      </c>
      <c r="D26" s="1">
        <f t="shared" si="0"/>
        <v>722.09971610574598</v>
      </c>
      <c r="F26" s="5" t="s">
        <v>263</v>
      </c>
      <c r="G26" s="4">
        <f t="shared" si="1"/>
        <v>1099.1642279477619</v>
      </c>
      <c r="I26" s="5" t="s">
        <v>354</v>
      </c>
      <c r="J26" s="4">
        <f t="shared" si="2"/>
        <v>363.79252328765602</v>
      </c>
    </row>
    <row r="27" spans="1:10" x14ac:dyDescent="0.4">
      <c r="A27" s="1">
        <v>35</v>
      </c>
      <c r="B27" s="1" t="s">
        <v>157</v>
      </c>
      <c r="C27" s="1">
        <v>359.012534600116</v>
      </c>
      <c r="D27" s="1">
        <f t="shared" si="0"/>
        <v>718.025069200232</v>
      </c>
      <c r="F27" s="5" t="s">
        <v>264</v>
      </c>
      <c r="G27" s="4">
        <f t="shared" si="1"/>
        <v>1099.016378403888</v>
      </c>
      <c r="I27" s="5" t="s">
        <v>355</v>
      </c>
      <c r="J27" s="4">
        <f t="shared" si="2"/>
        <v>357.03501228870999</v>
      </c>
    </row>
    <row r="28" spans="1:10" x14ac:dyDescent="0.4">
      <c r="A28" s="1">
        <v>6</v>
      </c>
      <c r="B28" s="1" t="s">
        <v>127</v>
      </c>
      <c r="C28" s="1">
        <v>375.25358092894999</v>
      </c>
      <c r="D28" s="1">
        <f t="shared" si="0"/>
        <v>750.50716185789997</v>
      </c>
      <c r="F28" s="4">
        <v>532.22575097415199</v>
      </c>
      <c r="G28" s="4">
        <f t="shared" si="1"/>
        <v>1064.451501948304</v>
      </c>
      <c r="I28" s="5" t="s">
        <v>356</v>
      </c>
      <c r="J28" s="4">
        <f t="shared" si="2"/>
        <v>359.034817253146</v>
      </c>
    </row>
    <row r="29" spans="1:10" x14ac:dyDescent="0.4">
      <c r="A29" s="1">
        <v>97</v>
      </c>
      <c r="B29" s="1" t="s">
        <v>220</v>
      </c>
      <c r="C29" s="1">
        <v>373.08578102093298</v>
      </c>
      <c r="D29" s="1">
        <f t="shared" si="0"/>
        <v>746.17156204186597</v>
      </c>
      <c r="F29" s="5" t="s">
        <v>265</v>
      </c>
      <c r="G29" s="4">
        <f t="shared" si="1"/>
        <v>1126.6751972063639</v>
      </c>
      <c r="I29" s="5" t="s">
        <v>357</v>
      </c>
      <c r="J29" s="4">
        <f t="shared" si="2"/>
        <v>371.48620431989002</v>
      </c>
    </row>
    <row r="30" spans="1:10" x14ac:dyDescent="0.4">
      <c r="A30" s="1">
        <v>9</v>
      </c>
      <c r="B30" s="1" t="s">
        <v>130</v>
      </c>
      <c r="C30" s="1">
        <v>382.020941834344</v>
      </c>
      <c r="D30" s="1">
        <f t="shared" si="0"/>
        <v>764.041883668688</v>
      </c>
      <c r="F30" s="5" t="s">
        <v>266</v>
      </c>
      <c r="G30" s="4">
        <f t="shared" si="1"/>
        <v>1150.250407520032</v>
      </c>
      <c r="I30" s="5" t="s">
        <v>358</v>
      </c>
      <c r="J30" s="4">
        <f t="shared" si="2"/>
        <v>380.011841920748</v>
      </c>
    </row>
    <row r="31" spans="1:10" x14ac:dyDescent="0.4">
      <c r="A31" s="1">
        <v>28</v>
      </c>
      <c r="B31" s="1" t="s">
        <v>150</v>
      </c>
      <c r="C31" s="1">
        <v>382.03959218908102</v>
      </c>
      <c r="D31" s="1">
        <f t="shared" si="0"/>
        <v>764.07918437816204</v>
      </c>
      <c r="F31" s="5" t="s">
        <v>267</v>
      </c>
      <c r="G31" s="4">
        <f t="shared" si="1"/>
        <v>1152.073348359382</v>
      </c>
      <c r="I31" s="5" t="s">
        <v>359</v>
      </c>
      <c r="J31" s="4">
        <f t="shared" si="2"/>
        <v>375.22526567383397</v>
      </c>
    </row>
    <row r="32" spans="1:10" x14ac:dyDescent="0.4">
      <c r="A32" s="1">
        <v>83</v>
      </c>
      <c r="B32" s="1" t="s">
        <v>205</v>
      </c>
      <c r="C32" s="1">
        <v>380.53974825239999</v>
      </c>
      <c r="D32" s="1">
        <f t="shared" si="0"/>
        <v>761.07949650479998</v>
      </c>
      <c r="F32" s="5" t="s">
        <v>268</v>
      </c>
      <c r="G32" s="4">
        <f t="shared" si="1"/>
        <v>1151.210232755076</v>
      </c>
      <c r="I32" s="5" t="s">
        <v>360</v>
      </c>
      <c r="J32" s="4">
        <f t="shared" si="2"/>
        <v>384.13018626501997</v>
      </c>
    </row>
    <row r="33" spans="1:10" x14ac:dyDescent="0.4">
      <c r="A33" s="1">
        <v>54</v>
      </c>
      <c r="B33" s="1" t="s">
        <v>176</v>
      </c>
      <c r="C33" s="1">
        <v>348.65814202453299</v>
      </c>
      <c r="D33" s="1">
        <f t="shared" si="0"/>
        <v>697.31628404906598</v>
      </c>
      <c r="F33" s="5" t="s">
        <v>269</v>
      </c>
      <c r="G33" s="4">
        <f t="shared" si="1"/>
        <v>1037.174045182388</v>
      </c>
      <c r="I33" s="5" t="s">
        <v>361</v>
      </c>
      <c r="J33" s="4">
        <f t="shared" si="2"/>
        <v>344.07121355905201</v>
      </c>
    </row>
    <row r="34" spans="1:10" x14ac:dyDescent="0.4">
      <c r="A34" s="1">
        <v>66</v>
      </c>
      <c r="B34" s="1" t="s">
        <v>188</v>
      </c>
      <c r="C34" s="1">
        <v>398.52007477666598</v>
      </c>
      <c r="D34" s="1">
        <f t="shared" si="0"/>
        <v>797.04014955333196</v>
      </c>
      <c r="F34" s="5" t="s">
        <v>270</v>
      </c>
      <c r="G34" s="4">
        <f t="shared" si="1"/>
        <v>1495.1083572771561</v>
      </c>
      <c r="I34" s="5" t="s">
        <v>362</v>
      </c>
      <c r="J34" s="4">
        <f t="shared" si="2"/>
        <v>396.08079983760803</v>
      </c>
    </row>
    <row r="35" spans="1:10" x14ac:dyDescent="0.4">
      <c r="A35" s="1">
        <v>7</v>
      </c>
      <c r="B35" s="1" t="s">
        <v>128</v>
      </c>
      <c r="C35" s="1">
        <v>473.95490291798802</v>
      </c>
      <c r="D35" s="1">
        <f t="shared" si="0"/>
        <v>947.90980583597604</v>
      </c>
      <c r="F35" s="5" t="s">
        <v>271</v>
      </c>
      <c r="G35" s="4">
        <f t="shared" si="1"/>
        <v>1436.3290013085441</v>
      </c>
      <c r="I35" s="5" t="s">
        <v>363</v>
      </c>
      <c r="J35" s="4">
        <f t="shared" si="2"/>
        <v>396.10225952397599</v>
      </c>
    </row>
    <row r="36" spans="1:10" x14ac:dyDescent="0.4">
      <c r="A36" s="1">
        <v>70</v>
      </c>
      <c r="B36" s="1" t="s">
        <v>192</v>
      </c>
      <c r="C36" s="1">
        <v>377.57449596073002</v>
      </c>
      <c r="D36" s="1">
        <f t="shared" si="0"/>
        <v>755.14899192146004</v>
      </c>
      <c r="F36" s="5" t="s">
        <v>272</v>
      </c>
      <c r="G36" s="4">
        <f t="shared" si="1"/>
        <v>1140.638856080222</v>
      </c>
      <c r="I36" s="5" t="s">
        <v>364</v>
      </c>
      <c r="J36" s="4">
        <f t="shared" si="2"/>
        <v>381.00131233369598</v>
      </c>
    </row>
    <row r="37" spans="1:10" x14ac:dyDescent="0.4">
      <c r="A37" s="1">
        <v>58</v>
      </c>
      <c r="B37" s="1" t="s">
        <v>180</v>
      </c>
      <c r="C37" s="1">
        <v>410.088100290657</v>
      </c>
      <c r="D37" s="1">
        <f t="shared" si="0"/>
        <v>820.17620058131399</v>
      </c>
      <c r="F37" s="5" t="s">
        <v>273</v>
      </c>
      <c r="G37" s="4">
        <f t="shared" si="1"/>
        <v>1508.1753876787659</v>
      </c>
      <c r="I37" s="5" t="s">
        <v>365</v>
      </c>
      <c r="J37" s="4">
        <f t="shared" si="2"/>
        <v>403.04466253753998</v>
      </c>
    </row>
    <row r="38" spans="1:10" x14ac:dyDescent="0.4">
      <c r="A38" s="1">
        <v>41</v>
      </c>
      <c r="B38" s="1" t="s">
        <v>163</v>
      </c>
      <c r="C38" s="1">
        <v>402.44875450173703</v>
      </c>
      <c r="D38" s="1">
        <f t="shared" si="0"/>
        <v>804.89750900347406</v>
      </c>
      <c r="F38" s="5" t="s">
        <v>274</v>
      </c>
      <c r="G38" s="4">
        <f t="shared" si="1"/>
        <v>1452.516781314418</v>
      </c>
      <c r="I38" s="5" t="s">
        <v>366</v>
      </c>
      <c r="J38" s="4">
        <f t="shared" si="2"/>
        <v>400.40479517607997</v>
      </c>
    </row>
    <row r="39" spans="1:10" x14ac:dyDescent="0.4">
      <c r="A39" s="1">
        <v>59</v>
      </c>
      <c r="B39" s="1" t="s">
        <v>181</v>
      </c>
      <c r="C39" s="1">
        <v>391.09238039112898</v>
      </c>
      <c r="D39" s="1">
        <f t="shared" si="0"/>
        <v>782.18476078225797</v>
      </c>
      <c r="F39" s="5" t="s">
        <v>275</v>
      </c>
      <c r="G39" s="4">
        <f t="shared" si="1"/>
        <v>1218.9585718965179</v>
      </c>
      <c r="I39" s="5" t="s">
        <v>367</v>
      </c>
      <c r="J39" s="4">
        <f t="shared" si="2"/>
        <v>392.001275508128</v>
      </c>
    </row>
    <row r="40" spans="1:10" x14ac:dyDescent="0.4">
      <c r="A40" s="1">
        <v>14</v>
      </c>
      <c r="B40" s="1" t="s">
        <v>135</v>
      </c>
      <c r="C40" s="1">
        <v>373.50836670682401</v>
      </c>
      <c r="D40" s="1">
        <f t="shared" si="0"/>
        <v>747.01673341364801</v>
      </c>
      <c r="F40" s="5" t="s">
        <v>276</v>
      </c>
      <c r="G40" s="4">
        <f t="shared" si="1"/>
        <v>1055.5946191602141</v>
      </c>
      <c r="I40" s="5" t="s">
        <v>368</v>
      </c>
      <c r="J40" s="4">
        <f t="shared" si="2"/>
        <v>349.24203641600599</v>
      </c>
    </row>
    <row r="41" spans="1:10" x14ac:dyDescent="0.4">
      <c r="A41" s="1">
        <v>57</v>
      </c>
      <c r="B41" s="1" t="s">
        <v>179</v>
      </c>
      <c r="C41" s="1">
        <v>361.124978366216</v>
      </c>
      <c r="D41" s="1">
        <f t="shared" si="0"/>
        <v>722.249956732432</v>
      </c>
      <c r="F41" s="5" t="s">
        <v>277</v>
      </c>
      <c r="G41" s="4">
        <f t="shared" si="1"/>
        <v>1089.3860656351339</v>
      </c>
      <c r="I41" s="5" t="s">
        <v>369</v>
      </c>
      <c r="J41" s="4">
        <f t="shared" si="2"/>
        <v>358.45222833733197</v>
      </c>
    </row>
    <row r="42" spans="1:10" x14ac:dyDescent="0.4">
      <c r="A42" s="1">
        <v>72</v>
      </c>
      <c r="B42" s="1" t="s">
        <v>194</v>
      </c>
      <c r="C42" s="1">
        <v>396.82017337832002</v>
      </c>
      <c r="D42" s="1">
        <f t="shared" si="0"/>
        <v>793.64034675664004</v>
      </c>
      <c r="F42" s="5" t="s">
        <v>278</v>
      </c>
      <c r="G42" s="4">
        <f t="shared" si="1"/>
        <v>1204.25661717094</v>
      </c>
      <c r="I42" s="5" t="s">
        <v>370</v>
      </c>
      <c r="J42" s="4">
        <f t="shared" si="2"/>
        <v>395.40991388684199</v>
      </c>
    </row>
    <row r="43" spans="1:10" x14ac:dyDescent="0.4">
      <c r="A43" s="1">
        <v>2</v>
      </c>
      <c r="B43" s="1" t="s">
        <v>123</v>
      </c>
      <c r="C43" s="1">
        <v>410.13442918145699</v>
      </c>
      <c r="D43" s="1">
        <f t="shared" si="0"/>
        <v>820.26885836291399</v>
      </c>
      <c r="F43" s="5" t="s">
        <v>279</v>
      </c>
      <c r="G43" s="4">
        <f t="shared" si="1"/>
        <v>1233.040550833588</v>
      </c>
      <c r="I43" s="5" t="s">
        <v>227</v>
      </c>
      <c r="J43" s="4">
        <f t="shared" si="2"/>
        <v>408.01960737199801</v>
      </c>
    </row>
    <row r="44" spans="1:10" x14ac:dyDescent="0.4">
      <c r="A44" s="1">
        <v>44</v>
      </c>
      <c r="B44" s="1" t="s">
        <v>166</v>
      </c>
      <c r="C44" s="1">
        <v>398.00785168134502</v>
      </c>
      <c r="D44" s="1">
        <f t="shared" si="0"/>
        <v>796.01570336269003</v>
      </c>
      <c r="F44" s="5" t="s">
        <v>280</v>
      </c>
      <c r="G44" s="4">
        <f t="shared" si="1"/>
        <v>1199.0417006926821</v>
      </c>
      <c r="I44" s="5" t="s">
        <v>225</v>
      </c>
      <c r="J44" s="4">
        <f t="shared" si="2"/>
        <v>396.005050472844</v>
      </c>
    </row>
    <row r="45" spans="1:10" x14ac:dyDescent="0.4">
      <c r="A45" s="1">
        <v>60</v>
      </c>
      <c r="B45" s="1" t="s">
        <v>182</v>
      </c>
      <c r="C45" s="1">
        <v>374.34208953843199</v>
      </c>
      <c r="D45" s="1">
        <f t="shared" si="0"/>
        <v>748.68417907686398</v>
      </c>
      <c r="F45" s="5" t="s">
        <v>281</v>
      </c>
      <c r="G45" s="4">
        <f t="shared" si="1"/>
        <v>1225.62065909481</v>
      </c>
      <c r="I45" s="5" t="s">
        <v>371</v>
      </c>
      <c r="J45" s="4">
        <f t="shared" si="2"/>
        <v>375.261242336588</v>
      </c>
    </row>
    <row r="46" spans="1:10" x14ac:dyDescent="0.4">
      <c r="A46" s="1">
        <v>1</v>
      </c>
      <c r="B46" s="1" t="s">
        <v>122</v>
      </c>
      <c r="C46" s="1">
        <v>384.500325097391</v>
      </c>
      <c r="D46" s="1">
        <f t="shared" si="0"/>
        <v>769.000650194782</v>
      </c>
      <c r="F46" s="4">
        <v>576.5</v>
      </c>
      <c r="G46" s="4">
        <f t="shared" si="1"/>
        <v>1153</v>
      </c>
      <c r="I46" s="5" t="s">
        <v>372</v>
      </c>
      <c r="J46" s="4">
        <f t="shared" si="2"/>
        <v>381.33581001526602</v>
      </c>
    </row>
    <row r="47" spans="1:10" x14ac:dyDescent="0.4">
      <c r="A47" s="1">
        <v>45</v>
      </c>
      <c r="B47" s="1" t="s">
        <v>167</v>
      </c>
      <c r="C47" s="1">
        <v>376.16086984161399</v>
      </c>
      <c r="D47" s="1">
        <f t="shared" si="0"/>
        <v>752.32173968322797</v>
      </c>
      <c r="F47" s="5" t="s">
        <v>282</v>
      </c>
      <c r="G47" s="4">
        <f t="shared" si="1"/>
        <v>1127.512749373592</v>
      </c>
      <c r="I47" s="5" t="s">
        <v>373</v>
      </c>
      <c r="J47" s="4">
        <f t="shared" si="2"/>
        <v>375.10798445247599</v>
      </c>
    </row>
    <row r="48" spans="1:10" x14ac:dyDescent="0.4">
      <c r="A48" s="1">
        <v>30</v>
      </c>
      <c r="B48" s="1" t="s">
        <v>152</v>
      </c>
      <c r="C48" s="1">
        <v>388.70875987042001</v>
      </c>
      <c r="D48" s="1">
        <f t="shared" si="0"/>
        <v>777.41751974084002</v>
      </c>
      <c r="F48" s="4">
        <v>638.50959272355499</v>
      </c>
      <c r="G48" s="4">
        <f t="shared" si="1"/>
        <v>1277.01918544711</v>
      </c>
      <c r="I48" s="5" t="s">
        <v>374</v>
      </c>
      <c r="J48" s="4">
        <f t="shared" si="2"/>
        <v>373.162163140904</v>
      </c>
    </row>
    <row r="49" spans="1:10" x14ac:dyDescent="0.4">
      <c r="A49" s="1">
        <v>87</v>
      </c>
      <c r="B49" s="1" t="s">
        <v>210</v>
      </c>
      <c r="C49" s="1">
        <v>377.51192034159601</v>
      </c>
      <c r="D49" s="1">
        <f t="shared" si="0"/>
        <v>755.02384068319202</v>
      </c>
      <c r="F49" s="5" t="s">
        <v>283</v>
      </c>
      <c r="G49" s="4">
        <f t="shared" si="1"/>
        <v>1130.0637150178741</v>
      </c>
      <c r="I49" s="5" t="s">
        <v>375</v>
      </c>
      <c r="J49" s="4">
        <f t="shared" si="2"/>
        <v>374.02138976267003</v>
      </c>
    </row>
    <row r="50" spans="1:10" x14ac:dyDescent="0.4">
      <c r="A50" s="1">
        <v>101</v>
      </c>
      <c r="B50" s="1" t="s">
        <v>224</v>
      </c>
      <c r="C50" s="1">
        <v>398.00282662312799</v>
      </c>
      <c r="D50" s="1">
        <f t="shared" si="0"/>
        <v>796.00565324625597</v>
      </c>
      <c r="F50" s="5" t="s">
        <v>284</v>
      </c>
      <c r="G50" s="4">
        <f t="shared" si="1"/>
        <v>1283.001558845506</v>
      </c>
      <c r="I50" s="5" t="s">
        <v>376</v>
      </c>
      <c r="J50" s="4">
        <f t="shared" si="2"/>
        <v>411.00486615123998</v>
      </c>
    </row>
    <row r="51" spans="1:10" x14ac:dyDescent="0.4">
      <c r="A51" s="1">
        <v>38</v>
      </c>
      <c r="B51" s="1" t="s">
        <v>160</v>
      </c>
      <c r="C51" s="1">
        <v>328.12345237730199</v>
      </c>
      <c r="D51" s="1">
        <f t="shared" si="0"/>
        <v>656.24690475460397</v>
      </c>
      <c r="F51" s="5" t="s">
        <v>285</v>
      </c>
      <c r="G51" s="4">
        <f t="shared" si="1"/>
        <v>991.34101095435199</v>
      </c>
      <c r="I51" s="5" t="s">
        <v>377</v>
      </c>
      <c r="J51" s="4">
        <f t="shared" si="2"/>
        <v>328.152403617586</v>
      </c>
    </row>
    <row r="52" spans="1:10" x14ac:dyDescent="0.4">
      <c r="A52" s="1">
        <v>3</v>
      </c>
      <c r="B52" s="1" t="s">
        <v>124</v>
      </c>
      <c r="C52" s="1">
        <v>378.31765753133902</v>
      </c>
      <c r="D52" s="1">
        <f t="shared" si="0"/>
        <v>756.63531506267805</v>
      </c>
      <c r="F52" s="5" t="s">
        <v>286</v>
      </c>
      <c r="G52" s="4">
        <f t="shared" si="1"/>
        <v>1135.8525432467</v>
      </c>
      <c r="I52" s="5" t="s">
        <v>378</v>
      </c>
      <c r="J52" s="4">
        <f t="shared" si="2"/>
        <v>378.190428223666</v>
      </c>
    </row>
    <row r="53" spans="1:10" x14ac:dyDescent="0.4">
      <c r="A53" s="1">
        <v>52</v>
      </c>
      <c r="B53" s="1" t="s">
        <v>174</v>
      </c>
      <c r="C53" s="1">
        <v>345.529304111822</v>
      </c>
      <c r="D53" s="1">
        <f t="shared" si="0"/>
        <v>691.058608223644</v>
      </c>
      <c r="F53" s="5" t="s">
        <v>287</v>
      </c>
      <c r="G53" s="4">
        <f t="shared" si="1"/>
        <v>1163.3133713664599</v>
      </c>
      <c r="I53" s="5" t="s">
        <v>379</v>
      </c>
      <c r="J53" s="4">
        <f t="shared" si="2"/>
        <v>351.01282027869001</v>
      </c>
    </row>
    <row r="54" spans="1:10" x14ac:dyDescent="0.4">
      <c r="A54" s="1">
        <v>100</v>
      </c>
      <c r="B54" s="1" t="s">
        <v>223</v>
      </c>
      <c r="C54" s="1">
        <v>355.22000225212503</v>
      </c>
      <c r="D54" s="1">
        <f t="shared" si="0"/>
        <v>710.44000450425006</v>
      </c>
      <c r="F54" s="4">
        <v>536.81118654513898</v>
      </c>
      <c r="G54" s="4">
        <f t="shared" si="1"/>
        <v>1073.622373090278</v>
      </c>
      <c r="I54" s="5" t="s">
        <v>380</v>
      </c>
      <c r="J54" s="4">
        <f t="shared" si="2"/>
        <v>354.17086272024</v>
      </c>
    </row>
    <row r="55" spans="1:10" x14ac:dyDescent="0.4">
      <c r="A55" s="1">
        <v>89</v>
      </c>
      <c r="B55" s="1" t="s">
        <v>212</v>
      </c>
      <c r="C55" s="1">
        <v>354.02860053955999</v>
      </c>
      <c r="D55" s="1">
        <f t="shared" si="0"/>
        <v>708.05720107911998</v>
      </c>
      <c r="F55" s="4">
        <v>536.07555437643305</v>
      </c>
      <c r="G55" s="4">
        <f t="shared" si="1"/>
        <v>1072.1511087528661</v>
      </c>
      <c r="I55" s="5" t="s">
        <v>381</v>
      </c>
      <c r="J55" s="4">
        <f t="shared" si="2"/>
        <v>355.02253449605001</v>
      </c>
    </row>
    <row r="56" spans="1:10" x14ac:dyDescent="0.4">
      <c r="A56" s="1">
        <v>18</v>
      </c>
      <c r="B56" s="1" t="s">
        <v>140</v>
      </c>
      <c r="C56" s="1">
        <v>362.59964147803498</v>
      </c>
      <c r="D56" s="1">
        <f t="shared" si="0"/>
        <v>725.19928295606996</v>
      </c>
      <c r="F56" s="5" t="s">
        <v>288</v>
      </c>
      <c r="G56" s="4">
        <f t="shared" si="1"/>
        <v>1090.3100476469981</v>
      </c>
      <c r="I56" s="5" t="s">
        <v>138</v>
      </c>
      <c r="J56" s="4">
        <f t="shared" si="2"/>
        <v>362.1988404178</v>
      </c>
    </row>
    <row r="57" spans="1:10" x14ac:dyDescent="0.4">
      <c r="A57" s="1">
        <v>64</v>
      </c>
      <c r="B57" s="1" t="s">
        <v>186</v>
      </c>
      <c r="C57" s="1">
        <v>350.89172119045497</v>
      </c>
      <c r="D57" s="1">
        <f t="shared" si="0"/>
        <v>701.78344238090995</v>
      </c>
      <c r="F57" s="4">
        <v>656.63878959440103</v>
      </c>
      <c r="G57" s="4">
        <f t="shared" si="1"/>
        <v>1313.2775791888021</v>
      </c>
      <c r="I57" s="5" t="s">
        <v>382</v>
      </c>
      <c r="J57" s="4">
        <f t="shared" si="2"/>
        <v>349.07019351413999</v>
      </c>
    </row>
    <row r="58" spans="1:10" x14ac:dyDescent="0.4">
      <c r="A58" s="1">
        <v>68</v>
      </c>
      <c r="B58" s="1" t="s">
        <v>190</v>
      </c>
      <c r="C58" s="1">
        <v>358.03491449857199</v>
      </c>
      <c r="D58" s="1">
        <f t="shared" si="0"/>
        <v>716.06982899714399</v>
      </c>
      <c r="F58" s="5" t="s">
        <v>289</v>
      </c>
      <c r="G58" s="4">
        <f t="shared" si="1"/>
        <v>1057.34478766389</v>
      </c>
      <c r="I58" s="5" t="s">
        <v>355</v>
      </c>
      <c r="J58" s="4">
        <f t="shared" si="2"/>
        <v>357.03501228870999</v>
      </c>
    </row>
    <row r="59" spans="1:10" x14ac:dyDescent="0.4">
      <c r="A59" s="1">
        <v>69</v>
      </c>
      <c r="B59" s="1" t="s">
        <v>191</v>
      </c>
      <c r="C59" s="1">
        <v>370.540820963089</v>
      </c>
      <c r="D59" s="1">
        <f t="shared" si="0"/>
        <v>741.08164192617801</v>
      </c>
      <c r="F59" s="5" t="s">
        <v>290</v>
      </c>
      <c r="G59" s="4">
        <f t="shared" si="1"/>
        <v>1112.162308298568</v>
      </c>
      <c r="I59" s="5" t="s">
        <v>383</v>
      </c>
      <c r="J59" s="4">
        <f t="shared" si="2"/>
        <v>370.13511046643401</v>
      </c>
    </row>
    <row r="60" spans="1:10" x14ac:dyDescent="0.4">
      <c r="A60" s="1">
        <v>88</v>
      </c>
      <c r="B60" s="1" t="s">
        <v>211</v>
      </c>
      <c r="C60" s="1">
        <v>381.68868204336297</v>
      </c>
      <c r="D60" s="1">
        <f t="shared" si="0"/>
        <v>763.37736408672595</v>
      </c>
      <c r="F60" s="5" t="s">
        <v>291</v>
      </c>
      <c r="G60" s="4">
        <f t="shared" si="1"/>
        <v>1224.1609371320419</v>
      </c>
      <c r="I60" s="5" t="s">
        <v>384</v>
      </c>
      <c r="J60" s="4">
        <f t="shared" si="2"/>
        <v>381.42495985449</v>
      </c>
    </row>
    <row r="61" spans="1:10" x14ac:dyDescent="0.4">
      <c r="A61" s="1">
        <v>39</v>
      </c>
      <c r="B61" s="1" t="s">
        <v>161</v>
      </c>
      <c r="C61" s="1">
        <v>364.508573287378</v>
      </c>
      <c r="D61" s="1">
        <f t="shared" si="0"/>
        <v>729.017146574756</v>
      </c>
      <c r="F61" s="5" t="s">
        <v>292</v>
      </c>
      <c r="G61" s="4">
        <f t="shared" si="1"/>
        <v>1168.000428082112</v>
      </c>
      <c r="I61" s="5" t="s">
        <v>385</v>
      </c>
      <c r="J61" s="4">
        <f t="shared" si="2"/>
        <v>367.00544955082</v>
      </c>
    </row>
    <row r="62" spans="1:10" x14ac:dyDescent="0.4">
      <c r="A62" s="1">
        <v>98</v>
      </c>
      <c r="B62" s="1" t="s">
        <v>221</v>
      </c>
      <c r="C62" s="1">
        <v>409.014058438093</v>
      </c>
      <c r="D62" s="1">
        <f t="shared" si="0"/>
        <v>818.028116876186</v>
      </c>
      <c r="F62" s="5" t="s">
        <v>293</v>
      </c>
      <c r="G62" s="4">
        <f t="shared" si="1"/>
        <v>1223.7275023468239</v>
      </c>
      <c r="I62" s="5" t="s">
        <v>386</v>
      </c>
      <c r="J62" s="4">
        <f t="shared" si="2"/>
        <v>406.44433813254</v>
      </c>
    </row>
    <row r="63" spans="1:10" x14ac:dyDescent="0.4">
      <c r="A63" s="1">
        <v>15</v>
      </c>
      <c r="B63" s="1" t="s">
        <v>136</v>
      </c>
      <c r="C63" s="1">
        <v>361.00311633003901</v>
      </c>
      <c r="D63" s="1">
        <f t="shared" si="0"/>
        <v>722.00623266007801</v>
      </c>
      <c r="F63" s="5" t="s">
        <v>294</v>
      </c>
      <c r="G63" s="4">
        <f t="shared" si="1"/>
        <v>1084.288245809202</v>
      </c>
      <c r="I63" s="5" t="s">
        <v>387</v>
      </c>
      <c r="J63" s="4">
        <f t="shared" si="2"/>
        <v>360.01249978299199</v>
      </c>
    </row>
    <row r="64" spans="1:10" x14ac:dyDescent="0.4">
      <c r="A64" s="1">
        <v>55</v>
      </c>
      <c r="B64" s="1" t="s">
        <v>177</v>
      </c>
      <c r="C64" s="1">
        <v>391.53192717835901</v>
      </c>
      <c r="D64" s="1">
        <f t="shared" si="0"/>
        <v>783.06385435671802</v>
      </c>
      <c r="F64" s="5" t="s">
        <v>295</v>
      </c>
      <c r="G64" s="4">
        <f t="shared" si="1"/>
        <v>1168.00385273337</v>
      </c>
      <c r="I64" s="5" t="s">
        <v>388</v>
      </c>
      <c r="J64" s="4">
        <f t="shared" si="2"/>
        <v>388.03221515745201</v>
      </c>
    </row>
    <row r="65" spans="1:10" x14ac:dyDescent="0.4">
      <c r="A65" s="1">
        <v>5</v>
      </c>
      <c r="B65" s="1" t="s">
        <v>126</v>
      </c>
      <c r="C65" s="1">
        <v>400.60111083220897</v>
      </c>
      <c r="D65" s="1">
        <f t="shared" si="0"/>
        <v>801.20222166441795</v>
      </c>
      <c r="F65" s="5" t="s">
        <v>296</v>
      </c>
      <c r="G65" s="4">
        <f t="shared" si="1"/>
        <v>1436.092267230764</v>
      </c>
      <c r="I65" s="4">
        <v>199.090431713832</v>
      </c>
      <c r="J65" s="4">
        <f t="shared" si="2"/>
        <v>398.18086342766401</v>
      </c>
    </row>
    <row r="66" spans="1:10" x14ac:dyDescent="0.4">
      <c r="A66" s="1">
        <v>74</v>
      </c>
      <c r="B66" s="1" t="s">
        <v>196</v>
      </c>
      <c r="C66" s="1">
        <v>393.02035570692698</v>
      </c>
      <c r="D66" s="1">
        <f t="shared" si="0"/>
        <v>786.04071141385396</v>
      </c>
      <c r="F66" s="5" t="s">
        <v>297</v>
      </c>
      <c r="G66" s="4">
        <f t="shared" si="1"/>
        <v>1233.025952687128</v>
      </c>
      <c r="I66" s="4">
        <v>197</v>
      </c>
      <c r="J66" s="4">
        <f t="shared" si="2"/>
        <v>394</v>
      </c>
    </row>
    <row r="67" spans="1:10" x14ac:dyDescent="0.4">
      <c r="A67" s="1">
        <v>75</v>
      </c>
      <c r="B67" s="1" t="s">
        <v>197</v>
      </c>
      <c r="C67" s="1">
        <v>323.04682323155498</v>
      </c>
      <c r="D67" s="1">
        <f t="shared" ref="D67:D103" si="3">C67*2</f>
        <v>646.09364646310996</v>
      </c>
      <c r="F67" s="5" t="s">
        <v>298</v>
      </c>
      <c r="G67" s="4">
        <f t="shared" ref="G67:G103" si="4">F67*2</f>
        <v>1025.19315253273</v>
      </c>
      <c r="I67" s="5" t="s">
        <v>389</v>
      </c>
      <c r="J67" s="4">
        <f t="shared" ref="J67:J103" si="5">2*I67</f>
        <v>328.03810754239998</v>
      </c>
    </row>
    <row r="68" spans="1:10" x14ac:dyDescent="0.4">
      <c r="A68" s="1">
        <v>24</v>
      </c>
      <c r="B68" s="1" t="s">
        <v>146</v>
      </c>
      <c r="C68" s="1">
        <v>391.03196800261702</v>
      </c>
      <c r="D68" s="1">
        <f t="shared" si="3"/>
        <v>782.06393600523404</v>
      </c>
      <c r="F68" s="5" t="s">
        <v>299</v>
      </c>
      <c r="G68" s="4">
        <f t="shared" si="4"/>
        <v>1299.065048409816</v>
      </c>
      <c r="I68" s="5" t="s">
        <v>390</v>
      </c>
      <c r="J68" s="4">
        <f t="shared" si="5"/>
        <v>385.03246616356802</v>
      </c>
    </row>
    <row r="69" spans="1:10" x14ac:dyDescent="0.4">
      <c r="A69" s="1">
        <v>92</v>
      </c>
      <c r="B69" s="1" t="s">
        <v>215</v>
      </c>
      <c r="C69" s="1">
        <v>401.06109260310899</v>
      </c>
      <c r="D69" s="1">
        <f t="shared" si="3"/>
        <v>802.12218520621798</v>
      </c>
      <c r="F69" s="4">
        <v>601.091715131726</v>
      </c>
      <c r="G69" s="4">
        <f t="shared" si="4"/>
        <v>1202.183430263452</v>
      </c>
      <c r="I69" s="5" t="s">
        <v>391</v>
      </c>
      <c r="J69" s="4">
        <f t="shared" si="5"/>
        <v>399.04511023191202</v>
      </c>
    </row>
    <row r="70" spans="1:10" x14ac:dyDescent="0.4">
      <c r="A70" s="1">
        <v>65</v>
      </c>
      <c r="B70" s="1" t="s">
        <v>187</v>
      </c>
      <c r="C70" s="1">
        <v>356.50315566625699</v>
      </c>
      <c r="D70" s="1">
        <f t="shared" si="3"/>
        <v>713.00631133251397</v>
      </c>
      <c r="F70" s="5" t="s">
        <v>300</v>
      </c>
      <c r="G70" s="4">
        <f t="shared" si="4"/>
        <v>1094.32170772584</v>
      </c>
      <c r="I70" s="5" t="s">
        <v>392</v>
      </c>
      <c r="J70" s="4">
        <f t="shared" si="5"/>
        <v>359.00557098741399</v>
      </c>
    </row>
    <row r="71" spans="1:10" x14ac:dyDescent="0.4">
      <c r="A71" s="1">
        <v>84</v>
      </c>
      <c r="B71" s="1" t="s">
        <v>206</v>
      </c>
      <c r="C71" s="1">
        <v>374.06550228536099</v>
      </c>
      <c r="D71" s="1">
        <f t="shared" si="3"/>
        <v>748.13100457072198</v>
      </c>
      <c r="F71" s="5" t="s">
        <v>301</v>
      </c>
      <c r="G71" s="4">
        <f t="shared" si="4"/>
        <v>1121.2787343029379</v>
      </c>
      <c r="I71" s="5" t="s">
        <v>393</v>
      </c>
      <c r="J71" s="4">
        <f t="shared" si="5"/>
        <v>373.08578102093202</v>
      </c>
    </row>
    <row r="72" spans="1:10" x14ac:dyDescent="0.4">
      <c r="A72" s="1">
        <v>4</v>
      </c>
      <c r="B72" s="1" t="s">
        <v>125</v>
      </c>
      <c r="C72" s="1">
        <v>353.00566567691197</v>
      </c>
      <c r="D72" s="1">
        <f t="shared" si="3"/>
        <v>706.01133135382395</v>
      </c>
      <c r="F72" s="5" t="s">
        <v>302</v>
      </c>
      <c r="G72" s="4">
        <f t="shared" si="4"/>
        <v>1057.0118258562659</v>
      </c>
      <c r="I72" s="5" t="s">
        <v>394</v>
      </c>
      <c r="J72" s="4">
        <f t="shared" si="5"/>
        <v>356.00140449161</v>
      </c>
    </row>
    <row r="73" spans="1:10" x14ac:dyDescent="0.4">
      <c r="A73" s="1">
        <v>31</v>
      </c>
      <c r="B73" s="1" t="s">
        <v>153</v>
      </c>
      <c r="C73" s="1">
        <v>423.94869972674701</v>
      </c>
      <c r="D73" s="1">
        <f t="shared" si="3"/>
        <v>847.89739945349402</v>
      </c>
      <c r="F73" s="4">
        <v>636.23148303113703</v>
      </c>
      <c r="G73" s="4">
        <f t="shared" si="4"/>
        <v>1272.4629660622741</v>
      </c>
      <c r="I73" s="5" t="s">
        <v>395</v>
      </c>
      <c r="J73" s="4">
        <f t="shared" si="5"/>
        <v>422.427508573956</v>
      </c>
    </row>
    <row r="74" spans="1:10" x14ac:dyDescent="0.4">
      <c r="A74" s="1">
        <v>85</v>
      </c>
      <c r="B74" s="1" t="s">
        <v>207</v>
      </c>
      <c r="C74" s="1">
        <v>367.53401203153902</v>
      </c>
      <c r="D74" s="1">
        <f t="shared" si="3"/>
        <v>735.06802406307804</v>
      </c>
      <c r="F74" s="5" t="s">
        <v>303</v>
      </c>
      <c r="G74" s="4">
        <f t="shared" si="4"/>
        <v>1111.1300553940559</v>
      </c>
      <c r="I74" s="5" t="s">
        <v>396</v>
      </c>
      <c r="J74" s="4">
        <f t="shared" si="5"/>
        <v>370.00540536592001</v>
      </c>
    </row>
    <row r="75" spans="1:10" x14ac:dyDescent="0.4">
      <c r="A75" s="1">
        <v>29</v>
      </c>
      <c r="B75" s="1" t="s">
        <v>151</v>
      </c>
      <c r="C75" s="1">
        <v>386.03238206140099</v>
      </c>
      <c r="D75" s="1">
        <f t="shared" si="3"/>
        <v>772.06476412280199</v>
      </c>
      <c r="F75" s="5" t="s">
        <v>304</v>
      </c>
      <c r="G75" s="4">
        <f t="shared" si="4"/>
        <v>1233.178819149922</v>
      </c>
      <c r="I75" s="5" t="s">
        <v>397</v>
      </c>
      <c r="J75" s="4">
        <f t="shared" si="5"/>
        <v>389.02056500909998</v>
      </c>
    </row>
    <row r="76" spans="1:10" x14ac:dyDescent="0.4">
      <c r="A76" s="1">
        <v>40</v>
      </c>
      <c r="B76" s="1" t="s">
        <v>162</v>
      </c>
      <c r="C76" s="1">
        <v>339.562218157438</v>
      </c>
      <c r="D76" s="1">
        <f t="shared" si="3"/>
        <v>679.12443631487599</v>
      </c>
      <c r="F76" s="4">
        <v>517.20329658655498</v>
      </c>
      <c r="G76" s="4">
        <f t="shared" si="4"/>
        <v>1034.40659317311</v>
      </c>
      <c r="I76" s="4">
        <v>172.5</v>
      </c>
      <c r="J76" s="4">
        <f t="shared" si="5"/>
        <v>345</v>
      </c>
    </row>
    <row r="77" spans="1:10" x14ac:dyDescent="0.4">
      <c r="A77" s="1">
        <v>77</v>
      </c>
      <c r="B77" s="1" t="s">
        <v>199</v>
      </c>
      <c r="C77" s="1">
        <v>468.59630813739801</v>
      </c>
      <c r="D77" s="1">
        <f t="shared" si="3"/>
        <v>937.19261627479602</v>
      </c>
      <c r="F77" s="5" t="s">
        <v>305</v>
      </c>
      <c r="G77" s="4">
        <f t="shared" si="4"/>
        <v>1418.361025973288</v>
      </c>
      <c r="I77" s="5" t="s">
        <v>398</v>
      </c>
      <c r="J77" s="4">
        <f t="shared" si="5"/>
        <v>412.09828924662997</v>
      </c>
    </row>
    <row r="78" spans="1:10" x14ac:dyDescent="0.4">
      <c r="A78" s="1">
        <v>21</v>
      </c>
      <c r="B78" s="1" t="s">
        <v>143</v>
      </c>
      <c r="C78" s="1">
        <v>360.03472054789302</v>
      </c>
      <c r="D78" s="1">
        <f t="shared" si="3"/>
        <v>720.06944109578603</v>
      </c>
      <c r="F78" s="5" t="s">
        <v>306</v>
      </c>
      <c r="G78" s="4">
        <f t="shared" si="4"/>
        <v>1076.118952532664</v>
      </c>
      <c r="I78" s="5" t="s">
        <v>208</v>
      </c>
      <c r="J78" s="4">
        <f t="shared" si="5"/>
        <v>354.050843806366</v>
      </c>
    </row>
    <row r="79" spans="1:10" x14ac:dyDescent="0.4">
      <c r="A79" s="1">
        <v>56</v>
      </c>
      <c r="B79" s="1" t="s">
        <v>178</v>
      </c>
      <c r="C79" s="1">
        <v>415.004819249126</v>
      </c>
      <c r="D79" s="1">
        <f t="shared" si="3"/>
        <v>830.009638498252</v>
      </c>
      <c r="F79" s="5" t="s">
        <v>307</v>
      </c>
      <c r="G79" s="4">
        <f t="shared" si="4"/>
        <v>1338.0302687159201</v>
      </c>
      <c r="I79" s="5" t="s">
        <v>399</v>
      </c>
      <c r="J79" s="4">
        <f t="shared" si="5"/>
        <v>403.00124069287801</v>
      </c>
    </row>
    <row r="80" spans="1:10" x14ac:dyDescent="0.4">
      <c r="A80" s="1">
        <v>80</v>
      </c>
      <c r="B80" s="1" t="s">
        <v>202</v>
      </c>
      <c r="C80" s="1">
        <v>384.50812735233501</v>
      </c>
      <c r="D80" s="1">
        <f t="shared" si="3"/>
        <v>769.01625470467002</v>
      </c>
      <c r="F80" s="5" t="s">
        <v>308</v>
      </c>
      <c r="G80" s="4">
        <f t="shared" si="4"/>
        <v>1152.0039062433759</v>
      </c>
      <c r="I80" s="5" t="s">
        <v>400</v>
      </c>
      <c r="J80" s="4">
        <f t="shared" si="5"/>
        <v>384.18745424597</v>
      </c>
    </row>
    <row r="81" spans="1:10" x14ac:dyDescent="0.4">
      <c r="A81" s="1">
        <v>82</v>
      </c>
      <c r="B81" s="1" t="s">
        <v>204</v>
      </c>
      <c r="C81" s="1">
        <v>332.59622667733299</v>
      </c>
      <c r="D81" s="1">
        <f t="shared" si="3"/>
        <v>665.19245335466599</v>
      </c>
      <c r="F81" s="5" t="s">
        <v>309</v>
      </c>
      <c r="G81" s="4">
        <f t="shared" si="4"/>
        <v>1021.992661421792</v>
      </c>
      <c r="I81" s="5" t="s">
        <v>401</v>
      </c>
      <c r="J81" s="4">
        <f t="shared" si="5"/>
        <v>341.09382873338399</v>
      </c>
    </row>
    <row r="82" spans="1:10" x14ac:dyDescent="0.4">
      <c r="A82" s="1">
        <v>19</v>
      </c>
      <c r="B82" s="1" t="s">
        <v>141</v>
      </c>
      <c r="C82" s="1">
        <v>356.169903276512</v>
      </c>
      <c r="D82" s="1">
        <f t="shared" si="3"/>
        <v>712.339806553024</v>
      </c>
      <c r="F82" s="4">
        <v>529.011578323197</v>
      </c>
      <c r="G82" s="4">
        <f t="shared" si="4"/>
        <v>1058.023156646394</v>
      </c>
      <c r="I82" s="5" t="s">
        <v>402</v>
      </c>
      <c r="J82" s="4">
        <f t="shared" si="5"/>
        <v>355.23794842330602</v>
      </c>
    </row>
    <row r="83" spans="1:10" x14ac:dyDescent="0.4">
      <c r="A83" s="1">
        <v>22</v>
      </c>
      <c r="B83" s="1" t="s">
        <v>144</v>
      </c>
      <c r="C83" s="1">
        <v>386.52069802275702</v>
      </c>
      <c r="D83" s="1">
        <f t="shared" si="3"/>
        <v>773.04139604551403</v>
      </c>
      <c r="F83" s="5" t="s">
        <v>310</v>
      </c>
      <c r="G83" s="4">
        <f t="shared" si="4"/>
        <v>1184.1689068709741</v>
      </c>
      <c r="I83" s="5" t="s">
        <v>403</v>
      </c>
      <c r="J83" s="4">
        <f t="shared" si="5"/>
        <v>394.18269875782198</v>
      </c>
    </row>
    <row r="84" spans="1:10" x14ac:dyDescent="0.4">
      <c r="A84" s="1">
        <v>10</v>
      </c>
      <c r="B84" s="1" t="s">
        <v>131</v>
      </c>
      <c r="C84" s="1">
        <v>406.67493161000198</v>
      </c>
      <c r="D84" s="1">
        <f t="shared" si="3"/>
        <v>813.34986322000395</v>
      </c>
      <c r="F84" s="5" t="s">
        <v>311</v>
      </c>
      <c r="G84" s="4">
        <f t="shared" si="4"/>
        <v>1174.4534899262719</v>
      </c>
      <c r="I84" s="5" t="s">
        <v>404</v>
      </c>
      <c r="J84" s="4">
        <f t="shared" si="5"/>
        <v>387.94071712054</v>
      </c>
    </row>
    <row r="85" spans="1:10" x14ac:dyDescent="0.4">
      <c r="A85" s="1">
        <v>26</v>
      </c>
      <c r="B85" s="1" t="s">
        <v>148</v>
      </c>
      <c r="C85" s="1">
        <v>355.75623676894202</v>
      </c>
      <c r="D85" s="1">
        <f t="shared" si="3"/>
        <v>711.51247353788403</v>
      </c>
      <c r="F85" s="5" t="s">
        <v>312</v>
      </c>
      <c r="G85" s="4">
        <f t="shared" si="4"/>
        <v>1064.909385816464</v>
      </c>
      <c r="I85" s="5" t="s">
        <v>405</v>
      </c>
      <c r="J85" s="4">
        <f t="shared" si="5"/>
        <v>353.68488800060402</v>
      </c>
    </row>
    <row r="86" spans="1:10" x14ac:dyDescent="0.4">
      <c r="A86" s="1">
        <v>43</v>
      </c>
      <c r="B86" s="1" t="s">
        <v>165</v>
      </c>
      <c r="C86" s="1">
        <v>374.040438990224</v>
      </c>
      <c r="D86" s="1">
        <f t="shared" si="3"/>
        <v>748.08087798044801</v>
      </c>
      <c r="F86" s="5" t="s">
        <v>313</v>
      </c>
      <c r="G86" s="4">
        <f t="shared" si="4"/>
        <v>1131.007073364264</v>
      </c>
      <c r="I86" s="5" t="s">
        <v>406</v>
      </c>
      <c r="J86" s="4">
        <f t="shared" si="5"/>
        <v>375.02133272655198</v>
      </c>
    </row>
    <row r="87" spans="1:10" x14ac:dyDescent="0.4">
      <c r="A87" s="1">
        <v>93</v>
      </c>
      <c r="B87" s="1" t="s">
        <v>216</v>
      </c>
      <c r="C87" s="1">
        <v>379.57410343699598</v>
      </c>
      <c r="D87" s="1">
        <f t="shared" si="3"/>
        <v>759.14820687399197</v>
      </c>
      <c r="F87" s="5" t="s">
        <v>314</v>
      </c>
      <c r="G87" s="4">
        <f t="shared" si="4"/>
        <v>1134.233221167498</v>
      </c>
      <c r="I87" s="5" t="s">
        <v>407</v>
      </c>
      <c r="J87" s="4">
        <f t="shared" si="5"/>
        <v>379.10684509779003</v>
      </c>
    </row>
    <row r="88" spans="1:10" x14ac:dyDescent="0.4">
      <c r="A88" s="1">
        <v>51</v>
      </c>
      <c r="B88" s="1" t="s">
        <v>173</v>
      </c>
      <c r="C88" s="1">
        <v>358.50313806157902</v>
      </c>
      <c r="D88" s="1">
        <f t="shared" si="3"/>
        <v>717.00627612315805</v>
      </c>
      <c r="F88" s="5" t="s">
        <v>315</v>
      </c>
      <c r="G88" s="4">
        <f t="shared" si="4"/>
        <v>1076.022769275816</v>
      </c>
      <c r="I88" s="5" t="s">
        <v>408</v>
      </c>
      <c r="J88" s="4">
        <f t="shared" si="5"/>
        <v>356.00561793320003</v>
      </c>
    </row>
    <row r="89" spans="1:10" x14ac:dyDescent="0.4">
      <c r="A89" s="1">
        <v>36</v>
      </c>
      <c r="B89" s="1" t="s">
        <v>158</v>
      </c>
      <c r="C89" s="1">
        <v>492.50228425866197</v>
      </c>
      <c r="D89" s="1">
        <f t="shared" si="3"/>
        <v>985.00456851732395</v>
      </c>
      <c r="F89" s="5" t="s">
        <v>316</v>
      </c>
      <c r="G89" s="4">
        <f t="shared" si="4"/>
        <v>1573.045771743466</v>
      </c>
      <c r="I89" s="5" t="s">
        <v>409</v>
      </c>
      <c r="J89" s="4">
        <f t="shared" si="5"/>
        <v>394.00126903348797</v>
      </c>
    </row>
    <row r="90" spans="1:10" x14ac:dyDescent="0.4">
      <c r="A90" s="1">
        <v>47</v>
      </c>
      <c r="B90" s="1" t="s">
        <v>169</v>
      </c>
      <c r="C90" s="1">
        <v>413.00030266332698</v>
      </c>
      <c r="D90" s="1">
        <f t="shared" si="3"/>
        <v>826.00060532665395</v>
      </c>
      <c r="F90" s="5" t="s">
        <v>317</v>
      </c>
      <c r="G90" s="4">
        <f t="shared" si="4"/>
        <v>1370.0014598532359</v>
      </c>
      <c r="I90" s="5" t="s">
        <v>410</v>
      </c>
      <c r="J90" s="4">
        <f t="shared" si="5"/>
        <v>402.00124377917001</v>
      </c>
    </row>
    <row r="91" spans="1:10" x14ac:dyDescent="0.4">
      <c r="A91" s="1">
        <v>11</v>
      </c>
      <c r="B91" s="1" t="s">
        <v>132</v>
      </c>
      <c r="C91" s="1">
        <v>367.00306538229302</v>
      </c>
      <c r="D91" s="1">
        <f t="shared" si="3"/>
        <v>734.00613076458603</v>
      </c>
      <c r="F91" s="5" t="s">
        <v>318</v>
      </c>
      <c r="G91" s="4">
        <f t="shared" si="4"/>
        <v>1099.011373917484</v>
      </c>
      <c r="I91" s="5" t="s">
        <v>411</v>
      </c>
      <c r="J91" s="4">
        <f t="shared" si="5"/>
        <v>364.01236242742999</v>
      </c>
    </row>
    <row r="92" spans="1:10" x14ac:dyDescent="0.4">
      <c r="A92" s="1">
        <v>81</v>
      </c>
      <c r="B92" s="1" t="s">
        <v>203</v>
      </c>
      <c r="C92" s="1">
        <v>330.50151285584099</v>
      </c>
      <c r="D92" s="1">
        <f t="shared" si="3"/>
        <v>661.00302571168197</v>
      </c>
      <c r="F92" s="5" t="s">
        <v>319</v>
      </c>
      <c r="G92" s="4">
        <f t="shared" si="4"/>
        <v>997.05014919009795</v>
      </c>
      <c r="I92" s="5" t="s">
        <v>412</v>
      </c>
      <c r="J92" s="4">
        <f t="shared" si="5"/>
        <v>332.00602404173202</v>
      </c>
    </row>
    <row r="93" spans="1:10" x14ac:dyDescent="0.4">
      <c r="A93" s="1">
        <v>20</v>
      </c>
      <c r="B93" s="1" t="s">
        <v>142</v>
      </c>
      <c r="C93" s="1">
        <v>344.60484616441403</v>
      </c>
      <c r="D93" s="1">
        <f t="shared" si="3"/>
        <v>689.20969232882805</v>
      </c>
      <c r="F93" s="5" t="s">
        <v>320</v>
      </c>
      <c r="G93" s="4">
        <f t="shared" si="4"/>
        <v>1026.623592169982</v>
      </c>
      <c r="I93" s="5" t="s">
        <v>413</v>
      </c>
      <c r="J93" s="4">
        <f t="shared" si="5"/>
        <v>353.41194094144402</v>
      </c>
    </row>
    <row r="94" spans="1:10" x14ac:dyDescent="0.4">
      <c r="A94" s="1">
        <v>34</v>
      </c>
      <c r="B94" s="1" t="s">
        <v>156</v>
      </c>
      <c r="C94" s="1">
        <v>403</v>
      </c>
      <c r="D94" s="1">
        <f t="shared" si="3"/>
        <v>806</v>
      </c>
      <c r="F94" s="5" t="s">
        <v>321</v>
      </c>
      <c r="G94" s="4">
        <f t="shared" si="4"/>
        <v>1207.1342096055421</v>
      </c>
      <c r="I94" s="4">
        <v>201.5</v>
      </c>
      <c r="J94" s="4">
        <f t="shared" si="5"/>
        <v>403</v>
      </c>
    </row>
    <row r="95" spans="1:10" x14ac:dyDescent="0.4">
      <c r="A95" s="1">
        <v>67</v>
      </c>
      <c r="B95" s="1" t="s">
        <v>189</v>
      </c>
      <c r="C95" s="1">
        <v>346.03612528173898</v>
      </c>
      <c r="D95" s="1">
        <f t="shared" si="3"/>
        <v>692.07225056347795</v>
      </c>
      <c r="F95" s="5" t="s">
        <v>322</v>
      </c>
      <c r="G95" s="4">
        <f t="shared" si="4"/>
        <v>1058.170591161934</v>
      </c>
      <c r="I95" s="5" t="s">
        <v>414</v>
      </c>
      <c r="J95" s="4">
        <f t="shared" si="5"/>
        <v>347.07059800565003</v>
      </c>
    </row>
    <row r="96" spans="1:10" x14ac:dyDescent="0.4">
      <c r="A96" s="1">
        <v>17</v>
      </c>
      <c r="B96" s="1" t="s">
        <v>139</v>
      </c>
      <c r="C96" s="1">
        <v>352.38792544580701</v>
      </c>
      <c r="D96" s="1">
        <f t="shared" si="3"/>
        <v>704.77585089161403</v>
      </c>
      <c r="F96" s="5" t="s">
        <v>323</v>
      </c>
      <c r="G96" s="4">
        <f t="shared" si="4"/>
        <v>1045.102865750544</v>
      </c>
      <c r="I96" s="5" t="s">
        <v>415</v>
      </c>
      <c r="J96" s="4">
        <f t="shared" si="5"/>
        <v>358.01955253868402</v>
      </c>
    </row>
    <row r="97" spans="1:10" x14ac:dyDescent="0.4">
      <c r="A97" s="1">
        <v>76</v>
      </c>
      <c r="B97" s="1" t="s">
        <v>198</v>
      </c>
      <c r="C97" s="1">
        <v>511.52443734390602</v>
      </c>
      <c r="D97" s="1">
        <f t="shared" si="3"/>
        <v>1023.048874687812</v>
      </c>
      <c r="F97" s="5" t="s">
        <v>324</v>
      </c>
      <c r="G97" s="4">
        <f t="shared" si="4"/>
        <v>1242.177523544842</v>
      </c>
      <c r="I97" s="5" t="s">
        <v>226</v>
      </c>
      <c r="J97" s="4">
        <f t="shared" si="5"/>
        <v>382.04711751300999</v>
      </c>
    </row>
    <row r="98" spans="1:10" x14ac:dyDescent="0.4">
      <c r="A98" s="1">
        <v>94</v>
      </c>
      <c r="B98" s="1" t="s">
        <v>217</v>
      </c>
      <c r="C98" s="1">
        <v>366.610488120566</v>
      </c>
      <c r="D98" s="1">
        <f t="shared" si="3"/>
        <v>733.22097624113201</v>
      </c>
      <c r="F98" s="5" t="s">
        <v>325</v>
      </c>
      <c r="G98" s="4">
        <f t="shared" si="4"/>
        <v>1523.2954408124499</v>
      </c>
      <c r="I98" s="5" t="s">
        <v>416</v>
      </c>
      <c r="J98" s="4">
        <f t="shared" si="5"/>
        <v>368.11003789627802</v>
      </c>
    </row>
    <row r="99" spans="1:10" x14ac:dyDescent="0.4">
      <c r="A99" s="1">
        <v>90</v>
      </c>
      <c r="B99" s="1" t="s">
        <v>213</v>
      </c>
      <c r="C99" s="1">
        <v>392.015624688608</v>
      </c>
      <c r="D99" s="1">
        <f t="shared" si="3"/>
        <v>784.031249377216</v>
      </c>
      <c r="F99" s="5" t="s">
        <v>326</v>
      </c>
      <c r="G99" s="4">
        <f t="shared" si="4"/>
        <v>1175.0612749980301</v>
      </c>
      <c r="I99" s="5" t="s">
        <v>417</v>
      </c>
      <c r="J99" s="4">
        <f t="shared" si="5"/>
        <v>387.04650883324001</v>
      </c>
    </row>
    <row r="100" spans="1:10" x14ac:dyDescent="0.4">
      <c r="A100" s="1">
        <v>96</v>
      </c>
      <c r="B100" s="1" t="s">
        <v>219</v>
      </c>
      <c r="C100" s="1">
        <v>404.03093940934701</v>
      </c>
      <c r="D100" s="1">
        <f t="shared" si="3"/>
        <v>808.06187881869403</v>
      </c>
      <c r="F100" s="5" t="s">
        <v>327</v>
      </c>
      <c r="G100" s="4">
        <f t="shared" si="4"/>
        <v>1472.016643927642</v>
      </c>
      <c r="I100" s="5" t="s">
        <v>418</v>
      </c>
      <c r="J100" s="4">
        <f t="shared" si="5"/>
        <v>405.03086302157197</v>
      </c>
    </row>
    <row r="101" spans="1:10" x14ac:dyDescent="0.4">
      <c r="A101" s="1">
        <v>8</v>
      </c>
      <c r="B101" s="1" t="s">
        <v>129</v>
      </c>
      <c r="C101" s="1">
        <v>352.59076845544303</v>
      </c>
      <c r="D101" s="1">
        <f t="shared" si="3"/>
        <v>705.18153691088605</v>
      </c>
      <c r="F101" s="5" t="s">
        <v>328</v>
      </c>
      <c r="G101" s="4">
        <f t="shared" si="4"/>
        <v>1061.0570201454759</v>
      </c>
      <c r="I101" s="5" t="s">
        <v>344</v>
      </c>
      <c r="J101" s="4">
        <f t="shared" si="5"/>
        <v>348.01293079424403</v>
      </c>
    </row>
    <row r="102" spans="1:10" x14ac:dyDescent="0.4">
      <c r="A102" s="1">
        <v>42</v>
      </c>
      <c r="B102" s="1" t="s">
        <v>164</v>
      </c>
      <c r="C102" s="1">
        <v>371.02729010141502</v>
      </c>
      <c r="D102" s="1">
        <f t="shared" si="3"/>
        <v>742.05458020283004</v>
      </c>
      <c r="F102" s="4">
        <v>580.00775856879704</v>
      </c>
      <c r="G102" s="4">
        <f t="shared" si="4"/>
        <v>1160.0155171375941</v>
      </c>
      <c r="I102" s="5" t="s">
        <v>419</v>
      </c>
      <c r="J102" s="4">
        <f t="shared" si="5"/>
        <v>380.00526312144598</v>
      </c>
    </row>
    <row r="103" spans="1:10" x14ac:dyDescent="0.4">
      <c r="A103" s="1">
        <v>99</v>
      </c>
      <c r="B103" s="1" t="s">
        <v>222</v>
      </c>
      <c r="C103" s="1">
        <v>374.01637664679799</v>
      </c>
      <c r="D103" s="1">
        <f t="shared" si="3"/>
        <v>748.03275329359599</v>
      </c>
      <c r="F103" s="5" t="s">
        <v>329</v>
      </c>
      <c r="G103" s="4">
        <f t="shared" si="4"/>
        <v>1145.4754471397439</v>
      </c>
      <c r="I103" s="5" t="s">
        <v>420</v>
      </c>
      <c r="J103" s="4">
        <f t="shared" si="5"/>
        <v>372.03360063306002</v>
      </c>
    </row>
  </sheetData>
  <autoFilter ref="A1:C103" xr:uid="{093F61DF-83DB-49A0-A070-8B9287C7E8CF}">
    <sortState xmlns:xlrd2="http://schemas.microsoft.com/office/spreadsheetml/2017/richdata2" ref="A2:C103">
      <sortCondition ref="B1:B103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BCCE-A122-41D1-8D32-03C391795B4A}">
  <dimension ref="A1:R103"/>
  <sheetViews>
    <sheetView workbookViewId="0">
      <selection activeCell="C97" sqref="C97"/>
    </sheetView>
  </sheetViews>
  <sheetFormatPr defaultRowHeight="13.9" x14ac:dyDescent="0.4"/>
  <cols>
    <col min="1" max="1" width="94.9296875" style="1" customWidth="1"/>
    <col min="2" max="2" width="9.06640625" style="1"/>
    <col min="3" max="3" width="42" style="1" customWidth="1"/>
    <col min="4" max="4" width="36.9296875" style="1" customWidth="1"/>
    <col min="5" max="5" width="33.59765625" style="1" customWidth="1"/>
    <col min="6" max="7" width="9.06640625" style="1"/>
    <col min="8" max="10" width="9.06640625" style="3"/>
    <col min="11" max="12" width="9.06640625" style="1"/>
    <col min="13" max="13" width="0" style="1" hidden="1" customWidth="1"/>
    <col min="14" max="16384" width="9.06640625" style="1"/>
  </cols>
  <sheetData>
    <row r="1" spans="1:18" x14ac:dyDescent="0.4">
      <c r="A1" s="1" t="s">
        <v>0</v>
      </c>
      <c r="B1" s="1" t="s">
        <v>1</v>
      </c>
      <c r="C1" s="1" t="s">
        <v>238</v>
      </c>
      <c r="D1" s="1" t="s">
        <v>2</v>
      </c>
      <c r="E1" s="1" t="s">
        <v>3</v>
      </c>
      <c r="H1" s="3" t="s">
        <v>231</v>
      </c>
      <c r="I1" s="3" t="s">
        <v>229</v>
      </c>
      <c r="J1" s="3" t="s">
        <v>230</v>
      </c>
      <c r="L1" s="7" t="s">
        <v>236</v>
      </c>
      <c r="M1" s="1" t="s">
        <v>228</v>
      </c>
      <c r="N1" s="1" t="s">
        <v>109</v>
      </c>
      <c r="O1" s="1" t="s">
        <v>237</v>
      </c>
      <c r="R1" s="1" t="s">
        <v>234</v>
      </c>
    </row>
    <row r="2" spans="1:18" x14ac:dyDescent="0.4">
      <c r="A2" s="1" t="s">
        <v>4</v>
      </c>
      <c r="B2" s="1">
        <v>1</v>
      </c>
      <c r="C2" s="1">
        <v>718.47</v>
      </c>
      <c r="D2" s="1">
        <v>358.27</v>
      </c>
      <c r="E2" s="1">
        <v>1079.1600000000001</v>
      </c>
      <c r="H2" s="3">
        <f>C2/1350</f>
        <v>0.53220000000000001</v>
      </c>
      <c r="I2" s="3">
        <f>D2/675</f>
        <v>0.53077037037037034</v>
      </c>
      <c r="J2" s="3">
        <f>E2/2025</f>
        <v>0.53291851851851857</v>
      </c>
      <c r="M2" s="2">
        <v>636.704012866261</v>
      </c>
      <c r="N2" s="1">
        <v>357.03501228870999</v>
      </c>
      <c r="O2" s="1">
        <f>N2*2</f>
        <v>714.07002457741999</v>
      </c>
      <c r="R2" s="1">
        <f>ABS(O2-C2)</f>
        <v>4.3999754225800416</v>
      </c>
    </row>
    <row r="3" spans="1:18" x14ac:dyDescent="0.4">
      <c r="A3" s="1" t="s">
        <v>5</v>
      </c>
      <c r="B3" s="1">
        <v>2</v>
      </c>
      <c r="C3" s="1">
        <v>794.01</v>
      </c>
      <c r="D3" s="1">
        <v>400</v>
      </c>
      <c r="E3" s="1">
        <v>1188.04</v>
      </c>
      <c r="H3" s="3">
        <f t="shared" ref="H3:H66" si="0">C3/1350</f>
        <v>0.58815555555555554</v>
      </c>
      <c r="I3" s="3">
        <f t="shared" ref="I3:I66" si="1">D3/675</f>
        <v>0.59259259259259256</v>
      </c>
      <c r="J3" s="3">
        <f t="shared" ref="J3:J66" si="2">E3/2025</f>
        <v>0.58668641975308644</v>
      </c>
      <c r="M3" s="2">
        <v>804.18670095942196</v>
      </c>
      <c r="N3" s="1">
        <v>400.78080043834399</v>
      </c>
      <c r="O3" s="1">
        <f t="shared" ref="O3:O66" si="3">N3*2</f>
        <v>801.56160087668798</v>
      </c>
      <c r="R3" s="1">
        <f t="shared" ref="R3:R66" si="4">ABS(O3-C3)</f>
        <v>7.551600876687985</v>
      </c>
    </row>
    <row r="4" spans="1:18" x14ac:dyDescent="0.4">
      <c r="A4" s="1" t="s">
        <v>6</v>
      </c>
      <c r="B4" s="1">
        <v>3</v>
      </c>
      <c r="C4" s="1">
        <v>740</v>
      </c>
      <c r="D4" s="1">
        <v>370.02</v>
      </c>
      <c r="E4" s="1">
        <v>1104</v>
      </c>
      <c r="H4" s="3">
        <f t="shared" si="0"/>
        <v>0.54814814814814816</v>
      </c>
      <c r="I4" s="3">
        <f t="shared" si="1"/>
        <v>0.54817777777777776</v>
      </c>
      <c r="J4" s="3">
        <f t="shared" si="2"/>
        <v>0.54518518518518522</v>
      </c>
      <c r="M4" s="1">
        <v>767.83478040526404</v>
      </c>
      <c r="N4" s="1">
        <v>375.00033333318498</v>
      </c>
      <c r="O4" s="1">
        <f t="shared" si="3"/>
        <v>750.00066666636997</v>
      </c>
      <c r="R4" s="1">
        <f t="shared" si="4"/>
        <v>10.000666666369966</v>
      </c>
    </row>
    <row r="5" spans="1:18" x14ac:dyDescent="0.4">
      <c r="A5" s="1" t="s">
        <v>7</v>
      </c>
      <c r="B5" s="1">
        <v>4</v>
      </c>
      <c r="C5" s="1">
        <v>730.04</v>
      </c>
      <c r="D5" s="1">
        <v>364</v>
      </c>
      <c r="E5" s="1">
        <v>1080.01</v>
      </c>
      <c r="H5" s="3">
        <f t="shared" si="0"/>
        <v>0.54077037037037035</v>
      </c>
      <c r="I5" s="3">
        <f t="shared" si="1"/>
        <v>0.53925925925925922</v>
      </c>
      <c r="J5" s="3">
        <f t="shared" si="2"/>
        <v>0.5333382716049383</v>
      </c>
      <c r="M5" s="1">
        <v>902.37256718054095</v>
      </c>
      <c r="N5" s="1">
        <v>369.04098688356999</v>
      </c>
      <c r="O5" s="1">
        <f t="shared" si="3"/>
        <v>738.08197376713997</v>
      </c>
      <c r="R5" s="1">
        <f t="shared" si="4"/>
        <v>8.0419737671400071</v>
      </c>
    </row>
    <row r="6" spans="1:18" x14ac:dyDescent="0.4">
      <c r="A6" s="1" t="s">
        <v>8</v>
      </c>
      <c r="B6" s="1">
        <v>5</v>
      </c>
      <c r="C6" s="1">
        <v>740.27</v>
      </c>
      <c r="D6" s="1">
        <v>370.26</v>
      </c>
      <c r="E6" s="1">
        <v>1108.52</v>
      </c>
      <c r="H6" s="3">
        <f t="shared" si="0"/>
        <v>0.54834814814814814</v>
      </c>
      <c r="I6" s="3">
        <f t="shared" si="1"/>
        <v>0.54853333333333332</v>
      </c>
      <c r="J6" s="3">
        <f t="shared" si="2"/>
        <v>0.54741728395061728</v>
      </c>
      <c r="M6" s="2">
        <v>875.13113303092996</v>
      </c>
      <c r="N6" s="1">
        <v>375.50033288933298</v>
      </c>
      <c r="O6" s="1">
        <f t="shared" si="3"/>
        <v>751.00066577866596</v>
      </c>
      <c r="R6" s="1">
        <f t="shared" si="4"/>
        <v>10.73066577866598</v>
      </c>
    </row>
    <row r="7" spans="1:18" x14ac:dyDescent="0.4">
      <c r="A7" s="1" t="s">
        <v>9</v>
      </c>
      <c r="B7" s="1">
        <v>6</v>
      </c>
      <c r="C7" s="1">
        <v>694</v>
      </c>
      <c r="D7" s="1">
        <v>346.01</v>
      </c>
      <c r="E7" s="1">
        <v>1042.03</v>
      </c>
      <c r="H7" s="3">
        <f t="shared" si="0"/>
        <v>0.51407407407407413</v>
      </c>
      <c r="I7" s="3">
        <f t="shared" si="1"/>
        <v>0.5126074074074074</v>
      </c>
      <c r="J7" s="3">
        <f t="shared" si="2"/>
        <v>0.51458271604938266</v>
      </c>
      <c r="M7" s="2">
        <v>773.72104146132597</v>
      </c>
      <c r="N7" s="1">
        <v>353.90853338115397</v>
      </c>
      <c r="O7" s="1">
        <f t="shared" si="3"/>
        <v>707.81706676230795</v>
      </c>
      <c r="R7" s="1">
        <f t="shared" si="4"/>
        <v>13.817066762307945</v>
      </c>
    </row>
    <row r="8" spans="1:18" x14ac:dyDescent="0.4">
      <c r="A8" s="1" t="s">
        <v>10</v>
      </c>
      <c r="B8" s="1">
        <v>7</v>
      </c>
      <c r="C8" s="1">
        <v>730.13</v>
      </c>
      <c r="D8" s="1">
        <v>364.05</v>
      </c>
      <c r="E8" s="1">
        <v>1094.22</v>
      </c>
      <c r="H8" s="3">
        <f t="shared" si="0"/>
        <v>0.54083703703703701</v>
      </c>
      <c r="I8" s="3">
        <f t="shared" si="1"/>
        <v>0.53933333333333333</v>
      </c>
      <c r="J8" s="3">
        <f t="shared" si="2"/>
        <v>0.54035555555555559</v>
      </c>
      <c r="M8" s="2">
        <v>749.15318860697596</v>
      </c>
      <c r="N8" s="1">
        <v>367.51666628875398</v>
      </c>
      <c r="O8" s="1">
        <f t="shared" si="3"/>
        <v>735.03333257750796</v>
      </c>
      <c r="R8" s="1">
        <f t="shared" si="4"/>
        <v>4.9033325775079675</v>
      </c>
    </row>
    <row r="9" spans="1:18" x14ac:dyDescent="0.4">
      <c r="A9" s="1" t="s">
        <v>11</v>
      </c>
      <c r="B9" s="1">
        <v>8</v>
      </c>
      <c r="C9" s="1">
        <v>759.16</v>
      </c>
      <c r="D9" s="1">
        <v>382.52</v>
      </c>
      <c r="E9" s="1">
        <v>1141.8</v>
      </c>
      <c r="H9" s="3">
        <f t="shared" si="0"/>
        <v>0.5623407407407407</v>
      </c>
      <c r="I9" s="3">
        <f t="shared" si="1"/>
        <v>0.56669629629629625</v>
      </c>
      <c r="J9" s="3">
        <f t="shared" si="2"/>
        <v>0.56385185185185183</v>
      </c>
      <c r="M9" s="2">
        <v>779.44916447450203</v>
      </c>
      <c r="N9" s="1">
        <v>383.03263568526302</v>
      </c>
      <c r="O9" s="1">
        <f t="shared" si="3"/>
        <v>766.06527137052603</v>
      </c>
      <c r="R9" s="1">
        <f t="shared" si="4"/>
        <v>6.9052713705260658</v>
      </c>
    </row>
    <row r="10" spans="1:18" x14ac:dyDescent="0.4">
      <c r="A10" s="1" t="s">
        <v>12</v>
      </c>
      <c r="B10" s="1">
        <v>9</v>
      </c>
      <c r="C10" s="1">
        <v>686.1</v>
      </c>
      <c r="D10" s="1">
        <v>344.09</v>
      </c>
      <c r="E10" s="1">
        <v>1030.19</v>
      </c>
      <c r="H10" s="3">
        <f t="shared" si="0"/>
        <v>0.50822222222222224</v>
      </c>
      <c r="I10" s="3">
        <f t="shared" si="1"/>
        <v>0.50976296296296297</v>
      </c>
      <c r="J10" s="3">
        <f t="shared" si="2"/>
        <v>0.50873580246913586</v>
      </c>
      <c r="M10" s="2">
        <v>724.09184500310403</v>
      </c>
      <c r="N10" s="1">
        <v>346.05201921098501</v>
      </c>
      <c r="O10" s="1">
        <f t="shared" si="3"/>
        <v>692.10403842197002</v>
      </c>
      <c r="R10" s="1">
        <f t="shared" si="4"/>
        <v>6.0040384219699945</v>
      </c>
    </row>
    <row r="11" spans="1:18" x14ac:dyDescent="0.4">
      <c r="A11" s="1" t="s">
        <v>13</v>
      </c>
      <c r="B11" s="1">
        <v>10</v>
      </c>
      <c r="C11" s="1">
        <v>732.39</v>
      </c>
      <c r="D11" s="1">
        <v>366.27</v>
      </c>
      <c r="E11" s="1">
        <v>1098.5899999999999</v>
      </c>
      <c r="H11" s="3">
        <f t="shared" si="0"/>
        <v>0.54251111111111106</v>
      </c>
      <c r="I11" s="3">
        <f t="shared" si="1"/>
        <v>0.54262222222222223</v>
      </c>
      <c r="J11" s="3">
        <f t="shared" si="2"/>
        <v>0.54251358024691354</v>
      </c>
      <c r="M11" s="2">
        <v>785.45098510346202</v>
      </c>
      <c r="N11" s="1">
        <v>373.20939162888101</v>
      </c>
      <c r="O11" s="1">
        <f t="shared" si="3"/>
        <v>746.41878325776202</v>
      </c>
      <c r="R11" s="1">
        <f t="shared" si="4"/>
        <v>14.028783257762029</v>
      </c>
    </row>
    <row r="12" spans="1:18" x14ac:dyDescent="0.4">
      <c r="A12" s="1" t="s">
        <v>14</v>
      </c>
      <c r="B12" s="1">
        <v>11</v>
      </c>
      <c r="C12" s="1">
        <v>724.02</v>
      </c>
      <c r="D12" s="1">
        <v>360</v>
      </c>
      <c r="E12" s="1">
        <v>1082.0899999999999</v>
      </c>
      <c r="H12" s="3">
        <f t="shared" si="0"/>
        <v>0.53631111111111107</v>
      </c>
      <c r="I12" s="3">
        <f t="shared" si="1"/>
        <v>0.53333333333333333</v>
      </c>
      <c r="J12" s="3">
        <f t="shared" si="2"/>
        <v>0.53436543209876541</v>
      </c>
      <c r="M12" s="2">
        <v>816.60578004322201</v>
      </c>
      <c r="N12" s="1">
        <v>370.08647638085802</v>
      </c>
      <c r="O12" s="1">
        <f t="shared" si="3"/>
        <v>740.17295276171603</v>
      </c>
      <c r="R12" s="1">
        <f t="shared" si="4"/>
        <v>16.152952761716051</v>
      </c>
    </row>
    <row r="13" spans="1:18" x14ac:dyDescent="0.4">
      <c r="A13" s="1" t="s">
        <v>15</v>
      </c>
      <c r="B13" s="1">
        <v>12</v>
      </c>
      <c r="C13" s="1">
        <v>720.1</v>
      </c>
      <c r="D13" s="1">
        <v>358.05</v>
      </c>
      <c r="E13" s="1">
        <v>1056.1199999999999</v>
      </c>
      <c r="H13" s="3">
        <f t="shared" si="0"/>
        <v>0.53340740740740744</v>
      </c>
      <c r="I13" s="3">
        <f t="shared" si="1"/>
        <v>0.5304444444444445</v>
      </c>
      <c r="J13" s="3">
        <f t="shared" si="2"/>
        <v>0.52154074074074064</v>
      </c>
      <c r="M13" s="2">
        <v>803.431546555149</v>
      </c>
      <c r="N13" s="1">
        <v>375.76089471896802</v>
      </c>
      <c r="O13" s="1">
        <f t="shared" si="3"/>
        <v>751.52178943793604</v>
      </c>
      <c r="R13" s="1">
        <f t="shared" si="4"/>
        <v>31.421789437936013</v>
      </c>
    </row>
    <row r="14" spans="1:18" x14ac:dyDescent="0.4">
      <c r="A14" s="1" t="s">
        <v>16</v>
      </c>
      <c r="B14" s="1">
        <v>13</v>
      </c>
      <c r="C14" s="1">
        <v>654.01</v>
      </c>
      <c r="D14" s="1">
        <v>328.01</v>
      </c>
      <c r="E14" s="1">
        <v>978.17</v>
      </c>
      <c r="H14" s="3">
        <f t="shared" si="0"/>
        <v>0.48445185185185186</v>
      </c>
      <c r="I14" s="3">
        <f t="shared" si="1"/>
        <v>0.48594074074074073</v>
      </c>
      <c r="J14" s="3">
        <f t="shared" si="2"/>
        <v>0.48304691358024687</v>
      </c>
      <c r="M14" s="2">
        <v>702.59180894741405</v>
      </c>
      <c r="N14" s="1">
        <v>335.97804987826203</v>
      </c>
      <c r="O14" s="1">
        <f t="shared" si="3"/>
        <v>671.95609975652405</v>
      </c>
      <c r="R14" s="1">
        <f t="shared" si="4"/>
        <v>17.946099756524063</v>
      </c>
    </row>
    <row r="15" spans="1:18" x14ac:dyDescent="0.4">
      <c r="A15" s="1" t="s">
        <v>17</v>
      </c>
      <c r="B15" s="1">
        <v>14</v>
      </c>
      <c r="C15" s="1">
        <v>692.57</v>
      </c>
      <c r="D15" s="1">
        <v>348.28</v>
      </c>
      <c r="E15" s="1">
        <v>1036.93</v>
      </c>
      <c r="H15" s="3">
        <f t="shared" si="0"/>
        <v>0.51301481481481481</v>
      </c>
      <c r="I15" s="3">
        <f t="shared" si="1"/>
        <v>0.5159703703703703</v>
      </c>
      <c r="J15" s="3">
        <f t="shared" si="2"/>
        <v>0.51206419753086418</v>
      </c>
      <c r="M15" s="2">
        <v>786.68322722681705</v>
      </c>
      <c r="N15" s="1">
        <v>348.50035867987202</v>
      </c>
      <c r="O15" s="1">
        <f t="shared" si="3"/>
        <v>697.00071735974404</v>
      </c>
      <c r="R15" s="1">
        <f t="shared" si="4"/>
        <v>4.4307173597439942</v>
      </c>
    </row>
    <row r="16" spans="1:18" x14ac:dyDescent="0.4">
      <c r="A16" s="1" t="s">
        <v>18</v>
      </c>
      <c r="B16" s="1">
        <v>15</v>
      </c>
      <c r="C16" s="1">
        <v>738.46</v>
      </c>
      <c r="D16" s="1">
        <v>368.2</v>
      </c>
      <c r="E16" s="1">
        <v>1104.8</v>
      </c>
      <c r="H16" s="3">
        <f t="shared" si="0"/>
        <v>0.54700740740740739</v>
      </c>
      <c r="I16" s="3">
        <f t="shared" si="1"/>
        <v>0.54548148148148146</v>
      </c>
      <c r="J16" s="3">
        <f t="shared" si="2"/>
        <v>0.5455802469135802</v>
      </c>
      <c r="M16" s="2">
        <v>761.02365272046495</v>
      </c>
      <c r="N16" s="1">
        <v>376.29908317719799</v>
      </c>
      <c r="O16" s="1">
        <f t="shared" si="3"/>
        <v>752.59816635439597</v>
      </c>
      <c r="R16" s="1">
        <f t="shared" si="4"/>
        <v>14.138166354395935</v>
      </c>
    </row>
    <row r="17" spans="1:18" x14ac:dyDescent="0.4">
      <c r="A17" s="1" t="s">
        <v>19</v>
      </c>
      <c r="B17" s="1">
        <v>16</v>
      </c>
      <c r="C17" s="1">
        <v>708.55</v>
      </c>
      <c r="D17" s="1">
        <v>350.28</v>
      </c>
      <c r="E17" s="1">
        <v>1054.92</v>
      </c>
      <c r="H17" s="3">
        <f t="shared" si="0"/>
        <v>0.52485185185185179</v>
      </c>
      <c r="I17" s="3">
        <f t="shared" si="1"/>
        <v>0.51893333333333325</v>
      </c>
      <c r="J17" s="3">
        <f t="shared" si="2"/>
        <v>0.52094814814814816</v>
      </c>
      <c r="M17" s="2">
        <v>762.94642669062898</v>
      </c>
      <c r="N17" s="1">
        <v>361.52212933650401</v>
      </c>
      <c r="O17" s="1">
        <f t="shared" si="3"/>
        <v>723.04425867300802</v>
      </c>
      <c r="R17" s="1">
        <f t="shared" si="4"/>
        <v>14.494258673008062</v>
      </c>
    </row>
    <row r="18" spans="1:18" x14ac:dyDescent="0.4">
      <c r="A18" s="1" t="s">
        <v>20</v>
      </c>
      <c r="B18" s="1">
        <v>17</v>
      </c>
      <c r="C18" s="1">
        <v>746.27</v>
      </c>
      <c r="D18" s="1">
        <v>370.09</v>
      </c>
      <c r="E18" s="1">
        <v>1106.1199999999999</v>
      </c>
      <c r="H18" s="3">
        <f t="shared" si="0"/>
        <v>0.55279259259259261</v>
      </c>
      <c r="I18" s="3">
        <f t="shared" si="1"/>
        <v>0.54828148148148148</v>
      </c>
      <c r="J18" s="3">
        <f t="shared" si="2"/>
        <v>0.54623209876543199</v>
      </c>
      <c r="M18" s="2">
        <v>953.15699126639095</v>
      </c>
      <c r="N18" s="1">
        <v>383.66945408776002</v>
      </c>
      <c r="O18" s="1">
        <f t="shared" si="3"/>
        <v>767.33890817552003</v>
      </c>
      <c r="R18" s="1">
        <f t="shared" si="4"/>
        <v>21.06890817552005</v>
      </c>
    </row>
    <row r="19" spans="1:18" x14ac:dyDescent="0.4">
      <c r="A19" s="1" t="s">
        <v>21</v>
      </c>
      <c r="B19" s="1">
        <v>18</v>
      </c>
      <c r="C19" s="1">
        <v>684.75</v>
      </c>
      <c r="D19" s="1">
        <v>340.38</v>
      </c>
      <c r="E19" s="1">
        <v>1023.03</v>
      </c>
      <c r="H19" s="3">
        <f t="shared" si="0"/>
        <v>0.50722222222222224</v>
      </c>
      <c r="I19" s="3">
        <f t="shared" si="1"/>
        <v>0.50426666666666664</v>
      </c>
      <c r="J19" s="3">
        <f t="shared" si="2"/>
        <v>0.50519999999999998</v>
      </c>
      <c r="M19" s="2">
        <v>759.52830756990204</v>
      </c>
      <c r="N19" s="1">
        <v>346.00036127148701</v>
      </c>
      <c r="O19" s="1">
        <f t="shared" si="3"/>
        <v>692.00072254297402</v>
      </c>
      <c r="R19" s="1">
        <f t="shared" si="4"/>
        <v>7.2507225429740174</v>
      </c>
    </row>
    <row r="20" spans="1:18" x14ac:dyDescent="0.4">
      <c r="A20" s="1" t="s">
        <v>22</v>
      </c>
      <c r="B20" s="1">
        <v>19</v>
      </c>
      <c r="C20" s="1">
        <v>710.07</v>
      </c>
      <c r="D20" s="1">
        <v>354.02</v>
      </c>
      <c r="E20" s="1">
        <v>1066.05</v>
      </c>
      <c r="H20" s="3">
        <f t="shared" si="0"/>
        <v>0.52597777777777777</v>
      </c>
      <c r="I20" s="3">
        <f t="shared" si="1"/>
        <v>0.52447407407407409</v>
      </c>
      <c r="J20" s="3">
        <f t="shared" si="2"/>
        <v>0.52644444444444438</v>
      </c>
      <c r="M20" s="2">
        <v>735.51427586417299</v>
      </c>
      <c r="N20" s="1">
        <v>357.25516091443598</v>
      </c>
      <c r="O20" s="1">
        <f t="shared" si="3"/>
        <v>714.51032182887195</v>
      </c>
      <c r="R20" s="1">
        <f t="shared" si="4"/>
        <v>4.4403218288719017</v>
      </c>
    </row>
    <row r="21" spans="1:18" x14ac:dyDescent="0.4">
      <c r="A21" s="1" t="s">
        <v>23</v>
      </c>
      <c r="B21" s="1">
        <v>20</v>
      </c>
      <c r="C21" s="1">
        <v>772</v>
      </c>
      <c r="D21" s="1">
        <v>350.05</v>
      </c>
      <c r="E21" s="1">
        <v>1048.0899999999999</v>
      </c>
      <c r="H21" s="3">
        <f t="shared" si="0"/>
        <v>0.57185185185185183</v>
      </c>
      <c r="I21" s="3">
        <f t="shared" si="1"/>
        <v>0.5185925925925926</v>
      </c>
      <c r="J21" s="3">
        <f t="shared" si="2"/>
        <v>0.51757530864197532</v>
      </c>
      <c r="M21" s="2">
        <v>816.51209421538795</v>
      </c>
      <c r="N21" s="1">
        <v>355.035209521534</v>
      </c>
      <c r="O21" s="1">
        <f t="shared" si="3"/>
        <v>710.070419043068</v>
      </c>
      <c r="R21" s="1">
        <f t="shared" si="4"/>
        <v>61.929580956932</v>
      </c>
    </row>
    <row r="22" spans="1:18" x14ac:dyDescent="0.4">
      <c r="A22" s="1" t="s">
        <v>24</v>
      </c>
      <c r="B22" s="1">
        <v>21</v>
      </c>
      <c r="C22" s="1">
        <v>622.03</v>
      </c>
      <c r="D22" s="1">
        <v>314.06</v>
      </c>
      <c r="E22" s="1">
        <v>934</v>
      </c>
      <c r="H22" s="3">
        <f t="shared" si="0"/>
        <v>0.46076296296296293</v>
      </c>
      <c r="I22" s="3">
        <f t="shared" si="1"/>
        <v>0.46527407407407406</v>
      </c>
      <c r="J22" s="3">
        <f t="shared" si="2"/>
        <v>0.46123456790123457</v>
      </c>
      <c r="M22" s="2">
        <v>628.24298643120505</v>
      </c>
      <c r="N22" s="1">
        <v>323.17062057061997</v>
      </c>
      <c r="O22" s="1">
        <f t="shared" si="3"/>
        <v>646.34124114123995</v>
      </c>
      <c r="R22" s="1">
        <f t="shared" si="4"/>
        <v>24.311241141239975</v>
      </c>
    </row>
    <row r="23" spans="1:18" x14ac:dyDescent="0.4">
      <c r="A23" s="1" t="s">
        <v>25</v>
      </c>
      <c r="B23" s="1">
        <v>22</v>
      </c>
      <c r="C23" s="1">
        <v>670.19</v>
      </c>
      <c r="D23" s="1">
        <v>338.09</v>
      </c>
      <c r="E23" s="1">
        <v>1006.34</v>
      </c>
      <c r="H23" s="3">
        <f t="shared" si="0"/>
        <v>0.49643703703703707</v>
      </c>
      <c r="I23" s="3">
        <f t="shared" si="1"/>
        <v>0.50087407407407403</v>
      </c>
      <c r="J23" s="3">
        <f t="shared" si="2"/>
        <v>0.49695802469135802</v>
      </c>
      <c r="M23" s="1">
        <v>753.18075519758202</v>
      </c>
      <c r="N23" s="1">
        <v>354.079440239051</v>
      </c>
      <c r="O23" s="1">
        <f t="shared" si="3"/>
        <v>708.15888047810199</v>
      </c>
      <c r="R23" s="1">
        <f t="shared" si="4"/>
        <v>37.968880478101937</v>
      </c>
    </row>
    <row r="24" spans="1:18" x14ac:dyDescent="0.4">
      <c r="A24" s="1" t="s">
        <v>26</v>
      </c>
      <c r="B24" s="1">
        <v>23</v>
      </c>
      <c r="C24" s="1">
        <v>720.1</v>
      </c>
      <c r="D24" s="1">
        <v>362.09</v>
      </c>
      <c r="E24" s="1">
        <v>1084.18</v>
      </c>
      <c r="H24" s="3">
        <f t="shared" si="0"/>
        <v>0.53340740740740744</v>
      </c>
      <c r="I24" s="3">
        <f t="shared" si="1"/>
        <v>0.53642962962962959</v>
      </c>
      <c r="J24" s="3">
        <f t="shared" si="2"/>
        <v>0.53539753086419761</v>
      </c>
      <c r="M24" s="1">
        <v>661.11912693553199</v>
      </c>
      <c r="N24" s="1">
        <v>365.50034199710399</v>
      </c>
      <c r="O24" s="1">
        <f t="shared" si="3"/>
        <v>731.00068399420798</v>
      </c>
      <c r="R24" s="1">
        <f t="shared" si="4"/>
        <v>10.900683994207952</v>
      </c>
    </row>
    <row r="25" spans="1:18" x14ac:dyDescent="0.4">
      <c r="A25" s="1" t="s">
        <v>27</v>
      </c>
      <c r="B25" s="1">
        <v>24</v>
      </c>
      <c r="C25" s="1">
        <v>753.66</v>
      </c>
      <c r="D25" s="1">
        <v>372.65</v>
      </c>
      <c r="E25" s="1">
        <v>1119.6099999999999</v>
      </c>
      <c r="H25" s="3">
        <f t="shared" si="0"/>
        <v>0.55826666666666669</v>
      </c>
      <c r="I25" s="3">
        <f t="shared" si="1"/>
        <v>0.55207407407407405</v>
      </c>
      <c r="J25" s="3">
        <f t="shared" si="2"/>
        <v>0.55289382716049373</v>
      </c>
      <c r="M25" s="1">
        <v>844.13994692823303</v>
      </c>
      <c r="N25" s="1">
        <v>370.07600570693501</v>
      </c>
      <c r="O25" s="1">
        <f t="shared" si="3"/>
        <v>740.15201141387001</v>
      </c>
      <c r="R25" s="1">
        <f t="shared" si="4"/>
        <v>13.507988586129954</v>
      </c>
    </row>
    <row r="26" spans="1:18" x14ac:dyDescent="0.4">
      <c r="A26" s="1" t="s">
        <v>28</v>
      </c>
      <c r="B26" s="1">
        <v>25</v>
      </c>
      <c r="C26" s="1">
        <v>700.03</v>
      </c>
      <c r="D26" s="1">
        <v>352.01</v>
      </c>
      <c r="E26" s="1">
        <v>1054.02</v>
      </c>
      <c r="H26" s="3">
        <f t="shared" si="0"/>
        <v>0.51854074074074075</v>
      </c>
      <c r="I26" s="3">
        <f t="shared" si="1"/>
        <v>0.52149629629629624</v>
      </c>
      <c r="J26" s="3">
        <f t="shared" si="2"/>
        <v>0.52050370370370369</v>
      </c>
      <c r="M26" s="1">
        <v>794.73328859435605</v>
      </c>
      <c r="N26" s="1">
        <v>361.04985805287299</v>
      </c>
      <c r="O26" s="1">
        <f t="shared" si="3"/>
        <v>722.09971610574598</v>
      </c>
      <c r="R26" s="1">
        <f t="shared" si="4"/>
        <v>22.069716105746011</v>
      </c>
    </row>
    <row r="27" spans="1:18" x14ac:dyDescent="0.4">
      <c r="A27" s="1" t="s">
        <v>29</v>
      </c>
      <c r="B27" s="1">
        <v>26</v>
      </c>
      <c r="C27" s="1">
        <v>718.47</v>
      </c>
      <c r="D27" s="1">
        <v>360.2</v>
      </c>
      <c r="E27" s="1">
        <v>1082.53</v>
      </c>
      <c r="H27" s="3">
        <f t="shared" si="0"/>
        <v>0.53220000000000001</v>
      </c>
      <c r="I27" s="3">
        <f t="shared" si="1"/>
        <v>0.53362962962962956</v>
      </c>
      <c r="J27" s="3">
        <f t="shared" si="2"/>
        <v>0.53458271604938268</v>
      </c>
      <c r="M27" s="2">
        <v>875.00228571130003</v>
      </c>
      <c r="N27" s="1">
        <v>359.012534600116</v>
      </c>
      <c r="O27" s="1">
        <f t="shared" si="3"/>
        <v>718.025069200232</v>
      </c>
      <c r="R27" s="1">
        <f t="shared" si="4"/>
        <v>0.44493079976803074</v>
      </c>
    </row>
    <row r="28" spans="1:18" x14ac:dyDescent="0.4">
      <c r="A28" s="1" t="s">
        <v>30</v>
      </c>
      <c r="B28" s="1">
        <v>27</v>
      </c>
      <c r="C28" s="1">
        <v>719.74</v>
      </c>
      <c r="D28" s="1">
        <v>360.56</v>
      </c>
      <c r="E28" s="1">
        <v>1080.27</v>
      </c>
      <c r="H28" s="3">
        <f t="shared" si="0"/>
        <v>0.53314074074074069</v>
      </c>
      <c r="I28" s="3">
        <f t="shared" si="1"/>
        <v>0.53416296296296295</v>
      </c>
      <c r="J28" s="3">
        <f t="shared" si="2"/>
        <v>0.53346666666666664</v>
      </c>
      <c r="M28" s="2">
        <v>739.917056162378</v>
      </c>
      <c r="N28" s="1">
        <v>375.25358092894999</v>
      </c>
      <c r="O28" s="1">
        <f t="shared" si="3"/>
        <v>750.50716185789997</v>
      </c>
      <c r="R28" s="1">
        <f t="shared" si="4"/>
        <v>30.767161857899964</v>
      </c>
    </row>
    <row r="29" spans="1:18" x14ac:dyDescent="0.4">
      <c r="A29" s="1" t="s">
        <v>31</v>
      </c>
      <c r="B29" s="1">
        <v>28</v>
      </c>
      <c r="C29" s="1">
        <v>714.01</v>
      </c>
      <c r="D29" s="1">
        <v>356.02</v>
      </c>
      <c r="E29" s="1">
        <v>1074.0899999999999</v>
      </c>
      <c r="H29" s="3">
        <f t="shared" si="0"/>
        <v>0.52889629629629631</v>
      </c>
      <c r="I29" s="3">
        <f t="shared" si="1"/>
        <v>0.52743703703703704</v>
      </c>
      <c r="J29" s="3">
        <f t="shared" si="2"/>
        <v>0.53041481481481478</v>
      </c>
      <c r="M29" s="2">
        <v>973.71864519480096</v>
      </c>
      <c r="N29" s="1">
        <v>373.08578102093298</v>
      </c>
      <c r="O29" s="1">
        <f t="shared" si="3"/>
        <v>746.17156204186597</v>
      </c>
      <c r="R29" s="1">
        <f t="shared" si="4"/>
        <v>32.161562041865977</v>
      </c>
    </row>
    <row r="30" spans="1:18" x14ac:dyDescent="0.4">
      <c r="A30" s="1" t="s">
        <v>32</v>
      </c>
      <c r="B30" s="1">
        <v>29</v>
      </c>
      <c r="C30" s="1">
        <v>740.61</v>
      </c>
      <c r="D30" s="1">
        <v>372.34</v>
      </c>
      <c r="E30" s="1">
        <v>1124.51</v>
      </c>
      <c r="H30" s="3">
        <f t="shared" si="0"/>
        <v>0.54859999999999998</v>
      </c>
      <c r="I30" s="3">
        <f t="shared" si="1"/>
        <v>0.55161481481481478</v>
      </c>
      <c r="J30" s="3">
        <f t="shared" si="2"/>
        <v>0.55531358024691357</v>
      </c>
      <c r="M30" s="2">
        <v>796.63354184970103</v>
      </c>
      <c r="N30" s="1">
        <v>382.020941834344</v>
      </c>
      <c r="O30" s="1">
        <f t="shared" si="3"/>
        <v>764.041883668688</v>
      </c>
      <c r="R30" s="1">
        <f t="shared" si="4"/>
        <v>23.431883668687988</v>
      </c>
    </row>
    <row r="31" spans="1:18" x14ac:dyDescent="0.4">
      <c r="A31" s="1" t="s">
        <v>33</v>
      </c>
      <c r="B31" s="1">
        <v>30</v>
      </c>
      <c r="C31" s="1">
        <v>742.17</v>
      </c>
      <c r="D31" s="1">
        <v>368.02</v>
      </c>
      <c r="E31" s="1">
        <v>1104.03</v>
      </c>
      <c r="H31" s="3">
        <f t="shared" si="0"/>
        <v>0.54975555555555555</v>
      </c>
      <c r="I31" s="3">
        <f t="shared" si="1"/>
        <v>0.54521481481481482</v>
      </c>
      <c r="J31" s="3">
        <f t="shared" si="2"/>
        <v>0.54520000000000002</v>
      </c>
      <c r="M31" s="2">
        <v>850.00249999632297</v>
      </c>
      <c r="N31" s="1">
        <v>382.03959218908102</v>
      </c>
      <c r="O31" s="1">
        <f t="shared" si="3"/>
        <v>764.07918437816204</v>
      </c>
      <c r="R31" s="1">
        <f t="shared" si="4"/>
        <v>21.909184378162081</v>
      </c>
    </row>
    <row r="32" spans="1:18" x14ac:dyDescent="0.4">
      <c r="A32" s="1" t="s">
        <v>34</v>
      </c>
      <c r="B32" s="1">
        <v>31</v>
      </c>
      <c r="C32" s="1">
        <v>752.1</v>
      </c>
      <c r="D32" s="1">
        <v>374.09</v>
      </c>
      <c r="E32" s="1">
        <v>1124.06</v>
      </c>
      <c r="H32" s="3">
        <f t="shared" si="0"/>
        <v>0.55711111111111111</v>
      </c>
      <c r="I32" s="3">
        <f t="shared" si="1"/>
        <v>0.55420740740740737</v>
      </c>
      <c r="J32" s="3">
        <f t="shared" si="2"/>
        <v>0.55509135802469134</v>
      </c>
      <c r="M32" s="2">
        <v>666.72970535292598</v>
      </c>
      <c r="N32" s="1">
        <v>380.53974825239999</v>
      </c>
      <c r="O32" s="1">
        <f t="shared" si="3"/>
        <v>761.07949650479998</v>
      </c>
      <c r="R32" s="1">
        <f t="shared" si="4"/>
        <v>8.979496504799954</v>
      </c>
    </row>
    <row r="33" spans="1:18" x14ac:dyDescent="0.4">
      <c r="A33" s="1" t="s">
        <v>35</v>
      </c>
      <c r="B33" s="1">
        <v>32</v>
      </c>
      <c r="C33" s="1">
        <v>686.01</v>
      </c>
      <c r="D33" s="1">
        <v>342.01</v>
      </c>
      <c r="E33" s="1">
        <v>1030.1600000000001</v>
      </c>
      <c r="H33" s="3">
        <f t="shared" si="0"/>
        <v>0.50815555555555558</v>
      </c>
      <c r="I33" s="3">
        <f t="shared" si="1"/>
        <v>0.50668148148148151</v>
      </c>
      <c r="J33" s="3">
        <f t="shared" si="2"/>
        <v>0.50872098765432106</v>
      </c>
      <c r="M33" s="2">
        <v>796.33315892282099</v>
      </c>
      <c r="N33" s="1">
        <v>348.65814202453299</v>
      </c>
      <c r="O33" s="1">
        <f t="shared" si="3"/>
        <v>697.31628404906598</v>
      </c>
      <c r="R33" s="1">
        <f t="shared" si="4"/>
        <v>11.306284049065994</v>
      </c>
    </row>
    <row r="34" spans="1:18" x14ac:dyDescent="0.4">
      <c r="A34" s="1" t="s">
        <v>36</v>
      </c>
      <c r="B34" s="1">
        <v>33</v>
      </c>
      <c r="C34" s="1">
        <v>768.02</v>
      </c>
      <c r="D34" s="1">
        <v>386.02</v>
      </c>
      <c r="E34" s="1">
        <v>1140.04</v>
      </c>
      <c r="H34" s="3">
        <f t="shared" si="0"/>
        <v>0.56890370370370369</v>
      </c>
      <c r="I34" s="3">
        <f t="shared" si="1"/>
        <v>0.57188148148148144</v>
      </c>
      <c r="J34" s="3">
        <f t="shared" si="2"/>
        <v>0.56298271604938266</v>
      </c>
      <c r="M34" s="2">
        <v>942.22144424758199</v>
      </c>
      <c r="N34" s="1">
        <v>398.52007477666598</v>
      </c>
      <c r="O34" s="1">
        <f t="shared" si="3"/>
        <v>797.04014955333196</v>
      </c>
      <c r="R34" s="1">
        <f t="shared" si="4"/>
        <v>29.020149553331976</v>
      </c>
    </row>
    <row r="35" spans="1:18" x14ac:dyDescent="0.4">
      <c r="A35" s="1" t="s">
        <v>37</v>
      </c>
      <c r="B35" s="1">
        <v>34</v>
      </c>
      <c r="C35" s="1">
        <v>888.9</v>
      </c>
      <c r="D35" s="1">
        <v>390.25</v>
      </c>
      <c r="E35" s="1">
        <v>1192.48</v>
      </c>
      <c r="H35" s="3">
        <f t="shared" si="0"/>
        <v>0.65844444444444439</v>
      </c>
      <c r="I35" s="3">
        <f t="shared" si="1"/>
        <v>0.57814814814814819</v>
      </c>
      <c r="J35" s="3">
        <f t="shared" si="2"/>
        <v>0.58887901234567908</v>
      </c>
      <c r="M35" s="2">
        <v>686.67769004096795</v>
      </c>
      <c r="N35" s="1">
        <v>473.95490291798802</v>
      </c>
      <c r="O35" s="1">
        <f t="shared" si="3"/>
        <v>947.90980583597604</v>
      </c>
      <c r="R35" s="1">
        <f t="shared" si="4"/>
        <v>59.009805835976067</v>
      </c>
    </row>
    <row r="36" spans="1:18" x14ac:dyDescent="0.4">
      <c r="A36" s="1" t="s">
        <v>38</v>
      </c>
      <c r="B36" s="1">
        <v>35</v>
      </c>
      <c r="C36" s="1">
        <v>738.61</v>
      </c>
      <c r="D36" s="1">
        <v>370.19</v>
      </c>
      <c r="E36" s="1">
        <v>1113.04</v>
      </c>
      <c r="H36" s="3">
        <f t="shared" si="0"/>
        <v>0.54711851851851856</v>
      </c>
      <c r="I36" s="3">
        <f t="shared" si="1"/>
        <v>0.5484296296296296</v>
      </c>
      <c r="J36" s="3">
        <f t="shared" si="2"/>
        <v>0.54964938271604935</v>
      </c>
      <c r="M36" s="2">
        <v>724.657505308542</v>
      </c>
      <c r="N36" s="1">
        <v>377.57449596073002</v>
      </c>
      <c r="O36" s="1">
        <f t="shared" si="3"/>
        <v>755.14899192146004</v>
      </c>
      <c r="R36" s="1">
        <f t="shared" si="4"/>
        <v>16.538991921460024</v>
      </c>
    </row>
    <row r="37" spans="1:18" x14ac:dyDescent="0.4">
      <c r="A37" s="1" t="s">
        <v>39</v>
      </c>
      <c r="B37" s="1">
        <v>36</v>
      </c>
      <c r="C37" s="1">
        <v>778.31</v>
      </c>
      <c r="D37" s="1">
        <v>384.13</v>
      </c>
      <c r="E37" s="1">
        <v>1162.1400000000001</v>
      </c>
      <c r="H37" s="3">
        <f t="shared" si="0"/>
        <v>0.57652592592592589</v>
      </c>
      <c r="I37" s="3">
        <f t="shared" si="1"/>
        <v>0.56908148148148152</v>
      </c>
      <c r="J37" s="3">
        <f t="shared" si="2"/>
        <v>0.57389629629629635</v>
      </c>
      <c r="M37" s="2">
        <v>886.85751392204998</v>
      </c>
      <c r="N37" s="1">
        <v>410.088100290657</v>
      </c>
      <c r="O37" s="1">
        <f t="shared" si="3"/>
        <v>820.17620058131399</v>
      </c>
      <c r="R37" s="1">
        <f t="shared" si="4"/>
        <v>41.866200581314047</v>
      </c>
    </row>
    <row r="38" spans="1:18" x14ac:dyDescent="0.4">
      <c r="A38" s="1" t="s">
        <v>40</v>
      </c>
      <c r="B38" s="1">
        <v>37</v>
      </c>
      <c r="C38" s="1">
        <v>769.76</v>
      </c>
      <c r="D38" s="1">
        <v>395.83</v>
      </c>
      <c r="E38" s="1">
        <v>1184.93</v>
      </c>
      <c r="H38" s="3">
        <f t="shared" si="0"/>
        <v>0.57019259259259258</v>
      </c>
      <c r="I38" s="3">
        <f t="shared" si="1"/>
        <v>0.58641481481481483</v>
      </c>
      <c r="J38" s="3">
        <f t="shared" si="2"/>
        <v>0.58515061728395068</v>
      </c>
      <c r="M38" s="2">
        <v>681.79909064181004</v>
      </c>
      <c r="N38" s="1">
        <v>402.44875450173703</v>
      </c>
      <c r="O38" s="1">
        <f t="shared" si="3"/>
        <v>804.89750900347406</v>
      </c>
      <c r="R38" s="1">
        <f t="shared" si="4"/>
        <v>35.137509003474065</v>
      </c>
    </row>
    <row r="39" spans="1:18" x14ac:dyDescent="0.4">
      <c r="A39" s="1" t="s">
        <v>41</v>
      </c>
      <c r="B39" s="1">
        <v>38</v>
      </c>
      <c r="C39" s="1">
        <v>766.09</v>
      </c>
      <c r="D39" s="1">
        <v>382.13</v>
      </c>
      <c r="E39" s="1">
        <v>1150.29</v>
      </c>
      <c r="H39" s="3">
        <f t="shared" si="0"/>
        <v>0.56747407407407413</v>
      </c>
      <c r="I39" s="3">
        <f t="shared" si="1"/>
        <v>0.56611851851851847</v>
      </c>
      <c r="J39" s="3">
        <f t="shared" si="2"/>
        <v>0.56804444444444446</v>
      </c>
      <c r="M39" s="2">
        <v>736.45179747217605</v>
      </c>
      <c r="N39" s="1">
        <v>391.09238039112898</v>
      </c>
      <c r="O39" s="1">
        <f t="shared" si="3"/>
        <v>782.18476078225797</v>
      </c>
      <c r="R39" s="1">
        <f t="shared" si="4"/>
        <v>16.094760782257936</v>
      </c>
    </row>
    <row r="40" spans="1:18" x14ac:dyDescent="0.4">
      <c r="A40" s="1" t="s">
        <v>42</v>
      </c>
      <c r="B40" s="1">
        <v>39</v>
      </c>
      <c r="C40" s="1">
        <v>692.01</v>
      </c>
      <c r="D40" s="1">
        <v>348.14</v>
      </c>
      <c r="E40" s="1">
        <v>1046.01</v>
      </c>
      <c r="H40" s="3">
        <f t="shared" si="0"/>
        <v>0.51259999999999994</v>
      </c>
      <c r="I40" s="3">
        <f t="shared" si="1"/>
        <v>0.51576296296296298</v>
      </c>
      <c r="J40" s="3">
        <f t="shared" si="2"/>
        <v>0.51654814814814809</v>
      </c>
      <c r="M40" s="2">
        <v>769.95616758358301</v>
      </c>
      <c r="N40" s="1">
        <v>373.50836670682401</v>
      </c>
      <c r="O40" s="1">
        <f t="shared" si="3"/>
        <v>747.01673341364801</v>
      </c>
      <c r="R40" s="1">
        <f t="shared" si="4"/>
        <v>55.006733413648021</v>
      </c>
    </row>
    <row r="41" spans="1:18" x14ac:dyDescent="0.4">
      <c r="A41" s="1" t="s">
        <v>43</v>
      </c>
      <c r="B41" s="1">
        <v>40</v>
      </c>
      <c r="C41" s="1">
        <v>692</v>
      </c>
      <c r="D41" s="1">
        <v>346</v>
      </c>
      <c r="E41" s="1">
        <v>1058.03</v>
      </c>
      <c r="H41" s="3">
        <f t="shared" si="0"/>
        <v>0.5125925925925926</v>
      </c>
      <c r="I41" s="3">
        <f t="shared" si="1"/>
        <v>0.5125925925925926</v>
      </c>
      <c r="J41" s="3">
        <f t="shared" si="2"/>
        <v>0.52248395061728392</v>
      </c>
      <c r="M41" s="2">
        <v>801.56175682226694</v>
      </c>
      <c r="N41" s="1">
        <v>361.124978366216</v>
      </c>
      <c r="O41" s="1">
        <f t="shared" si="3"/>
        <v>722.249956732432</v>
      </c>
      <c r="R41" s="1">
        <f t="shared" si="4"/>
        <v>30.249956732431997</v>
      </c>
    </row>
    <row r="42" spans="1:18" x14ac:dyDescent="0.4">
      <c r="A42" s="1" t="s">
        <v>44</v>
      </c>
      <c r="B42" s="1">
        <v>41</v>
      </c>
      <c r="C42" s="1">
        <v>798.04</v>
      </c>
      <c r="D42" s="1">
        <v>396.02</v>
      </c>
      <c r="E42" s="1">
        <v>1190.01</v>
      </c>
      <c r="H42" s="3">
        <f t="shared" si="0"/>
        <v>0.59114074074074074</v>
      </c>
      <c r="I42" s="3">
        <f t="shared" si="1"/>
        <v>0.58669629629629627</v>
      </c>
      <c r="J42" s="3">
        <f t="shared" si="2"/>
        <v>0.58765925925925921</v>
      </c>
      <c r="M42" s="2">
        <v>837.21338379173005</v>
      </c>
      <c r="N42" s="1">
        <v>396.82017337832002</v>
      </c>
      <c r="O42" s="1">
        <f t="shared" si="3"/>
        <v>793.64034675664004</v>
      </c>
      <c r="R42" s="1">
        <f t="shared" si="4"/>
        <v>4.3996532433599214</v>
      </c>
    </row>
    <row r="43" spans="1:18" x14ac:dyDescent="0.4">
      <c r="A43" s="1" t="s">
        <v>45</v>
      </c>
      <c r="B43" s="1">
        <v>42</v>
      </c>
      <c r="C43" s="1">
        <v>814.12</v>
      </c>
      <c r="D43" s="1">
        <v>406.08</v>
      </c>
      <c r="E43" s="1">
        <v>1210.3699999999999</v>
      </c>
      <c r="H43" s="3">
        <f t="shared" si="0"/>
        <v>0.60305185185185184</v>
      </c>
      <c r="I43" s="3">
        <f t="shared" si="1"/>
        <v>0.60160000000000002</v>
      </c>
      <c r="J43" s="3">
        <f t="shared" si="2"/>
        <v>0.59771358024691357</v>
      </c>
      <c r="M43" s="2">
        <v>737.29929472365495</v>
      </c>
      <c r="N43" s="1">
        <v>410.13442918145699</v>
      </c>
      <c r="O43" s="1">
        <f t="shared" si="3"/>
        <v>820.26885836291399</v>
      </c>
      <c r="R43" s="1">
        <f t="shared" si="4"/>
        <v>6.1488583629139839</v>
      </c>
    </row>
    <row r="44" spans="1:18" x14ac:dyDescent="0.4">
      <c r="A44" s="1" t="s">
        <v>46</v>
      </c>
      <c r="B44" s="1">
        <v>43</v>
      </c>
      <c r="C44" s="1">
        <v>758.02</v>
      </c>
      <c r="D44" s="1">
        <v>380</v>
      </c>
      <c r="E44" s="1">
        <v>1124.0899999999999</v>
      </c>
      <c r="H44" s="3">
        <f t="shared" si="0"/>
        <v>0.56149629629629627</v>
      </c>
      <c r="I44" s="3">
        <f t="shared" si="1"/>
        <v>0.562962962962963</v>
      </c>
      <c r="J44" s="3">
        <f t="shared" si="2"/>
        <v>0.55510617283950614</v>
      </c>
      <c r="M44" s="2">
        <v>731.21970022695598</v>
      </c>
      <c r="N44" s="1">
        <v>398.00785168134502</v>
      </c>
      <c r="O44" s="1">
        <f t="shared" si="3"/>
        <v>796.01570336269003</v>
      </c>
      <c r="R44" s="1">
        <f t="shared" si="4"/>
        <v>37.995703362690051</v>
      </c>
    </row>
    <row r="45" spans="1:18" x14ac:dyDescent="0.4">
      <c r="A45" s="1" t="s">
        <v>47</v>
      </c>
      <c r="B45" s="1">
        <v>44</v>
      </c>
      <c r="C45" s="1">
        <v>730.18</v>
      </c>
      <c r="D45" s="1">
        <v>364.09</v>
      </c>
      <c r="E45" s="1">
        <v>1090.3599999999999</v>
      </c>
      <c r="H45" s="3">
        <f t="shared" si="0"/>
        <v>0.54087407407407406</v>
      </c>
      <c r="I45" s="3">
        <f t="shared" si="1"/>
        <v>0.53939259259259253</v>
      </c>
      <c r="J45" s="3">
        <f t="shared" si="2"/>
        <v>0.53844938271604936</v>
      </c>
      <c r="M45" s="2">
        <v>798.643850536645</v>
      </c>
      <c r="N45" s="1">
        <v>374.34208953843199</v>
      </c>
      <c r="O45" s="1">
        <f t="shared" si="3"/>
        <v>748.68417907686398</v>
      </c>
      <c r="R45" s="1">
        <f t="shared" si="4"/>
        <v>18.504179076864034</v>
      </c>
    </row>
    <row r="46" spans="1:18" x14ac:dyDescent="0.4">
      <c r="A46" s="1" t="s">
        <v>48</v>
      </c>
      <c r="B46" s="1">
        <v>45</v>
      </c>
      <c r="C46" s="1">
        <v>756.07</v>
      </c>
      <c r="D46" s="1">
        <v>376.02</v>
      </c>
      <c r="E46" s="1">
        <v>1134.06</v>
      </c>
      <c r="H46" s="3">
        <f t="shared" si="0"/>
        <v>0.56005185185185191</v>
      </c>
      <c r="I46" s="3">
        <f t="shared" si="1"/>
        <v>0.5570666666666666</v>
      </c>
      <c r="J46" s="3">
        <f t="shared" si="2"/>
        <v>0.56002962962962965</v>
      </c>
      <c r="M46" s="2">
        <v>773.02296214278101</v>
      </c>
      <c r="N46" s="1">
        <v>384.500325097391</v>
      </c>
      <c r="O46" s="1">
        <f t="shared" si="3"/>
        <v>769.000650194782</v>
      </c>
      <c r="R46" s="1">
        <f t="shared" si="4"/>
        <v>12.930650194781947</v>
      </c>
    </row>
    <row r="47" spans="1:18" x14ac:dyDescent="0.4">
      <c r="A47" s="1" t="s">
        <v>49</v>
      </c>
      <c r="B47" s="1">
        <v>46</v>
      </c>
      <c r="C47" s="1">
        <v>742.69</v>
      </c>
      <c r="D47" s="1">
        <v>372.26</v>
      </c>
      <c r="E47" s="1">
        <v>1120.94</v>
      </c>
      <c r="H47" s="3">
        <f t="shared" si="0"/>
        <v>0.55014074074074082</v>
      </c>
      <c r="I47" s="3">
        <f t="shared" si="1"/>
        <v>0.55149629629629626</v>
      </c>
      <c r="J47" s="3">
        <f t="shared" si="2"/>
        <v>0.55355061728395061</v>
      </c>
      <c r="M47" s="2">
        <v>641.44914061833401</v>
      </c>
      <c r="N47" s="1">
        <v>376.16086984161399</v>
      </c>
      <c r="O47" s="1">
        <f t="shared" si="3"/>
        <v>752.32173968322797</v>
      </c>
      <c r="R47" s="1">
        <f t="shared" si="4"/>
        <v>9.6317396832279201</v>
      </c>
    </row>
    <row r="48" spans="1:18" x14ac:dyDescent="0.4">
      <c r="A48" s="1" t="s">
        <v>50</v>
      </c>
      <c r="B48" s="1">
        <v>47</v>
      </c>
      <c r="C48" s="1">
        <v>713.24</v>
      </c>
      <c r="D48" s="1">
        <v>356.45</v>
      </c>
      <c r="E48" s="1">
        <v>1065.47</v>
      </c>
      <c r="H48" s="3">
        <f t="shared" si="0"/>
        <v>0.52832592592592598</v>
      </c>
      <c r="I48" s="3">
        <f t="shared" si="1"/>
        <v>0.52807407407407403</v>
      </c>
      <c r="J48" s="3">
        <f t="shared" si="2"/>
        <v>0.52615802469135808</v>
      </c>
      <c r="M48" s="2">
        <v>795.77792128206204</v>
      </c>
      <c r="N48" s="1">
        <v>388.70875987042001</v>
      </c>
      <c r="O48" s="1">
        <f t="shared" si="3"/>
        <v>777.41751974084002</v>
      </c>
      <c r="R48" s="1">
        <f t="shared" si="4"/>
        <v>64.177519740840012</v>
      </c>
    </row>
    <row r="49" spans="1:18" x14ac:dyDescent="0.4">
      <c r="A49" s="1" t="s">
        <v>51</v>
      </c>
      <c r="B49" s="1">
        <v>48</v>
      </c>
      <c r="C49" s="1">
        <v>728.18</v>
      </c>
      <c r="D49" s="1">
        <v>360.05</v>
      </c>
      <c r="E49" s="1">
        <v>1084.27</v>
      </c>
      <c r="H49" s="3">
        <f t="shared" si="0"/>
        <v>0.53939259259259253</v>
      </c>
      <c r="I49" s="3">
        <f t="shared" si="1"/>
        <v>0.53340740740740744</v>
      </c>
      <c r="J49" s="3">
        <f t="shared" si="2"/>
        <v>0.53544197530864202</v>
      </c>
      <c r="M49" s="2">
        <v>838.81955747347695</v>
      </c>
      <c r="N49" s="1">
        <v>377.51192034159601</v>
      </c>
      <c r="O49" s="1">
        <f t="shared" si="3"/>
        <v>755.02384068319202</v>
      </c>
      <c r="R49" s="1">
        <f t="shared" si="4"/>
        <v>26.84384068319207</v>
      </c>
    </row>
    <row r="50" spans="1:18" x14ac:dyDescent="0.4">
      <c r="A50" s="1" t="s">
        <v>52</v>
      </c>
      <c r="B50" s="1">
        <v>49</v>
      </c>
      <c r="C50" s="1">
        <v>744.1</v>
      </c>
      <c r="D50" s="1">
        <v>372.01</v>
      </c>
      <c r="E50" s="1">
        <v>1126.26</v>
      </c>
      <c r="H50" s="3">
        <f t="shared" si="0"/>
        <v>0.55118518518518522</v>
      </c>
      <c r="I50" s="3">
        <f t="shared" si="1"/>
        <v>0.55112592592592591</v>
      </c>
      <c r="J50" s="3">
        <f t="shared" si="2"/>
        <v>0.55617777777777777</v>
      </c>
      <c r="M50" s="1">
        <v>762.32948913183202</v>
      </c>
      <c r="N50" s="1">
        <v>398.00282662312799</v>
      </c>
      <c r="O50" s="1">
        <f t="shared" si="3"/>
        <v>796.00565324625597</v>
      </c>
      <c r="R50" s="1">
        <f t="shared" si="4"/>
        <v>51.905653246255952</v>
      </c>
    </row>
    <row r="51" spans="1:18" x14ac:dyDescent="0.4">
      <c r="A51" s="1" t="s">
        <v>53</v>
      </c>
      <c r="B51" s="1">
        <v>50</v>
      </c>
      <c r="C51" s="1">
        <v>654.44000000000005</v>
      </c>
      <c r="D51" s="1">
        <v>328.15</v>
      </c>
      <c r="E51" s="1">
        <v>984.4</v>
      </c>
      <c r="H51" s="3">
        <f t="shared" si="0"/>
        <v>0.48477037037037041</v>
      </c>
      <c r="I51" s="3">
        <f t="shared" si="1"/>
        <v>0.48614814814814811</v>
      </c>
      <c r="J51" s="3">
        <f t="shared" si="2"/>
        <v>0.48612345679012342</v>
      </c>
      <c r="M51" s="2">
        <v>752.558967789235</v>
      </c>
      <c r="N51" s="1">
        <v>328.12345237730199</v>
      </c>
      <c r="O51" s="1">
        <f t="shared" si="3"/>
        <v>656.24690475460397</v>
      </c>
      <c r="R51" s="1">
        <f t="shared" si="4"/>
        <v>1.8069047546039201</v>
      </c>
    </row>
    <row r="52" spans="1:18" x14ac:dyDescent="0.4">
      <c r="A52" s="1" t="s">
        <v>54</v>
      </c>
      <c r="B52" s="1">
        <v>51</v>
      </c>
      <c r="C52" s="1">
        <v>755.53</v>
      </c>
      <c r="D52" s="1">
        <v>374.9</v>
      </c>
      <c r="E52" s="1">
        <v>1124.57</v>
      </c>
      <c r="H52" s="3">
        <f t="shared" si="0"/>
        <v>0.55965185185185184</v>
      </c>
      <c r="I52" s="3">
        <f t="shared" si="1"/>
        <v>0.55540740740740735</v>
      </c>
      <c r="J52" s="3">
        <f t="shared" si="2"/>
        <v>0.55534320987654318</v>
      </c>
      <c r="M52" s="2">
        <v>768.49219254329398</v>
      </c>
      <c r="N52" s="1">
        <v>378.31765753133902</v>
      </c>
      <c r="O52" s="1">
        <f t="shared" si="3"/>
        <v>756.63531506267805</v>
      </c>
      <c r="R52" s="1">
        <f t="shared" si="4"/>
        <v>1.1053150626780734</v>
      </c>
    </row>
    <row r="53" spans="1:18" x14ac:dyDescent="0.4">
      <c r="A53" s="1" t="s">
        <v>55</v>
      </c>
      <c r="B53" s="1">
        <v>52</v>
      </c>
      <c r="C53" s="1">
        <v>678.29</v>
      </c>
      <c r="D53" s="1">
        <v>338.05</v>
      </c>
      <c r="E53" s="1">
        <v>1016.24</v>
      </c>
      <c r="H53" s="3">
        <f t="shared" si="0"/>
        <v>0.50243703703703702</v>
      </c>
      <c r="I53" s="3">
        <f t="shared" si="1"/>
        <v>0.50081481481481482</v>
      </c>
      <c r="J53" s="3">
        <f t="shared" si="2"/>
        <v>0.50184691358024691</v>
      </c>
      <c r="M53" s="1">
        <v>792.49006302918394</v>
      </c>
      <c r="N53" s="1">
        <v>345.529304111822</v>
      </c>
      <c r="O53" s="1">
        <f t="shared" si="3"/>
        <v>691.058608223644</v>
      </c>
      <c r="R53" s="1">
        <f t="shared" si="4"/>
        <v>12.768608223644037</v>
      </c>
    </row>
    <row r="54" spans="1:18" x14ac:dyDescent="0.4">
      <c r="A54" s="1" t="s">
        <v>56</v>
      </c>
      <c r="B54" s="1">
        <v>53</v>
      </c>
      <c r="C54" s="1">
        <v>706.1</v>
      </c>
      <c r="D54" s="1">
        <v>352.05</v>
      </c>
      <c r="E54" s="1">
        <v>1054.05</v>
      </c>
      <c r="H54" s="3">
        <f t="shared" si="0"/>
        <v>0.52303703703703708</v>
      </c>
      <c r="I54" s="3">
        <f t="shared" si="1"/>
        <v>0.52155555555555555</v>
      </c>
      <c r="J54" s="3">
        <f t="shared" si="2"/>
        <v>0.52051851851851849</v>
      </c>
      <c r="M54" s="2">
        <v>705.37879894422599</v>
      </c>
      <c r="N54" s="1">
        <v>355.22000225212503</v>
      </c>
      <c r="O54" s="1">
        <f t="shared" si="3"/>
        <v>710.44000450425006</v>
      </c>
      <c r="R54" s="1">
        <f t="shared" si="4"/>
        <v>4.3400045042500324</v>
      </c>
    </row>
    <row r="55" spans="1:18" x14ac:dyDescent="0.4">
      <c r="A55" s="1" t="s">
        <v>57</v>
      </c>
      <c r="B55" s="1">
        <v>54</v>
      </c>
      <c r="C55" s="1">
        <v>700.56</v>
      </c>
      <c r="D55" s="1">
        <v>350.14</v>
      </c>
      <c r="E55" s="1">
        <v>1050.6199999999999</v>
      </c>
      <c r="H55" s="3">
        <f t="shared" si="0"/>
        <v>0.51893333333333325</v>
      </c>
      <c r="I55" s="3">
        <f t="shared" si="1"/>
        <v>0.51872592592592592</v>
      </c>
      <c r="J55" s="3">
        <f t="shared" si="2"/>
        <v>0.51882469135802467</v>
      </c>
      <c r="M55" s="2">
        <v>739.84609886110695</v>
      </c>
      <c r="N55" s="1">
        <v>354.02860053955999</v>
      </c>
      <c r="O55" s="1">
        <f t="shared" si="3"/>
        <v>708.05720107911998</v>
      </c>
      <c r="R55" s="1">
        <f t="shared" si="4"/>
        <v>7.4972010791200319</v>
      </c>
    </row>
    <row r="56" spans="1:18" x14ac:dyDescent="0.4">
      <c r="A56" s="1" t="s">
        <v>58</v>
      </c>
      <c r="B56" s="1">
        <v>55</v>
      </c>
      <c r="C56" s="1">
        <v>726.47</v>
      </c>
      <c r="D56" s="1">
        <v>362.45</v>
      </c>
      <c r="E56" s="1">
        <v>1088.8900000000001</v>
      </c>
      <c r="H56" s="3">
        <f t="shared" si="0"/>
        <v>0.5381259259259259</v>
      </c>
      <c r="I56" s="3">
        <f t="shared" si="1"/>
        <v>0.53696296296296298</v>
      </c>
      <c r="J56" s="3">
        <f t="shared" si="2"/>
        <v>0.53772345679012346</v>
      </c>
      <c r="M56" s="2">
        <v>795.19211515205495</v>
      </c>
      <c r="N56" s="1">
        <v>362.59964147803498</v>
      </c>
      <c r="O56" s="1">
        <f t="shared" si="3"/>
        <v>725.19928295606996</v>
      </c>
      <c r="R56" s="1">
        <f t="shared" si="4"/>
        <v>1.2707170439300626</v>
      </c>
    </row>
    <row r="57" spans="1:18" x14ac:dyDescent="0.4">
      <c r="A57" s="1" t="s">
        <v>59</v>
      </c>
      <c r="B57" s="1">
        <v>56</v>
      </c>
      <c r="C57" s="1">
        <v>678</v>
      </c>
      <c r="D57" s="1">
        <v>340.05</v>
      </c>
      <c r="E57" s="1">
        <v>1022.05</v>
      </c>
      <c r="H57" s="3">
        <f t="shared" si="0"/>
        <v>0.50222222222222224</v>
      </c>
      <c r="I57" s="3">
        <f t="shared" si="1"/>
        <v>0.50377777777777777</v>
      </c>
      <c r="J57" s="3">
        <f t="shared" si="2"/>
        <v>0.50471604938271608</v>
      </c>
      <c r="M57" s="2">
        <v>730.65723838199199</v>
      </c>
      <c r="N57" s="1">
        <v>350.89172119045497</v>
      </c>
      <c r="O57" s="1">
        <f t="shared" si="3"/>
        <v>701.78344238090995</v>
      </c>
      <c r="R57" s="1">
        <f t="shared" si="4"/>
        <v>23.783442380909946</v>
      </c>
    </row>
    <row r="58" spans="1:18" x14ac:dyDescent="0.4">
      <c r="A58" s="1" t="s">
        <v>60</v>
      </c>
      <c r="B58" s="1">
        <v>57</v>
      </c>
      <c r="C58" s="1">
        <v>696.41</v>
      </c>
      <c r="D58" s="1">
        <v>348.47</v>
      </c>
      <c r="E58" s="1">
        <v>1038.7</v>
      </c>
      <c r="H58" s="3">
        <f t="shared" si="0"/>
        <v>0.51585925925925924</v>
      </c>
      <c r="I58" s="3">
        <f t="shared" si="1"/>
        <v>0.51625185185185185</v>
      </c>
      <c r="J58" s="3">
        <f t="shared" si="2"/>
        <v>0.51293827160493832</v>
      </c>
      <c r="M58" s="2">
        <v>697.788649950685</v>
      </c>
      <c r="N58" s="1">
        <v>358.03491449857199</v>
      </c>
      <c r="O58" s="1">
        <f t="shared" si="3"/>
        <v>716.06982899714399</v>
      </c>
      <c r="R58" s="1">
        <f t="shared" si="4"/>
        <v>19.659828997144018</v>
      </c>
    </row>
    <row r="59" spans="1:18" x14ac:dyDescent="0.4">
      <c r="A59" s="1" t="s">
        <v>61</v>
      </c>
      <c r="B59" s="1">
        <v>58</v>
      </c>
      <c r="C59" s="1">
        <v>730.02</v>
      </c>
      <c r="D59" s="1">
        <v>364.02</v>
      </c>
      <c r="E59" s="1">
        <v>1096.02</v>
      </c>
      <c r="H59" s="3">
        <f t="shared" si="0"/>
        <v>0.54075555555555554</v>
      </c>
      <c r="I59" s="3">
        <f t="shared" si="1"/>
        <v>0.53928888888888882</v>
      </c>
      <c r="J59" s="3">
        <f t="shared" si="2"/>
        <v>0.54124444444444442</v>
      </c>
      <c r="M59" s="2">
        <v>741.628276159964</v>
      </c>
      <c r="N59" s="1">
        <v>370.540820963089</v>
      </c>
      <c r="O59" s="1">
        <f t="shared" si="3"/>
        <v>741.08164192617801</v>
      </c>
      <c r="R59" s="1">
        <f t="shared" si="4"/>
        <v>11.061641926178027</v>
      </c>
    </row>
    <row r="60" spans="1:18" x14ac:dyDescent="0.4">
      <c r="A60" s="1" t="s">
        <v>62</v>
      </c>
      <c r="B60" s="1">
        <v>59</v>
      </c>
      <c r="C60" s="1">
        <v>626</v>
      </c>
      <c r="D60" s="1">
        <v>350</v>
      </c>
      <c r="E60" s="1">
        <v>1060.05</v>
      </c>
      <c r="H60" s="3">
        <f t="shared" si="0"/>
        <v>0.46370370370370373</v>
      </c>
      <c r="I60" s="3">
        <f t="shared" si="1"/>
        <v>0.51851851851851849</v>
      </c>
      <c r="J60" s="3">
        <f t="shared" si="2"/>
        <v>0.52348148148148144</v>
      </c>
      <c r="M60" s="2">
        <v>941.88600690317003</v>
      </c>
      <c r="N60" s="1">
        <v>381.68868204336297</v>
      </c>
      <c r="O60" s="1">
        <f t="shared" si="3"/>
        <v>763.37736408672595</v>
      </c>
      <c r="R60" s="1">
        <f t="shared" si="4"/>
        <v>137.37736408672595</v>
      </c>
    </row>
    <row r="61" spans="1:18" x14ac:dyDescent="0.4">
      <c r="A61" s="1" t="s">
        <v>63</v>
      </c>
      <c r="B61" s="1">
        <v>60</v>
      </c>
      <c r="C61" s="1">
        <v>708.28</v>
      </c>
      <c r="D61" s="1">
        <v>354.05</v>
      </c>
      <c r="E61" s="1">
        <v>1056.68</v>
      </c>
      <c r="H61" s="3">
        <f t="shared" si="0"/>
        <v>0.52465185185185181</v>
      </c>
      <c r="I61" s="3">
        <f t="shared" si="1"/>
        <v>0.5245185185185185</v>
      </c>
      <c r="J61" s="3">
        <f t="shared" si="2"/>
        <v>0.52181728395061733</v>
      </c>
      <c r="M61" s="2">
        <v>740.58254097703298</v>
      </c>
      <c r="N61" s="1">
        <v>364.508573287378</v>
      </c>
      <c r="O61" s="1">
        <f t="shared" si="3"/>
        <v>729.017146574756</v>
      </c>
      <c r="R61" s="1">
        <f t="shared" si="4"/>
        <v>20.737146574756025</v>
      </c>
    </row>
    <row r="62" spans="1:18" x14ac:dyDescent="0.4">
      <c r="A62" s="1" t="s">
        <v>64</v>
      </c>
      <c r="B62" s="1">
        <v>61</v>
      </c>
      <c r="C62" s="1">
        <v>810</v>
      </c>
      <c r="D62" s="1">
        <v>404.08</v>
      </c>
      <c r="E62" s="1">
        <v>1212.04</v>
      </c>
      <c r="H62" s="3">
        <f t="shared" si="0"/>
        <v>0.6</v>
      </c>
      <c r="I62" s="3">
        <f t="shared" si="1"/>
        <v>0.59863703703703697</v>
      </c>
      <c r="J62" s="3">
        <f t="shared" si="2"/>
        <v>0.59853827160493822</v>
      </c>
      <c r="M62" s="2">
        <v>908.10599601588297</v>
      </c>
      <c r="N62" s="1">
        <v>409.014058438093</v>
      </c>
      <c r="O62" s="1">
        <f t="shared" si="3"/>
        <v>818.028116876186</v>
      </c>
      <c r="R62" s="1">
        <f t="shared" si="4"/>
        <v>8.0281168761860044</v>
      </c>
    </row>
    <row r="63" spans="1:18" x14ac:dyDescent="0.4">
      <c r="A63" s="1" t="s">
        <v>65</v>
      </c>
      <c r="B63" s="1">
        <v>62</v>
      </c>
      <c r="C63" s="1">
        <v>724.22</v>
      </c>
      <c r="D63" s="1">
        <v>364.05</v>
      </c>
      <c r="E63" s="1">
        <v>1086.3599999999999</v>
      </c>
      <c r="H63" s="3">
        <f t="shared" si="0"/>
        <v>0.5364592592592593</v>
      </c>
      <c r="I63" s="3">
        <f t="shared" si="1"/>
        <v>0.53933333333333333</v>
      </c>
      <c r="J63" s="3">
        <f t="shared" si="2"/>
        <v>0.53647407407407399</v>
      </c>
      <c r="M63" s="2">
        <v>732.79140961122005</v>
      </c>
      <c r="N63" s="1">
        <v>361.00311633003901</v>
      </c>
      <c r="O63" s="1">
        <f t="shared" si="3"/>
        <v>722.00623266007801</v>
      </c>
      <c r="R63" s="1">
        <f t="shared" si="4"/>
        <v>2.2137673399220148</v>
      </c>
    </row>
    <row r="64" spans="1:18" x14ac:dyDescent="0.4">
      <c r="A64" s="1" t="s">
        <v>66</v>
      </c>
      <c r="B64" s="1">
        <v>63</v>
      </c>
      <c r="C64" s="1">
        <v>774.04</v>
      </c>
      <c r="D64" s="1">
        <v>390.01</v>
      </c>
      <c r="E64" s="1">
        <v>1160.04</v>
      </c>
      <c r="H64" s="3">
        <f t="shared" si="0"/>
        <v>0.57336296296296296</v>
      </c>
      <c r="I64" s="3">
        <f t="shared" si="1"/>
        <v>0.57779259259259252</v>
      </c>
      <c r="J64" s="3">
        <f t="shared" si="2"/>
        <v>0.57285925925925929</v>
      </c>
      <c r="M64" s="2">
        <v>616.28017167518794</v>
      </c>
      <c r="N64" s="1">
        <v>391.53192717835901</v>
      </c>
      <c r="O64" s="1">
        <f t="shared" si="3"/>
        <v>783.06385435671802</v>
      </c>
      <c r="R64" s="1">
        <f t="shared" si="4"/>
        <v>9.0238543567180614</v>
      </c>
    </row>
    <row r="65" spans="1:18" x14ac:dyDescent="0.4">
      <c r="A65" s="1" t="s">
        <v>67</v>
      </c>
      <c r="B65" s="1">
        <v>64</v>
      </c>
      <c r="C65" s="1">
        <v>766.04</v>
      </c>
      <c r="D65" s="1">
        <v>380.01</v>
      </c>
      <c r="E65" s="1">
        <v>1146.04</v>
      </c>
      <c r="H65" s="3">
        <f t="shared" si="0"/>
        <v>0.56743703703703696</v>
      </c>
      <c r="I65" s="3">
        <f t="shared" si="1"/>
        <v>0.5629777777777778</v>
      </c>
      <c r="J65" s="3">
        <f t="shared" si="2"/>
        <v>0.56594567901234571</v>
      </c>
      <c r="M65" s="2">
        <v>757.74814417456605</v>
      </c>
      <c r="N65" s="1">
        <v>400.60111083220897</v>
      </c>
      <c r="O65" s="1">
        <f t="shared" si="3"/>
        <v>801.20222166441795</v>
      </c>
      <c r="R65" s="1">
        <f t="shared" si="4"/>
        <v>35.162221664417984</v>
      </c>
    </row>
    <row r="66" spans="1:18" x14ac:dyDescent="0.4">
      <c r="A66" s="1" t="s">
        <v>68</v>
      </c>
      <c r="B66" s="1">
        <v>65</v>
      </c>
      <c r="C66" s="1">
        <v>781.24</v>
      </c>
      <c r="D66" s="1">
        <v>384.75</v>
      </c>
      <c r="E66" s="1">
        <v>1157.56</v>
      </c>
      <c r="H66" s="3">
        <f t="shared" si="0"/>
        <v>0.57869629629629626</v>
      </c>
      <c r="I66" s="3">
        <f t="shared" si="1"/>
        <v>0.56999999999999995</v>
      </c>
      <c r="J66" s="3">
        <f t="shared" si="2"/>
        <v>0.57163456790123457</v>
      </c>
      <c r="M66" s="2">
        <v>787.71822373231896</v>
      </c>
      <c r="N66" s="1">
        <v>393.02035570692698</v>
      </c>
      <c r="O66" s="1">
        <f t="shared" si="3"/>
        <v>786.04071141385396</v>
      </c>
      <c r="R66" s="1">
        <f t="shared" si="4"/>
        <v>4.8007114138539464</v>
      </c>
    </row>
    <row r="67" spans="1:18" x14ac:dyDescent="0.4">
      <c r="A67" s="1" t="s">
        <v>69</v>
      </c>
      <c r="B67" s="1">
        <v>66</v>
      </c>
      <c r="C67" s="1">
        <v>642.01</v>
      </c>
      <c r="D67" s="1">
        <v>330.01</v>
      </c>
      <c r="E67" s="1">
        <v>970</v>
      </c>
      <c r="H67" s="3">
        <f t="shared" ref="H67:H103" si="5">C67/1350</f>
        <v>0.47556296296296297</v>
      </c>
      <c r="I67" s="3">
        <f t="shared" ref="I67:I103" si="6">D67/675</f>
        <v>0.48890370370370367</v>
      </c>
      <c r="J67" s="3">
        <f t="shared" ref="J67:J103" si="7">E67/2025</f>
        <v>0.47901234567901235</v>
      </c>
      <c r="M67" s="2">
        <v>705.34760933882797</v>
      </c>
      <c r="N67" s="1">
        <v>323.04682323155498</v>
      </c>
      <c r="O67" s="1">
        <f t="shared" ref="O67:O103" si="8">N67*2</f>
        <v>646.09364646310996</v>
      </c>
      <c r="R67" s="1">
        <f t="shared" ref="R67:R103" si="9">ABS(O67-C67)</f>
        <v>4.0836464631099716</v>
      </c>
    </row>
    <row r="68" spans="1:18" x14ac:dyDescent="0.4">
      <c r="A68" s="1" t="s">
        <v>70</v>
      </c>
      <c r="B68" s="1">
        <v>67</v>
      </c>
      <c r="C68" s="1">
        <v>754</v>
      </c>
      <c r="D68" s="1">
        <v>372.02</v>
      </c>
      <c r="E68" s="1">
        <v>1150.21</v>
      </c>
      <c r="H68" s="3">
        <f t="shared" si="5"/>
        <v>0.55851851851851853</v>
      </c>
      <c r="I68" s="3">
        <f t="shared" si="6"/>
        <v>0.55114074074074071</v>
      </c>
      <c r="J68" s="3">
        <f t="shared" si="7"/>
        <v>0.56800493827160492</v>
      </c>
      <c r="M68" s="2">
        <v>964.33655950606703</v>
      </c>
      <c r="N68" s="1">
        <v>391.03196800261702</v>
      </c>
      <c r="O68" s="1">
        <f t="shared" si="8"/>
        <v>782.06393600523404</v>
      </c>
      <c r="R68" s="1">
        <f t="shared" si="9"/>
        <v>28.063936005234041</v>
      </c>
    </row>
    <row r="69" spans="1:18" x14ac:dyDescent="0.4">
      <c r="A69" s="1" t="s">
        <v>71</v>
      </c>
      <c r="B69" s="1">
        <v>68</v>
      </c>
      <c r="C69" s="1">
        <v>790.09</v>
      </c>
      <c r="D69" s="1">
        <v>398.02</v>
      </c>
      <c r="E69" s="1">
        <v>1186.2</v>
      </c>
      <c r="H69" s="3">
        <f t="shared" si="5"/>
        <v>0.58525185185185191</v>
      </c>
      <c r="I69" s="3">
        <f t="shared" si="6"/>
        <v>0.58965925925925922</v>
      </c>
      <c r="J69" s="3">
        <f t="shared" si="7"/>
        <v>0.58577777777777784</v>
      </c>
      <c r="M69" s="2">
        <v>772.86091892396701</v>
      </c>
      <c r="N69" s="1">
        <v>401.06109260310899</v>
      </c>
      <c r="O69" s="1">
        <f t="shared" si="8"/>
        <v>802.12218520621798</v>
      </c>
      <c r="R69" s="1">
        <f t="shared" si="9"/>
        <v>12.032185206217946</v>
      </c>
    </row>
    <row r="70" spans="1:18" x14ac:dyDescent="0.4">
      <c r="A70" s="1" t="s">
        <v>72</v>
      </c>
      <c r="B70" s="1">
        <v>69</v>
      </c>
      <c r="C70" s="1">
        <v>698</v>
      </c>
      <c r="D70" s="1">
        <v>346.05</v>
      </c>
      <c r="E70" s="1">
        <v>1046.1500000000001</v>
      </c>
      <c r="H70" s="3">
        <f t="shared" si="5"/>
        <v>0.51703703703703707</v>
      </c>
      <c r="I70" s="3">
        <f t="shared" si="6"/>
        <v>0.51266666666666671</v>
      </c>
      <c r="J70" s="3">
        <f t="shared" si="7"/>
        <v>0.51661728395061735</v>
      </c>
      <c r="M70" s="2">
        <v>701.13657728006103</v>
      </c>
      <c r="N70" s="1">
        <v>356.50315566625699</v>
      </c>
      <c r="O70" s="1">
        <f t="shared" si="8"/>
        <v>713.00631133251397</v>
      </c>
      <c r="R70" s="1">
        <f t="shared" si="9"/>
        <v>15.006311332513974</v>
      </c>
    </row>
    <row r="71" spans="1:18" x14ac:dyDescent="0.4">
      <c r="A71" s="1" t="s">
        <v>73</v>
      </c>
      <c r="B71" s="1">
        <v>70</v>
      </c>
      <c r="C71" s="1">
        <v>748.6</v>
      </c>
      <c r="D71" s="1">
        <v>376.26</v>
      </c>
      <c r="E71" s="1">
        <v>1122.6400000000001</v>
      </c>
      <c r="H71" s="3">
        <f t="shared" si="5"/>
        <v>0.55451851851851852</v>
      </c>
      <c r="I71" s="3">
        <f t="shared" si="6"/>
        <v>0.55742222222222226</v>
      </c>
      <c r="J71" s="3">
        <f t="shared" si="7"/>
        <v>0.55439012345679017</v>
      </c>
      <c r="M71" s="2">
        <v>746.32432628181095</v>
      </c>
      <c r="N71" s="1">
        <v>374.06550228536099</v>
      </c>
      <c r="O71" s="1">
        <f t="shared" si="8"/>
        <v>748.13100457072198</v>
      </c>
      <c r="R71" s="1">
        <f t="shared" si="9"/>
        <v>0.4689954292780385</v>
      </c>
    </row>
    <row r="72" spans="1:18" x14ac:dyDescent="0.4">
      <c r="A72" s="1" t="s">
        <v>74</v>
      </c>
      <c r="B72" s="1">
        <v>71</v>
      </c>
      <c r="C72" s="1">
        <v>694.1</v>
      </c>
      <c r="D72" s="1">
        <v>348.01</v>
      </c>
      <c r="E72" s="1">
        <v>1038.05</v>
      </c>
      <c r="H72" s="3">
        <f t="shared" si="5"/>
        <v>0.51414814814814813</v>
      </c>
      <c r="I72" s="3">
        <f t="shared" si="6"/>
        <v>0.51557037037037035</v>
      </c>
      <c r="J72" s="3">
        <f t="shared" si="7"/>
        <v>0.51261728395061723</v>
      </c>
      <c r="M72" s="2">
        <v>851.40002349071995</v>
      </c>
      <c r="N72" s="1">
        <v>353.00566567691197</v>
      </c>
      <c r="O72" s="1">
        <f t="shared" si="8"/>
        <v>706.01133135382395</v>
      </c>
      <c r="R72" s="1">
        <f t="shared" si="9"/>
        <v>11.911331353823925</v>
      </c>
    </row>
    <row r="73" spans="1:18" x14ac:dyDescent="0.4">
      <c r="A73" s="1" t="s">
        <v>75</v>
      </c>
      <c r="B73" s="1">
        <v>72</v>
      </c>
      <c r="C73" s="1">
        <v>832.54</v>
      </c>
      <c r="D73" s="1">
        <v>418.48</v>
      </c>
      <c r="E73" s="1">
        <v>1251.3399999999999</v>
      </c>
      <c r="H73" s="3">
        <f t="shared" si="5"/>
        <v>0.6166962962962963</v>
      </c>
      <c r="I73" s="3">
        <f t="shared" si="6"/>
        <v>0.61997037037037039</v>
      </c>
      <c r="J73" s="3">
        <f t="shared" si="7"/>
        <v>0.61794567901234565</v>
      </c>
      <c r="M73" s="2">
        <v>791.11092774654503</v>
      </c>
      <c r="N73" s="1">
        <v>423.94869972674701</v>
      </c>
      <c r="O73" s="1">
        <f t="shared" si="8"/>
        <v>847.89739945349402</v>
      </c>
      <c r="R73" s="1">
        <f t="shared" si="9"/>
        <v>15.357399453494054</v>
      </c>
    </row>
    <row r="74" spans="1:18" x14ac:dyDescent="0.4">
      <c r="A74" s="1" t="s">
        <v>76</v>
      </c>
      <c r="B74" s="1">
        <v>73</v>
      </c>
      <c r="C74" s="1">
        <v>718.34</v>
      </c>
      <c r="D74" s="1">
        <v>360.2</v>
      </c>
      <c r="E74" s="1">
        <v>1086.74</v>
      </c>
      <c r="H74" s="3">
        <f t="shared" si="5"/>
        <v>0.53210370370370375</v>
      </c>
      <c r="I74" s="3">
        <f t="shared" si="6"/>
        <v>0.53362962962962956</v>
      </c>
      <c r="J74" s="3">
        <f t="shared" si="7"/>
        <v>0.53666172839506177</v>
      </c>
      <c r="M74" s="2">
        <v>813.12806494426195</v>
      </c>
      <c r="N74" s="1">
        <v>367.53401203153902</v>
      </c>
      <c r="O74" s="1">
        <f t="shared" si="8"/>
        <v>735.06802406307804</v>
      </c>
      <c r="R74" s="1">
        <f t="shared" si="9"/>
        <v>16.72802406307801</v>
      </c>
    </row>
    <row r="75" spans="1:18" x14ac:dyDescent="0.4">
      <c r="A75" s="1" t="s">
        <v>77</v>
      </c>
      <c r="B75" s="1">
        <v>74</v>
      </c>
      <c r="C75" s="1">
        <v>738.13</v>
      </c>
      <c r="D75" s="1">
        <v>370.02</v>
      </c>
      <c r="E75" s="1">
        <v>1104.1500000000001</v>
      </c>
      <c r="H75" s="3">
        <f t="shared" si="5"/>
        <v>0.54676296296296301</v>
      </c>
      <c r="I75" s="3">
        <f t="shared" si="6"/>
        <v>0.54817777777777776</v>
      </c>
      <c r="J75" s="3">
        <f t="shared" si="7"/>
        <v>0.54525925925925933</v>
      </c>
      <c r="M75" s="2">
        <v>783.15068792665897</v>
      </c>
      <c r="N75" s="1">
        <v>386.03238206140099</v>
      </c>
      <c r="O75" s="1">
        <f t="shared" si="8"/>
        <v>772.06476412280199</v>
      </c>
      <c r="R75" s="1">
        <f t="shared" si="9"/>
        <v>33.934764122801994</v>
      </c>
    </row>
    <row r="76" spans="1:18" x14ac:dyDescent="0.4">
      <c r="A76" s="1" t="s">
        <v>78</v>
      </c>
      <c r="B76" s="1">
        <v>75</v>
      </c>
      <c r="C76" s="1">
        <v>664</v>
      </c>
      <c r="D76" s="1">
        <v>334</v>
      </c>
      <c r="E76" s="1">
        <v>1004.02</v>
      </c>
      <c r="H76" s="3">
        <f t="shared" si="5"/>
        <v>0.49185185185185187</v>
      </c>
      <c r="I76" s="3">
        <f t="shared" si="6"/>
        <v>0.49481481481481482</v>
      </c>
      <c r="J76" s="3">
        <f t="shared" si="7"/>
        <v>0.49581234567901233</v>
      </c>
      <c r="M76" s="2">
        <v>773.43422474053898</v>
      </c>
      <c r="N76" s="1">
        <v>339.562218157438</v>
      </c>
      <c r="O76" s="1">
        <f t="shared" si="8"/>
        <v>679.12443631487599</v>
      </c>
      <c r="R76" s="1">
        <f t="shared" si="9"/>
        <v>15.124436314875993</v>
      </c>
    </row>
    <row r="77" spans="1:18" x14ac:dyDescent="0.4">
      <c r="A77" s="1" t="s">
        <v>79</v>
      </c>
      <c r="B77" s="1">
        <v>76</v>
      </c>
      <c r="C77" s="1">
        <v>792.04</v>
      </c>
      <c r="D77" s="1">
        <v>396</v>
      </c>
      <c r="E77" s="1">
        <v>1186</v>
      </c>
      <c r="H77" s="3">
        <f t="shared" si="5"/>
        <v>0.58669629629629627</v>
      </c>
      <c r="I77" s="3">
        <f t="shared" si="6"/>
        <v>0.58666666666666667</v>
      </c>
      <c r="J77" s="3">
        <f t="shared" si="7"/>
        <v>0.58567901234567898</v>
      </c>
      <c r="M77" s="2">
        <v>861.339944505071</v>
      </c>
      <c r="N77" s="1">
        <v>468.59630813739801</v>
      </c>
      <c r="O77" s="1">
        <f t="shared" si="8"/>
        <v>937.19261627479602</v>
      </c>
      <c r="R77" s="1">
        <f t="shared" si="9"/>
        <v>145.15261627479606</v>
      </c>
    </row>
    <row r="78" spans="1:18" x14ac:dyDescent="0.4">
      <c r="A78" s="1" t="s">
        <v>80</v>
      </c>
      <c r="B78" s="1">
        <v>77</v>
      </c>
      <c r="C78" s="1">
        <v>710.28</v>
      </c>
      <c r="D78" s="1">
        <v>358.02</v>
      </c>
      <c r="E78" s="1">
        <v>1070.19</v>
      </c>
      <c r="H78" s="3">
        <f t="shared" si="5"/>
        <v>0.52613333333333334</v>
      </c>
      <c r="I78" s="3">
        <f t="shared" si="6"/>
        <v>0.53039999999999998</v>
      </c>
      <c r="J78" s="3">
        <f t="shared" si="7"/>
        <v>0.5284888888888889</v>
      </c>
      <c r="M78" s="2">
        <v>736.66885369207705</v>
      </c>
      <c r="N78" s="1">
        <v>360.03472054789302</v>
      </c>
      <c r="O78" s="1">
        <f t="shared" si="8"/>
        <v>720.06944109578603</v>
      </c>
      <c r="R78" s="1">
        <f t="shared" si="9"/>
        <v>9.78944109578606</v>
      </c>
    </row>
    <row r="79" spans="1:18" x14ac:dyDescent="0.4">
      <c r="A79" s="1" t="s">
        <v>81</v>
      </c>
      <c r="B79" s="1">
        <v>78</v>
      </c>
      <c r="C79" s="1">
        <v>778.26</v>
      </c>
      <c r="D79" s="1">
        <v>390.08</v>
      </c>
      <c r="E79" s="1">
        <v>1158.29</v>
      </c>
      <c r="H79" s="3">
        <f t="shared" si="5"/>
        <v>0.57648888888888883</v>
      </c>
      <c r="I79" s="3">
        <f t="shared" si="6"/>
        <v>0.57789629629629624</v>
      </c>
      <c r="J79" s="3">
        <f t="shared" si="7"/>
        <v>0.57199506172839509</v>
      </c>
      <c r="M79" s="1">
        <v>861.45574465552204</v>
      </c>
      <c r="N79" s="1">
        <v>415.004819249126</v>
      </c>
      <c r="O79" s="1">
        <f t="shared" si="8"/>
        <v>830.009638498252</v>
      </c>
      <c r="R79" s="1">
        <f t="shared" si="9"/>
        <v>51.749638498252011</v>
      </c>
    </row>
    <row r="80" spans="1:18" x14ac:dyDescent="0.4">
      <c r="A80" s="1" t="s">
        <v>82</v>
      </c>
      <c r="B80" s="1">
        <v>79</v>
      </c>
      <c r="C80" s="1">
        <v>750.04</v>
      </c>
      <c r="D80" s="1">
        <v>376.01</v>
      </c>
      <c r="E80" s="1">
        <v>1128.02</v>
      </c>
      <c r="H80" s="3">
        <f t="shared" si="5"/>
        <v>0.55558518518518518</v>
      </c>
      <c r="I80" s="3">
        <f t="shared" si="6"/>
        <v>0.5570518518518518</v>
      </c>
      <c r="J80" s="3">
        <f t="shared" si="7"/>
        <v>0.55704691358024694</v>
      </c>
      <c r="M80" s="2">
        <v>737.72521984814898</v>
      </c>
      <c r="N80" s="1">
        <v>384.50812735233501</v>
      </c>
      <c r="O80" s="1">
        <f t="shared" si="8"/>
        <v>769.01625470467002</v>
      </c>
      <c r="R80" s="1">
        <f t="shared" si="9"/>
        <v>18.976254704670055</v>
      </c>
    </row>
    <row r="81" spans="1:18" x14ac:dyDescent="0.4">
      <c r="A81" s="1" t="s">
        <v>83</v>
      </c>
      <c r="B81" s="1">
        <v>80</v>
      </c>
      <c r="C81" s="1">
        <v>650.08000000000004</v>
      </c>
      <c r="D81" s="1">
        <v>322.02</v>
      </c>
      <c r="E81" s="1">
        <v>964.13</v>
      </c>
      <c r="H81" s="3">
        <f t="shared" si="5"/>
        <v>0.48154074074074077</v>
      </c>
      <c r="I81" s="3">
        <f t="shared" si="6"/>
        <v>0.47706666666666664</v>
      </c>
      <c r="J81" s="3">
        <f t="shared" si="7"/>
        <v>0.47611358024691358</v>
      </c>
      <c r="M81" s="2">
        <v>640.16814197521501</v>
      </c>
      <c r="N81" s="1">
        <v>332.59622667733299</v>
      </c>
      <c r="O81" s="1">
        <f t="shared" si="8"/>
        <v>665.19245335466599</v>
      </c>
      <c r="R81" s="1">
        <f t="shared" si="9"/>
        <v>15.112453354665945</v>
      </c>
    </row>
    <row r="82" spans="1:18" x14ac:dyDescent="0.4">
      <c r="A82" s="1" t="s">
        <v>84</v>
      </c>
      <c r="B82" s="1">
        <v>81</v>
      </c>
      <c r="C82" s="1">
        <v>704</v>
      </c>
      <c r="D82" s="1">
        <v>352.01</v>
      </c>
      <c r="E82" s="1">
        <v>1056.03</v>
      </c>
      <c r="H82" s="3">
        <f t="shared" si="5"/>
        <v>0.52148148148148143</v>
      </c>
      <c r="I82" s="3">
        <f t="shared" si="6"/>
        <v>0.52149629629629624</v>
      </c>
      <c r="J82" s="3">
        <f t="shared" si="7"/>
        <v>0.52149629629629624</v>
      </c>
      <c r="M82" s="2">
        <v>745.10737481251601</v>
      </c>
      <c r="N82" s="1">
        <v>356.169903276512</v>
      </c>
      <c r="O82" s="1">
        <f t="shared" si="8"/>
        <v>712.339806553024</v>
      </c>
      <c r="R82" s="1">
        <f t="shared" si="9"/>
        <v>8.3398065530240046</v>
      </c>
    </row>
    <row r="83" spans="1:18" x14ac:dyDescent="0.4">
      <c r="A83" s="1" t="s">
        <v>85</v>
      </c>
      <c r="B83" s="1">
        <v>82</v>
      </c>
      <c r="C83" s="1">
        <v>762.09</v>
      </c>
      <c r="D83" s="1">
        <v>380</v>
      </c>
      <c r="E83" s="1">
        <v>1134</v>
      </c>
      <c r="H83" s="3">
        <f t="shared" si="5"/>
        <v>0.56451111111111119</v>
      </c>
      <c r="I83" s="3">
        <f t="shared" si="6"/>
        <v>0.562962962962963</v>
      </c>
      <c r="J83" s="3">
        <f t="shared" si="7"/>
        <v>0.56000000000000005</v>
      </c>
      <c r="M83" s="2">
        <v>759.04561786496004</v>
      </c>
      <c r="N83" s="1">
        <v>386.52069802275702</v>
      </c>
      <c r="O83" s="1">
        <f t="shared" si="8"/>
        <v>773.04139604551403</v>
      </c>
      <c r="R83" s="1">
        <f t="shared" si="9"/>
        <v>10.951396045514002</v>
      </c>
    </row>
    <row r="84" spans="1:18" x14ac:dyDescent="0.4">
      <c r="A84" s="1" t="s">
        <v>86</v>
      </c>
      <c r="B84" s="1">
        <v>83</v>
      </c>
      <c r="C84" s="1">
        <v>776</v>
      </c>
      <c r="D84" s="1">
        <v>386</v>
      </c>
      <c r="E84" s="1">
        <v>1158</v>
      </c>
      <c r="H84" s="3">
        <f t="shared" si="5"/>
        <v>0.57481481481481478</v>
      </c>
      <c r="I84" s="3">
        <f t="shared" si="6"/>
        <v>0.57185185185185183</v>
      </c>
      <c r="J84" s="3">
        <f t="shared" si="7"/>
        <v>0.57185185185185183</v>
      </c>
      <c r="M84" s="2">
        <v>794.097286231353</v>
      </c>
      <c r="N84" s="1">
        <v>406.67493161000198</v>
      </c>
      <c r="O84" s="1">
        <f t="shared" si="8"/>
        <v>813.34986322000395</v>
      </c>
      <c r="R84" s="1">
        <f t="shared" si="9"/>
        <v>37.349863220003954</v>
      </c>
    </row>
    <row r="85" spans="1:18" x14ac:dyDescent="0.4">
      <c r="A85" s="1" t="s">
        <v>87</v>
      </c>
      <c r="B85" s="1">
        <v>84</v>
      </c>
      <c r="C85" s="1">
        <v>706.28</v>
      </c>
      <c r="D85" s="1">
        <v>354.14</v>
      </c>
      <c r="E85" s="1">
        <v>1058.3699999999999</v>
      </c>
      <c r="H85" s="3">
        <f t="shared" si="5"/>
        <v>0.5231703703703704</v>
      </c>
      <c r="I85" s="3">
        <f t="shared" si="6"/>
        <v>0.52465185185185181</v>
      </c>
      <c r="J85" s="3">
        <f t="shared" si="7"/>
        <v>0.52265185185185181</v>
      </c>
      <c r="M85" s="2">
        <v>715.639923425181</v>
      </c>
      <c r="N85" s="1">
        <v>355.75623676894202</v>
      </c>
      <c r="O85" s="1">
        <f t="shared" si="8"/>
        <v>711.51247353788403</v>
      </c>
      <c r="R85" s="1">
        <f t="shared" si="9"/>
        <v>5.2324735378840614</v>
      </c>
    </row>
    <row r="86" spans="1:18" x14ac:dyDescent="0.4">
      <c r="A86" s="1" t="s">
        <v>88</v>
      </c>
      <c r="B86" s="1">
        <v>85</v>
      </c>
      <c r="C86" s="1">
        <v>748</v>
      </c>
      <c r="D86" s="1">
        <v>376.05</v>
      </c>
      <c r="E86" s="1">
        <v>1120.06</v>
      </c>
      <c r="H86" s="3">
        <f t="shared" si="5"/>
        <v>0.55407407407407405</v>
      </c>
      <c r="I86" s="3">
        <f t="shared" si="6"/>
        <v>0.55711111111111111</v>
      </c>
      <c r="J86" s="3">
        <f t="shared" si="7"/>
        <v>0.55311604938271597</v>
      </c>
      <c r="M86" s="2">
        <v>786.08794037308496</v>
      </c>
      <c r="N86" s="1">
        <v>374.040438990224</v>
      </c>
      <c r="O86" s="1">
        <f t="shared" si="8"/>
        <v>748.08087798044801</v>
      </c>
      <c r="R86" s="1">
        <f t="shared" si="9"/>
        <v>8.0877980448008202E-2</v>
      </c>
    </row>
    <row r="87" spans="1:18" x14ac:dyDescent="0.4">
      <c r="A87" s="1" t="s">
        <v>89</v>
      </c>
      <c r="B87" s="1">
        <v>86</v>
      </c>
      <c r="C87" s="1">
        <v>750.86</v>
      </c>
      <c r="D87" s="1">
        <v>378.34</v>
      </c>
      <c r="E87" s="1">
        <v>1127.71</v>
      </c>
      <c r="H87" s="3">
        <f t="shared" si="5"/>
        <v>0.55619259259259257</v>
      </c>
      <c r="I87" s="3">
        <f t="shared" si="6"/>
        <v>0.56050370370370362</v>
      </c>
      <c r="J87" s="3">
        <f t="shared" si="7"/>
        <v>0.55689382716049385</v>
      </c>
      <c r="M87" s="2">
        <v>767.64086655153994</v>
      </c>
      <c r="N87" s="1">
        <v>379.57410343699598</v>
      </c>
      <c r="O87" s="1">
        <f t="shared" si="8"/>
        <v>759.14820687399197</v>
      </c>
      <c r="R87" s="1">
        <f t="shared" si="9"/>
        <v>8.2882068739919532</v>
      </c>
    </row>
    <row r="88" spans="1:18" x14ac:dyDescent="0.4">
      <c r="A88" s="1" t="s">
        <v>90</v>
      </c>
      <c r="B88" s="1">
        <v>87</v>
      </c>
      <c r="C88" s="1">
        <v>696.07</v>
      </c>
      <c r="D88" s="1">
        <v>344.01</v>
      </c>
      <c r="E88" s="1">
        <v>1032.1199999999999</v>
      </c>
      <c r="H88" s="3">
        <f t="shared" si="5"/>
        <v>0.5156074074074074</v>
      </c>
      <c r="I88" s="3">
        <f t="shared" si="6"/>
        <v>0.50964444444444446</v>
      </c>
      <c r="J88" s="3">
        <f t="shared" si="7"/>
        <v>0.50968888888888886</v>
      </c>
      <c r="M88" s="2">
        <v>821.54884212686898</v>
      </c>
      <c r="N88" s="1">
        <v>358.50313806157902</v>
      </c>
      <c r="O88" s="1">
        <f t="shared" si="8"/>
        <v>717.00627612315805</v>
      </c>
      <c r="R88" s="1">
        <f t="shared" si="9"/>
        <v>20.936276123157995</v>
      </c>
    </row>
    <row r="89" spans="1:18" x14ac:dyDescent="0.4">
      <c r="A89" s="1" t="s">
        <v>91</v>
      </c>
      <c r="B89" s="1">
        <v>88</v>
      </c>
      <c r="C89" s="1">
        <v>682.03</v>
      </c>
      <c r="D89" s="1">
        <v>342.01</v>
      </c>
      <c r="E89" s="1">
        <v>1028</v>
      </c>
      <c r="H89" s="3">
        <f t="shared" si="5"/>
        <v>0.50520740740740744</v>
      </c>
      <c r="I89" s="3">
        <f t="shared" si="6"/>
        <v>0.50668148148148151</v>
      </c>
      <c r="J89" s="3">
        <f t="shared" si="7"/>
        <v>0.50765432098765428</v>
      </c>
      <c r="M89" s="2">
        <v>772.79525102060495</v>
      </c>
      <c r="N89" s="1">
        <v>492.50228425866197</v>
      </c>
      <c r="O89" s="1">
        <f t="shared" si="8"/>
        <v>985.00456851732395</v>
      </c>
      <c r="R89" s="1">
        <f t="shared" si="9"/>
        <v>302.97456851732397</v>
      </c>
    </row>
    <row r="90" spans="1:18" x14ac:dyDescent="0.4">
      <c r="A90" s="1" t="s">
        <v>92</v>
      </c>
      <c r="B90" s="1">
        <v>89</v>
      </c>
      <c r="C90" s="1">
        <v>706.41</v>
      </c>
      <c r="D90" s="1">
        <v>354.36</v>
      </c>
      <c r="E90" s="1">
        <v>1078.47</v>
      </c>
      <c r="H90" s="3">
        <f t="shared" si="5"/>
        <v>0.52326666666666666</v>
      </c>
      <c r="I90" s="3">
        <f t="shared" si="6"/>
        <v>0.52497777777777777</v>
      </c>
      <c r="J90" s="3">
        <f t="shared" si="7"/>
        <v>0.53257777777777782</v>
      </c>
      <c r="M90" s="1">
        <v>857.31514042387005</v>
      </c>
      <c r="N90" s="1">
        <v>413.00030266332698</v>
      </c>
      <c r="O90" s="1">
        <f t="shared" si="8"/>
        <v>826.00060532665395</v>
      </c>
      <c r="R90" s="1">
        <f t="shared" si="9"/>
        <v>119.59060532665399</v>
      </c>
    </row>
    <row r="91" spans="1:18" x14ac:dyDescent="0.4">
      <c r="A91" s="1" t="s">
        <v>93</v>
      </c>
      <c r="B91" s="1">
        <v>90</v>
      </c>
      <c r="C91" s="1">
        <v>724.62</v>
      </c>
      <c r="D91" s="1">
        <v>364.44</v>
      </c>
      <c r="E91" s="1">
        <v>1092.8900000000001</v>
      </c>
      <c r="H91" s="3">
        <f t="shared" si="5"/>
        <v>0.53675555555555554</v>
      </c>
      <c r="I91" s="3">
        <f t="shared" si="6"/>
        <v>0.53991111111111112</v>
      </c>
      <c r="J91" s="3">
        <f t="shared" si="7"/>
        <v>0.53969876543209883</v>
      </c>
      <c r="M91" s="2">
        <v>786.07140260920301</v>
      </c>
      <c r="N91" s="1">
        <v>367.00306538229302</v>
      </c>
      <c r="O91" s="1">
        <f t="shared" si="8"/>
        <v>734.00613076458603</v>
      </c>
      <c r="R91" s="1">
        <f t="shared" si="9"/>
        <v>9.3861307645860279</v>
      </c>
    </row>
    <row r="92" spans="1:18" x14ac:dyDescent="0.4">
      <c r="A92" s="1" t="s">
        <v>94</v>
      </c>
      <c r="B92" s="1">
        <v>91</v>
      </c>
      <c r="C92" s="1">
        <v>654.30999999999995</v>
      </c>
      <c r="D92" s="1">
        <v>328.15</v>
      </c>
      <c r="E92" s="1">
        <v>982.29</v>
      </c>
      <c r="H92" s="3">
        <f t="shared" si="5"/>
        <v>0.48467407407407403</v>
      </c>
      <c r="I92" s="3">
        <f t="shared" si="6"/>
        <v>0.48614814814814811</v>
      </c>
      <c r="J92" s="3">
        <f t="shared" si="7"/>
        <v>0.48508148148148145</v>
      </c>
      <c r="M92" s="2">
        <v>704.68166571864197</v>
      </c>
      <c r="N92" s="1">
        <v>330.50151285584099</v>
      </c>
      <c r="O92" s="1">
        <f t="shared" si="8"/>
        <v>661.00302571168197</v>
      </c>
      <c r="R92" s="1">
        <f t="shared" si="9"/>
        <v>6.6930257116820258</v>
      </c>
    </row>
    <row r="93" spans="1:18" x14ac:dyDescent="0.4">
      <c r="A93" s="1" t="s">
        <v>95</v>
      </c>
      <c r="B93" s="1">
        <v>92</v>
      </c>
      <c r="C93" s="1">
        <v>676.36</v>
      </c>
      <c r="D93" s="1">
        <v>338.05</v>
      </c>
      <c r="E93" s="1">
        <v>1012.44</v>
      </c>
      <c r="H93" s="3">
        <f t="shared" si="5"/>
        <v>0.50100740740740746</v>
      </c>
      <c r="I93" s="3">
        <f t="shared" si="6"/>
        <v>0.50081481481481482</v>
      </c>
      <c r="J93" s="3">
        <f t="shared" si="7"/>
        <v>0.4999703703703704</v>
      </c>
      <c r="M93" s="2">
        <v>720.01562483046098</v>
      </c>
      <c r="N93" s="1">
        <v>344.60484616441403</v>
      </c>
      <c r="O93" s="1">
        <f t="shared" si="8"/>
        <v>689.20969232882805</v>
      </c>
      <c r="R93" s="1">
        <f t="shared" si="9"/>
        <v>12.849692328828041</v>
      </c>
    </row>
    <row r="94" spans="1:18" x14ac:dyDescent="0.4">
      <c r="A94" s="1" t="s">
        <v>96</v>
      </c>
      <c r="B94" s="1">
        <v>93</v>
      </c>
      <c r="C94" s="1">
        <v>748.01</v>
      </c>
      <c r="D94" s="1">
        <v>366.01</v>
      </c>
      <c r="E94" s="1">
        <v>1108</v>
      </c>
      <c r="H94" s="3">
        <f t="shared" si="5"/>
        <v>0.55408148148148151</v>
      </c>
      <c r="I94" s="3">
        <f t="shared" si="6"/>
        <v>0.54223703703703707</v>
      </c>
      <c r="J94" s="3">
        <f t="shared" si="7"/>
        <v>0.54716049382716048</v>
      </c>
      <c r="M94" s="2">
        <v>773.05885933737204</v>
      </c>
      <c r="N94" s="1">
        <v>403</v>
      </c>
      <c r="O94" s="1">
        <f t="shared" si="8"/>
        <v>806</v>
      </c>
      <c r="R94" s="1">
        <f t="shared" si="9"/>
        <v>57.990000000000009</v>
      </c>
    </row>
    <row r="95" spans="1:18" x14ac:dyDescent="0.4">
      <c r="A95" s="1" t="s">
        <v>97</v>
      </c>
      <c r="B95" s="1">
        <v>94</v>
      </c>
      <c r="C95" s="1">
        <v>688.29</v>
      </c>
      <c r="D95" s="1">
        <v>346.09</v>
      </c>
      <c r="E95" s="1">
        <v>1032.19</v>
      </c>
      <c r="H95" s="3">
        <f t="shared" si="5"/>
        <v>0.50984444444444443</v>
      </c>
      <c r="I95" s="3">
        <f t="shared" si="6"/>
        <v>0.51272592592592592</v>
      </c>
      <c r="J95" s="3">
        <f t="shared" si="7"/>
        <v>0.50972345679012343</v>
      </c>
      <c r="M95" s="2">
        <v>864.61378661226502</v>
      </c>
      <c r="N95" s="1">
        <v>346.03612528173898</v>
      </c>
      <c r="O95" s="1">
        <f t="shared" si="8"/>
        <v>692.07225056347795</v>
      </c>
      <c r="R95" s="1">
        <f t="shared" si="9"/>
        <v>3.7822505634779873</v>
      </c>
    </row>
    <row r="96" spans="1:18" x14ac:dyDescent="0.4">
      <c r="A96" s="1" t="s">
        <v>98</v>
      </c>
      <c r="B96" s="1">
        <v>95</v>
      </c>
      <c r="C96" s="1">
        <v>695.27</v>
      </c>
      <c r="D96" s="1">
        <v>350.46</v>
      </c>
      <c r="E96" s="1">
        <v>1047.29</v>
      </c>
      <c r="H96" s="3">
        <f t="shared" si="5"/>
        <v>0.51501481481481481</v>
      </c>
      <c r="I96" s="3">
        <f t="shared" si="6"/>
        <v>0.51919999999999999</v>
      </c>
      <c r="J96" s="3">
        <f t="shared" si="7"/>
        <v>0.51718024691358022</v>
      </c>
      <c r="M96" s="2">
        <v>744.52417690764003</v>
      </c>
      <c r="N96" s="1">
        <v>352.38792544580701</v>
      </c>
      <c r="O96" s="1">
        <f t="shared" si="8"/>
        <v>704.77585089161403</v>
      </c>
      <c r="R96" s="1">
        <f t="shared" si="9"/>
        <v>9.5058508916140454</v>
      </c>
    </row>
    <row r="97" spans="1:18" x14ac:dyDescent="0.4">
      <c r="A97" s="1" t="s">
        <v>99</v>
      </c>
      <c r="B97" s="1">
        <v>96</v>
      </c>
      <c r="C97" s="1">
        <v>747.54</v>
      </c>
      <c r="D97" s="1">
        <v>374.53</v>
      </c>
      <c r="E97" s="1">
        <v>1131.5899999999999</v>
      </c>
      <c r="H97" s="3">
        <f t="shared" si="5"/>
        <v>0.5537333333333333</v>
      </c>
      <c r="I97" s="3">
        <f t="shared" si="6"/>
        <v>0.55485925925925927</v>
      </c>
      <c r="J97" s="3">
        <f t="shared" si="7"/>
        <v>0.55880987654320979</v>
      </c>
      <c r="M97" s="2">
        <v>813.74581412133796</v>
      </c>
      <c r="N97" s="1">
        <v>511.52443734390602</v>
      </c>
      <c r="O97" s="1">
        <f t="shared" si="8"/>
        <v>1023.048874687812</v>
      </c>
      <c r="R97" s="1">
        <f t="shared" si="9"/>
        <v>275.50887468781207</v>
      </c>
    </row>
    <row r="98" spans="1:18" x14ac:dyDescent="0.4">
      <c r="A98" s="1" t="s">
        <v>100</v>
      </c>
      <c r="B98" s="1">
        <v>97</v>
      </c>
      <c r="C98" s="1">
        <v>698</v>
      </c>
      <c r="D98" s="1">
        <v>352.01</v>
      </c>
      <c r="E98" s="1">
        <v>1050.05</v>
      </c>
      <c r="H98" s="3">
        <f t="shared" si="5"/>
        <v>0.51703703703703707</v>
      </c>
      <c r="I98" s="3">
        <f t="shared" si="6"/>
        <v>0.52149629629629624</v>
      </c>
      <c r="J98" s="3">
        <f t="shared" si="7"/>
        <v>0.51854320987654323</v>
      </c>
      <c r="M98" s="1">
        <v>732.96128820013405</v>
      </c>
      <c r="N98" s="1">
        <v>366.610488120566</v>
      </c>
      <c r="O98" s="1">
        <f t="shared" si="8"/>
        <v>733.22097624113201</v>
      </c>
      <c r="R98" s="1">
        <f t="shared" si="9"/>
        <v>35.220976241132007</v>
      </c>
    </row>
    <row r="99" spans="1:18" x14ac:dyDescent="0.4">
      <c r="A99" s="1" t="s">
        <v>101</v>
      </c>
      <c r="B99" s="1">
        <v>98</v>
      </c>
      <c r="C99" s="1">
        <v>758.32</v>
      </c>
      <c r="D99" s="1">
        <v>382.19</v>
      </c>
      <c r="E99" s="1">
        <v>1142.25</v>
      </c>
      <c r="H99" s="3">
        <f t="shared" si="5"/>
        <v>0.56171851851851851</v>
      </c>
      <c r="I99" s="3">
        <f t="shared" si="6"/>
        <v>0.56620740740740738</v>
      </c>
      <c r="J99" s="3">
        <f t="shared" si="7"/>
        <v>0.56407407407407406</v>
      </c>
      <c r="M99" s="2">
        <v>813.23628177793398</v>
      </c>
      <c r="N99" s="1">
        <v>392.015624688608</v>
      </c>
      <c r="O99" s="1">
        <f t="shared" si="8"/>
        <v>784.031249377216</v>
      </c>
      <c r="R99" s="1">
        <f t="shared" si="9"/>
        <v>25.71124937721595</v>
      </c>
    </row>
    <row r="100" spans="1:18" x14ac:dyDescent="0.4">
      <c r="A100" s="1" t="s">
        <v>102</v>
      </c>
      <c r="B100" s="1">
        <v>99</v>
      </c>
      <c r="C100" s="1">
        <v>768.01</v>
      </c>
      <c r="D100" s="1">
        <v>382.01</v>
      </c>
      <c r="E100" s="1">
        <v>1134</v>
      </c>
      <c r="H100" s="3">
        <f t="shared" si="5"/>
        <v>0.56889629629629634</v>
      </c>
      <c r="I100" s="3">
        <f t="shared" si="6"/>
        <v>0.56594074074074074</v>
      </c>
      <c r="J100" s="3">
        <f t="shared" si="7"/>
        <v>0.56000000000000005</v>
      </c>
      <c r="M100" s="2">
        <v>856.93231938117401</v>
      </c>
      <c r="N100" s="1">
        <v>404.03093940934701</v>
      </c>
      <c r="O100" s="1">
        <f t="shared" si="8"/>
        <v>808.06187881869403</v>
      </c>
      <c r="R100" s="1">
        <f t="shared" si="9"/>
        <v>40.051878818694036</v>
      </c>
    </row>
    <row r="101" spans="1:18" x14ac:dyDescent="0.4">
      <c r="A101" s="1" t="s">
        <v>103</v>
      </c>
      <c r="B101" s="1">
        <v>100</v>
      </c>
      <c r="C101" s="1">
        <v>704.92</v>
      </c>
      <c r="D101" s="1">
        <v>352.46</v>
      </c>
      <c r="E101" s="1">
        <v>1057.28</v>
      </c>
      <c r="H101" s="3">
        <f t="shared" si="5"/>
        <v>0.52216296296296294</v>
      </c>
      <c r="I101" s="3">
        <f t="shared" si="6"/>
        <v>0.52216296296296294</v>
      </c>
      <c r="J101" s="3">
        <f t="shared" si="7"/>
        <v>0.52211358024691357</v>
      </c>
      <c r="M101" s="2">
        <v>599.72764651965099</v>
      </c>
      <c r="N101" s="1">
        <v>352.59076845544303</v>
      </c>
      <c r="O101" s="1">
        <f t="shared" si="8"/>
        <v>705.18153691088605</v>
      </c>
      <c r="R101" s="1">
        <f t="shared" si="9"/>
        <v>0.26153691088609321</v>
      </c>
    </row>
    <row r="102" spans="1:18" x14ac:dyDescent="0.4">
      <c r="A102" s="1" t="s">
        <v>104</v>
      </c>
      <c r="B102" s="1">
        <v>101</v>
      </c>
      <c r="C102" s="1">
        <v>694.07</v>
      </c>
      <c r="D102" s="1">
        <v>348.09</v>
      </c>
      <c r="E102" s="1">
        <v>1034.23</v>
      </c>
      <c r="H102" s="3">
        <f t="shared" si="5"/>
        <v>0.51412592592592599</v>
      </c>
      <c r="I102" s="3">
        <f t="shared" si="6"/>
        <v>0.51568888888888886</v>
      </c>
      <c r="J102" s="3">
        <f t="shared" si="7"/>
        <v>0.51073086419753089</v>
      </c>
      <c r="M102" s="1">
        <v>802.71866179876497</v>
      </c>
      <c r="N102" s="1">
        <v>371.02729010141502</v>
      </c>
      <c r="O102" s="1">
        <f t="shared" si="8"/>
        <v>742.05458020283004</v>
      </c>
      <c r="R102" s="1">
        <f t="shared" si="9"/>
        <v>47.984580202829989</v>
      </c>
    </row>
    <row r="103" spans="1:18" x14ac:dyDescent="0.4">
      <c r="A103" s="1" t="s">
        <v>105</v>
      </c>
      <c r="B103" s="1">
        <v>102</v>
      </c>
      <c r="C103" s="1">
        <v>738.02</v>
      </c>
      <c r="D103" s="1">
        <v>362.01</v>
      </c>
      <c r="E103" s="1">
        <v>1096.07</v>
      </c>
      <c r="H103" s="3">
        <f t="shared" si="5"/>
        <v>0.54668148148148143</v>
      </c>
      <c r="I103" s="3">
        <f t="shared" si="6"/>
        <v>0.53631111111111107</v>
      </c>
      <c r="J103" s="3">
        <f t="shared" si="7"/>
        <v>0.54126913580246916</v>
      </c>
      <c r="M103" s="2">
        <v>641.00955531099498</v>
      </c>
      <c r="N103" s="1">
        <v>374.01637664679799</v>
      </c>
      <c r="O103" s="1">
        <f t="shared" si="8"/>
        <v>748.03275329359599</v>
      </c>
      <c r="R103" s="1">
        <f t="shared" si="9"/>
        <v>10.012753293596006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4AF6-110A-4569-B691-A0A922EA4B34}">
  <dimension ref="A1:I103"/>
  <sheetViews>
    <sheetView workbookViewId="0">
      <selection activeCell="B21" sqref="B21"/>
    </sheetView>
  </sheetViews>
  <sheetFormatPr defaultRowHeight="13.9" x14ac:dyDescent="0.4"/>
  <cols>
    <col min="1" max="1" width="13.796875" style="9" customWidth="1"/>
    <col min="2" max="2" width="21.33203125" style="9" customWidth="1"/>
    <col min="3" max="3" width="13.796875" style="9" customWidth="1"/>
  </cols>
  <sheetData>
    <row r="1" spans="1:9" x14ac:dyDescent="0.4">
      <c r="B1" s="6" t="s">
        <v>232</v>
      </c>
      <c r="C1" s="6" t="s">
        <v>812</v>
      </c>
      <c r="G1" s="4" t="s">
        <v>233</v>
      </c>
      <c r="H1" s="4" t="s">
        <v>231</v>
      </c>
    </row>
    <row r="2" spans="1:9" x14ac:dyDescent="0.4">
      <c r="A2" s="6">
        <v>4.9327911213605802E-2</v>
      </c>
      <c r="B2" s="6">
        <f>A2*1350/250</f>
        <v>0.26637072055347127</v>
      </c>
      <c r="C2" s="6">
        <v>0.26610022143238599</v>
      </c>
      <c r="G2" s="10">
        <f>(1-(1/(1+EXP(-ABS(B2-0.45)/0.05)))) *200</f>
        <v>4.9561963349348925</v>
      </c>
      <c r="H2" s="4">
        <v>5</v>
      </c>
      <c r="I2" s="11">
        <f>G2-H2</f>
        <v>-4.3803665065107467E-2</v>
      </c>
    </row>
    <row r="3" spans="1:9" x14ac:dyDescent="0.4">
      <c r="A3" s="6">
        <v>5.4905723761134E-2</v>
      </c>
      <c r="B3" s="6">
        <f t="shared" ref="B3:B66" si="0">A3*1350/250</f>
        <v>0.29649090831012359</v>
      </c>
      <c r="C3" s="6">
        <v>0.29407780574178599</v>
      </c>
      <c r="G3" s="10">
        <f t="shared" ref="G3:G66" si="1">(1-(1/(1+EXP(-ABS(B3-0.45)/0.05)))) *200</f>
        <v>8.8708239183977291</v>
      </c>
      <c r="H3" s="4">
        <v>8</v>
      </c>
      <c r="I3" s="11" t="s">
        <v>813</v>
      </c>
    </row>
    <row r="4" spans="1:9" x14ac:dyDescent="0.4">
      <c r="A4" s="8">
        <v>5.1718361564798497E-2</v>
      </c>
      <c r="B4" s="6">
        <f t="shared" si="0"/>
        <v>0.27927915244991186</v>
      </c>
      <c r="C4" s="6">
        <v>0.27407507507324702</v>
      </c>
      <c r="G4" s="10">
        <f t="shared" si="1"/>
        <v>6.3695849719350495</v>
      </c>
      <c r="H4" s="4">
        <v>6</v>
      </c>
      <c r="I4" s="11">
        <f t="shared" ref="I4:I66" si="2">G4-H4</f>
        <v>0.36958497193504947</v>
      </c>
    </row>
    <row r="5" spans="1:9" x14ac:dyDescent="0.4">
      <c r="A5" s="6">
        <v>4.9798064676330203E-2</v>
      </c>
      <c r="B5" s="6">
        <f t="shared" si="0"/>
        <v>0.26890954925218308</v>
      </c>
      <c r="C5" s="6">
        <v>0.27038660529643599</v>
      </c>
      <c r="G5" s="10">
        <f t="shared" si="1"/>
        <v>5.2076317715170184</v>
      </c>
      <c r="H5" s="4">
        <v>5</v>
      </c>
      <c r="I5" s="11">
        <f t="shared" si="2"/>
        <v>0.20763177151701839</v>
      </c>
    </row>
    <row r="6" spans="1:9" x14ac:dyDescent="0.4">
      <c r="A6" s="6">
        <v>5.1508961987562801E-2</v>
      </c>
      <c r="B6" s="6">
        <f t="shared" si="0"/>
        <v>0.27814839473283909</v>
      </c>
      <c r="C6" s="6">
        <v>0.27417415590106198</v>
      </c>
      <c r="G6" s="10">
        <f t="shared" si="1"/>
        <v>6.2315903670784767</v>
      </c>
      <c r="H6" s="4">
        <v>6</v>
      </c>
      <c r="I6" s="11">
        <f t="shared" si="2"/>
        <v>0.23159036707847669</v>
      </c>
    </row>
    <row r="7" spans="1:9" x14ac:dyDescent="0.4">
      <c r="A7" s="6">
        <v>4.8903375864751103E-2</v>
      </c>
      <c r="B7" s="6">
        <f t="shared" si="0"/>
        <v>0.26407822966965599</v>
      </c>
      <c r="C7" s="6">
        <v>0.25703810438459102</v>
      </c>
      <c r="G7" s="10">
        <f t="shared" si="1"/>
        <v>4.7393496787809797</v>
      </c>
      <c r="H7" s="4">
        <v>4</v>
      </c>
      <c r="I7" s="11">
        <f t="shared" si="2"/>
        <v>0.73934967878097968</v>
      </c>
    </row>
    <row r="8" spans="1:9" x14ac:dyDescent="0.4">
      <c r="A8" s="8">
        <v>5.0415301781584702E-2</v>
      </c>
      <c r="B8" s="6">
        <f t="shared" si="0"/>
        <v>0.2722426296205574</v>
      </c>
      <c r="C8" s="6">
        <v>0.270420086753214</v>
      </c>
      <c r="G8" s="10">
        <f t="shared" si="1"/>
        <v>5.5566394370370809</v>
      </c>
      <c r="H8" s="4">
        <v>5</v>
      </c>
      <c r="I8" s="11">
        <f t="shared" si="2"/>
        <v>0.55663943703708085</v>
      </c>
    </row>
    <row r="9" spans="1:9" x14ac:dyDescent="0.4">
      <c r="A9" s="6">
        <v>5.23384333687716E-2</v>
      </c>
      <c r="B9" s="6">
        <f t="shared" si="0"/>
        <v>0.2826275401913666</v>
      </c>
      <c r="C9" s="6">
        <v>0.28117136913331298</v>
      </c>
      <c r="G9" s="10">
        <f t="shared" si="1"/>
        <v>6.7957585770018314</v>
      </c>
      <c r="H9" s="4">
        <v>7</v>
      </c>
      <c r="I9" s="11">
        <f t="shared" si="2"/>
        <v>-0.20424142299816861</v>
      </c>
    </row>
    <row r="10" spans="1:9" x14ac:dyDescent="0.4">
      <c r="A10" s="6">
        <v>4.7467232548935499E-2</v>
      </c>
      <c r="B10" s="6">
        <f t="shared" si="0"/>
        <v>0.25632305576425168</v>
      </c>
      <c r="C10" s="6">
        <v>0.25411294379275101</v>
      </c>
      <c r="G10" s="10">
        <f t="shared" si="1"/>
        <v>4.0722955259413496</v>
      </c>
      <c r="H10" s="4">
        <v>4</v>
      </c>
      <c r="I10" s="11">
        <f t="shared" si="2"/>
        <v>7.2295525941349581E-2</v>
      </c>
    </row>
    <row r="11" spans="1:9" x14ac:dyDescent="0.4">
      <c r="A11" s="6">
        <v>5.07834140513981E-2</v>
      </c>
      <c r="B11" s="6">
        <f t="shared" si="0"/>
        <v>0.27423043587754975</v>
      </c>
      <c r="C11" s="6">
        <v>0.27125679146074799</v>
      </c>
      <c r="G11" s="10">
        <f t="shared" si="1"/>
        <v>5.7754920990248371</v>
      </c>
      <c r="H11" s="4">
        <v>5</v>
      </c>
      <c r="I11" s="11">
        <f t="shared" si="2"/>
        <v>0.77549209902483707</v>
      </c>
    </row>
    <row r="12" spans="1:9" x14ac:dyDescent="0.4">
      <c r="A12" s="8">
        <v>5.14003502622562E-2</v>
      </c>
      <c r="B12" s="6">
        <f t="shared" si="0"/>
        <v>0.27756189141618348</v>
      </c>
      <c r="C12" s="6">
        <v>0.26815735609318297</v>
      </c>
      <c r="G12" s="10">
        <f t="shared" si="1"/>
        <v>6.1611590982753706</v>
      </c>
      <c r="H12" s="4">
        <v>5</v>
      </c>
      <c r="I12" s="11">
        <f t="shared" si="2"/>
        <v>1.1611590982753706</v>
      </c>
    </row>
    <row r="13" spans="1:9" x14ac:dyDescent="0.4">
      <c r="A13" s="8">
        <v>5.05546059720711E-2</v>
      </c>
      <c r="B13" s="6">
        <f t="shared" si="0"/>
        <v>0.2729948722491839</v>
      </c>
      <c r="C13" s="6">
        <v>0.266703701132044</v>
      </c>
      <c r="G13" s="10">
        <f t="shared" si="1"/>
        <v>5.6384956132971231</v>
      </c>
      <c r="H13" s="4">
        <v>5</v>
      </c>
      <c r="I13" s="11">
        <f t="shared" si="2"/>
        <v>0.63849561329712312</v>
      </c>
    </row>
    <row r="14" spans="1:9" x14ac:dyDescent="0.4">
      <c r="A14" s="6">
        <v>4.5337944506622999E-2</v>
      </c>
      <c r="B14" s="6">
        <f t="shared" si="0"/>
        <v>0.24482490033576421</v>
      </c>
      <c r="C14" s="6">
        <v>0.242226752704261</v>
      </c>
      <c r="G14" s="10">
        <f t="shared" si="1"/>
        <v>3.2492867770010703</v>
      </c>
      <c r="H14" s="4">
        <v>3</v>
      </c>
      <c r="I14" s="11">
        <f t="shared" si="2"/>
        <v>0.24928677700107027</v>
      </c>
    </row>
    <row r="15" spans="1:9" x14ac:dyDescent="0.4">
      <c r="A15" s="6">
        <v>4.7394484041634898E-2</v>
      </c>
      <c r="B15" s="6">
        <f t="shared" si="0"/>
        <v>0.25593021382482845</v>
      </c>
      <c r="C15" s="6">
        <v>0.25650601567374098</v>
      </c>
      <c r="G15" s="10">
        <f t="shared" si="1"/>
        <v>4.0410694637473155</v>
      </c>
      <c r="H15" s="4">
        <v>4</v>
      </c>
      <c r="I15" s="11">
        <f t="shared" si="2"/>
        <v>4.106946374731546E-2</v>
      </c>
    </row>
    <row r="16" spans="1:9" x14ac:dyDescent="0.4">
      <c r="A16" s="8">
        <v>5.1312140231188103E-2</v>
      </c>
      <c r="B16" s="6">
        <f t="shared" si="0"/>
        <v>0.27708555724841571</v>
      </c>
      <c r="C16" s="6">
        <v>0.27350290835366797</v>
      </c>
      <c r="G16" s="10">
        <f t="shared" si="1"/>
        <v>6.10452541850659</v>
      </c>
      <c r="H16" s="4">
        <v>6</v>
      </c>
      <c r="I16" s="11">
        <f t="shared" si="2"/>
        <v>0.10452541850659003</v>
      </c>
    </row>
    <row r="17" spans="1:9" x14ac:dyDescent="0.4">
      <c r="A17" s="6">
        <v>4.9660095853633603E-2</v>
      </c>
      <c r="B17" s="6">
        <f t="shared" si="0"/>
        <v>0.26816451760962146</v>
      </c>
      <c r="C17" s="6">
        <v>0.262427205923431</v>
      </c>
      <c r="G17" s="10">
        <f t="shared" si="1"/>
        <v>5.1325866278970622</v>
      </c>
      <c r="H17" s="4">
        <v>5</v>
      </c>
      <c r="I17" s="11">
        <f t="shared" si="2"/>
        <v>0.13258662789706221</v>
      </c>
    </row>
    <row r="18" spans="1:9" x14ac:dyDescent="0.4">
      <c r="A18" s="8">
        <v>5.1097393689986198E-2</v>
      </c>
      <c r="B18" s="6">
        <f t="shared" si="0"/>
        <v>0.27592592592592546</v>
      </c>
      <c r="C18" s="6">
        <v>0.27639557346591098</v>
      </c>
      <c r="G18" s="10">
        <f t="shared" si="1"/>
        <v>5.9687512845726154</v>
      </c>
      <c r="H18" s="4">
        <v>6</v>
      </c>
      <c r="I18" s="11">
        <f t="shared" si="2"/>
        <v>-3.124871542738461E-2</v>
      </c>
    </row>
    <row r="19" spans="1:9" x14ac:dyDescent="0.4">
      <c r="A19" s="6">
        <v>4.8891109644283497E-2</v>
      </c>
      <c r="B19" s="6">
        <f t="shared" si="0"/>
        <v>0.2640119920791309</v>
      </c>
      <c r="C19" s="6">
        <v>0.253610418102443</v>
      </c>
      <c r="G19" s="10">
        <f t="shared" si="1"/>
        <v>4.7332238620351186</v>
      </c>
      <c r="H19" s="4">
        <v>4</v>
      </c>
      <c r="I19" s="11">
        <f t="shared" si="2"/>
        <v>0.73322386203511858</v>
      </c>
    </row>
    <row r="20" spans="1:9" x14ac:dyDescent="0.4">
      <c r="A20" s="6">
        <v>5.0046784812838897E-2</v>
      </c>
      <c r="B20" s="6">
        <f t="shared" si="0"/>
        <v>0.27025263798933002</v>
      </c>
      <c r="C20" s="6">
        <v>0.26298904409002499</v>
      </c>
      <c r="G20" s="10">
        <f t="shared" si="1"/>
        <v>5.3456241700421847</v>
      </c>
      <c r="H20" s="4">
        <v>5</v>
      </c>
      <c r="I20" s="11">
        <f t="shared" si="2"/>
        <v>0.34562417004218471</v>
      </c>
    </row>
    <row r="21" spans="1:9" x14ac:dyDescent="0.4">
      <c r="A21" s="8">
        <v>0.111592232579473</v>
      </c>
      <c r="B21" s="6">
        <f t="shared" si="0"/>
        <v>0.60259805592915416</v>
      </c>
      <c r="C21" s="6">
        <v>0.28592592592592497</v>
      </c>
      <c r="G21" s="10">
        <f t="shared" si="1"/>
        <v>9.0265763741488101</v>
      </c>
      <c r="H21" s="4">
        <v>7</v>
      </c>
      <c r="I21" s="11">
        <f t="shared" si="2"/>
        <v>2.0265763741488101</v>
      </c>
    </row>
    <row r="22" spans="1:9" x14ac:dyDescent="0.4">
      <c r="A22" s="6">
        <v>4.4913034261577597E-2</v>
      </c>
      <c r="B22" s="6">
        <f t="shared" si="0"/>
        <v>0.24253038501251903</v>
      </c>
      <c r="C22" s="6">
        <v>0.23038108823466</v>
      </c>
      <c r="G22" s="10">
        <f t="shared" si="1"/>
        <v>3.1058088600300682</v>
      </c>
      <c r="H22" s="4">
        <v>2</v>
      </c>
      <c r="I22" s="11">
        <f t="shared" si="2"/>
        <v>1.1058088600300682</v>
      </c>
    </row>
    <row r="23" spans="1:9" x14ac:dyDescent="0.4">
      <c r="A23" s="6">
        <v>4.8373362886763999E-2</v>
      </c>
      <c r="B23" s="6">
        <f t="shared" si="0"/>
        <v>0.26121615958852562</v>
      </c>
      <c r="C23" s="6">
        <v>0.24821889538758801</v>
      </c>
      <c r="G23" s="10">
        <f t="shared" si="1"/>
        <v>4.4815893050813571</v>
      </c>
      <c r="H23" s="4">
        <v>3</v>
      </c>
      <c r="I23" s="11">
        <f t="shared" si="2"/>
        <v>1.4815893050813571</v>
      </c>
    </row>
    <row r="24" spans="1:9" x14ac:dyDescent="0.4">
      <c r="A24" s="6">
        <v>5.0279026724991099E-2</v>
      </c>
      <c r="B24" s="6">
        <f t="shared" si="0"/>
        <v>0.27150674431495198</v>
      </c>
      <c r="C24" s="6">
        <v>0.266703701132044</v>
      </c>
      <c r="G24" s="10">
        <f t="shared" si="1"/>
        <v>5.4776807719939313</v>
      </c>
      <c r="H24" s="4">
        <v>5</v>
      </c>
      <c r="I24" s="11">
        <f t="shared" si="2"/>
        <v>0.47768077199393133</v>
      </c>
    </row>
    <row r="25" spans="1:9" x14ac:dyDescent="0.4">
      <c r="A25" s="8">
        <v>5.0769470956543501E-2</v>
      </c>
      <c r="B25" s="6">
        <f t="shared" si="0"/>
        <v>0.2741551431653349</v>
      </c>
      <c r="C25" s="6">
        <v>0.27913348184313302</v>
      </c>
      <c r="G25" s="10">
        <f t="shared" si="1"/>
        <v>5.7670521876533209</v>
      </c>
      <c r="H25" s="4">
        <v>6</v>
      </c>
      <c r="I25" s="11">
        <f t="shared" si="2"/>
        <v>-0.23294781234667905</v>
      </c>
    </row>
    <row r="26" spans="1:9" x14ac:dyDescent="0.4">
      <c r="A26" s="6">
        <v>4.9665068813534899E-2</v>
      </c>
      <c r="B26" s="6">
        <f t="shared" si="0"/>
        <v>0.26819137159308842</v>
      </c>
      <c r="C26" s="6">
        <v>0.25926878289386202</v>
      </c>
      <c r="G26" s="10">
        <f t="shared" si="1"/>
        <v>5.1352731775332394</v>
      </c>
      <c r="H26" s="4">
        <v>4</v>
      </c>
      <c r="I26" s="11">
        <f t="shared" si="2"/>
        <v>1.1352731775332394</v>
      </c>
    </row>
    <row r="27" spans="1:9" x14ac:dyDescent="0.4">
      <c r="A27" s="6">
        <v>4.8972394155567402E-2</v>
      </c>
      <c r="B27" s="6">
        <f t="shared" si="0"/>
        <v>0.26445092844006401</v>
      </c>
      <c r="C27" s="6">
        <v>0.26610022143238599</v>
      </c>
      <c r="G27" s="10">
        <f t="shared" si="1"/>
        <v>4.7739622664362935</v>
      </c>
      <c r="H27" s="4">
        <v>5</v>
      </c>
      <c r="I27" s="11">
        <f t="shared" si="2"/>
        <v>-0.22603773356370649</v>
      </c>
    </row>
    <row r="28" spans="1:9" x14ac:dyDescent="0.4">
      <c r="A28" s="6">
        <v>4.9316466001159097E-2</v>
      </c>
      <c r="B28" s="6">
        <f t="shared" si="0"/>
        <v>0.26630891640625914</v>
      </c>
      <c r="C28" s="6">
        <v>0.26656994130562001</v>
      </c>
      <c r="G28" s="10">
        <f t="shared" si="1"/>
        <v>4.950225388310292</v>
      </c>
      <c r="H28" s="4">
        <v>5</v>
      </c>
      <c r="I28" s="11">
        <f t="shared" si="2"/>
        <v>-4.9774611689707982E-2</v>
      </c>
    </row>
    <row r="29" spans="1:9" x14ac:dyDescent="0.4">
      <c r="A29" s="6">
        <v>4.9956326032828603E-2</v>
      </c>
      <c r="B29" s="6">
        <f t="shared" si="0"/>
        <v>0.26976416057727448</v>
      </c>
      <c r="C29" s="6">
        <v>0.26444859421995498</v>
      </c>
      <c r="G29" s="10">
        <f t="shared" si="1"/>
        <v>5.2950300272645023</v>
      </c>
      <c r="H29" s="4">
        <v>5</v>
      </c>
      <c r="I29" s="11">
        <f t="shared" si="2"/>
        <v>0.29503002726450234</v>
      </c>
    </row>
    <row r="30" spans="1:9" x14ac:dyDescent="0.4">
      <c r="A30" s="6">
        <v>5.2266254704631601E-2</v>
      </c>
      <c r="B30" s="6">
        <f t="shared" si="0"/>
        <v>0.28223777540501066</v>
      </c>
      <c r="C30" s="6">
        <v>0.274299206833859</v>
      </c>
      <c r="G30" s="10">
        <f t="shared" si="1"/>
        <v>6.7447691452251046</v>
      </c>
      <c r="H30" s="4">
        <v>6</v>
      </c>
      <c r="I30" s="11">
        <f t="shared" si="2"/>
        <v>0.74476914522510462</v>
      </c>
    </row>
    <row r="31" spans="1:9" x14ac:dyDescent="0.4">
      <c r="A31" s="6">
        <v>5.1238286344313898E-2</v>
      </c>
      <c r="B31" s="6">
        <f t="shared" si="0"/>
        <v>0.27668674625929501</v>
      </c>
      <c r="C31" s="6">
        <v>0.27487869877416898</v>
      </c>
      <c r="G31" s="10">
        <f t="shared" si="1"/>
        <v>6.0574969152837443</v>
      </c>
      <c r="H31" s="4">
        <v>6</v>
      </c>
      <c r="I31" s="11">
        <f t="shared" si="2"/>
        <v>5.7496915283744343E-2</v>
      </c>
    </row>
    <row r="32" spans="1:9" x14ac:dyDescent="0.4">
      <c r="A32" s="8">
        <v>5.3159431649100197E-2</v>
      </c>
      <c r="B32" s="6">
        <f t="shared" si="0"/>
        <v>0.28706093090514107</v>
      </c>
      <c r="C32" s="6">
        <v>0.27855397725426501</v>
      </c>
      <c r="G32" s="10">
        <f t="shared" si="1"/>
        <v>7.4025239241817253</v>
      </c>
      <c r="H32" s="4">
        <v>6</v>
      </c>
      <c r="I32" s="11">
        <f t="shared" si="2"/>
        <v>1.4025239241817253</v>
      </c>
    </row>
    <row r="33" spans="1:9" x14ac:dyDescent="0.4">
      <c r="A33" s="8">
        <v>4.8092083162955303E-2</v>
      </c>
      <c r="B33" s="6">
        <f t="shared" si="0"/>
        <v>0.25969724907995861</v>
      </c>
      <c r="C33" s="6">
        <v>0.25407839322535403</v>
      </c>
      <c r="G33" s="10">
        <f t="shared" si="1"/>
        <v>4.3504106006689636</v>
      </c>
      <c r="H33" s="4">
        <v>4</v>
      </c>
      <c r="I33" s="11">
        <f t="shared" si="2"/>
        <v>0.35041060066896357</v>
      </c>
    </row>
    <row r="34" spans="1:9" x14ac:dyDescent="0.4">
      <c r="A34" s="8">
        <v>5.3500756142810003E-2</v>
      </c>
      <c r="B34" s="6">
        <f t="shared" si="0"/>
        <v>0.288904083171174</v>
      </c>
      <c r="C34" s="6">
        <v>0.28445312486754898</v>
      </c>
      <c r="G34" s="10">
        <f t="shared" si="1"/>
        <v>7.6698354811098879</v>
      </c>
      <c r="H34" s="4">
        <v>7</v>
      </c>
      <c r="I34" s="11">
        <f t="shared" si="2"/>
        <v>0.66983548110988789</v>
      </c>
    </row>
    <row r="35" spans="1:9" x14ac:dyDescent="0.4">
      <c r="A35" s="6">
        <v>6.4210755968385005E-2</v>
      </c>
      <c r="B35" s="6">
        <f t="shared" si="0"/>
        <v>0.34673808222927904</v>
      </c>
      <c r="C35" s="6">
        <v>0.329222386803457</v>
      </c>
      <c r="D35" s="9">
        <f>B35-C35</f>
        <v>1.7515695425822042E-2</v>
      </c>
      <c r="G35" s="10">
        <f t="shared" si="1"/>
        <v>22.504332470500543</v>
      </c>
      <c r="H35" s="4">
        <v>16</v>
      </c>
      <c r="I35" s="11">
        <f t="shared" si="2"/>
        <v>6.5043324705005432</v>
      </c>
    </row>
    <row r="36" spans="1:9" x14ac:dyDescent="0.4">
      <c r="A36" s="6">
        <v>5.1799659465577602E-2</v>
      </c>
      <c r="B36" s="6">
        <f t="shared" si="0"/>
        <v>0.27971816111411901</v>
      </c>
      <c r="C36" s="6">
        <v>0.27355907570620702</v>
      </c>
      <c r="G36" s="10">
        <f t="shared" si="1"/>
        <v>6.4239530310443271</v>
      </c>
      <c r="H36" s="4">
        <v>6</v>
      </c>
      <c r="I36" s="11">
        <f t="shared" si="2"/>
        <v>0.42395303104432713</v>
      </c>
    </row>
    <row r="37" spans="1:9" x14ac:dyDescent="0.4">
      <c r="A37" s="6">
        <v>5.4803844242720702E-2</v>
      </c>
      <c r="B37" s="6">
        <f t="shared" si="0"/>
        <v>0.29594075891069177</v>
      </c>
      <c r="C37" s="6">
        <v>0.28826333030659801</v>
      </c>
      <c r="G37" s="10">
        <f t="shared" si="1"/>
        <v>8.778013795208528</v>
      </c>
      <c r="H37" s="4">
        <v>8</v>
      </c>
      <c r="I37" s="11">
        <f t="shared" si="2"/>
        <v>0.77801379520852798</v>
      </c>
    </row>
    <row r="38" spans="1:9" x14ac:dyDescent="0.4">
      <c r="A38" s="6">
        <v>5.5098033076701802E-2</v>
      </c>
      <c r="B38" s="6">
        <f t="shared" si="0"/>
        <v>0.29752937861418977</v>
      </c>
      <c r="C38" s="6">
        <v>0.28509666735928102</v>
      </c>
      <c r="G38" s="10">
        <f t="shared" si="1"/>
        <v>9.0485694870194422</v>
      </c>
      <c r="H38" s="4">
        <v>7</v>
      </c>
      <c r="I38" s="11">
        <f t="shared" si="2"/>
        <v>2.0485694870194422</v>
      </c>
    </row>
    <row r="39" spans="1:9" x14ac:dyDescent="0.4">
      <c r="A39" s="6">
        <v>5.3443616678404297E-2</v>
      </c>
      <c r="B39" s="6">
        <f t="shared" si="0"/>
        <v>0.28859553006338318</v>
      </c>
      <c r="C39" s="6">
        <v>0.28373851444881099</v>
      </c>
      <c r="G39" s="10">
        <f t="shared" si="1"/>
        <v>7.6244490002404408</v>
      </c>
      <c r="H39" s="4">
        <v>7</v>
      </c>
      <c r="I39" s="11">
        <f t="shared" si="2"/>
        <v>0.62444900024044081</v>
      </c>
    </row>
    <row r="40" spans="1:9" x14ac:dyDescent="0.4">
      <c r="A40" s="6">
        <v>4.8030566255175801E-2</v>
      </c>
      <c r="B40" s="6">
        <f t="shared" si="0"/>
        <v>0.25936505777794933</v>
      </c>
      <c r="C40" s="6">
        <v>0.25630057799891598</v>
      </c>
      <c r="G40" s="10">
        <f t="shared" si="1"/>
        <v>4.3222255956992583</v>
      </c>
      <c r="H40" s="4">
        <v>4</v>
      </c>
      <c r="I40" s="11">
        <f t="shared" si="2"/>
        <v>0.32222559569925835</v>
      </c>
    </row>
    <row r="41" spans="1:9" x14ac:dyDescent="0.4">
      <c r="A41" s="8">
        <v>4.8935109451878497E-2</v>
      </c>
      <c r="B41" s="6">
        <f t="shared" si="0"/>
        <v>0.26424959104014389</v>
      </c>
      <c r="C41" s="6">
        <v>0.25629629629629602</v>
      </c>
      <c r="G41" s="10">
        <f t="shared" si="1"/>
        <v>4.7552335188957073</v>
      </c>
      <c r="H41" s="4">
        <v>4</v>
      </c>
      <c r="I41" s="11">
        <f t="shared" si="2"/>
        <v>0.75523351889570733</v>
      </c>
    </row>
    <row r="42" spans="1:9" x14ac:dyDescent="0.4">
      <c r="A42" s="6">
        <v>5.3292887238825797E-2</v>
      </c>
      <c r="B42" s="6">
        <f t="shared" si="0"/>
        <v>0.28778159108965928</v>
      </c>
      <c r="C42" s="6">
        <v>0.29557040712708799</v>
      </c>
      <c r="G42" s="10">
        <f t="shared" si="1"/>
        <v>7.5059574164177301</v>
      </c>
      <c r="H42" s="4">
        <v>9</v>
      </c>
      <c r="I42" s="11">
        <f t="shared" si="2"/>
        <v>-1.4940425835822699</v>
      </c>
    </row>
    <row r="43" spans="1:9" x14ac:dyDescent="0.4">
      <c r="A43" s="6">
        <v>5.5967456425737097E-2</v>
      </c>
      <c r="B43" s="6">
        <f t="shared" si="0"/>
        <v>0.30222426469898034</v>
      </c>
      <c r="C43" s="6">
        <v>0.30152606822905598</v>
      </c>
      <c r="G43" s="10">
        <f t="shared" si="1"/>
        <v>9.8953034806832143</v>
      </c>
      <c r="H43" s="4">
        <v>10</v>
      </c>
      <c r="I43" s="11">
        <f t="shared" si="2"/>
        <v>-0.1046965193167857</v>
      </c>
    </row>
    <row r="44" spans="1:9" x14ac:dyDescent="0.4">
      <c r="A44" s="6">
        <v>5.6348471184411698E-2</v>
      </c>
      <c r="B44" s="6">
        <f t="shared" si="0"/>
        <v>0.30428174439582317</v>
      </c>
      <c r="C44" s="6">
        <v>0.28074953567773597</v>
      </c>
      <c r="G44" s="10">
        <f t="shared" si="1"/>
        <v>10.289599125109451</v>
      </c>
      <c r="H44" s="4">
        <v>7</v>
      </c>
      <c r="I44" s="11">
        <f t="shared" si="2"/>
        <v>3.2895991251094507</v>
      </c>
    </row>
    <row r="45" spans="1:9" x14ac:dyDescent="0.4">
      <c r="A45" s="6">
        <v>5.1121738614595999E-2</v>
      </c>
      <c r="B45" s="6">
        <f t="shared" si="0"/>
        <v>0.27605738851881839</v>
      </c>
      <c r="C45" s="6">
        <v>0.27043530422688999</v>
      </c>
      <c r="G45" s="10">
        <f t="shared" si="1"/>
        <v>5.9839951214769815</v>
      </c>
      <c r="H45" s="4">
        <v>5</v>
      </c>
      <c r="I45" s="11">
        <f t="shared" si="2"/>
        <v>0.98399512147698154</v>
      </c>
    </row>
    <row r="46" spans="1:9" x14ac:dyDescent="0.4">
      <c r="A46" s="6">
        <v>5.2674941772386102E-2</v>
      </c>
      <c r="B46" s="6">
        <f t="shared" si="0"/>
        <v>0.28444468557088493</v>
      </c>
      <c r="C46" s="6">
        <v>0.28002449432348703</v>
      </c>
      <c r="G46" s="10">
        <f t="shared" si="1"/>
        <v>7.038427469699915</v>
      </c>
      <c r="H46" s="4">
        <v>6</v>
      </c>
      <c r="I46" s="11">
        <f t="shared" si="2"/>
        <v>1.038427469699915</v>
      </c>
    </row>
    <row r="47" spans="1:9" x14ac:dyDescent="0.4">
      <c r="A47" s="6">
        <v>5.1468899244868402E-2</v>
      </c>
      <c r="B47" s="6">
        <f t="shared" si="0"/>
        <v>0.27793205592228937</v>
      </c>
      <c r="C47" s="6">
        <v>0.27507026163149501</v>
      </c>
      <c r="G47" s="10">
        <f t="shared" si="1"/>
        <v>6.2055206974755972</v>
      </c>
      <c r="H47" s="4">
        <v>6</v>
      </c>
      <c r="I47" s="11">
        <f t="shared" si="2"/>
        <v>0.2055206974755972</v>
      </c>
    </row>
    <row r="48" spans="1:9" x14ac:dyDescent="0.4">
      <c r="A48" s="6">
        <v>5.08242022567768E-2</v>
      </c>
      <c r="B48" s="6">
        <f t="shared" si="0"/>
        <v>0.27445069218659474</v>
      </c>
      <c r="C48" s="6">
        <v>0.26416210677478402</v>
      </c>
      <c r="G48" s="10">
        <f t="shared" si="1"/>
        <v>5.8002505191831366</v>
      </c>
      <c r="H48" s="4">
        <v>5</v>
      </c>
      <c r="I48" s="11">
        <f t="shared" si="2"/>
        <v>0.80025051918313661</v>
      </c>
    </row>
    <row r="49" spans="1:9" x14ac:dyDescent="0.4">
      <c r="A49" s="6">
        <v>5.13739855669509E-2</v>
      </c>
      <c r="B49" s="6">
        <f t="shared" si="0"/>
        <v>0.27741952206153486</v>
      </c>
      <c r="C49" s="6">
        <v>0.26969474183285502</v>
      </c>
      <c r="G49" s="10">
        <f t="shared" si="1"/>
        <v>6.144179022235674</v>
      </c>
      <c r="H49" s="4">
        <v>5</v>
      </c>
      <c r="I49" s="11">
        <f t="shared" si="2"/>
        <v>1.144179022235674</v>
      </c>
    </row>
    <row r="50" spans="1:9" x14ac:dyDescent="0.4">
      <c r="A50" s="6">
        <v>5.3017877011677601E-2</v>
      </c>
      <c r="B50" s="6">
        <f t="shared" si="0"/>
        <v>0.28629653586305903</v>
      </c>
      <c r="C50" s="6">
        <v>0.27559139551871098</v>
      </c>
      <c r="G50" s="10">
        <f t="shared" si="1"/>
        <v>7.2943116013229004</v>
      </c>
      <c r="H50" s="4">
        <v>6</v>
      </c>
      <c r="I50" s="11">
        <f t="shared" si="2"/>
        <v>1.2943116013229004</v>
      </c>
    </row>
    <row r="51" spans="1:9" x14ac:dyDescent="0.4">
      <c r="A51" s="6">
        <v>4.6296245491005E-2</v>
      </c>
      <c r="B51" s="6">
        <f t="shared" si="0"/>
        <v>0.249999725651427</v>
      </c>
      <c r="C51" s="6">
        <v>0.24238526622703399</v>
      </c>
      <c r="G51" s="10">
        <f t="shared" si="1"/>
        <v>3.5972226095166038</v>
      </c>
      <c r="H51" s="4">
        <v>3</v>
      </c>
      <c r="I51" s="11">
        <f t="shared" si="2"/>
        <v>0.59722260951660378</v>
      </c>
    </row>
    <row r="52" spans="1:9" x14ac:dyDescent="0.4">
      <c r="A52" s="6">
        <v>5.1855526030906998E-2</v>
      </c>
      <c r="B52" s="6">
        <f t="shared" si="0"/>
        <v>0.28001984056689783</v>
      </c>
      <c r="C52" s="6">
        <v>0.27982455800866701</v>
      </c>
      <c r="G52" s="10">
        <f t="shared" si="1"/>
        <v>6.4615736667580359</v>
      </c>
      <c r="H52" s="4">
        <v>6</v>
      </c>
      <c r="I52" s="11">
        <f t="shared" si="2"/>
        <v>0.46157366675803591</v>
      </c>
    </row>
    <row r="53" spans="1:9" x14ac:dyDescent="0.4">
      <c r="A53" s="8">
        <v>4.7269255929270601E-2</v>
      </c>
      <c r="B53" s="6">
        <f t="shared" si="0"/>
        <v>0.25525398201806121</v>
      </c>
      <c r="C53" s="6">
        <v>0.251220341150863</v>
      </c>
      <c r="G53" s="10">
        <f t="shared" si="1"/>
        <v>3.9878658245389387</v>
      </c>
      <c r="H53" s="4">
        <v>4</v>
      </c>
      <c r="I53" s="11">
        <f t="shared" si="2"/>
        <v>-1.2134175461061325E-2</v>
      </c>
    </row>
    <row r="54" spans="1:9" x14ac:dyDescent="0.4">
      <c r="A54" s="8">
        <v>4.8585287315353602E-2</v>
      </c>
      <c r="B54" s="6">
        <f t="shared" si="0"/>
        <v>0.26236055150290943</v>
      </c>
      <c r="C54" s="6">
        <v>0.261519250236326</v>
      </c>
      <c r="G54" s="10">
        <f t="shared" si="1"/>
        <v>4.5829684812981109</v>
      </c>
      <c r="H54" s="4">
        <v>5</v>
      </c>
      <c r="I54" s="11">
        <f t="shared" si="2"/>
        <v>-0.41703151870188915</v>
      </c>
    </row>
    <row r="55" spans="1:9" x14ac:dyDescent="0.4">
      <c r="A55" s="8">
        <v>4.8357849414827098E-2</v>
      </c>
      <c r="B55" s="6">
        <f t="shared" si="0"/>
        <v>0.26113238684006634</v>
      </c>
      <c r="C55" s="6">
        <v>0.25946658377000698</v>
      </c>
      <c r="G55" s="10">
        <f t="shared" si="1"/>
        <v>4.4742547293081802</v>
      </c>
      <c r="H55" s="4">
        <v>4</v>
      </c>
      <c r="I55" s="11">
        <f t="shared" si="2"/>
        <v>0.47425472930818025</v>
      </c>
    </row>
    <row r="56" spans="1:9" x14ac:dyDescent="0.4">
      <c r="A56" s="8">
        <v>4.9803496137114898E-2</v>
      </c>
      <c r="B56" s="6">
        <f t="shared" si="0"/>
        <v>0.26893887914042047</v>
      </c>
      <c r="C56" s="6">
        <v>0.26906126502100702</v>
      </c>
      <c r="G56" s="10">
        <f t="shared" si="1"/>
        <v>5.2106078430294911</v>
      </c>
      <c r="H56" s="4">
        <v>5</v>
      </c>
      <c r="I56" s="11">
        <f t="shared" si="2"/>
        <v>0.21060784302949109</v>
      </c>
    </row>
    <row r="57" spans="1:9" x14ac:dyDescent="0.4">
      <c r="A57" s="6">
        <v>4.7287613627748699E-2</v>
      </c>
      <c r="B57" s="6">
        <f t="shared" si="0"/>
        <v>0.25535311358984297</v>
      </c>
      <c r="C57" s="6">
        <v>0.25111111111111101</v>
      </c>
      <c r="G57" s="10">
        <f t="shared" si="1"/>
        <v>3.9956220226930128</v>
      </c>
      <c r="H57" s="4">
        <v>4</v>
      </c>
      <c r="I57" s="11">
        <f t="shared" si="2"/>
        <v>-4.3779773069871908E-3</v>
      </c>
    </row>
    <row r="58" spans="1:9" x14ac:dyDescent="0.4">
      <c r="A58" s="8">
        <v>4.8645715927990697E-2</v>
      </c>
      <c r="B58" s="6">
        <f t="shared" si="0"/>
        <v>0.26268686601114977</v>
      </c>
      <c r="C58" s="6">
        <v>0.25793098895194499</v>
      </c>
      <c r="G58" s="10">
        <f t="shared" si="1"/>
        <v>4.6122840582959457</v>
      </c>
      <c r="H58" s="4">
        <v>4</v>
      </c>
      <c r="I58" s="11">
        <f t="shared" si="2"/>
        <v>0.61228405829594568</v>
      </c>
    </row>
    <row r="59" spans="1:9" x14ac:dyDescent="0.4">
      <c r="A59" s="6">
        <v>5.08242022567768E-2</v>
      </c>
      <c r="B59" s="6">
        <f t="shared" si="0"/>
        <v>0.27445069218659474</v>
      </c>
      <c r="C59" s="6">
        <v>0.27037950263623201</v>
      </c>
      <c r="G59" s="10">
        <f t="shared" si="1"/>
        <v>5.8002505191831366</v>
      </c>
      <c r="H59" s="4">
        <v>5</v>
      </c>
      <c r="I59" s="11">
        <f t="shared" si="2"/>
        <v>0.80025051918313661</v>
      </c>
    </row>
    <row r="60" spans="1:9" x14ac:dyDescent="0.4">
      <c r="A60" s="8">
        <v>5.2680299862958399E-2</v>
      </c>
      <c r="B60" s="6">
        <f t="shared" si="0"/>
        <v>0.28447361925997533</v>
      </c>
      <c r="C60" s="6">
        <v>0.23185303514075001</v>
      </c>
      <c r="D60" s="9">
        <f>B60-C60</f>
        <v>5.2620584119225322E-2</v>
      </c>
      <c r="G60" s="10">
        <f t="shared" si="1"/>
        <v>7.0423581443370686</v>
      </c>
      <c r="H60" s="4">
        <v>3</v>
      </c>
      <c r="I60" s="11">
        <f t="shared" si="2"/>
        <v>4.0423581443370686</v>
      </c>
    </row>
    <row r="61" spans="1:9" x14ac:dyDescent="0.4">
      <c r="A61" s="6">
        <v>5.00023050004881E-2</v>
      </c>
      <c r="B61" s="6">
        <f t="shared" si="0"/>
        <v>0.27001244700263571</v>
      </c>
      <c r="C61" s="6">
        <v>0.26232682575684002</v>
      </c>
      <c r="G61" s="10">
        <f t="shared" si="1"/>
        <v>5.320687858645301</v>
      </c>
      <c r="H61" s="4">
        <v>5</v>
      </c>
      <c r="I61" s="11">
        <f t="shared" si="2"/>
        <v>0.32068785864530103</v>
      </c>
    </row>
    <row r="62" spans="1:9" x14ac:dyDescent="0.4">
      <c r="A62" s="6">
        <v>5.5922722747387597E-2</v>
      </c>
      <c r="B62" s="6">
        <f t="shared" si="0"/>
        <v>0.30198270283589301</v>
      </c>
      <c r="C62" s="6">
        <v>0.30000091449334698</v>
      </c>
      <c r="G62" s="10">
        <f t="shared" si="1"/>
        <v>9.8499610038212957</v>
      </c>
      <c r="H62" s="4">
        <v>9</v>
      </c>
      <c r="I62" s="11">
        <f t="shared" si="2"/>
        <v>0.84996100382129569</v>
      </c>
    </row>
    <row r="63" spans="1:9" x14ac:dyDescent="0.4">
      <c r="A63" s="6">
        <v>4.9588524798532298E-2</v>
      </c>
      <c r="B63" s="6">
        <f t="shared" si="0"/>
        <v>0.26777803391207444</v>
      </c>
      <c r="C63" s="6">
        <v>0.26823100827407198</v>
      </c>
      <c r="G63" s="10">
        <f t="shared" si="1"/>
        <v>5.0940729390377859</v>
      </c>
      <c r="H63" s="4">
        <v>5</v>
      </c>
      <c r="I63" s="11">
        <f t="shared" si="2"/>
        <v>9.4072939037785908E-2</v>
      </c>
    </row>
    <row r="64" spans="1:9" x14ac:dyDescent="0.4">
      <c r="A64" s="8">
        <v>5.3570086068082598E-2</v>
      </c>
      <c r="B64" s="6">
        <f t="shared" si="0"/>
        <v>0.28927846476764602</v>
      </c>
      <c r="C64" s="6">
        <v>0.28668197872781898</v>
      </c>
      <c r="G64" s="10">
        <f t="shared" si="1"/>
        <v>7.7252533372899501</v>
      </c>
      <c r="H64" s="4">
        <v>7</v>
      </c>
      <c r="I64" s="11">
        <f t="shared" si="2"/>
        <v>0.72525333728995012</v>
      </c>
    </row>
    <row r="65" spans="1:9" x14ac:dyDescent="0.4">
      <c r="A65" s="6">
        <v>5.4012204149878798E-2</v>
      </c>
      <c r="B65" s="6">
        <f t="shared" si="0"/>
        <v>0.29166590240934548</v>
      </c>
      <c r="C65" s="6">
        <v>0.28371917567326799</v>
      </c>
      <c r="G65" s="10">
        <f t="shared" si="1"/>
        <v>8.0877943388385276</v>
      </c>
      <c r="H65" s="4">
        <v>7</v>
      </c>
      <c r="I65" s="11">
        <f t="shared" si="2"/>
        <v>1.0877943388385276</v>
      </c>
    </row>
    <row r="66" spans="1:9" x14ac:dyDescent="0.4">
      <c r="A66" s="6">
        <v>5.3913827891464997E-2</v>
      </c>
      <c r="B66" s="6">
        <f t="shared" si="0"/>
        <v>0.29113467061391102</v>
      </c>
      <c r="C66" s="6">
        <v>0.28934816293944798</v>
      </c>
      <c r="G66" s="10">
        <f t="shared" si="1"/>
        <v>8.0057407963949991</v>
      </c>
      <c r="H66" s="4">
        <v>8</v>
      </c>
      <c r="I66" s="11">
        <f t="shared" si="2"/>
        <v>5.740796394999137E-3</v>
      </c>
    </row>
    <row r="67" spans="1:9" x14ac:dyDescent="0.4">
      <c r="A67" s="6">
        <v>4.5140529445707497E-2</v>
      </c>
      <c r="B67" s="6">
        <f t="shared" ref="B67:B103" si="3">A67*1350/250</f>
        <v>0.24375885900682048</v>
      </c>
      <c r="C67" s="6">
        <v>0.23778239294009601</v>
      </c>
      <c r="G67" s="10">
        <f t="shared" ref="G67:G103" si="4">(1-(1/(1+EXP(-ABS(B67-0.45)/0.05)))) *200</f>
        <v>3.1818330834871622</v>
      </c>
      <c r="H67" s="4">
        <v>3</v>
      </c>
      <c r="I67" s="11">
        <f t="shared" ref="I67:I103" si="5">G67-H67</f>
        <v>0.18183308348716221</v>
      </c>
    </row>
    <row r="68" spans="1:9" x14ac:dyDescent="0.4">
      <c r="A68" s="6">
        <v>5.3229957336002998E-2</v>
      </c>
      <c r="B68" s="6">
        <f t="shared" si="3"/>
        <v>0.28744176961441614</v>
      </c>
      <c r="C68" s="6">
        <v>0.27926024167230601</v>
      </c>
      <c r="G68" s="10">
        <f t="shared" si="4"/>
        <v>7.4570122698172536</v>
      </c>
      <c r="H68" s="4">
        <v>6</v>
      </c>
      <c r="I68" s="11">
        <f t="shared" si="5"/>
        <v>1.4570122698172536</v>
      </c>
    </row>
    <row r="69" spans="1:9" x14ac:dyDescent="0.4">
      <c r="A69" s="6">
        <v>5.4876928534157703E-2</v>
      </c>
      <c r="B69" s="6">
        <f t="shared" si="3"/>
        <v>0.29633541408445158</v>
      </c>
      <c r="C69" s="6">
        <v>0.292626345919971</v>
      </c>
      <c r="G69" s="10">
        <f t="shared" si="4"/>
        <v>8.8444976138735143</v>
      </c>
      <c r="H69" s="4">
        <v>8</v>
      </c>
      <c r="I69" s="11">
        <f t="shared" si="5"/>
        <v>0.8444976138735143</v>
      </c>
    </row>
    <row r="70" spans="1:9" x14ac:dyDescent="0.4">
      <c r="A70" s="8">
        <v>4.9521077696283798E-2</v>
      </c>
      <c r="B70" s="6">
        <f t="shared" si="3"/>
        <v>0.26741381955993249</v>
      </c>
      <c r="C70" s="6">
        <v>0.25851957974949302</v>
      </c>
      <c r="G70" s="10">
        <f t="shared" si="4"/>
        <v>5.0580360951100189</v>
      </c>
      <c r="H70" s="4">
        <v>4</v>
      </c>
      <c r="I70" s="11">
        <f t="shared" si="5"/>
        <v>1.0580360951100189</v>
      </c>
    </row>
    <row r="71" spans="1:9" x14ac:dyDescent="0.4">
      <c r="A71" s="6">
        <v>5.1174990104777898E-2</v>
      </c>
      <c r="B71" s="6">
        <f t="shared" si="3"/>
        <v>0.27634494656580061</v>
      </c>
      <c r="C71" s="6">
        <v>0.27725976390450902</v>
      </c>
      <c r="G71" s="10">
        <f t="shared" si="4"/>
        <v>6.017470756251142</v>
      </c>
      <c r="H71" s="4">
        <v>6</v>
      </c>
      <c r="I71" s="11">
        <f t="shared" si="5"/>
        <v>1.7470756251142028E-2</v>
      </c>
    </row>
    <row r="72" spans="1:9" x14ac:dyDescent="0.4">
      <c r="A72" s="8">
        <v>4.8286101752033697E-2</v>
      </c>
      <c r="B72" s="6">
        <f t="shared" si="3"/>
        <v>0.26074494946098198</v>
      </c>
      <c r="C72" s="6">
        <v>0.25707545875714899</v>
      </c>
      <c r="G72" s="10">
        <f t="shared" si="4"/>
        <v>4.4404856172308271</v>
      </c>
      <c r="H72" s="4">
        <v>4</v>
      </c>
      <c r="I72" s="11">
        <f t="shared" si="5"/>
        <v>0.44048561723082713</v>
      </c>
    </row>
    <row r="73" spans="1:9" x14ac:dyDescent="0.4">
      <c r="A73" s="6">
        <v>5.7981463758052E-2</v>
      </c>
      <c r="B73" s="6">
        <f t="shared" si="3"/>
        <v>0.31309990429348078</v>
      </c>
      <c r="C73" s="6">
        <v>0.30834840359122401</v>
      </c>
      <c r="G73" s="10">
        <f t="shared" si="4"/>
        <v>12.153568851600882</v>
      </c>
      <c r="H73" s="4">
        <v>11</v>
      </c>
      <c r="I73" s="11">
        <f t="shared" si="5"/>
        <v>1.1535688516008822</v>
      </c>
    </row>
    <row r="74" spans="1:9" x14ac:dyDescent="0.4">
      <c r="A74" s="6">
        <v>5.0412689067624798E-2</v>
      </c>
      <c r="B74" s="6">
        <f t="shared" si="3"/>
        <v>0.27222852096517391</v>
      </c>
      <c r="C74" s="6">
        <v>0.26605072899318499</v>
      </c>
      <c r="G74" s="10">
        <f t="shared" si="4"/>
        <v>5.5551152681453608</v>
      </c>
      <c r="H74" s="4">
        <v>5</v>
      </c>
      <c r="I74" s="11">
        <f t="shared" si="5"/>
        <v>0.55511526814536083</v>
      </c>
    </row>
    <row r="75" spans="1:9" x14ac:dyDescent="0.4">
      <c r="A75" s="6">
        <v>5.2405037189531802E-2</v>
      </c>
      <c r="B75" s="6">
        <f t="shared" si="3"/>
        <v>0.28298720082347173</v>
      </c>
      <c r="C75" s="6">
        <v>0.27338251088267401</v>
      </c>
      <c r="G75" s="10">
        <f t="shared" si="4"/>
        <v>6.8431395424252806</v>
      </c>
      <c r="H75" s="4">
        <v>6</v>
      </c>
      <c r="I75" s="11">
        <f t="shared" si="5"/>
        <v>0.84313954242528055</v>
      </c>
    </row>
    <row r="76" spans="1:9" x14ac:dyDescent="0.4">
      <c r="A76" s="6">
        <v>4.6645333660396401E-2</v>
      </c>
      <c r="B76" s="6">
        <f t="shared" si="3"/>
        <v>0.25188480176614053</v>
      </c>
      <c r="C76" s="6">
        <v>0.2459270414968</v>
      </c>
      <c r="G76" s="10">
        <f t="shared" si="4"/>
        <v>3.7328527830508662</v>
      </c>
      <c r="H76" s="4">
        <v>3</v>
      </c>
      <c r="I76" s="11">
        <f t="shared" si="5"/>
        <v>0.73285278305086621</v>
      </c>
    </row>
    <row r="77" spans="1:9" x14ac:dyDescent="0.4">
      <c r="A77" s="8">
        <v>6.1397872927772802E-2</v>
      </c>
      <c r="B77" s="6">
        <f t="shared" si="3"/>
        <v>0.33154851380997313</v>
      </c>
      <c r="C77" s="6">
        <v>0.293348297411054</v>
      </c>
      <c r="D77" s="9">
        <f>B77-C77</f>
        <v>3.8200216398919129E-2</v>
      </c>
      <c r="G77" s="10">
        <f t="shared" si="4"/>
        <v>17.11300537351612</v>
      </c>
      <c r="H77" s="4">
        <v>8</v>
      </c>
      <c r="I77" s="11">
        <f t="shared" si="5"/>
        <v>9.1130053735161205</v>
      </c>
    </row>
    <row r="78" spans="1:9" x14ac:dyDescent="0.4">
      <c r="A78" s="6">
        <v>4.9252419173516498E-2</v>
      </c>
      <c r="B78" s="6">
        <f t="shared" si="3"/>
        <v>0.26596306353698906</v>
      </c>
      <c r="C78" s="6">
        <v>0.26306727195673701</v>
      </c>
      <c r="G78" s="10">
        <f t="shared" si="4"/>
        <v>4.9169414461953442</v>
      </c>
      <c r="H78" s="4">
        <v>5</v>
      </c>
      <c r="I78" s="11">
        <f t="shared" si="5"/>
        <v>-8.3058553804655766E-2</v>
      </c>
    </row>
    <row r="79" spans="1:9" x14ac:dyDescent="0.4">
      <c r="A79" s="6">
        <v>5.3568681029384398E-2</v>
      </c>
      <c r="B79" s="6">
        <f t="shared" si="3"/>
        <v>0.28927087755867575</v>
      </c>
      <c r="C79" s="6">
        <v>0.28824334331551599</v>
      </c>
      <c r="G79" s="10">
        <f t="shared" si="4"/>
        <v>7.7241264340725646</v>
      </c>
      <c r="H79" s="4">
        <v>8</v>
      </c>
      <c r="I79" s="11">
        <f t="shared" si="5"/>
        <v>-0.27587356592743539</v>
      </c>
    </row>
    <row r="80" spans="1:9" x14ac:dyDescent="0.4">
      <c r="A80" s="6">
        <v>5.2400548696844899E-2</v>
      </c>
      <c r="B80" s="6">
        <f t="shared" si="3"/>
        <v>0.28296296296296247</v>
      </c>
      <c r="C80" s="6">
        <v>0.27779357979744601</v>
      </c>
      <c r="G80" s="10">
        <f t="shared" si="4"/>
        <v>6.8399365068829043</v>
      </c>
      <c r="H80" s="4">
        <v>6</v>
      </c>
      <c r="I80" s="11">
        <f t="shared" si="5"/>
        <v>0.83993650688290433</v>
      </c>
    </row>
    <row r="81" spans="1:9" x14ac:dyDescent="0.4">
      <c r="A81" s="8">
        <v>4.5556761648282401E-2</v>
      </c>
      <c r="B81" s="6">
        <f t="shared" si="3"/>
        <v>0.24600651290072498</v>
      </c>
      <c r="C81" s="6">
        <v>0.24076922908362899</v>
      </c>
      <c r="G81" s="10">
        <f t="shared" si="4"/>
        <v>3.3256971900295751</v>
      </c>
      <c r="H81" s="4">
        <v>3</v>
      </c>
      <c r="I81" s="11">
        <f t="shared" si="5"/>
        <v>0.32569719002957509</v>
      </c>
    </row>
    <row r="82" spans="1:9" x14ac:dyDescent="0.4">
      <c r="A82" s="6">
        <v>4.9145903763861999E-2</v>
      </c>
      <c r="B82" s="6">
        <f t="shared" si="3"/>
        <v>0.26538788032485477</v>
      </c>
      <c r="C82" s="6">
        <v>0.26074074074074</v>
      </c>
      <c r="G82" s="10">
        <f t="shared" si="4"/>
        <v>4.8620698823245823</v>
      </c>
      <c r="H82" s="4">
        <v>4</v>
      </c>
      <c r="I82" s="11">
        <f t="shared" si="5"/>
        <v>0.86206988232458226</v>
      </c>
    </row>
    <row r="83" spans="1:9" x14ac:dyDescent="0.4">
      <c r="A83" s="6">
        <v>5.2957951479425697E-2</v>
      </c>
      <c r="B83" s="6">
        <f t="shared" si="3"/>
        <v>0.28597293798889878</v>
      </c>
      <c r="C83" s="6">
        <v>0.28225721567830397</v>
      </c>
      <c r="G83" s="10">
        <f t="shared" si="4"/>
        <v>7.2489611003020205</v>
      </c>
      <c r="H83" s="4">
        <v>7</v>
      </c>
      <c r="I83" s="11">
        <f t="shared" si="5"/>
        <v>0.24896110030202045</v>
      </c>
    </row>
    <row r="84" spans="1:9" x14ac:dyDescent="0.4">
      <c r="A84" s="6">
        <v>5.2636526162109898E-2</v>
      </c>
      <c r="B84" s="6">
        <f t="shared" si="3"/>
        <v>0.28423724127539346</v>
      </c>
      <c r="C84" s="6">
        <v>0.28740836196863201</v>
      </c>
      <c r="G84" s="10">
        <f t="shared" si="4"/>
        <v>7.0103077723459251</v>
      </c>
      <c r="H84" s="4">
        <v>7</v>
      </c>
      <c r="I84" s="11">
        <f t="shared" si="5"/>
        <v>1.0307772345925059E-2</v>
      </c>
    </row>
    <row r="85" spans="1:9" x14ac:dyDescent="0.4">
      <c r="A85" s="8">
        <v>4.7943613337504298E-2</v>
      </c>
      <c r="B85" s="6">
        <f t="shared" si="3"/>
        <v>0.25889551202252326</v>
      </c>
      <c r="C85" s="6">
        <v>0.26158638122472899</v>
      </c>
      <c r="G85" s="10">
        <f t="shared" si="4"/>
        <v>4.2826910301957399</v>
      </c>
      <c r="H85" s="4">
        <v>5</v>
      </c>
      <c r="I85" s="11">
        <f t="shared" si="5"/>
        <v>-0.71730896980426007</v>
      </c>
    </row>
    <row r="86" spans="1:9" x14ac:dyDescent="0.4">
      <c r="A86" s="6">
        <v>5.1182573242742203E-2</v>
      </c>
      <c r="B86" s="6">
        <f t="shared" si="3"/>
        <v>0.27638589551080789</v>
      </c>
      <c r="C86" s="6">
        <v>0.27703802733037503</v>
      </c>
      <c r="G86" s="10">
        <f t="shared" si="4"/>
        <v>6.0222525018705841</v>
      </c>
      <c r="H86" s="4">
        <v>6</v>
      </c>
      <c r="I86" s="11">
        <f t="shared" si="5"/>
        <v>2.225250187058414E-2</v>
      </c>
    </row>
    <row r="87" spans="1:9" x14ac:dyDescent="0.4">
      <c r="A87" s="6">
        <v>5.1864959767478097E-2</v>
      </c>
      <c r="B87" s="6">
        <f t="shared" si="3"/>
        <v>0.28007078274438174</v>
      </c>
      <c r="C87" s="6">
        <v>0.27809759366980902</v>
      </c>
      <c r="G87" s="10">
        <f t="shared" si="4"/>
        <v>6.4679473425024225</v>
      </c>
      <c r="H87" s="4">
        <v>6</v>
      </c>
      <c r="I87" s="11">
        <f t="shared" si="5"/>
        <v>0.46794734250242254</v>
      </c>
    </row>
    <row r="88" spans="1:9" x14ac:dyDescent="0.4">
      <c r="A88" s="6">
        <v>4.9039828484249398E-2</v>
      </c>
      <c r="B88" s="6">
        <f t="shared" si="3"/>
        <v>0.26481507381494673</v>
      </c>
      <c r="C88" s="6">
        <v>0.257804383471604</v>
      </c>
      <c r="G88" s="10">
        <f t="shared" si="4"/>
        <v>4.8080186223495192</v>
      </c>
      <c r="H88" s="4">
        <v>4</v>
      </c>
      <c r="I88" s="11">
        <f t="shared" si="5"/>
        <v>0.80801862234951916</v>
      </c>
    </row>
    <row r="89" spans="1:9" x14ac:dyDescent="0.4">
      <c r="A89" s="6">
        <v>5.2332366100765297E-2</v>
      </c>
      <c r="B89" s="6">
        <f t="shared" si="3"/>
        <v>0.2825947769441326</v>
      </c>
      <c r="C89" s="6">
        <v>0.25260236757451898</v>
      </c>
      <c r="G89" s="10">
        <f t="shared" si="4"/>
        <v>6.7914581763144355</v>
      </c>
      <c r="H89" s="4">
        <v>4</v>
      </c>
      <c r="I89" s="11">
        <f t="shared" si="5"/>
        <v>2.7914581763144355</v>
      </c>
    </row>
    <row r="90" spans="1:9" x14ac:dyDescent="0.4">
      <c r="A90" s="8">
        <v>5.5418551114110599E-2</v>
      </c>
      <c r="B90" s="6">
        <f t="shared" si="3"/>
        <v>0.29926017601619725</v>
      </c>
      <c r="C90" s="6">
        <v>0.261632523787524</v>
      </c>
      <c r="D90" s="9">
        <f>B90-C90</f>
        <v>3.7627652228673258E-2</v>
      </c>
      <c r="G90" s="10">
        <f t="shared" si="4"/>
        <v>9.3523752445106467</v>
      </c>
      <c r="H90" s="4">
        <v>5</v>
      </c>
      <c r="I90" s="11">
        <f t="shared" si="5"/>
        <v>4.3523752445106467</v>
      </c>
    </row>
    <row r="91" spans="1:9" x14ac:dyDescent="0.4">
      <c r="A91" s="6">
        <v>5.0206182957144602E-2</v>
      </c>
      <c r="B91" s="6">
        <f t="shared" si="3"/>
        <v>0.27111338796858087</v>
      </c>
      <c r="C91" s="6">
        <v>0.26837825199781801</v>
      </c>
      <c r="G91" s="10">
        <f t="shared" si="4"/>
        <v>5.4359229023998257</v>
      </c>
      <c r="H91" s="4">
        <v>5</v>
      </c>
      <c r="I91" s="11">
        <f t="shared" si="5"/>
        <v>0.43592290239982567</v>
      </c>
    </row>
    <row r="92" spans="1:9" x14ac:dyDescent="0.4">
      <c r="A92" s="6">
        <v>4.5614602158237899E-2</v>
      </c>
      <c r="B92" s="6">
        <f t="shared" si="3"/>
        <v>0.24631885165448467</v>
      </c>
      <c r="C92" s="6">
        <v>0.24233545886388699</v>
      </c>
      <c r="G92" s="10">
        <f t="shared" si="4"/>
        <v>3.3461884244220474</v>
      </c>
      <c r="H92" s="4">
        <v>3</v>
      </c>
      <c r="I92" s="11">
        <f t="shared" si="5"/>
        <v>0.34618842442204745</v>
      </c>
    </row>
    <row r="93" spans="1:9" x14ac:dyDescent="0.4">
      <c r="A93" s="8">
        <v>4.69826179226039E-2</v>
      </c>
      <c r="B93" s="6">
        <f t="shared" si="3"/>
        <v>0.25370613678206105</v>
      </c>
      <c r="C93" s="6">
        <v>0.25050292349120501</v>
      </c>
      <c r="G93" s="10">
        <f t="shared" si="4"/>
        <v>3.8686565045291665</v>
      </c>
      <c r="H93" s="4">
        <v>4</v>
      </c>
      <c r="I93" s="11">
        <f t="shared" si="5"/>
        <v>-0.13134349547083346</v>
      </c>
    </row>
    <row r="94" spans="1:9" x14ac:dyDescent="0.4">
      <c r="A94" s="8">
        <v>5.4551589962318098E-2</v>
      </c>
      <c r="B94" s="6">
        <f t="shared" si="3"/>
        <v>0.29457858579651769</v>
      </c>
      <c r="C94" s="6">
        <v>0.27704099818915001</v>
      </c>
      <c r="G94" s="10">
        <f t="shared" si="4"/>
        <v>8.5521864328931727</v>
      </c>
      <c r="H94" s="4">
        <v>6</v>
      </c>
      <c r="I94" s="11">
        <f t="shared" si="5"/>
        <v>2.5521864328931727</v>
      </c>
    </row>
    <row r="95" spans="1:9" x14ac:dyDescent="0.4">
      <c r="A95" s="6">
        <v>4.7812297133251899E-2</v>
      </c>
      <c r="B95" s="6">
        <f t="shared" si="3"/>
        <v>0.25818640451956026</v>
      </c>
      <c r="C95" s="6">
        <v>0.25492245788397599</v>
      </c>
      <c r="G95" s="10">
        <f t="shared" si="4"/>
        <v>4.223655554861816</v>
      </c>
      <c r="H95" s="4">
        <v>4</v>
      </c>
      <c r="I95" s="11">
        <f t="shared" si="5"/>
        <v>0.22365555486181599</v>
      </c>
    </row>
    <row r="96" spans="1:9" x14ac:dyDescent="0.4">
      <c r="A96" s="6">
        <v>4.7781589989641798E-2</v>
      </c>
      <c r="B96" s="6">
        <f t="shared" si="3"/>
        <v>0.25802058594406574</v>
      </c>
      <c r="C96" s="6">
        <v>0.25750730808546202</v>
      </c>
      <c r="G96" s="10">
        <f t="shared" si="4"/>
        <v>4.2099659058427052</v>
      </c>
      <c r="H96" s="4">
        <v>4</v>
      </c>
      <c r="I96" s="11">
        <f t="shared" si="5"/>
        <v>0.20996590584270525</v>
      </c>
    </row>
    <row r="97" spans="1:9" x14ac:dyDescent="0.4">
      <c r="A97" s="8">
        <v>5.3128981637214898E-2</v>
      </c>
      <c r="B97" s="6">
        <f t="shared" si="3"/>
        <v>0.28689650084096047</v>
      </c>
      <c r="C97" s="6">
        <v>0.27686764478675802</v>
      </c>
      <c r="G97" s="10">
        <f t="shared" si="4"/>
        <v>7.3791166683882636</v>
      </c>
      <c r="H97" s="4">
        <v>6</v>
      </c>
      <c r="I97" s="11">
        <f t="shared" si="5"/>
        <v>1.3791166683882636</v>
      </c>
    </row>
    <row r="98" spans="1:9" x14ac:dyDescent="0.4">
      <c r="A98" s="6">
        <v>4.9672408939642997E-2</v>
      </c>
      <c r="B98" s="6">
        <f t="shared" si="3"/>
        <v>0.26823100827407215</v>
      </c>
      <c r="C98" s="6">
        <v>0.25851851851851798</v>
      </c>
      <c r="G98" s="10">
        <f t="shared" si="4"/>
        <v>5.1392410469744298</v>
      </c>
      <c r="H98" s="4">
        <v>4</v>
      </c>
      <c r="I98" s="11">
        <f t="shared" si="5"/>
        <v>1.1392410469744298</v>
      </c>
    </row>
    <row r="99" spans="1:9" x14ac:dyDescent="0.4">
      <c r="A99" s="6">
        <v>5.3638668625957502E-2</v>
      </c>
      <c r="B99" s="6">
        <f t="shared" si="3"/>
        <v>0.2896488105801705</v>
      </c>
      <c r="C99" s="6">
        <v>0.280858960743473</v>
      </c>
      <c r="G99" s="10">
        <f t="shared" si="4"/>
        <v>7.7804518155565106</v>
      </c>
      <c r="H99" s="4">
        <v>7</v>
      </c>
      <c r="I99" s="11">
        <f t="shared" si="5"/>
        <v>0.78045181555651055</v>
      </c>
    </row>
    <row r="100" spans="1:9" x14ac:dyDescent="0.4">
      <c r="A100" s="8">
        <v>5.40658280294634E-2</v>
      </c>
      <c r="B100" s="6">
        <f t="shared" si="3"/>
        <v>0.29195547135910238</v>
      </c>
      <c r="C100" s="6">
        <v>0.28444830244297198</v>
      </c>
      <c r="G100" s="10">
        <f t="shared" si="4"/>
        <v>8.1328594951922462</v>
      </c>
      <c r="H100" s="4">
        <v>7</v>
      </c>
      <c r="I100" s="11">
        <f t="shared" si="5"/>
        <v>1.1328594951922462</v>
      </c>
    </row>
    <row r="101" spans="1:9" x14ac:dyDescent="0.4">
      <c r="A101" s="6">
        <v>4.82292217586308E-2</v>
      </c>
      <c r="B101" s="6">
        <f t="shared" si="3"/>
        <v>0.26043779749660634</v>
      </c>
      <c r="C101" s="6">
        <v>0.26108142725940497</v>
      </c>
      <c r="G101" s="10">
        <f t="shared" si="4"/>
        <v>4.4138913205153951</v>
      </c>
      <c r="H101" s="4">
        <v>4</v>
      </c>
      <c r="I101" s="11">
        <f t="shared" si="5"/>
        <v>0.41389132051539512</v>
      </c>
    </row>
    <row r="102" spans="1:9" x14ac:dyDescent="0.4">
      <c r="A102" s="6">
        <v>5.0000423375402697E-2</v>
      </c>
      <c r="B102" s="6">
        <f t="shared" si="3"/>
        <v>0.27000228622717459</v>
      </c>
      <c r="C102" s="6">
        <v>0.257063719396386</v>
      </c>
      <c r="G102" s="10">
        <f t="shared" si="4"/>
        <v>5.3196354784670108</v>
      </c>
      <c r="H102" s="4">
        <v>4</v>
      </c>
      <c r="I102" s="11">
        <f t="shared" si="5"/>
        <v>1.3196354784670108</v>
      </c>
    </row>
    <row r="103" spans="1:9" x14ac:dyDescent="0.4">
      <c r="A103" s="6">
        <v>5.0412269154537101E-2</v>
      </c>
      <c r="B103" s="6">
        <f t="shared" si="3"/>
        <v>0.27222625343450035</v>
      </c>
      <c r="C103" s="6">
        <v>0.27334236660773198</v>
      </c>
      <c r="G103" s="10">
        <f t="shared" si="4"/>
        <v>5.5548703429475266</v>
      </c>
      <c r="H103" s="4">
        <v>6</v>
      </c>
      <c r="I103" s="11">
        <f t="shared" si="5"/>
        <v>-0.44512965705247343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6585-315D-43DE-B13C-65248CC1E5C2}">
  <sheetPr filterMode="1"/>
  <dimension ref="A1:H103"/>
  <sheetViews>
    <sheetView workbookViewId="0">
      <selection activeCell="H5" sqref="H5"/>
    </sheetView>
  </sheetViews>
  <sheetFormatPr defaultRowHeight="13.9" x14ac:dyDescent="0.4"/>
  <cols>
    <col min="1" max="1" width="9.06640625" style="13"/>
    <col min="2" max="2" width="30.53125" style="13" hidden="1" customWidth="1"/>
    <col min="3" max="3" width="9.06640625" style="13"/>
  </cols>
  <sheetData>
    <row r="1" spans="1:8" x14ac:dyDescent="0.4">
      <c r="A1" s="12" t="s">
        <v>231</v>
      </c>
      <c r="C1" s="12" t="s">
        <v>233</v>
      </c>
      <c r="G1" s="4" t="s">
        <v>231</v>
      </c>
      <c r="H1" s="4" t="s">
        <v>233</v>
      </c>
    </row>
    <row r="2" spans="1:8" hidden="1" x14ac:dyDescent="0.4">
      <c r="A2" s="12">
        <v>209.11719202399399</v>
      </c>
      <c r="B2" s="14" t="s">
        <v>518</v>
      </c>
      <c r="C2" s="14">
        <f>B2*1350/250</f>
        <v>215.18828964420896</v>
      </c>
      <c r="G2" s="4">
        <v>100</v>
      </c>
      <c r="H2" s="10">
        <f>(1/(1+EXP((70-C2)/20)) )*100</f>
        <v>99.929697475379115</v>
      </c>
    </row>
    <row r="3" spans="1:8" hidden="1" x14ac:dyDescent="0.4">
      <c r="A3" s="12">
        <v>229.008733457918</v>
      </c>
      <c r="B3" s="14" t="s">
        <v>691</v>
      </c>
      <c r="C3" s="14">
        <f t="shared" ref="C3:C66" si="0">B3*1350/250</f>
        <v>235.00851048419509</v>
      </c>
      <c r="G3" s="4">
        <v>100</v>
      </c>
      <c r="H3" s="10">
        <f t="shared" ref="H3:H66" si="1">(1/(1+EXP((70-C3)/20)) )*100</f>
        <v>99.97389207710539</v>
      </c>
    </row>
    <row r="4" spans="1:8" hidden="1" x14ac:dyDescent="0.4">
      <c r="A4" s="12">
        <v>200.00999975001201</v>
      </c>
      <c r="B4" s="14" t="s">
        <v>786</v>
      </c>
      <c r="C4" s="14">
        <f t="shared" si="0"/>
        <v>203.00985197768105</v>
      </c>
      <c r="G4" s="4">
        <v>100</v>
      </c>
      <c r="H4" s="10">
        <f t="shared" si="1"/>
        <v>99.870828585488368</v>
      </c>
    </row>
    <row r="5" spans="1:8" hidden="1" x14ac:dyDescent="0.4">
      <c r="A5" s="12">
        <v>179.27911200137001</v>
      </c>
      <c r="B5" s="14" t="s">
        <v>479</v>
      </c>
      <c r="C5" s="14">
        <f t="shared" si="0"/>
        <v>181.09942020890043</v>
      </c>
      <c r="G5" s="4">
        <v>100</v>
      </c>
      <c r="H5" s="10">
        <f t="shared" si="1"/>
        <v>99.614672456052418</v>
      </c>
    </row>
    <row r="6" spans="1:8" hidden="1" x14ac:dyDescent="0.4">
      <c r="A6" s="12">
        <v>211.34095674998699</v>
      </c>
      <c r="B6" s="14" t="s">
        <v>697</v>
      </c>
      <c r="C6" s="14">
        <f t="shared" si="0"/>
        <v>205.29490982486598</v>
      </c>
      <c r="G6" s="4">
        <v>100</v>
      </c>
      <c r="H6" s="10">
        <f t="shared" si="1"/>
        <v>99.88475884903886</v>
      </c>
    </row>
    <row r="7" spans="1:8" hidden="1" x14ac:dyDescent="0.4">
      <c r="A7" s="12">
        <v>196.16319736382701</v>
      </c>
      <c r="B7" s="14" t="s">
        <v>589</v>
      </c>
      <c r="C7" s="14">
        <f t="shared" si="0"/>
        <v>202.20039564748598</v>
      </c>
      <c r="G7" s="4">
        <v>100</v>
      </c>
      <c r="H7" s="10">
        <f t="shared" si="1"/>
        <v>99.865500593926882</v>
      </c>
    </row>
    <row r="8" spans="1:8" hidden="1" x14ac:dyDescent="0.4">
      <c r="A8" s="12">
        <v>201.03979705520899</v>
      </c>
      <c r="B8" s="14" t="s">
        <v>655</v>
      </c>
      <c r="C8" s="14">
        <f t="shared" si="0"/>
        <v>203.06156701847829</v>
      </c>
      <c r="G8" s="4">
        <v>100</v>
      </c>
      <c r="H8" s="10">
        <f t="shared" si="1"/>
        <v>99.871161729510803</v>
      </c>
    </row>
    <row r="9" spans="1:8" hidden="1" x14ac:dyDescent="0.4">
      <c r="A9" s="12">
        <v>216.66794871415499</v>
      </c>
      <c r="B9" s="14" t="s">
        <v>537</v>
      </c>
      <c r="C9" s="14">
        <f t="shared" si="0"/>
        <v>220.65584062063661</v>
      </c>
      <c r="G9" s="4">
        <v>100</v>
      </c>
      <c r="H9" s="10">
        <f t="shared" si="1"/>
        <v>99.946504457355658</v>
      </c>
    </row>
    <row r="10" spans="1:8" hidden="1" x14ac:dyDescent="0.4">
      <c r="A10" s="12">
        <v>196.01020381602501</v>
      </c>
      <c r="B10" s="14" t="s">
        <v>769</v>
      </c>
      <c r="C10" s="14">
        <f t="shared" si="0"/>
        <v>194.01030900444422</v>
      </c>
      <c r="G10" s="4">
        <v>100</v>
      </c>
      <c r="H10" s="10">
        <f t="shared" si="1"/>
        <v>99.79757211810832</v>
      </c>
    </row>
    <row r="11" spans="1:8" hidden="1" x14ac:dyDescent="0.4">
      <c r="A11" s="12">
        <v>193.023314653955</v>
      </c>
      <c r="B11" s="14" t="s">
        <v>667</v>
      </c>
      <c r="C11" s="14">
        <f t="shared" si="0"/>
        <v>193.01036241611467</v>
      </c>
      <c r="G11" s="4">
        <v>100</v>
      </c>
      <c r="H11" s="10">
        <f t="shared" si="1"/>
        <v>99.787216069978925</v>
      </c>
    </row>
    <row r="12" spans="1:8" hidden="1" x14ac:dyDescent="0.4">
      <c r="A12" s="12">
        <v>204.120062708201</v>
      </c>
      <c r="B12" s="14" t="s">
        <v>629</v>
      </c>
      <c r="C12" s="14">
        <f t="shared" si="0"/>
        <v>209.11719202399368</v>
      </c>
      <c r="G12" s="4">
        <v>100</v>
      </c>
      <c r="H12" s="10">
        <f t="shared" si="1"/>
        <v>99.904787305046355</v>
      </c>
    </row>
    <row r="13" spans="1:8" hidden="1" x14ac:dyDescent="0.4">
      <c r="A13" s="12">
        <v>194</v>
      </c>
      <c r="B13" s="14" t="s">
        <v>599</v>
      </c>
      <c r="C13" s="14">
        <f t="shared" si="0"/>
        <v>188.52055590836753</v>
      </c>
      <c r="G13" s="4">
        <v>100</v>
      </c>
      <c r="H13" s="10">
        <f t="shared" si="1"/>
        <v>99.733804190969252</v>
      </c>
    </row>
    <row r="14" spans="1:8" hidden="1" x14ac:dyDescent="0.4">
      <c r="A14" s="12">
        <v>201.00995000248099</v>
      </c>
      <c r="B14" s="14" t="s">
        <v>620</v>
      </c>
      <c r="C14" s="14">
        <f t="shared" si="0"/>
        <v>206.00242717016701</v>
      </c>
      <c r="G14" s="4">
        <v>100</v>
      </c>
      <c r="H14" s="10">
        <f t="shared" si="1"/>
        <v>99.888759882447829</v>
      </c>
    </row>
    <row r="15" spans="1:8" hidden="1" x14ac:dyDescent="0.4">
      <c r="A15" s="12">
        <v>183.13383084509499</v>
      </c>
      <c r="B15" s="12">
        <v>35.197366312496698</v>
      </c>
      <c r="C15" s="14">
        <f t="shared" si="0"/>
        <v>190.06577808748219</v>
      </c>
      <c r="G15" s="4">
        <v>100</v>
      </c>
      <c r="H15" s="10">
        <f t="shared" si="1"/>
        <v>99.753547569694632</v>
      </c>
    </row>
    <row r="16" spans="1:8" hidden="1" x14ac:dyDescent="0.4">
      <c r="A16" s="12">
        <v>198</v>
      </c>
      <c r="B16" s="14" t="s">
        <v>542</v>
      </c>
      <c r="C16" s="14">
        <f t="shared" si="0"/>
        <v>197.99999999999966</v>
      </c>
      <c r="G16" s="4">
        <v>100</v>
      </c>
      <c r="H16" s="10">
        <f t="shared" si="1"/>
        <v>99.834119891982553</v>
      </c>
    </row>
    <row r="17" spans="1:8" hidden="1" x14ac:dyDescent="0.4">
      <c r="A17" s="12">
        <v>184.024454896625</v>
      </c>
      <c r="B17" s="14" t="s">
        <v>469</v>
      </c>
      <c r="C17" s="14">
        <f t="shared" si="0"/>
        <v>188.04254837669009</v>
      </c>
      <c r="G17" s="4">
        <v>100</v>
      </c>
      <c r="H17" s="10">
        <f t="shared" si="1"/>
        <v>99.727382925611778</v>
      </c>
    </row>
    <row r="18" spans="1:8" hidden="1" x14ac:dyDescent="0.4">
      <c r="A18" s="12">
        <v>199.123077517398</v>
      </c>
      <c r="B18" s="14" t="s">
        <v>604</v>
      </c>
      <c r="C18" s="14">
        <f t="shared" si="0"/>
        <v>206.11889772653052</v>
      </c>
      <c r="G18" s="4">
        <v>100</v>
      </c>
      <c r="H18" s="10">
        <f t="shared" si="1"/>
        <v>99.889405095390927</v>
      </c>
    </row>
    <row r="19" spans="1:8" x14ac:dyDescent="0.4">
      <c r="A19" s="12">
        <v>185.17289218457401</v>
      </c>
      <c r="B19" s="14" t="s">
        <v>608</v>
      </c>
      <c r="C19" s="14">
        <f t="shared" si="0"/>
        <v>31.780497164141359</v>
      </c>
      <c r="G19" s="4">
        <v>100</v>
      </c>
      <c r="H19" s="10">
        <f t="shared" si="1"/>
        <v>12.887133967429312</v>
      </c>
    </row>
    <row r="20" spans="1:8" x14ac:dyDescent="0.4">
      <c r="A20" s="12">
        <v>207</v>
      </c>
      <c r="B20" s="12">
        <v>3.35384634745831</v>
      </c>
      <c r="C20" s="14">
        <f t="shared" si="0"/>
        <v>18.110770276274874</v>
      </c>
      <c r="G20" s="4">
        <v>100</v>
      </c>
      <c r="H20" s="10">
        <f t="shared" si="1"/>
        <v>6.9495721398237116</v>
      </c>
    </row>
    <row r="21" spans="1:8" x14ac:dyDescent="0.4">
      <c r="A21" s="12">
        <v>201.00995000248099</v>
      </c>
      <c r="B21" s="12">
        <v>4.68851440784153</v>
      </c>
      <c r="C21" s="14">
        <f t="shared" si="0"/>
        <v>25.317977802344263</v>
      </c>
      <c r="G21" s="4">
        <v>100</v>
      </c>
      <c r="H21" s="10">
        <f t="shared" si="1"/>
        <v>9.6729721276836784</v>
      </c>
    </row>
    <row r="22" spans="1:8" hidden="1" x14ac:dyDescent="0.4">
      <c r="A22" s="12">
        <v>169.047330650324</v>
      </c>
      <c r="B22" s="14" t="s">
        <v>558</v>
      </c>
      <c r="C22" s="14">
        <f t="shared" si="0"/>
        <v>157.05094714773264</v>
      </c>
      <c r="G22" s="4">
        <v>99</v>
      </c>
      <c r="H22" s="10">
        <f t="shared" si="1"/>
        <v>98.728965650221241</v>
      </c>
    </row>
    <row r="23" spans="1:8" hidden="1" x14ac:dyDescent="0.4">
      <c r="A23" s="12">
        <v>187.130970178642</v>
      </c>
      <c r="B23" s="14" t="s">
        <v>505</v>
      </c>
      <c r="C23" s="14">
        <f t="shared" si="0"/>
        <v>188.06647760831774</v>
      </c>
      <c r="G23" s="4">
        <v>100</v>
      </c>
      <c r="H23" s="10">
        <f t="shared" si="1"/>
        <v>99.727708018797472</v>
      </c>
    </row>
    <row r="24" spans="1:8" hidden="1" x14ac:dyDescent="0.4">
      <c r="A24" s="12">
        <v>204.039211917709</v>
      </c>
      <c r="B24" s="14" t="s">
        <v>422</v>
      </c>
      <c r="C24" s="14">
        <f t="shared" si="0"/>
        <v>206.11889772653052</v>
      </c>
      <c r="G24" s="4">
        <v>100</v>
      </c>
      <c r="H24" s="10">
        <f t="shared" si="1"/>
        <v>99.889405095390927</v>
      </c>
    </row>
    <row r="25" spans="1:8" hidden="1" x14ac:dyDescent="0.4">
      <c r="A25" s="12">
        <v>198.30532015051901</v>
      </c>
      <c r="B25" s="12">
        <v>37.453217274687702</v>
      </c>
      <c r="C25" s="14">
        <f t="shared" si="0"/>
        <v>202.24737328331358</v>
      </c>
      <c r="G25" s="4">
        <v>100</v>
      </c>
      <c r="H25" s="10">
        <f t="shared" si="1"/>
        <v>99.865815722968165</v>
      </c>
    </row>
    <row r="26" spans="1:8" hidden="1" x14ac:dyDescent="0.4">
      <c r="A26" s="12">
        <v>185.04323819042901</v>
      </c>
      <c r="B26" s="14" t="s">
        <v>658</v>
      </c>
      <c r="C26" s="14">
        <f t="shared" si="0"/>
        <v>191.01047091717237</v>
      </c>
      <c r="G26" s="4">
        <v>100</v>
      </c>
      <c r="H26" s="10">
        <f t="shared" si="1"/>
        <v>99.764891275705622</v>
      </c>
    </row>
    <row r="27" spans="1:8" hidden="1" x14ac:dyDescent="0.4">
      <c r="A27" s="12">
        <v>182.068668364438</v>
      </c>
      <c r="B27" s="14" t="s">
        <v>550</v>
      </c>
      <c r="C27" s="14">
        <f t="shared" si="0"/>
        <v>183.04371062672382</v>
      </c>
      <c r="G27" s="4">
        <v>100</v>
      </c>
      <c r="H27" s="10">
        <f t="shared" si="1"/>
        <v>99.650243834669112</v>
      </c>
    </row>
    <row r="28" spans="1:8" hidden="1" x14ac:dyDescent="0.4">
      <c r="A28" s="12">
        <v>214.52505681155199</v>
      </c>
      <c r="B28" s="14" t="s">
        <v>444</v>
      </c>
      <c r="C28" s="14">
        <f t="shared" si="0"/>
        <v>215.52262062252285</v>
      </c>
      <c r="G28" s="4">
        <v>100</v>
      </c>
      <c r="H28" s="10">
        <f t="shared" si="1"/>
        <v>99.930862116937092</v>
      </c>
    </row>
    <row r="29" spans="1:8" hidden="1" x14ac:dyDescent="0.4">
      <c r="A29" s="12">
        <v>198.04039991880401</v>
      </c>
      <c r="B29" s="12">
        <v>37.224064815274303</v>
      </c>
      <c r="C29" s="14">
        <f t="shared" si="0"/>
        <v>201.00995000248122</v>
      </c>
      <c r="G29" s="4">
        <v>100</v>
      </c>
      <c r="H29" s="10">
        <f t="shared" si="1"/>
        <v>99.857263598767403</v>
      </c>
    </row>
    <row r="30" spans="1:8" hidden="1" x14ac:dyDescent="0.4">
      <c r="A30" s="12">
        <v>202.089089265106</v>
      </c>
      <c r="B30" s="14" t="s">
        <v>454</v>
      </c>
      <c r="C30" s="14">
        <f t="shared" si="0"/>
        <v>210.1523257068545</v>
      </c>
      <c r="G30" s="4">
        <v>100</v>
      </c>
      <c r="H30" s="10">
        <f t="shared" si="1"/>
        <v>99.90958550245017</v>
      </c>
    </row>
    <row r="31" spans="1:8" hidden="1" x14ac:dyDescent="0.4">
      <c r="A31" s="12">
        <v>202.00247523235899</v>
      </c>
      <c r="B31" s="14" t="s">
        <v>522</v>
      </c>
      <c r="C31" s="14">
        <f t="shared" si="0"/>
        <v>205.02195004437897</v>
      </c>
      <c r="G31" s="4">
        <v>100</v>
      </c>
      <c r="H31" s="10">
        <f t="shared" si="1"/>
        <v>99.883177107232299</v>
      </c>
    </row>
    <row r="32" spans="1:8" hidden="1" x14ac:dyDescent="0.4">
      <c r="A32" s="12">
        <v>204.009803685999</v>
      </c>
      <c r="B32" s="14" t="s">
        <v>738</v>
      </c>
      <c r="C32" s="14">
        <f t="shared" si="0"/>
        <v>202.02227599945462</v>
      </c>
      <c r="G32" s="4">
        <v>100</v>
      </c>
      <c r="H32" s="10">
        <f t="shared" si="1"/>
        <v>99.864299027453654</v>
      </c>
    </row>
    <row r="33" spans="1:8" hidden="1" x14ac:dyDescent="0.4">
      <c r="A33" s="12">
        <v>178.044938147648</v>
      </c>
      <c r="B33" s="14" t="s">
        <v>625</v>
      </c>
      <c r="C33" s="14">
        <f t="shared" si="0"/>
        <v>178.02527910383949</v>
      </c>
      <c r="G33" s="4">
        <v>100</v>
      </c>
      <c r="H33" s="10">
        <f t="shared" si="1"/>
        <v>99.55093808323322</v>
      </c>
    </row>
    <row r="34" spans="1:8" hidden="1" x14ac:dyDescent="0.4">
      <c r="A34" s="12">
        <v>214.02102700435699</v>
      </c>
      <c r="B34" s="14" t="s">
        <v>672</v>
      </c>
      <c r="C34" s="14">
        <f t="shared" si="0"/>
        <v>218.03669415949196</v>
      </c>
      <c r="G34" s="4">
        <v>100</v>
      </c>
      <c r="H34" s="10">
        <f t="shared" si="1"/>
        <v>99.939023971548565</v>
      </c>
    </row>
    <row r="35" spans="1:8" hidden="1" x14ac:dyDescent="0.4">
      <c r="A35" s="12">
        <v>211.05923339195499</v>
      </c>
      <c r="B35" s="14" t="s">
        <v>447</v>
      </c>
      <c r="C35" s="14">
        <f t="shared" si="0"/>
        <v>213.03755537463326</v>
      </c>
      <c r="G35" s="4">
        <v>100</v>
      </c>
      <c r="H35" s="10">
        <f t="shared" si="1"/>
        <v>99.92172215511809</v>
      </c>
    </row>
    <row r="36" spans="1:8" hidden="1" x14ac:dyDescent="0.4">
      <c r="A36" s="12">
        <v>202.158353772482</v>
      </c>
      <c r="B36" s="14" t="s">
        <v>688</v>
      </c>
      <c r="C36" s="14">
        <f t="shared" si="0"/>
        <v>207.19555979798358</v>
      </c>
      <c r="G36" s="4">
        <v>100</v>
      </c>
      <c r="H36" s="10">
        <f t="shared" si="1"/>
        <v>99.895195272750399</v>
      </c>
    </row>
    <row r="37" spans="1:8" hidden="1" x14ac:dyDescent="0.4">
      <c r="A37" s="12">
        <v>188.04254837669001</v>
      </c>
      <c r="B37" s="14" t="s">
        <v>640</v>
      </c>
      <c r="C37" s="14">
        <f t="shared" si="0"/>
        <v>178.02527910383949</v>
      </c>
      <c r="G37" s="4">
        <v>100</v>
      </c>
      <c r="H37" s="10">
        <f t="shared" si="1"/>
        <v>99.55093808323322</v>
      </c>
    </row>
    <row r="38" spans="1:8" hidden="1" x14ac:dyDescent="0.4">
      <c r="A38" s="12">
        <v>215.67104580819301</v>
      </c>
      <c r="B38" s="12">
        <v>40.308311117315696</v>
      </c>
      <c r="C38" s="14">
        <f t="shared" si="0"/>
        <v>217.66488003350477</v>
      </c>
      <c r="G38" s="4">
        <v>100</v>
      </c>
      <c r="H38" s="10">
        <f t="shared" si="1"/>
        <v>99.937880492180113</v>
      </c>
    </row>
    <row r="39" spans="1:8" hidden="1" x14ac:dyDescent="0.4">
      <c r="A39" s="12">
        <v>221.00226243185799</v>
      </c>
      <c r="B39" s="14" t="s">
        <v>643</v>
      </c>
      <c r="C39" s="14">
        <f t="shared" si="0"/>
        <v>208.00240383226301</v>
      </c>
      <c r="G39" s="4">
        <v>100</v>
      </c>
      <c r="H39" s="10">
        <f t="shared" si="1"/>
        <v>99.899335005624877</v>
      </c>
    </row>
    <row r="40" spans="1:8" hidden="1" x14ac:dyDescent="0.4">
      <c r="A40" s="12">
        <v>191.00261778310701</v>
      </c>
      <c r="B40" s="14" t="s">
        <v>472</v>
      </c>
      <c r="C40" s="14">
        <f t="shared" si="0"/>
        <v>192.01041638411147</v>
      </c>
      <c r="G40" s="4">
        <v>100</v>
      </c>
      <c r="H40" s="10">
        <f t="shared" si="1"/>
        <v>99.776331408354324</v>
      </c>
    </row>
    <row r="41" spans="1:8" hidden="1" x14ac:dyDescent="0.4">
      <c r="A41" s="12">
        <v>178.01123560045301</v>
      </c>
      <c r="B41" s="14" t="s">
        <v>636</v>
      </c>
      <c r="C41" s="14">
        <f t="shared" si="0"/>
        <v>170.02646852769684</v>
      </c>
      <c r="G41" s="4">
        <v>100</v>
      </c>
      <c r="H41" s="10">
        <f t="shared" si="1"/>
        <v>99.331594154782238</v>
      </c>
    </row>
    <row r="42" spans="1:8" hidden="1" x14ac:dyDescent="0.4">
      <c r="A42" s="12">
        <v>217.05759604307701</v>
      </c>
      <c r="B42" s="14" t="s">
        <v>694</v>
      </c>
      <c r="C42" s="14">
        <f t="shared" si="0"/>
        <v>210.11663427725071</v>
      </c>
      <c r="G42" s="4">
        <v>100</v>
      </c>
      <c r="H42" s="10">
        <f t="shared" si="1"/>
        <v>99.909424153535099</v>
      </c>
    </row>
    <row r="43" spans="1:8" hidden="1" x14ac:dyDescent="0.4">
      <c r="A43" s="12">
        <v>215.05813167606499</v>
      </c>
      <c r="B43" s="14" t="s">
        <v>429</v>
      </c>
      <c r="C43" s="14">
        <f t="shared" si="0"/>
        <v>221.08143296079808</v>
      </c>
      <c r="G43" s="4">
        <v>100</v>
      </c>
      <c r="H43" s="10">
        <f t="shared" si="1"/>
        <v>99.94763020562948</v>
      </c>
    </row>
    <row r="44" spans="1:8" x14ac:dyDescent="0.4">
      <c r="A44" s="12">
        <v>185.00270268296001</v>
      </c>
      <c r="B44" s="14" t="s">
        <v>582</v>
      </c>
      <c r="C44" s="14">
        <f t="shared" si="0"/>
        <v>23.706539182259366</v>
      </c>
      <c r="G44" s="4">
        <v>100</v>
      </c>
      <c r="H44" s="10">
        <f t="shared" si="1"/>
        <v>8.9915014830758562</v>
      </c>
    </row>
    <row r="45" spans="1:8" hidden="1" x14ac:dyDescent="0.4">
      <c r="A45" s="12">
        <v>209.086106664216</v>
      </c>
      <c r="B45" s="14" t="s">
        <v>647</v>
      </c>
      <c r="C45" s="14">
        <f t="shared" si="0"/>
        <v>215.11392330576817</v>
      </c>
      <c r="G45" s="4">
        <v>100</v>
      </c>
      <c r="H45" s="10">
        <f t="shared" si="1"/>
        <v>99.929435766515326</v>
      </c>
    </row>
    <row r="46" spans="1:8" hidden="1" x14ac:dyDescent="0.4">
      <c r="A46" s="12">
        <v>233.05364189387799</v>
      </c>
      <c r="B46" s="14" t="s">
        <v>426</v>
      </c>
      <c r="C46" s="14">
        <f t="shared" si="0"/>
        <v>231.03462943896517</v>
      </c>
      <c r="G46" s="4">
        <v>100</v>
      </c>
      <c r="H46" s="10">
        <f t="shared" si="1"/>
        <v>99.968155155720382</v>
      </c>
    </row>
    <row r="47" spans="1:8" hidden="1" x14ac:dyDescent="0.4">
      <c r="A47" s="12">
        <v>197.01015202268101</v>
      </c>
      <c r="B47" s="14" t="s">
        <v>586</v>
      </c>
      <c r="C47" s="14">
        <f t="shared" si="0"/>
        <v>199.0100499974811</v>
      </c>
      <c r="G47" s="4">
        <v>100</v>
      </c>
      <c r="H47" s="10">
        <f t="shared" si="1"/>
        <v>99.842276344893051</v>
      </c>
    </row>
    <row r="48" spans="1:8" hidden="1" x14ac:dyDescent="0.4">
      <c r="A48" s="12">
        <v>198.30532015051901</v>
      </c>
      <c r="B48" s="14" t="s">
        <v>530</v>
      </c>
      <c r="C48" s="14">
        <f t="shared" si="0"/>
        <v>201.30076999355958</v>
      </c>
      <c r="G48" s="4">
        <v>100</v>
      </c>
      <c r="H48" s="10">
        <f t="shared" si="1"/>
        <v>99.859321212746579</v>
      </c>
    </row>
    <row r="49" spans="1:8" hidden="1" x14ac:dyDescent="0.4">
      <c r="A49" s="12">
        <v>179.069818785857</v>
      </c>
      <c r="B49" s="14" t="s">
        <v>752</v>
      </c>
      <c r="C49" s="14">
        <f t="shared" si="0"/>
        <v>181.0690476033933</v>
      </c>
      <c r="G49" s="4">
        <v>100</v>
      </c>
      <c r="H49" s="10">
        <f t="shared" si="1"/>
        <v>99.614089101375427</v>
      </c>
    </row>
    <row r="50" spans="1:8" hidden="1" x14ac:dyDescent="0.4">
      <c r="A50" s="12">
        <v>185.02432272541799</v>
      </c>
      <c r="B50" s="14" t="s">
        <v>810</v>
      </c>
      <c r="C50" s="14">
        <f t="shared" si="0"/>
        <v>197.00253805471613</v>
      </c>
      <c r="G50" s="4">
        <v>100</v>
      </c>
      <c r="H50" s="10">
        <f t="shared" si="1"/>
        <v>99.825651954970084</v>
      </c>
    </row>
    <row r="51" spans="1:8" x14ac:dyDescent="0.4">
      <c r="A51" s="12">
        <v>192.16659439142899</v>
      </c>
      <c r="B51" s="14" t="s">
        <v>562</v>
      </c>
      <c r="C51" s="14">
        <f t="shared" si="0"/>
        <v>33.999999999999964</v>
      </c>
      <c r="G51" s="4">
        <v>100</v>
      </c>
      <c r="H51" s="10">
        <f t="shared" si="1"/>
        <v>14.185106490048756</v>
      </c>
    </row>
    <row r="52" spans="1:8" hidden="1" x14ac:dyDescent="0.4">
      <c r="A52" s="12">
        <v>200.80836635957101</v>
      </c>
      <c r="B52" s="14" t="s">
        <v>433</v>
      </c>
      <c r="C52" s="14">
        <f t="shared" si="0"/>
        <v>203.6295656332839</v>
      </c>
      <c r="G52" s="4">
        <v>100</v>
      </c>
      <c r="H52" s="10">
        <f t="shared" si="1"/>
        <v>99.874764740319165</v>
      </c>
    </row>
    <row r="53" spans="1:8" hidden="1" x14ac:dyDescent="0.4">
      <c r="A53" s="12">
        <v>187.21645226849</v>
      </c>
      <c r="B53" s="12">
        <v>34.484743450752198</v>
      </c>
      <c r="C53" s="14">
        <f t="shared" si="0"/>
        <v>186.21761463406187</v>
      </c>
      <c r="G53" s="4">
        <v>100</v>
      </c>
      <c r="H53" s="10">
        <f t="shared" si="1"/>
        <v>99.701415069270922</v>
      </c>
    </row>
    <row r="54" spans="1:8" hidden="1" x14ac:dyDescent="0.4">
      <c r="A54" s="12">
        <v>206.00242717016701</v>
      </c>
      <c r="B54" s="14" t="s">
        <v>806</v>
      </c>
      <c r="C54" s="14">
        <f t="shared" si="0"/>
        <v>206.99999999999983</v>
      </c>
      <c r="G54" s="4">
        <v>100</v>
      </c>
      <c r="H54" s="10">
        <f t="shared" si="1"/>
        <v>99.894166556553415</v>
      </c>
    </row>
    <row r="55" spans="1:8" hidden="1" x14ac:dyDescent="0.4">
      <c r="A55" s="12">
        <v>220.445004479575</v>
      </c>
      <c r="B55" s="14" t="s">
        <v>762</v>
      </c>
      <c r="C55" s="14">
        <f t="shared" si="0"/>
        <v>215.52262062252285</v>
      </c>
      <c r="G55" s="4">
        <v>100</v>
      </c>
      <c r="H55" s="10">
        <f t="shared" si="1"/>
        <v>99.930862116937092</v>
      </c>
    </row>
    <row r="56" spans="1:8" hidden="1" x14ac:dyDescent="0.4">
      <c r="A56" s="12">
        <v>202.200395647486</v>
      </c>
      <c r="B56" s="14" t="s">
        <v>488</v>
      </c>
      <c r="C56" s="14">
        <f t="shared" si="0"/>
        <v>204.15680248279733</v>
      </c>
      <c r="G56" s="4">
        <v>100</v>
      </c>
      <c r="H56" s="10">
        <f t="shared" si="1"/>
        <v>99.878019061969113</v>
      </c>
    </row>
    <row r="57" spans="1:8" hidden="1" x14ac:dyDescent="0.4">
      <c r="A57" s="12">
        <v>204</v>
      </c>
      <c r="B57" s="14" t="s">
        <v>662</v>
      </c>
      <c r="C57" s="14">
        <f t="shared" si="0"/>
        <v>209.00239233080524</v>
      </c>
      <c r="G57" s="4">
        <v>100</v>
      </c>
      <c r="H57" s="10">
        <f t="shared" si="1"/>
        <v>99.904239738979356</v>
      </c>
    </row>
    <row r="58" spans="1:8" hidden="1" x14ac:dyDescent="0.4">
      <c r="A58" s="12">
        <v>190.00263156072299</v>
      </c>
      <c r="B58" s="14" t="s">
        <v>681</v>
      </c>
      <c r="C58" s="14">
        <f t="shared" si="0"/>
        <v>199.02261178067167</v>
      </c>
      <c r="G58" s="4">
        <v>100</v>
      </c>
      <c r="H58" s="10">
        <f t="shared" si="1"/>
        <v>99.842375222205675</v>
      </c>
    </row>
    <row r="59" spans="1:8" hidden="1" x14ac:dyDescent="0.4">
      <c r="A59" s="12">
        <v>217.03686322834599</v>
      </c>
      <c r="B59" s="14" t="s">
        <v>684</v>
      </c>
      <c r="C59" s="14">
        <f t="shared" si="0"/>
        <v>225.01999911118989</v>
      </c>
      <c r="G59" s="4">
        <v>100</v>
      </c>
      <c r="H59" s="10">
        <f t="shared" si="1"/>
        <v>99.956987305634144</v>
      </c>
    </row>
    <row r="60" spans="1:8" hidden="1" x14ac:dyDescent="0.4">
      <c r="A60" s="12">
        <v>183.010928635423</v>
      </c>
      <c r="B60" s="14" t="s">
        <v>757</v>
      </c>
      <c r="C60" s="14">
        <f t="shared" si="0"/>
        <v>185.04323819042938</v>
      </c>
      <c r="G60" s="4">
        <v>100</v>
      </c>
      <c r="H60" s="10">
        <f t="shared" si="1"/>
        <v>99.683414711047675</v>
      </c>
    </row>
    <row r="61" spans="1:8" hidden="1" x14ac:dyDescent="0.4">
      <c r="A61" s="12">
        <v>203.00246303924399</v>
      </c>
      <c r="B61" s="14" t="s">
        <v>566</v>
      </c>
      <c r="C61" s="14">
        <f t="shared" si="0"/>
        <v>209.02152999152935</v>
      </c>
      <c r="G61" s="4">
        <v>100</v>
      </c>
      <c r="H61" s="10">
        <f t="shared" si="1"/>
        <v>99.904331238901733</v>
      </c>
    </row>
    <row r="62" spans="1:8" hidden="1" x14ac:dyDescent="0.4">
      <c r="A62" s="12">
        <v>217.00230413523201</v>
      </c>
      <c r="B62" s="14" t="s">
        <v>797</v>
      </c>
      <c r="C62" s="14">
        <f t="shared" si="0"/>
        <v>218.0022935659162</v>
      </c>
      <c r="G62" s="4">
        <v>100</v>
      </c>
      <c r="H62" s="10">
        <f t="shared" si="1"/>
        <v>99.938919064836526</v>
      </c>
    </row>
    <row r="63" spans="1:8" hidden="1" x14ac:dyDescent="0.4">
      <c r="A63" s="12">
        <v>210.11663427725</v>
      </c>
      <c r="B63" s="14" t="s">
        <v>476</v>
      </c>
      <c r="C63" s="14">
        <f t="shared" si="0"/>
        <v>209.1936901534074</v>
      </c>
      <c r="G63" s="4">
        <v>100</v>
      </c>
      <c r="H63" s="10">
        <f t="shared" si="1"/>
        <v>99.905150444346958</v>
      </c>
    </row>
    <row r="64" spans="1:8" hidden="1" x14ac:dyDescent="0.4">
      <c r="A64" s="12">
        <v>203.15757431117299</v>
      </c>
      <c r="B64" s="14" t="s">
        <v>629</v>
      </c>
      <c r="C64" s="14">
        <f t="shared" si="0"/>
        <v>209.11719202399368</v>
      </c>
      <c r="G64" s="4">
        <v>100</v>
      </c>
      <c r="H64" s="10">
        <f t="shared" si="1"/>
        <v>99.904787305046355</v>
      </c>
    </row>
    <row r="65" spans="1:8" hidden="1" x14ac:dyDescent="0.4">
      <c r="A65" s="12">
        <v>194.04123273160201</v>
      </c>
      <c r="B65" s="12">
        <v>36.3005477479864</v>
      </c>
      <c r="C65" s="14">
        <f t="shared" si="0"/>
        <v>196.02295783912655</v>
      </c>
      <c r="G65" s="4">
        <v>100</v>
      </c>
      <c r="H65" s="10">
        <f t="shared" si="1"/>
        <v>99.816916001633999</v>
      </c>
    </row>
    <row r="66" spans="1:8" hidden="1" x14ac:dyDescent="0.4">
      <c r="A66" s="12">
        <v>182.22239159883699</v>
      </c>
      <c r="B66" s="14" t="s">
        <v>701</v>
      </c>
      <c r="C66" s="14">
        <f t="shared" si="0"/>
        <v>182.27451824103076</v>
      </c>
      <c r="G66" s="4">
        <v>100</v>
      </c>
      <c r="H66" s="10">
        <f t="shared" si="1"/>
        <v>99.636580165497506</v>
      </c>
    </row>
    <row r="67" spans="1:8" hidden="1" x14ac:dyDescent="0.4">
      <c r="A67" s="12">
        <v>176</v>
      </c>
      <c r="B67" s="14" t="s">
        <v>705</v>
      </c>
      <c r="C67" s="14">
        <f t="shared" ref="C67:C103" si="2">B67*1350/250</f>
        <v>177.99999999999966</v>
      </c>
      <c r="G67" s="4">
        <v>100</v>
      </c>
      <c r="H67" s="10">
        <f t="shared" ref="H67:H103" si="3">(1/(1+EXP((70-C67)/20)) )*100</f>
        <v>99.550372683905891</v>
      </c>
    </row>
    <row r="68" spans="1:8" hidden="1" x14ac:dyDescent="0.4">
      <c r="A68" s="12">
        <v>191.26160095533999</v>
      </c>
      <c r="B68" s="12">
        <v>35.973622404705402</v>
      </c>
      <c r="C68" s="14">
        <f t="shared" si="2"/>
        <v>194.25756098540916</v>
      </c>
      <c r="G68" s="4">
        <v>100</v>
      </c>
      <c r="H68" s="10">
        <f t="shared" si="3"/>
        <v>99.800054274571494</v>
      </c>
    </row>
    <row r="69" spans="1:8" hidden="1" x14ac:dyDescent="0.4">
      <c r="A69" s="12">
        <v>218.229237271269</v>
      </c>
      <c r="B69" s="14" t="s">
        <v>773</v>
      </c>
      <c r="C69" s="14">
        <f t="shared" si="2"/>
        <v>221.22612865572589</v>
      </c>
      <c r="G69" s="4">
        <v>100</v>
      </c>
      <c r="H69" s="10">
        <f t="shared" si="3"/>
        <v>99.948007526265101</v>
      </c>
    </row>
    <row r="70" spans="1:8" hidden="1" x14ac:dyDescent="0.4">
      <c r="A70" s="12">
        <v>186.04300578092099</v>
      </c>
      <c r="B70" s="14" t="s">
        <v>667</v>
      </c>
      <c r="C70" s="14">
        <f t="shared" si="2"/>
        <v>193.01036241611467</v>
      </c>
      <c r="G70" s="4">
        <v>100</v>
      </c>
      <c r="H70" s="10">
        <f t="shared" si="3"/>
        <v>99.787216069978925</v>
      </c>
    </row>
    <row r="71" spans="1:8" hidden="1" x14ac:dyDescent="0.4">
      <c r="A71" s="12">
        <v>213.23461257497499</v>
      </c>
      <c r="B71" s="14" t="s">
        <v>741</v>
      </c>
      <c r="C71" s="14">
        <f t="shared" si="2"/>
        <v>214.14948050368872</v>
      </c>
      <c r="G71" s="4">
        <v>100</v>
      </c>
      <c r="H71" s="10">
        <f t="shared" si="3"/>
        <v>99.925952210589912</v>
      </c>
    </row>
    <row r="72" spans="1:8" hidden="1" x14ac:dyDescent="0.4">
      <c r="A72" s="12">
        <v>187.04277585621901</v>
      </c>
      <c r="B72" s="14" t="s">
        <v>438</v>
      </c>
      <c r="C72" s="14">
        <f t="shared" si="2"/>
        <v>190.04210059878827</v>
      </c>
      <c r="G72" s="4">
        <v>100</v>
      </c>
      <c r="H72" s="10">
        <f t="shared" si="3"/>
        <v>99.753256348533213</v>
      </c>
    </row>
    <row r="73" spans="1:8" hidden="1" x14ac:dyDescent="0.4">
      <c r="A73" s="12">
        <v>239.133853730499</v>
      </c>
      <c r="B73" s="14" t="s">
        <v>533</v>
      </c>
      <c r="C73" s="14">
        <f t="shared" si="2"/>
        <v>245.16525039246486</v>
      </c>
      <c r="G73" s="4">
        <v>100</v>
      </c>
      <c r="H73" s="10">
        <f t="shared" si="3"/>
        <v>99.984286726511954</v>
      </c>
    </row>
    <row r="74" spans="1:8" hidden="1" x14ac:dyDescent="0.4">
      <c r="A74" s="12">
        <v>186.04300578092099</v>
      </c>
      <c r="B74" s="12">
        <v>32.782485537626499</v>
      </c>
      <c r="C74" s="14">
        <f t="shared" si="2"/>
        <v>177.02542190318312</v>
      </c>
      <c r="G74" s="4">
        <v>100</v>
      </c>
      <c r="H74" s="10">
        <f t="shared" si="3"/>
        <v>99.528026207935284</v>
      </c>
    </row>
    <row r="75" spans="1:8" hidden="1" x14ac:dyDescent="0.4">
      <c r="A75" s="12">
        <v>189.12958520548801</v>
      </c>
      <c r="B75" s="14" t="s">
        <v>526</v>
      </c>
      <c r="C75" s="14">
        <f t="shared" si="2"/>
        <v>190.0947132352708</v>
      </c>
      <c r="G75" s="4">
        <v>100</v>
      </c>
      <c r="H75" s="10">
        <f t="shared" si="3"/>
        <v>99.753902991926651</v>
      </c>
    </row>
    <row r="76" spans="1:8" hidden="1" x14ac:dyDescent="0.4">
      <c r="A76" s="12">
        <v>206.03883129157899</v>
      </c>
      <c r="B76" s="14" t="s">
        <v>570</v>
      </c>
      <c r="C76" s="14">
        <f t="shared" si="2"/>
        <v>207.00966161027341</v>
      </c>
      <c r="G76" s="4">
        <v>100</v>
      </c>
      <c r="H76" s="10">
        <f t="shared" si="3"/>
        <v>99.894217616211293</v>
      </c>
    </row>
    <row r="77" spans="1:8" hidden="1" x14ac:dyDescent="0.4">
      <c r="A77" s="12">
        <v>198.06312125178599</v>
      </c>
      <c r="B77" s="14" t="s">
        <v>715</v>
      </c>
      <c r="C77" s="14">
        <f t="shared" si="2"/>
        <v>194.12624758130946</v>
      </c>
      <c r="G77" s="4">
        <v>100</v>
      </c>
      <c r="H77" s="10">
        <f t="shared" si="3"/>
        <v>99.798739828590584</v>
      </c>
    </row>
    <row r="78" spans="1:8" hidden="1" x14ac:dyDescent="0.4">
      <c r="A78" s="12">
        <v>224</v>
      </c>
      <c r="B78" s="14" t="s">
        <v>498</v>
      </c>
      <c r="C78" s="14">
        <f t="shared" si="2"/>
        <v>232.00862052949614</v>
      </c>
      <c r="G78" s="4">
        <v>100</v>
      </c>
      <c r="H78" s="10">
        <f t="shared" si="3"/>
        <v>99.969668369582763</v>
      </c>
    </row>
    <row r="79" spans="1:8" hidden="1" x14ac:dyDescent="0.4">
      <c r="A79" s="12">
        <v>193.01036241611399</v>
      </c>
      <c r="B79" s="14" t="s">
        <v>633</v>
      </c>
      <c r="C79" s="14">
        <f t="shared" si="2"/>
        <v>195.00256408570596</v>
      </c>
      <c r="G79" s="4">
        <v>100</v>
      </c>
      <c r="H79" s="10">
        <f t="shared" si="3"/>
        <v>99.807351186063727</v>
      </c>
    </row>
    <row r="80" spans="1:8" hidden="1" x14ac:dyDescent="0.4">
      <c r="A80" s="12">
        <v>198.002525236422</v>
      </c>
      <c r="B80" s="14" t="s">
        <v>725</v>
      </c>
      <c r="C80" s="14">
        <f t="shared" si="2"/>
        <v>200.00999975001247</v>
      </c>
      <c r="G80" s="4">
        <v>100</v>
      </c>
      <c r="H80" s="10">
        <f t="shared" si="3"/>
        <v>99.849956700211834</v>
      </c>
    </row>
    <row r="81" spans="1:8" hidden="1" x14ac:dyDescent="0.4">
      <c r="A81" s="12">
        <v>179.025137899681</v>
      </c>
      <c r="B81" s="14" t="s">
        <v>733</v>
      </c>
      <c r="C81" s="14">
        <f t="shared" si="2"/>
        <v>181.01104938649402</v>
      </c>
      <c r="G81" s="4">
        <v>100</v>
      </c>
      <c r="H81" s="10">
        <f t="shared" si="3"/>
        <v>99.612972707486605</v>
      </c>
    </row>
    <row r="82" spans="1:8" hidden="1" x14ac:dyDescent="0.4">
      <c r="A82" s="12">
        <v>201.002487546796</v>
      </c>
      <c r="B82" s="12">
        <v>42.2628134967837</v>
      </c>
      <c r="C82" s="14">
        <f t="shared" si="2"/>
        <v>228.219192882632</v>
      </c>
      <c r="G82" s="4">
        <v>100</v>
      </c>
      <c r="H82" s="10">
        <f t="shared" si="3"/>
        <v>99.963343191365624</v>
      </c>
    </row>
    <row r="83" spans="1:8" hidden="1" x14ac:dyDescent="0.4">
      <c r="A83" s="12">
        <v>225.03555274667099</v>
      </c>
      <c r="B83" s="14" t="s">
        <v>502</v>
      </c>
      <c r="C83" s="14">
        <f t="shared" si="2"/>
        <v>230.0347799790284</v>
      </c>
      <c r="G83" s="4">
        <v>100</v>
      </c>
      <c r="H83" s="10">
        <f t="shared" si="3"/>
        <v>99.966523234122533</v>
      </c>
    </row>
    <row r="84" spans="1:8" hidden="1" x14ac:dyDescent="0.4">
      <c r="A84" s="12">
        <v>209.05980005730399</v>
      </c>
      <c r="B84" s="14" t="s">
        <v>458</v>
      </c>
      <c r="C84" s="14">
        <f t="shared" si="2"/>
        <v>176.47946056127881</v>
      </c>
      <c r="G84" s="4">
        <v>100</v>
      </c>
      <c r="H84" s="10">
        <f t="shared" si="3"/>
        <v>99.515028115084689</v>
      </c>
    </row>
    <row r="85" spans="1:8" hidden="1" x14ac:dyDescent="0.4">
      <c r="A85" s="12">
        <v>202.089089265106</v>
      </c>
      <c r="B85" s="14" t="s">
        <v>515</v>
      </c>
      <c r="C85" s="14">
        <f t="shared" si="2"/>
        <v>181.6204834262918</v>
      </c>
      <c r="G85" s="4">
        <v>100</v>
      </c>
      <c r="H85" s="10">
        <f t="shared" si="3"/>
        <v>99.624544605819224</v>
      </c>
    </row>
    <row r="86" spans="1:8" hidden="1" x14ac:dyDescent="0.4">
      <c r="A86" s="12">
        <v>182.02472359545001</v>
      </c>
      <c r="B86" s="12">
        <v>30.564532912407401</v>
      </c>
      <c r="C86" s="14">
        <f t="shared" si="2"/>
        <v>165.04847772699995</v>
      </c>
      <c r="G86" s="4">
        <v>100</v>
      </c>
      <c r="H86" s="10">
        <f t="shared" si="3"/>
        <v>99.144310256938468</v>
      </c>
    </row>
    <row r="87" spans="1:8" hidden="1" x14ac:dyDescent="0.4">
      <c r="A87" s="12">
        <v>220.65584062063701</v>
      </c>
      <c r="B87" s="14" t="s">
        <v>777</v>
      </c>
      <c r="C87" s="14">
        <f t="shared" si="2"/>
        <v>225.56817151362469</v>
      </c>
      <c r="G87" s="4">
        <v>100</v>
      </c>
      <c r="H87" s="10">
        <f t="shared" si="3"/>
        <v>99.958149727888937</v>
      </c>
    </row>
    <row r="88" spans="1:8" hidden="1" x14ac:dyDescent="0.4">
      <c r="A88" s="12">
        <v>176.13914953808501</v>
      </c>
      <c r="B88" s="14" t="s">
        <v>612</v>
      </c>
      <c r="C88" s="14">
        <f t="shared" si="2"/>
        <v>175.13994404475486</v>
      </c>
      <c r="G88" s="4">
        <v>100</v>
      </c>
      <c r="H88" s="10">
        <f t="shared" si="3"/>
        <v>99.481608440008443</v>
      </c>
    </row>
    <row r="89" spans="1:8" hidden="1" x14ac:dyDescent="0.4">
      <c r="A89" s="12">
        <v>189.00264548413</v>
      </c>
      <c r="B89" s="14" t="s">
        <v>554</v>
      </c>
      <c r="C89" s="14">
        <f t="shared" si="2"/>
        <v>187.00267377767599</v>
      </c>
      <c r="G89" s="4">
        <v>100</v>
      </c>
      <c r="H89" s="10">
        <f t="shared" si="3"/>
        <v>99.712875362132337</v>
      </c>
    </row>
    <row r="90" spans="1:8" hidden="1" x14ac:dyDescent="0.4">
      <c r="A90" s="12">
        <v>198.12369873389699</v>
      </c>
      <c r="B90" s="14" t="s">
        <v>594</v>
      </c>
      <c r="C90" s="14">
        <f t="shared" si="2"/>
        <v>202.03960007879604</v>
      </c>
      <c r="G90" s="4">
        <v>100</v>
      </c>
      <c r="H90" s="10">
        <f t="shared" si="3"/>
        <v>99.86441636197786</v>
      </c>
    </row>
    <row r="91" spans="1:8" hidden="1" x14ac:dyDescent="0.4">
      <c r="A91" s="12">
        <v>195.00256408570601</v>
      </c>
      <c r="B91" s="14" t="s">
        <v>462</v>
      </c>
      <c r="C91" s="14">
        <f t="shared" si="2"/>
        <v>197.01015202268118</v>
      </c>
      <c r="G91" s="4">
        <v>100</v>
      </c>
      <c r="H91" s="10">
        <f t="shared" si="3"/>
        <v>99.825718200703122</v>
      </c>
    </row>
    <row r="92" spans="1:8" hidden="1" x14ac:dyDescent="0.4">
      <c r="A92" s="12">
        <v>206</v>
      </c>
      <c r="B92" s="14" t="s">
        <v>728</v>
      </c>
      <c r="C92" s="14">
        <f t="shared" si="2"/>
        <v>213.00234740490507</v>
      </c>
      <c r="G92" s="4">
        <v>100</v>
      </c>
      <c r="H92" s="10">
        <f t="shared" si="3"/>
        <v>99.921584341707685</v>
      </c>
    </row>
    <row r="93" spans="1:8" hidden="1" x14ac:dyDescent="0.4">
      <c r="A93" s="12">
        <v>204.08821622033901</v>
      </c>
      <c r="B93" s="14" t="s">
        <v>496</v>
      </c>
      <c r="C93" s="14">
        <f t="shared" si="2"/>
        <v>197.06344156134074</v>
      </c>
      <c r="G93" s="4">
        <v>100</v>
      </c>
      <c r="H93" s="10">
        <f t="shared" si="3"/>
        <v>99.826181146346968</v>
      </c>
    </row>
    <row r="94" spans="1:8" hidden="1" x14ac:dyDescent="0.4">
      <c r="A94" s="12">
        <v>210.00952359357399</v>
      </c>
      <c r="B94" s="14" t="s">
        <v>546</v>
      </c>
      <c r="C94" s="14">
        <f t="shared" si="2"/>
        <v>198.1236987338967</v>
      </c>
      <c r="G94" s="4">
        <v>100</v>
      </c>
      <c r="H94" s="10">
        <f t="shared" si="3"/>
        <v>99.835140997573717</v>
      </c>
    </row>
    <row r="95" spans="1:8" hidden="1" x14ac:dyDescent="0.4">
      <c r="A95" s="12">
        <v>187.06683297687999</v>
      </c>
      <c r="B95" s="14" t="s">
        <v>676</v>
      </c>
      <c r="C95" s="14">
        <f t="shared" si="2"/>
        <v>190.12890364171329</v>
      </c>
      <c r="G95" s="4">
        <v>100</v>
      </c>
      <c r="H95" s="10">
        <f t="shared" si="3"/>
        <v>99.75432230766134</v>
      </c>
    </row>
    <row r="96" spans="1:8" hidden="1" x14ac:dyDescent="0.4">
      <c r="A96" s="12">
        <v>194.25756098540899</v>
      </c>
      <c r="B96" s="14" t="s">
        <v>483</v>
      </c>
      <c r="C96" s="14">
        <f t="shared" si="2"/>
        <v>194.12624758130946</v>
      </c>
      <c r="G96" s="4">
        <v>100</v>
      </c>
      <c r="H96" s="10">
        <f t="shared" si="3"/>
        <v>99.798739828590584</v>
      </c>
    </row>
    <row r="97" spans="1:8" hidden="1" x14ac:dyDescent="0.4">
      <c r="A97" s="12">
        <v>199.203413625369</v>
      </c>
      <c r="B97" s="14" t="s">
        <v>710</v>
      </c>
      <c r="C97" s="14">
        <f t="shared" si="2"/>
        <v>227.43130831088291</v>
      </c>
      <c r="G97" s="4">
        <v>100</v>
      </c>
      <c r="H97" s="10">
        <f t="shared" si="3"/>
        <v>99.961870865102782</v>
      </c>
    </row>
    <row r="98" spans="1:8" hidden="1" x14ac:dyDescent="0.4">
      <c r="A98" s="12">
        <v>176.02556632489399</v>
      </c>
      <c r="B98" s="14" t="s">
        <v>781</v>
      </c>
      <c r="C98" s="14">
        <f t="shared" si="2"/>
        <v>178.01123560045289</v>
      </c>
      <c r="G98" s="4">
        <v>100</v>
      </c>
      <c r="H98" s="10">
        <f t="shared" si="3"/>
        <v>99.550624069845242</v>
      </c>
    </row>
    <row r="99" spans="1:8" hidden="1" x14ac:dyDescent="0.4">
      <c r="A99" s="12">
        <v>196.09181522949899</v>
      </c>
      <c r="B99" s="14" t="s">
        <v>766</v>
      </c>
      <c r="C99" s="14">
        <f t="shared" si="2"/>
        <v>199.04019694524001</v>
      </c>
      <c r="G99" s="4">
        <v>100</v>
      </c>
      <c r="H99" s="10">
        <f t="shared" si="3"/>
        <v>99.842513536007843</v>
      </c>
    </row>
    <row r="100" spans="1:8" hidden="1" x14ac:dyDescent="0.4">
      <c r="A100" s="12">
        <v>188.38258942906501</v>
      </c>
      <c r="B100" s="14" t="s">
        <v>791</v>
      </c>
      <c r="C100" s="14">
        <f t="shared" si="2"/>
        <v>223.03587155433064</v>
      </c>
      <c r="G100" s="4">
        <v>100</v>
      </c>
      <c r="H100" s="10">
        <f t="shared" si="3"/>
        <v>99.952503462718369</v>
      </c>
    </row>
    <row r="101" spans="1:8" hidden="1" x14ac:dyDescent="0.4">
      <c r="A101" s="12">
        <v>197.428468058687</v>
      </c>
      <c r="B101" s="14" t="s">
        <v>451</v>
      </c>
      <c r="C101" s="14">
        <f t="shared" si="2"/>
        <v>198.42630873954138</v>
      </c>
      <c r="G101" s="4">
        <v>100</v>
      </c>
      <c r="H101" s="10">
        <f t="shared" si="3"/>
        <v>99.837612600718217</v>
      </c>
    </row>
    <row r="102" spans="1:8" hidden="1" x14ac:dyDescent="0.4">
      <c r="A102" s="12">
        <v>198.09088823062999</v>
      </c>
      <c r="B102" s="14" t="s">
        <v>575</v>
      </c>
      <c r="C102" s="14">
        <f t="shared" si="2"/>
        <v>201.20139164528621</v>
      </c>
      <c r="G102" s="4">
        <v>100</v>
      </c>
      <c r="H102" s="10">
        <f t="shared" si="3"/>
        <v>99.85862144262687</v>
      </c>
    </row>
    <row r="103" spans="1:8" hidden="1" x14ac:dyDescent="0.4">
      <c r="A103" s="12">
        <v>192.002604149006</v>
      </c>
      <c r="B103" s="14" t="s">
        <v>801</v>
      </c>
      <c r="C103" s="14">
        <f t="shared" si="2"/>
        <v>196.00255100380696</v>
      </c>
      <c r="G103" s="4">
        <v>100</v>
      </c>
      <c r="H103" s="10">
        <f t="shared" si="3"/>
        <v>99.816729440586471</v>
      </c>
    </row>
  </sheetData>
  <autoFilter ref="G1:H103" xr:uid="{47B06585-315D-43DE-B13C-65248CC1E5C2}">
    <filterColumn colId="1">
      <filters>
        <filter val="10"/>
        <filter val="13"/>
        <filter val="14"/>
        <filter val="7"/>
        <filter val="9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247D-465B-4D60-9C0F-8FD1D793B1EC}">
  <sheetPr filterMode="1"/>
  <dimension ref="A1:H103"/>
  <sheetViews>
    <sheetView topLeftCell="B1" workbookViewId="0">
      <selection activeCell="G21" sqref="G21:H68"/>
    </sheetView>
  </sheetViews>
  <sheetFormatPr defaultRowHeight="13.9" x14ac:dyDescent="0.4"/>
  <cols>
    <col min="1" max="1" width="0" hidden="1" customWidth="1"/>
  </cols>
  <sheetData>
    <row r="1" spans="1:8" x14ac:dyDescent="0.4">
      <c r="A1" s="4" t="s">
        <v>113</v>
      </c>
      <c r="B1" s="4" t="s">
        <v>233</v>
      </c>
      <c r="C1" s="4" t="s">
        <v>231</v>
      </c>
      <c r="G1" s="4" t="s">
        <v>233</v>
      </c>
      <c r="H1" s="4" t="s">
        <v>231</v>
      </c>
    </row>
    <row r="2" spans="1:8" hidden="1" x14ac:dyDescent="0.4">
      <c r="A2" s="5" t="s">
        <v>519</v>
      </c>
      <c r="B2" s="5">
        <f>A2/45</f>
        <v>8.4093326599322671E-2</v>
      </c>
      <c r="C2" s="4">
        <v>8.3510724277502002E-2</v>
      </c>
      <c r="G2" s="10">
        <f>1/(1+EXP((0.02-B2)/0.01))*100</f>
        <v>99.835658260739393</v>
      </c>
      <c r="H2" s="4">
        <v>100</v>
      </c>
    </row>
    <row r="3" spans="1:8" hidden="1" x14ac:dyDescent="0.4">
      <c r="A3" s="5" t="s">
        <v>692</v>
      </c>
      <c r="B3" s="5">
        <f t="shared" ref="B3:B66" si="0">A3/45</f>
        <v>0.11992123386921888</v>
      </c>
      <c r="C3" s="4">
        <v>0.105911986209066</v>
      </c>
      <c r="G3" s="10">
        <f t="shared" ref="G3:G66" si="1">1/(1+EXP((0.02-B3)/0.01))*100</f>
        <v>99.995424315430753</v>
      </c>
      <c r="H3" s="4">
        <v>100</v>
      </c>
    </row>
    <row r="4" spans="1:8" hidden="1" x14ac:dyDescent="0.4">
      <c r="A4" s="5" t="s">
        <v>787</v>
      </c>
      <c r="B4" s="5">
        <f t="shared" si="0"/>
        <v>6.9703257460858675E-2</v>
      </c>
      <c r="C4" s="4">
        <v>7.5723646278861995E-2</v>
      </c>
      <c r="G4" s="10">
        <f t="shared" si="1"/>
        <v>99.310695712979808</v>
      </c>
      <c r="H4" s="4">
        <v>100</v>
      </c>
    </row>
    <row r="5" spans="1:8" hidden="1" x14ac:dyDescent="0.4">
      <c r="A5" s="5" t="s">
        <v>480</v>
      </c>
      <c r="B5" s="5">
        <f t="shared" si="0"/>
        <v>5.5532923151527108E-2</v>
      </c>
      <c r="C5" s="4">
        <v>7.1281264055740604E-2</v>
      </c>
      <c r="G5" s="10">
        <f t="shared" si="1"/>
        <v>97.216665045355384</v>
      </c>
      <c r="H5" s="4">
        <v>99</v>
      </c>
    </row>
    <row r="6" spans="1:8" hidden="1" x14ac:dyDescent="0.4">
      <c r="A6" s="5" t="s">
        <v>698</v>
      </c>
      <c r="B6" s="5">
        <f t="shared" si="0"/>
        <v>5.9440692976903561E-2</v>
      </c>
      <c r="C6" s="4">
        <v>4.6008567910421599E-2</v>
      </c>
      <c r="G6" s="10">
        <f t="shared" si="1"/>
        <v>98.099880366156214</v>
      </c>
      <c r="H6" s="4">
        <v>93</v>
      </c>
    </row>
    <row r="7" spans="1:8" hidden="1" x14ac:dyDescent="0.4">
      <c r="A7" s="5" t="s">
        <v>590</v>
      </c>
      <c r="B7" s="5">
        <f t="shared" si="0"/>
        <v>0.13464023747823933</v>
      </c>
      <c r="C7" s="4">
        <v>9.2263654878076598E-2</v>
      </c>
      <c r="G7" s="10">
        <f t="shared" si="1"/>
        <v>99.998949893890185</v>
      </c>
      <c r="H7" s="4">
        <v>100</v>
      </c>
    </row>
    <row r="8" spans="1:8" hidden="1" x14ac:dyDescent="0.4">
      <c r="A8" s="5" t="s">
        <v>656</v>
      </c>
      <c r="B8" s="5">
        <f t="shared" si="0"/>
        <v>0.13060245416050978</v>
      </c>
      <c r="C8" s="4">
        <v>8.2359082335873704E-2</v>
      </c>
      <c r="G8" s="10">
        <f t="shared" si="1"/>
        <v>99.9984275037516</v>
      </c>
      <c r="H8" s="4">
        <v>100</v>
      </c>
    </row>
    <row r="9" spans="1:8" hidden="1" x14ac:dyDescent="0.4">
      <c r="A9" s="5" t="s">
        <v>538</v>
      </c>
      <c r="B9" s="5">
        <f t="shared" si="0"/>
        <v>5.1264957686283551E-2</v>
      </c>
      <c r="C9" s="4">
        <v>7.6581433295893897E-2</v>
      </c>
      <c r="G9" s="10">
        <f t="shared" si="1"/>
        <v>95.797253473054951</v>
      </c>
      <c r="H9" s="4">
        <v>100</v>
      </c>
    </row>
    <row r="10" spans="1:8" hidden="1" x14ac:dyDescent="0.4">
      <c r="A10" s="5" t="s">
        <v>770</v>
      </c>
      <c r="B10" s="5">
        <f t="shared" si="0"/>
        <v>8.3575089093525998E-2</v>
      </c>
      <c r="C10" s="4">
        <v>9.4006116923947197E-2</v>
      </c>
      <c r="G10" s="10">
        <f t="shared" si="1"/>
        <v>99.826932035346957</v>
      </c>
      <c r="H10" s="4">
        <v>100</v>
      </c>
    </row>
    <row r="11" spans="1:8" hidden="1" x14ac:dyDescent="0.4">
      <c r="A11" s="4">
        <v>5.8345091961799396</v>
      </c>
      <c r="B11" s="5">
        <f t="shared" si="0"/>
        <v>0.12965575991510978</v>
      </c>
      <c r="C11" s="4">
        <v>8.7384738188697603E-2</v>
      </c>
      <c r="G11" s="10">
        <f t="shared" si="1"/>
        <v>99.998271364814642</v>
      </c>
      <c r="H11" s="4">
        <v>100</v>
      </c>
    </row>
    <row r="12" spans="1:8" hidden="1" x14ac:dyDescent="0.4">
      <c r="A12" s="5" t="s">
        <v>749</v>
      </c>
      <c r="B12" s="5">
        <f t="shared" si="0"/>
        <v>6.4370027799950671E-2</v>
      </c>
      <c r="C12" s="4">
        <v>9.9444098999097202E-2</v>
      </c>
      <c r="G12" s="10">
        <f t="shared" si="1"/>
        <v>98.830699738743377</v>
      </c>
      <c r="H12" s="4">
        <v>100</v>
      </c>
    </row>
    <row r="13" spans="1:8" hidden="1" x14ac:dyDescent="0.4">
      <c r="A13" s="5" t="s">
        <v>600</v>
      </c>
      <c r="B13" s="5">
        <f t="shared" si="0"/>
        <v>7.5540694417874005E-2</v>
      </c>
      <c r="C13" s="4">
        <v>7.5451064230964399E-2</v>
      </c>
      <c r="G13" s="10">
        <f t="shared" si="1"/>
        <v>99.61432624059853</v>
      </c>
      <c r="H13" s="4">
        <v>100</v>
      </c>
    </row>
    <row r="14" spans="1:8" hidden="1" x14ac:dyDescent="0.4">
      <c r="A14" s="5" t="s">
        <v>621</v>
      </c>
      <c r="B14" s="5">
        <f t="shared" si="0"/>
        <v>8.8952462547358002E-2</v>
      </c>
      <c r="C14" s="4">
        <v>8.2567263015816794E-2</v>
      </c>
      <c r="G14" s="10">
        <f t="shared" si="1"/>
        <v>99.898843670709709</v>
      </c>
      <c r="H14" s="4">
        <v>100</v>
      </c>
    </row>
    <row r="15" spans="1:8" hidden="1" x14ac:dyDescent="0.4">
      <c r="A15" s="5" t="s">
        <v>511</v>
      </c>
      <c r="B15" s="5">
        <f t="shared" si="0"/>
        <v>6.0433140876648445E-2</v>
      </c>
      <c r="C15" s="4">
        <v>8.0858691310856406E-2</v>
      </c>
      <c r="G15" s="10">
        <f t="shared" si="1"/>
        <v>98.276307337388474</v>
      </c>
      <c r="H15" s="4">
        <v>100</v>
      </c>
    </row>
    <row r="16" spans="1:8" hidden="1" x14ac:dyDescent="0.4">
      <c r="A16" s="5" t="s">
        <v>543</v>
      </c>
      <c r="B16" s="5">
        <f t="shared" si="0"/>
        <v>0.12831977209002934</v>
      </c>
      <c r="C16" s="4">
        <v>7.8542058696149802E-2</v>
      </c>
      <c r="G16" s="10">
        <f t="shared" si="1"/>
        <v>99.998024288673832</v>
      </c>
      <c r="H16" s="4">
        <v>100</v>
      </c>
    </row>
    <row r="17" spans="1:8" hidden="1" x14ac:dyDescent="0.4">
      <c r="A17" s="5" t="s">
        <v>470</v>
      </c>
      <c r="B17" s="5">
        <f t="shared" si="0"/>
        <v>0.13258859103543</v>
      </c>
      <c r="C17" s="4">
        <v>7.0566306009909902E-2</v>
      </c>
      <c r="G17" s="10">
        <f t="shared" si="1"/>
        <v>99.998710759263247</v>
      </c>
      <c r="H17" s="4">
        <v>99</v>
      </c>
    </row>
    <row r="18" spans="1:8" hidden="1" x14ac:dyDescent="0.4">
      <c r="A18" s="5" t="s">
        <v>605</v>
      </c>
      <c r="B18" s="5">
        <f t="shared" si="0"/>
        <v>6.571812080536911E-2</v>
      </c>
      <c r="C18" s="4">
        <v>7.24096716499181E-2</v>
      </c>
      <c r="G18" s="10">
        <f t="shared" si="1"/>
        <v>98.976659800810438</v>
      </c>
      <c r="H18" s="4">
        <v>99</v>
      </c>
    </row>
    <row r="19" spans="1:8" hidden="1" x14ac:dyDescent="0.4">
      <c r="A19" s="5" t="s">
        <v>609</v>
      </c>
      <c r="B19" s="5">
        <f t="shared" si="0"/>
        <v>6.7000323544345111E-2</v>
      </c>
      <c r="C19" s="4">
        <v>8.1834035817549694E-2</v>
      </c>
      <c r="G19" s="10">
        <f t="shared" si="1"/>
        <v>99.098699033428275</v>
      </c>
      <c r="H19" s="4">
        <v>100</v>
      </c>
    </row>
    <row r="20" spans="1:8" hidden="1" x14ac:dyDescent="0.4">
      <c r="A20" s="5" t="s">
        <v>651</v>
      </c>
      <c r="B20" s="5">
        <f t="shared" si="0"/>
        <v>8.3214317744334895E-2</v>
      </c>
      <c r="C20" s="4">
        <v>0.10143750604136501</v>
      </c>
      <c r="G20" s="10">
        <f t="shared" si="1"/>
        <v>99.82058564993622</v>
      </c>
      <c r="H20" s="4">
        <v>100</v>
      </c>
    </row>
    <row r="21" spans="1:8" x14ac:dyDescent="0.4">
      <c r="A21" s="5" t="s">
        <v>467</v>
      </c>
      <c r="B21" s="15">
        <f t="shared" si="0"/>
        <v>2.2421431629542889E-2</v>
      </c>
      <c r="C21" s="16">
        <v>6.4766839378238295E-2</v>
      </c>
      <c r="D21" s="17"/>
      <c r="E21" s="17"/>
      <c r="F21" s="17"/>
      <c r="G21" s="18">
        <f t="shared" si="1"/>
        <v>56.024173030308035</v>
      </c>
      <c r="H21" s="16">
        <v>99</v>
      </c>
    </row>
    <row r="22" spans="1:8" hidden="1" x14ac:dyDescent="0.4">
      <c r="A22" s="5" t="s">
        <v>559</v>
      </c>
      <c r="B22" s="5">
        <f t="shared" si="0"/>
        <v>7.476726403744112E-2</v>
      </c>
      <c r="C22" s="4">
        <v>7.3951543364894207E-2</v>
      </c>
      <c r="G22" s="10">
        <f t="shared" si="1"/>
        <v>99.583442384368652</v>
      </c>
      <c r="H22" s="4">
        <v>100</v>
      </c>
    </row>
    <row r="23" spans="1:8" hidden="1" x14ac:dyDescent="0.4">
      <c r="A23" s="5" t="s">
        <v>506</v>
      </c>
      <c r="B23" s="5">
        <f t="shared" si="0"/>
        <v>7.043974625836355E-2</v>
      </c>
      <c r="C23" s="4">
        <v>8.0574043199935996E-2</v>
      </c>
      <c r="G23" s="10">
        <f t="shared" si="1"/>
        <v>99.359324255359951</v>
      </c>
      <c r="H23" s="4">
        <v>100</v>
      </c>
    </row>
    <row r="24" spans="1:8" hidden="1" x14ac:dyDescent="0.4">
      <c r="A24" s="5" t="s">
        <v>423</v>
      </c>
      <c r="B24" s="5">
        <f t="shared" si="0"/>
        <v>0.10312819326329334</v>
      </c>
      <c r="C24" s="4">
        <v>7.8556510262990306E-2</v>
      </c>
      <c r="G24" s="10">
        <f t="shared" si="1"/>
        <v>99.97547088406678</v>
      </c>
      <c r="H24" s="4">
        <v>100</v>
      </c>
    </row>
    <row r="25" spans="1:8" hidden="1" x14ac:dyDescent="0.4">
      <c r="A25" s="5" t="s">
        <v>720</v>
      </c>
      <c r="B25" s="5">
        <f t="shared" si="0"/>
        <v>0.12969136797887088</v>
      </c>
      <c r="C25" s="4">
        <v>9.5533744252338307E-2</v>
      </c>
      <c r="G25" s="10">
        <f t="shared" si="1"/>
        <v>99.998277509098017</v>
      </c>
      <c r="H25" s="4">
        <v>100</v>
      </c>
    </row>
    <row r="26" spans="1:8" hidden="1" x14ac:dyDescent="0.4">
      <c r="A26" s="5" t="s">
        <v>659</v>
      </c>
      <c r="B26" s="5">
        <f t="shared" si="0"/>
        <v>0.13257531494899066</v>
      </c>
      <c r="C26" s="4">
        <v>8.8568175106385094E-2</v>
      </c>
      <c r="G26" s="10">
        <f t="shared" si="1"/>
        <v>99.998709046541535</v>
      </c>
      <c r="H26" s="4">
        <v>100</v>
      </c>
    </row>
    <row r="27" spans="1:8" hidden="1" x14ac:dyDescent="0.4">
      <c r="A27" s="5" t="s">
        <v>551</v>
      </c>
      <c r="B27" s="5">
        <f t="shared" si="0"/>
        <v>7.4956145320226222E-2</v>
      </c>
      <c r="C27" s="4">
        <v>6.6866547831538295E-2</v>
      </c>
      <c r="G27" s="10">
        <f t="shared" si="1"/>
        <v>99.591204675708084</v>
      </c>
      <c r="H27" s="4">
        <v>99</v>
      </c>
    </row>
    <row r="28" spans="1:8" hidden="1" x14ac:dyDescent="0.4">
      <c r="A28" s="5" t="s">
        <v>445</v>
      </c>
      <c r="B28" s="5">
        <f t="shared" si="0"/>
        <v>8.3445280473905564E-2</v>
      </c>
      <c r="C28" s="4">
        <v>8.1773766375494397E-2</v>
      </c>
      <c r="G28" s="10">
        <f t="shared" si="1"/>
        <v>99.824674783955487</v>
      </c>
      <c r="H28" s="4">
        <v>100</v>
      </c>
    </row>
    <row r="29" spans="1:8" hidden="1" x14ac:dyDescent="0.4">
      <c r="A29" s="5" t="s">
        <v>795</v>
      </c>
      <c r="B29" s="5">
        <f t="shared" si="0"/>
        <v>5.6675018861556001E-2</v>
      </c>
      <c r="C29" s="4">
        <v>6.4424759327200001E-2</v>
      </c>
      <c r="G29" s="10">
        <f t="shared" si="1"/>
        <v>97.509586380656131</v>
      </c>
      <c r="H29" s="4">
        <v>99</v>
      </c>
    </row>
    <row r="30" spans="1:8" hidden="1" x14ac:dyDescent="0.4">
      <c r="A30" s="5" t="s">
        <v>455</v>
      </c>
      <c r="B30" s="5">
        <f t="shared" si="0"/>
        <v>0.12597730939642421</v>
      </c>
      <c r="C30" s="4">
        <v>9.7254939438643495E-2</v>
      </c>
      <c r="G30" s="10">
        <f t="shared" si="1"/>
        <v>99.997502801376399</v>
      </c>
      <c r="H30" s="4">
        <v>100</v>
      </c>
    </row>
    <row r="31" spans="1:8" hidden="1" x14ac:dyDescent="0.4">
      <c r="A31" s="5" t="s">
        <v>523</v>
      </c>
      <c r="B31" s="5">
        <f t="shared" si="0"/>
        <v>6.2003532108033554E-2</v>
      </c>
      <c r="C31" s="4">
        <v>6.2038755893818798E-2</v>
      </c>
      <c r="G31" s="10">
        <f t="shared" si="1"/>
        <v>98.523110867725066</v>
      </c>
      <c r="H31" s="4">
        <v>99</v>
      </c>
    </row>
    <row r="32" spans="1:8" hidden="1" x14ac:dyDescent="0.4">
      <c r="A32" s="5" t="s">
        <v>739</v>
      </c>
      <c r="B32" s="5">
        <f t="shared" si="0"/>
        <v>0.12386065719024933</v>
      </c>
      <c r="C32" s="4">
        <v>6.6957849465681493E-2</v>
      </c>
      <c r="G32" s="10">
        <f t="shared" si="1"/>
        <v>99.996914144628249</v>
      </c>
      <c r="H32" s="4">
        <v>99</v>
      </c>
    </row>
    <row r="33" spans="1:8" hidden="1" x14ac:dyDescent="0.4">
      <c r="A33" s="5" t="s">
        <v>626</v>
      </c>
      <c r="B33" s="5">
        <f t="shared" si="0"/>
        <v>6.8113501207872212E-2</v>
      </c>
      <c r="C33" s="4">
        <v>6.4205076312257997E-2</v>
      </c>
      <c r="G33" s="10">
        <f t="shared" si="1"/>
        <v>99.192880768888273</v>
      </c>
      <c r="H33" s="4">
        <v>99</v>
      </c>
    </row>
    <row r="34" spans="1:8" hidden="1" x14ac:dyDescent="0.4">
      <c r="A34" s="5" t="s">
        <v>673</v>
      </c>
      <c r="B34" s="5">
        <f t="shared" si="0"/>
        <v>4.9535856170754893E-2</v>
      </c>
      <c r="C34" s="4">
        <v>7.2914441528453194E-2</v>
      </c>
      <c r="G34" s="10">
        <f t="shared" si="1"/>
        <v>95.043268137320553</v>
      </c>
      <c r="H34" s="4">
        <v>99</v>
      </c>
    </row>
    <row r="35" spans="1:8" hidden="1" x14ac:dyDescent="0.4">
      <c r="A35" s="5" t="s">
        <v>448</v>
      </c>
      <c r="B35" s="5">
        <f t="shared" si="0"/>
        <v>5.0758774135348669E-2</v>
      </c>
      <c r="C35" s="4">
        <v>6.5287932840850896E-2</v>
      </c>
      <c r="G35" s="10">
        <f t="shared" si="1"/>
        <v>95.588667244100705</v>
      </c>
      <c r="H35" s="4">
        <v>99</v>
      </c>
    </row>
    <row r="36" spans="1:8" hidden="1" x14ac:dyDescent="0.4">
      <c r="A36" s="5" t="s">
        <v>689</v>
      </c>
      <c r="B36" s="5">
        <f t="shared" si="0"/>
        <v>7.0864981177017991E-2</v>
      </c>
      <c r="C36" s="4">
        <v>9.47726770131707E-2</v>
      </c>
      <c r="G36" s="10">
        <f t="shared" si="1"/>
        <v>99.385833084540792</v>
      </c>
      <c r="H36" s="4">
        <v>100</v>
      </c>
    </row>
    <row r="37" spans="1:8" hidden="1" x14ac:dyDescent="0.4">
      <c r="A37" s="5" t="s">
        <v>641</v>
      </c>
      <c r="B37" s="5">
        <f t="shared" si="0"/>
        <v>5.3764514119910886E-2</v>
      </c>
      <c r="C37" s="4">
        <v>6.4446918189014199E-2</v>
      </c>
      <c r="G37" s="10">
        <f t="shared" si="1"/>
        <v>96.696042270907881</v>
      </c>
      <c r="H37" s="4">
        <v>99</v>
      </c>
    </row>
    <row r="38" spans="1:8" hidden="1" x14ac:dyDescent="0.4">
      <c r="A38" s="5" t="s">
        <v>573</v>
      </c>
      <c r="B38" s="5">
        <f t="shared" si="0"/>
        <v>0.11950267137034844</v>
      </c>
      <c r="C38" s="4">
        <v>7.7946271445598903E-2</v>
      </c>
      <c r="G38" s="10">
        <f t="shared" si="1"/>
        <v>99.995228739078058</v>
      </c>
      <c r="H38" s="4">
        <v>100</v>
      </c>
    </row>
    <row r="39" spans="1:8" hidden="1" x14ac:dyDescent="0.4">
      <c r="A39" s="5" t="s">
        <v>644</v>
      </c>
      <c r="B39" s="5">
        <f t="shared" si="0"/>
        <v>7.1765183288051551E-2</v>
      </c>
      <c r="C39" s="4">
        <v>6.8327137484437098E-2</v>
      </c>
      <c r="G39" s="10">
        <f t="shared" si="1"/>
        <v>99.438408122855634</v>
      </c>
      <c r="H39" s="4">
        <v>99</v>
      </c>
    </row>
    <row r="40" spans="1:8" hidden="1" x14ac:dyDescent="0.4">
      <c r="A40" s="5" t="s">
        <v>473</v>
      </c>
      <c r="B40" s="5">
        <f t="shared" si="0"/>
        <v>7.4712368519462002E-2</v>
      </c>
      <c r="C40" s="4">
        <v>8.4012711239726395E-2</v>
      </c>
      <c r="G40" s="10">
        <f t="shared" si="1"/>
        <v>99.581158985776256</v>
      </c>
      <c r="H40" s="4">
        <v>100</v>
      </c>
    </row>
    <row r="41" spans="1:8" hidden="1" x14ac:dyDescent="0.4">
      <c r="A41" s="5" t="s">
        <v>637</v>
      </c>
      <c r="B41" s="5">
        <f t="shared" si="0"/>
        <v>8.2413666912617103E-2</v>
      </c>
      <c r="C41" s="4">
        <v>6.6724834570030006E-2</v>
      </c>
      <c r="G41" s="10">
        <f t="shared" si="1"/>
        <v>99.805659169753142</v>
      </c>
      <c r="H41" s="4">
        <v>99</v>
      </c>
    </row>
    <row r="42" spans="1:8" hidden="1" x14ac:dyDescent="0.4">
      <c r="A42" s="5" t="s">
        <v>695</v>
      </c>
      <c r="B42" s="5">
        <f t="shared" si="0"/>
        <v>5.1273451855224444E-2</v>
      </c>
      <c r="C42" s="4">
        <v>7.2850684408129696E-2</v>
      </c>
      <c r="G42" s="10">
        <f t="shared" si="1"/>
        <v>95.800671993741886</v>
      </c>
      <c r="H42" s="4">
        <v>99</v>
      </c>
    </row>
    <row r="43" spans="1:8" hidden="1" x14ac:dyDescent="0.4">
      <c r="A43" s="5" t="s">
        <v>430</v>
      </c>
      <c r="B43" s="5">
        <f t="shared" si="0"/>
        <v>0.11764626374711956</v>
      </c>
      <c r="C43" s="4">
        <v>6.6329256761995303E-2</v>
      </c>
      <c r="G43" s="10">
        <f t="shared" si="1"/>
        <v>99.99425550707511</v>
      </c>
      <c r="H43" s="4">
        <v>99</v>
      </c>
    </row>
    <row r="44" spans="1:8" hidden="1" x14ac:dyDescent="0.4">
      <c r="A44" s="5" t="s">
        <v>583</v>
      </c>
      <c r="B44" s="5">
        <f t="shared" si="0"/>
        <v>6.7773445505806898E-2</v>
      </c>
      <c r="C44" s="4">
        <v>7.1286717079847794E-2</v>
      </c>
      <c r="G44" s="10">
        <f t="shared" si="1"/>
        <v>99.165195281771233</v>
      </c>
      <c r="H44" s="4">
        <v>99</v>
      </c>
    </row>
    <row r="45" spans="1:8" hidden="1" x14ac:dyDescent="0.4">
      <c r="A45" s="5" t="s">
        <v>648</v>
      </c>
      <c r="B45" s="5">
        <f t="shared" si="0"/>
        <v>0.12879769582088821</v>
      </c>
      <c r="C45" s="4">
        <v>7.9480188952310196E-2</v>
      </c>
      <c r="G45" s="10">
        <f t="shared" si="1"/>
        <v>99.998116490018447</v>
      </c>
      <c r="H45" s="4">
        <v>100</v>
      </c>
    </row>
    <row r="46" spans="1:8" hidden="1" x14ac:dyDescent="0.4">
      <c r="A46" s="4">
        <v>3.0374974250826199</v>
      </c>
      <c r="B46" s="5">
        <f t="shared" si="0"/>
        <v>6.749994277961377E-2</v>
      </c>
      <c r="C46" s="4">
        <v>7.4114816594308006E-2</v>
      </c>
      <c r="G46" s="10">
        <f t="shared" si="1"/>
        <v>99.142246592643744</v>
      </c>
      <c r="H46" s="4">
        <v>100</v>
      </c>
    </row>
    <row r="47" spans="1:8" hidden="1" x14ac:dyDescent="0.4">
      <c r="A47" s="5" t="s">
        <v>587</v>
      </c>
      <c r="B47" s="5">
        <f t="shared" si="0"/>
        <v>7.0680743821565778E-2</v>
      </c>
      <c r="C47" s="4">
        <v>7.0067548905344307E-2</v>
      </c>
      <c r="G47" s="10">
        <f t="shared" si="1"/>
        <v>99.374484392717918</v>
      </c>
      <c r="H47" s="4">
        <v>99</v>
      </c>
    </row>
    <row r="48" spans="1:8" hidden="1" x14ac:dyDescent="0.4">
      <c r="A48" s="5" t="s">
        <v>531</v>
      </c>
      <c r="B48" s="5">
        <f t="shared" si="0"/>
        <v>6.0565422844410223E-2</v>
      </c>
      <c r="C48" s="4">
        <v>7.5711086060694099E-2</v>
      </c>
      <c r="G48" s="10">
        <f t="shared" si="1"/>
        <v>98.298573141987504</v>
      </c>
      <c r="H48" s="4">
        <v>100</v>
      </c>
    </row>
    <row r="49" spans="1:8" hidden="1" x14ac:dyDescent="0.4">
      <c r="A49" s="5" t="s">
        <v>753</v>
      </c>
      <c r="B49" s="5">
        <f t="shared" si="0"/>
        <v>6.3762235467211548E-2</v>
      </c>
      <c r="C49" s="4">
        <v>5.4931789600838103E-2</v>
      </c>
      <c r="G49" s="10">
        <f t="shared" si="1"/>
        <v>98.758336180041113</v>
      </c>
      <c r="H49" s="4">
        <v>97</v>
      </c>
    </row>
    <row r="50" spans="1:8" hidden="1" x14ac:dyDescent="0.4">
      <c r="A50" s="5" t="s">
        <v>811</v>
      </c>
      <c r="B50" s="5">
        <f t="shared" si="0"/>
        <v>0.12419135791626333</v>
      </c>
      <c r="C50" s="4">
        <v>5.6508231048893201E-2</v>
      </c>
      <c r="G50" s="10">
        <f t="shared" si="1"/>
        <v>99.997014522149001</v>
      </c>
      <c r="H50" s="4">
        <v>97</v>
      </c>
    </row>
    <row r="51" spans="1:8" hidden="1" x14ac:dyDescent="0.4">
      <c r="A51" s="5" t="s">
        <v>563</v>
      </c>
      <c r="B51" s="5">
        <f t="shared" si="0"/>
        <v>7.6800084279974007E-2</v>
      </c>
      <c r="C51" s="4">
        <v>7.9984401643516806E-2</v>
      </c>
      <c r="G51" s="10">
        <f t="shared" si="1"/>
        <v>99.659808287101342</v>
      </c>
      <c r="H51" s="4">
        <v>100</v>
      </c>
    </row>
    <row r="52" spans="1:8" hidden="1" x14ac:dyDescent="0.4">
      <c r="A52" s="5" t="s">
        <v>434</v>
      </c>
      <c r="B52" s="5">
        <f t="shared" si="0"/>
        <v>0.12697512963214866</v>
      </c>
      <c r="C52" s="4">
        <v>8.6185327782181298E-2</v>
      </c>
      <c r="G52" s="10">
        <f t="shared" si="1"/>
        <v>99.997739943301212</v>
      </c>
      <c r="H52" s="4">
        <v>100</v>
      </c>
    </row>
    <row r="53" spans="1:8" hidden="1" x14ac:dyDescent="0.4">
      <c r="A53" s="5" t="s">
        <v>617</v>
      </c>
      <c r="B53" s="5">
        <f t="shared" si="0"/>
        <v>0.13929481246266978</v>
      </c>
      <c r="C53" s="4">
        <v>0.106189461516075</v>
      </c>
      <c r="G53" s="10">
        <f t="shared" si="1"/>
        <v>99.999340690612541</v>
      </c>
      <c r="H53" s="4">
        <v>100</v>
      </c>
    </row>
    <row r="54" spans="1:8" hidden="1" x14ac:dyDescent="0.4">
      <c r="A54" s="5" t="s">
        <v>807</v>
      </c>
      <c r="B54" s="5">
        <f t="shared" si="0"/>
        <v>7.8263798485366451E-2</v>
      </c>
      <c r="C54" s="4">
        <v>9.6345014960911204E-2</v>
      </c>
      <c r="G54" s="10">
        <f t="shared" si="1"/>
        <v>99.705993692003716</v>
      </c>
      <c r="H54" s="4">
        <v>100</v>
      </c>
    </row>
    <row r="55" spans="1:8" hidden="1" x14ac:dyDescent="0.4">
      <c r="A55" s="5" t="s">
        <v>763</v>
      </c>
      <c r="B55" s="5">
        <f t="shared" si="0"/>
        <v>0.13615911831469579</v>
      </c>
      <c r="C55" s="4">
        <v>9.4383239328844307E-2</v>
      </c>
      <c r="G55" s="10">
        <f t="shared" si="1"/>
        <v>99.999097868865775</v>
      </c>
      <c r="H55" s="4">
        <v>100</v>
      </c>
    </row>
    <row r="56" spans="1:8" hidden="1" x14ac:dyDescent="0.4">
      <c r="A56" s="5" t="s">
        <v>489</v>
      </c>
      <c r="B56" s="5">
        <f t="shared" si="0"/>
        <v>6.2798242272998669E-2</v>
      </c>
      <c r="C56" s="4">
        <v>8.2591681193824498E-2</v>
      </c>
      <c r="G56" s="10">
        <f t="shared" si="1"/>
        <v>98.634397352772027</v>
      </c>
      <c r="H56" s="4">
        <v>100</v>
      </c>
    </row>
    <row r="57" spans="1:8" hidden="1" x14ac:dyDescent="0.4">
      <c r="A57" s="5" t="s">
        <v>663</v>
      </c>
      <c r="B57" s="5">
        <f t="shared" si="0"/>
        <v>8.3892543627375776E-2</v>
      </c>
      <c r="C57" s="4">
        <v>8.8495575221238895E-2</v>
      </c>
      <c r="G57" s="10">
        <f t="shared" si="1"/>
        <v>99.832330797932755</v>
      </c>
      <c r="H57" s="4">
        <v>100</v>
      </c>
    </row>
    <row r="58" spans="1:8" hidden="1" x14ac:dyDescent="0.4">
      <c r="A58" s="5" t="s">
        <v>682</v>
      </c>
      <c r="B58" s="5">
        <f t="shared" si="0"/>
        <v>9.7116051131495101E-2</v>
      </c>
      <c r="C58" s="4">
        <v>7.4668264319520894E-2</v>
      </c>
      <c r="G58" s="10">
        <f t="shared" si="1"/>
        <v>99.955259781066275</v>
      </c>
      <c r="H58" s="4">
        <v>100</v>
      </c>
    </row>
    <row r="59" spans="1:8" hidden="1" x14ac:dyDescent="0.4">
      <c r="A59" s="5" t="s">
        <v>685</v>
      </c>
      <c r="B59" s="5">
        <f t="shared" si="0"/>
        <v>0.12955170661905957</v>
      </c>
      <c r="C59" s="4">
        <v>9.3187818717470797E-2</v>
      </c>
      <c r="G59" s="10">
        <f t="shared" si="1"/>
        <v>99.998253284205745</v>
      </c>
      <c r="H59" s="4">
        <v>100</v>
      </c>
    </row>
    <row r="60" spans="1:8" hidden="1" x14ac:dyDescent="0.4">
      <c r="A60" s="5" t="s">
        <v>758</v>
      </c>
      <c r="B60" s="5">
        <f t="shared" si="0"/>
        <v>8.7803494196595333E-2</v>
      </c>
      <c r="C60" s="4">
        <v>9.3145721020845604E-2</v>
      </c>
      <c r="G60" s="10">
        <f t="shared" si="1"/>
        <v>99.886541082391588</v>
      </c>
      <c r="H60" s="4">
        <v>100</v>
      </c>
    </row>
    <row r="61" spans="1:8" hidden="1" x14ac:dyDescent="0.4">
      <c r="A61" s="5" t="s">
        <v>567</v>
      </c>
      <c r="B61" s="5">
        <f t="shared" si="0"/>
        <v>7.1107833039313784E-2</v>
      </c>
      <c r="C61" s="4">
        <v>8.7581234673669295E-2</v>
      </c>
      <c r="G61" s="10">
        <f t="shared" si="1"/>
        <v>99.400480248721408</v>
      </c>
      <c r="H61" s="4">
        <v>100</v>
      </c>
    </row>
    <row r="62" spans="1:8" hidden="1" x14ac:dyDescent="0.4">
      <c r="A62" s="5" t="s">
        <v>798</v>
      </c>
      <c r="B62" s="5">
        <f t="shared" si="0"/>
        <v>0.11774037129165489</v>
      </c>
      <c r="C62" s="4">
        <v>7.6900563125858606E-2</v>
      </c>
      <c r="G62" s="10">
        <f t="shared" si="1"/>
        <v>99.994309310448841</v>
      </c>
      <c r="H62" s="4">
        <v>100</v>
      </c>
    </row>
    <row r="63" spans="1:8" hidden="1" x14ac:dyDescent="0.4">
      <c r="A63" s="5" t="s">
        <v>477</v>
      </c>
      <c r="B63" s="5">
        <f t="shared" si="0"/>
        <v>6.8049727440322894E-2</v>
      </c>
      <c r="C63" s="4">
        <v>8.0275977742277002E-2</v>
      </c>
      <c r="G63" s="10">
        <f t="shared" si="1"/>
        <v>99.18775895948113</v>
      </c>
      <c r="H63" s="4">
        <v>100</v>
      </c>
    </row>
    <row r="64" spans="1:8" hidden="1" x14ac:dyDescent="0.4">
      <c r="A64" s="5" t="s">
        <v>630</v>
      </c>
      <c r="B64" s="5">
        <f t="shared" si="0"/>
        <v>7.1595758528885334E-2</v>
      </c>
      <c r="C64" s="4">
        <v>5.1934567669558299E-2</v>
      </c>
      <c r="G64" s="10">
        <f t="shared" si="1"/>
        <v>99.428867111959946</v>
      </c>
      <c r="H64" s="4">
        <v>96</v>
      </c>
    </row>
    <row r="65" spans="1:8" hidden="1" x14ac:dyDescent="0.4">
      <c r="A65" s="5" t="s">
        <v>441</v>
      </c>
      <c r="B65" s="5">
        <f t="shared" si="0"/>
        <v>4.967632064359067E-2</v>
      </c>
      <c r="C65" s="4">
        <v>7.8324710233239198E-2</v>
      </c>
      <c r="G65" s="10">
        <f t="shared" si="1"/>
        <v>95.109024392109546</v>
      </c>
      <c r="H65" s="4">
        <v>100</v>
      </c>
    </row>
    <row r="66" spans="1:8" hidden="1" x14ac:dyDescent="0.4">
      <c r="A66" s="5" t="s">
        <v>702</v>
      </c>
      <c r="B66" s="5">
        <f t="shared" si="0"/>
        <v>5.2209515163370884E-2</v>
      </c>
      <c r="C66" s="4">
        <v>5.6552969395090802E-2</v>
      </c>
      <c r="G66" s="10">
        <f t="shared" si="1"/>
        <v>96.161515177855335</v>
      </c>
      <c r="H66" s="4">
        <v>97</v>
      </c>
    </row>
    <row r="67" spans="1:8" hidden="1" x14ac:dyDescent="0.4">
      <c r="A67" s="5" t="s">
        <v>706</v>
      </c>
      <c r="B67" s="5">
        <f t="shared" ref="B67:B103" si="2">A67/45</f>
        <v>9.2988073373088675E-2</v>
      </c>
      <c r="C67" s="4">
        <v>8.4340957188883597E-2</v>
      </c>
      <c r="G67" s="10">
        <f t="shared" ref="G67:G103" si="3">1/(1+EXP((0.02-B67)/0.01))*100</f>
        <v>99.93241121875694</v>
      </c>
      <c r="H67" s="4">
        <v>100</v>
      </c>
    </row>
    <row r="68" spans="1:8" x14ac:dyDescent="0.4">
      <c r="A68" s="5" t="s">
        <v>508</v>
      </c>
      <c r="B68" s="5">
        <f t="shared" si="2"/>
        <v>3.7727448098414891E-2</v>
      </c>
      <c r="C68" s="4">
        <v>6.8965274626735795E-2</v>
      </c>
      <c r="G68" s="10">
        <f t="shared" si="3"/>
        <v>85.479868296356585</v>
      </c>
      <c r="H68" s="4">
        <v>99</v>
      </c>
    </row>
    <row r="69" spans="1:8" hidden="1" x14ac:dyDescent="0.4">
      <c r="A69" s="5" t="s">
        <v>774</v>
      </c>
      <c r="B69" s="5">
        <f t="shared" si="2"/>
        <v>0.11998415938711489</v>
      </c>
      <c r="C69" s="4">
        <v>8.8597374390261704E-2</v>
      </c>
      <c r="G69" s="10">
        <f t="shared" si="3"/>
        <v>99.995453016457631</v>
      </c>
      <c r="H69" s="4">
        <v>100</v>
      </c>
    </row>
    <row r="70" spans="1:8" hidden="1" x14ac:dyDescent="0.4">
      <c r="A70" s="5" t="s">
        <v>668</v>
      </c>
      <c r="B70" s="5">
        <f t="shared" si="2"/>
        <v>6.6812802330368445E-2</v>
      </c>
      <c r="C70" s="4">
        <v>7.7363579266917004E-2</v>
      </c>
      <c r="G70" s="10">
        <f t="shared" si="3"/>
        <v>99.081794918267065</v>
      </c>
      <c r="H70" s="4">
        <v>100</v>
      </c>
    </row>
    <row r="71" spans="1:8" hidden="1" x14ac:dyDescent="0.4">
      <c r="A71" s="5" t="s">
        <v>742</v>
      </c>
      <c r="B71" s="5">
        <f t="shared" si="2"/>
        <v>0.12866367197016687</v>
      </c>
      <c r="C71" s="4">
        <v>6.4119573382817305E-2</v>
      </c>
      <c r="G71" s="10">
        <f t="shared" si="3"/>
        <v>99.998091077057524</v>
      </c>
      <c r="H71" s="4">
        <v>99</v>
      </c>
    </row>
    <row r="72" spans="1:8" hidden="1" x14ac:dyDescent="0.4">
      <c r="A72" s="5" t="s">
        <v>439</v>
      </c>
      <c r="B72" s="5">
        <f t="shared" si="2"/>
        <v>6.2044453061203333E-2</v>
      </c>
      <c r="C72" s="4">
        <v>8.6490420288571304E-2</v>
      </c>
      <c r="G72" s="10">
        <f t="shared" si="3"/>
        <v>98.529053374177948</v>
      </c>
      <c r="H72" s="4">
        <v>100</v>
      </c>
    </row>
    <row r="73" spans="1:8" hidden="1" x14ac:dyDescent="0.4">
      <c r="A73" s="5" t="s">
        <v>534</v>
      </c>
      <c r="B73" s="5">
        <f t="shared" si="2"/>
        <v>0.11355977778334889</v>
      </c>
      <c r="C73" s="4">
        <v>7.4818740730031794E-2</v>
      </c>
      <c r="G73" s="10">
        <f t="shared" si="3"/>
        <v>99.991356036264818</v>
      </c>
      <c r="H73" s="4">
        <v>100</v>
      </c>
    </row>
    <row r="74" spans="1:8" hidden="1" x14ac:dyDescent="0.4">
      <c r="A74" s="5" t="s">
        <v>745</v>
      </c>
      <c r="B74" s="5">
        <f t="shared" si="2"/>
        <v>6.7916795871855548E-2</v>
      </c>
      <c r="C74" s="4">
        <v>6.4278448083935902E-2</v>
      </c>
      <c r="G74" s="10">
        <f t="shared" si="3"/>
        <v>99.176979084996972</v>
      </c>
      <c r="H74" s="4">
        <v>99</v>
      </c>
    </row>
    <row r="75" spans="1:8" hidden="1" x14ac:dyDescent="0.4">
      <c r="A75" s="5" t="s">
        <v>527</v>
      </c>
      <c r="B75" s="5">
        <f t="shared" si="2"/>
        <v>0.12564368795511421</v>
      </c>
      <c r="C75" s="4">
        <v>6.7792659275476494E-2</v>
      </c>
      <c r="G75" s="10">
        <f t="shared" si="3"/>
        <v>99.99741808634694</v>
      </c>
      <c r="H75" s="4">
        <v>99</v>
      </c>
    </row>
    <row r="76" spans="1:8" hidden="1" x14ac:dyDescent="0.4">
      <c r="A76" s="5" t="s">
        <v>571</v>
      </c>
      <c r="B76" s="5">
        <f t="shared" si="2"/>
        <v>0.14115800281021557</v>
      </c>
      <c r="C76" s="4">
        <v>0.111607971516218</v>
      </c>
      <c r="G76" s="10">
        <f t="shared" si="3"/>
        <v>99.999452766825385</v>
      </c>
      <c r="H76" s="4">
        <v>100</v>
      </c>
    </row>
    <row r="77" spans="1:8" hidden="1" x14ac:dyDescent="0.4">
      <c r="A77" s="5" t="s">
        <v>716</v>
      </c>
      <c r="B77" s="5">
        <f t="shared" si="2"/>
        <v>5.7910077108668447E-2</v>
      </c>
      <c r="C77" s="4">
        <v>6.33297804320649E-2</v>
      </c>
      <c r="G77" s="10">
        <f t="shared" si="3"/>
        <v>97.792544205507809</v>
      </c>
      <c r="H77" s="4">
        <v>99</v>
      </c>
    </row>
    <row r="78" spans="1:8" hidden="1" x14ac:dyDescent="0.4">
      <c r="A78" s="5" t="s">
        <v>499</v>
      </c>
      <c r="B78" s="5">
        <f t="shared" si="2"/>
        <v>0.13368606558636109</v>
      </c>
      <c r="C78" s="4">
        <v>9.2963541347248602E-2</v>
      </c>
      <c r="G78" s="10">
        <f t="shared" si="3"/>
        <v>99.998844760878811</v>
      </c>
      <c r="H78" s="4">
        <v>100</v>
      </c>
    </row>
    <row r="79" spans="1:8" hidden="1" x14ac:dyDescent="0.4">
      <c r="A79" s="4">
        <v>2.1848034110236498</v>
      </c>
      <c r="B79" s="5">
        <f t="shared" si="2"/>
        <v>4.8551186911636665E-2</v>
      </c>
      <c r="C79" s="4">
        <v>6.17297973987029E-2</v>
      </c>
      <c r="G79" s="10">
        <f t="shared" si="3"/>
        <v>94.558267210840626</v>
      </c>
      <c r="H79" s="4">
        <v>98</v>
      </c>
    </row>
    <row r="80" spans="1:8" hidden="1" x14ac:dyDescent="0.4">
      <c r="A80" s="5" t="s">
        <v>726</v>
      </c>
      <c r="B80" s="5">
        <f t="shared" si="2"/>
        <v>7.0052356020942216E-2</v>
      </c>
      <c r="C80" s="4">
        <v>9.0700714159617501E-2</v>
      </c>
      <c r="G80" s="10">
        <f t="shared" si="3"/>
        <v>99.334186591058923</v>
      </c>
      <c r="H80" s="4">
        <v>100</v>
      </c>
    </row>
    <row r="81" spans="1:8" hidden="1" x14ac:dyDescent="0.4">
      <c r="A81" s="5" t="s">
        <v>734</v>
      </c>
      <c r="B81" s="5">
        <f t="shared" si="2"/>
        <v>7.2265476097179107E-2</v>
      </c>
      <c r="C81" s="4">
        <v>7.3837416207379103E-2</v>
      </c>
      <c r="G81" s="10">
        <f t="shared" si="3"/>
        <v>99.465666490580247</v>
      </c>
      <c r="H81" s="4">
        <v>100</v>
      </c>
    </row>
    <row r="82" spans="1:8" hidden="1" x14ac:dyDescent="0.4">
      <c r="A82" s="5" t="s">
        <v>492</v>
      </c>
      <c r="B82" s="5">
        <f t="shared" si="2"/>
        <v>7.5361391693993113E-2</v>
      </c>
      <c r="C82" s="4">
        <v>8.3166370274457002E-2</v>
      </c>
      <c r="G82" s="10">
        <f t="shared" si="3"/>
        <v>99.607376032553603</v>
      </c>
      <c r="H82" s="4">
        <v>100</v>
      </c>
    </row>
    <row r="83" spans="1:8" hidden="1" x14ac:dyDescent="0.4">
      <c r="A83" s="5" t="s">
        <v>503</v>
      </c>
      <c r="B83" s="5">
        <f t="shared" si="2"/>
        <v>5.8746817507089114E-2</v>
      </c>
      <c r="C83" s="4">
        <v>8.1397059177376899E-2</v>
      </c>
      <c r="G83" s="10">
        <f t="shared" si="3"/>
        <v>97.966130649822574</v>
      </c>
      <c r="H83" s="4">
        <v>100</v>
      </c>
    </row>
    <row r="84" spans="1:8" hidden="1" x14ac:dyDescent="0.4">
      <c r="A84" s="5" t="s">
        <v>459</v>
      </c>
      <c r="B84" s="5">
        <f t="shared" si="2"/>
        <v>6.8174661739708001E-2</v>
      </c>
      <c r="C84" s="4">
        <v>7.2897364195143199E-2</v>
      </c>
      <c r="G84" s="10">
        <f t="shared" si="3"/>
        <v>99.197762607501986</v>
      </c>
      <c r="H84" s="4">
        <v>99</v>
      </c>
    </row>
    <row r="85" spans="1:8" hidden="1" x14ac:dyDescent="0.4">
      <c r="A85" s="4">
        <v>3.9398133711613399</v>
      </c>
      <c r="B85" s="5">
        <f t="shared" si="2"/>
        <v>8.7551408248029775E-2</v>
      </c>
      <c r="C85" s="4">
        <v>0.105384317757012</v>
      </c>
      <c r="G85" s="10">
        <f t="shared" si="3"/>
        <v>99.883647957739271</v>
      </c>
      <c r="H85" s="4">
        <v>100</v>
      </c>
    </row>
    <row r="86" spans="1:8" hidden="1" x14ac:dyDescent="0.4">
      <c r="A86" s="5" t="s">
        <v>579</v>
      </c>
      <c r="B86" s="5">
        <f t="shared" si="2"/>
        <v>7.461387341821045E-2</v>
      </c>
      <c r="C86" s="4">
        <v>7.5056784363960197E-2</v>
      </c>
      <c r="G86" s="10">
        <f t="shared" si="3"/>
        <v>99.577030758917346</v>
      </c>
      <c r="H86" s="4">
        <v>100</v>
      </c>
    </row>
    <row r="87" spans="1:8" hidden="1" x14ac:dyDescent="0.4">
      <c r="A87" s="5" t="s">
        <v>778</v>
      </c>
      <c r="B87" s="5">
        <f t="shared" si="2"/>
        <v>0.1269520340792091</v>
      </c>
      <c r="C87" s="4">
        <v>7.9952379955443603E-2</v>
      </c>
      <c r="G87" s="10">
        <f t="shared" si="3"/>
        <v>99.997734717661416</v>
      </c>
      <c r="H87" s="4">
        <v>100</v>
      </c>
    </row>
    <row r="88" spans="1:8" hidden="1" x14ac:dyDescent="0.4">
      <c r="A88" s="5" t="s">
        <v>613</v>
      </c>
      <c r="B88" s="5">
        <f t="shared" si="2"/>
        <v>0.13426560294827378</v>
      </c>
      <c r="C88" s="4">
        <v>6.89583999247083E-2</v>
      </c>
      <c r="G88" s="10">
        <f t="shared" si="3"/>
        <v>99.99890980751961</v>
      </c>
      <c r="H88" s="4">
        <v>99</v>
      </c>
    </row>
    <row r="89" spans="1:8" hidden="1" x14ac:dyDescent="0.4">
      <c r="A89" s="5" t="s">
        <v>555</v>
      </c>
      <c r="B89" s="5">
        <f t="shared" si="2"/>
        <v>6.3223626635529551E-2</v>
      </c>
      <c r="C89" s="4">
        <v>8.2108259474734005E-2</v>
      </c>
      <c r="G89" s="10">
        <f t="shared" si="3"/>
        <v>98.690525017087751</v>
      </c>
      <c r="H89" s="4">
        <v>100</v>
      </c>
    </row>
    <row r="90" spans="1:8" hidden="1" x14ac:dyDescent="0.4">
      <c r="A90" s="5" t="s">
        <v>595</v>
      </c>
      <c r="B90" s="5">
        <f t="shared" si="2"/>
        <v>5.9108729816196665E-2</v>
      </c>
      <c r="C90" s="4">
        <v>7.0780643975126303E-2</v>
      </c>
      <c r="G90" s="10">
        <f t="shared" si="3"/>
        <v>98.037003730531097</v>
      </c>
      <c r="H90" s="4">
        <v>99</v>
      </c>
    </row>
    <row r="91" spans="1:8" hidden="1" x14ac:dyDescent="0.4">
      <c r="A91" s="5" t="s">
        <v>463</v>
      </c>
      <c r="B91" s="5">
        <f t="shared" si="2"/>
        <v>0.13114643958370645</v>
      </c>
      <c r="C91" s="4">
        <v>7.7281749122165497E-2</v>
      </c>
      <c r="G91" s="10">
        <f t="shared" si="3"/>
        <v>99.998510758970383</v>
      </c>
      <c r="H91" s="4">
        <v>100</v>
      </c>
    </row>
    <row r="92" spans="1:8" hidden="1" x14ac:dyDescent="0.4">
      <c r="A92" s="5" t="s">
        <v>729</v>
      </c>
      <c r="B92" s="5">
        <f t="shared" si="2"/>
        <v>9.4547732471392656E-2</v>
      </c>
      <c r="C92" s="4">
        <v>0.104330725839081</v>
      </c>
      <c r="G92" s="10">
        <f t="shared" si="3"/>
        <v>99.942166180771068</v>
      </c>
      <c r="H92" s="4">
        <v>100</v>
      </c>
    </row>
    <row r="93" spans="1:8" hidden="1" x14ac:dyDescent="0.4">
      <c r="A93" s="4">
        <v>4.1307633047136498</v>
      </c>
      <c r="B93" s="5">
        <f t="shared" si="2"/>
        <v>9.179474010474778E-2</v>
      </c>
      <c r="C93" s="4">
        <v>9.4809092627995403E-2</v>
      </c>
      <c r="G93" s="10">
        <f t="shared" si="3"/>
        <v>99.92385117294431</v>
      </c>
      <c r="H93" s="4">
        <v>100</v>
      </c>
    </row>
    <row r="94" spans="1:8" hidden="1" x14ac:dyDescent="0.4">
      <c r="A94" s="5" t="s">
        <v>547</v>
      </c>
      <c r="B94" s="5">
        <f t="shared" si="2"/>
        <v>6.1255112606551559E-2</v>
      </c>
      <c r="C94" s="4">
        <v>7.2635740617028599E-2</v>
      </c>
      <c r="G94" s="10">
        <f t="shared" si="3"/>
        <v>98.410160926428887</v>
      </c>
      <c r="H94" s="4">
        <v>99</v>
      </c>
    </row>
    <row r="95" spans="1:8" hidden="1" x14ac:dyDescent="0.4">
      <c r="A95" s="5" t="s">
        <v>677</v>
      </c>
      <c r="B95" s="5">
        <f t="shared" si="2"/>
        <v>6.8856366820937334E-2</v>
      </c>
      <c r="C95" s="4">
        <v>9.0125081479738703E-2</v>
      </c>
      <c r="G95" s="10">
        <f t="shared" si="3"/>
        <v>99.250232722833147</v>
      </c>
      <c r="H95" s="4">
        <v>100</v>
      </c>
    </row>
    <row r="96" spans="1:8" hidden="1" x14ac:dyDescent="0.4">
      <c r="A96" s="5" t="s">
        <v>484</v>
      </c>
      <c r="B96" s="5">
        <f t="shared" si="2"/>
        <v>7.6135182673769106E-2</v>
      </c>
      <c r="C96" s="4">
        <v>7.5671042968214697E-2</v>
      </c>
      <c r="G96" s="10">
        <f t="shared" si="3"/>
        <v>99.636504969798821</v>
      </c>
      <c r="H96" s="4">
        <v>100</v>
      </c>
    </row>
    <row r="97" spans="1:8" hidden="1" x14ac:dyDescent="0.4">
      <c r="A97" s="5" t="s">
        <v>711</v>
      </c>
      <c r="B97" s="5">
        <f t="shared" si="2"/>
        <v>4.4925221643026446E-2</v>
      </c>
      <c r="C97" s="4">
        <v>6.1593085413773799E-2</v>
      </c>
      <c r="G97" s="10">
        <f t="shared" si="3"/>
        <v>92.361593041081306</v>
      </c>
      <c r="H97" s="4">
        <v>98</v>
      </c>
    </row>
    <row r="98" spans="1:8" hidden="1" x14ac:dyDescent="0.4">
      <c r="A98" s="5" t="s">
        <v>782</v>
      </c>
      <c r="B98" s="5">
        <f t="shared" si="2"/>
        <v>0.13255572420331668</v>
      </c>
      <c r="C98" s="4">
        <v>7.7575853127111002E-2</v>
      </c>
      <c r="G98" s="10">
        <f t="shared" si="3"/>
        <v>99.99870651502124</v>
      </c>
      <c r="H98" s="4">
        <v>100</v>
      </c>
    </row>
    <row r="99" spans="1:8" hidden="1" x14ac:dyDescent="0.4">
      <c r="A99" s="5" t="s">
        <v>767</v>
      </c>
      <c r="B99" s="5">
        <f t="shared" si="2"/>
        <v>5.0636032778070446E-2</v>
      </c>
      <c r="C99" s="4">
        <v>6.8572707127724397E-2</v>
      </c>
      <c r="G99" s="10">
        <f t="shared" si="3"/>
        <v>95.536619892830572</v>
      </c>
      <c r="H99" s="4">
        <v>99</v>
      </c>
    </row>
    <row r="100" spans="1:8" hidden="1" x14ac:dyDescent="0.4">
      <c r="A100" s="5" t="s">
        <v>792</v>
      </c>
      <c r="B100" s="5">
        <f t="shared" si="2"/>
        <v>6.3023309391479557E-2</v>
      </c>
      <c r="C100" s="4">
        <v>6.2715787799665704E-2</v>
      </c>
      <c r="G100" s="10">
        <f t="shared" si="3"/>
        <v>98.664383364231583</v>
      </c>
      <c r="H100" s="4">
        <v>99</v>
      </c>
    </row>
    <row r="101" spans="1:8" hidden="1" x14ac:dyDescent="0.4">
      <c r="A101" s="5" t="s">
        <v>452</v>
      </c>
      <c r="B101" s="5">
        <f t="shared" si="2"/>
        <v>8.3961187188858671E-2</v>
      </c>
      <c r="C101" s="4">
        <v>8.5163332785412396E-2</v>
      </c>
      <c r="G101" s="10">
        <f t="shared" si="3"/>
        <v>99.83347588780768</v>
      </c>
      <c r="H101" s="4">
        <v>100</v>
      </c>
    </row>
    <row r="102" spans="1:8" hidden="1" x14ac:dyDescent="0.4">
      <c r="A102" s="5" t="s">
        <v>576</v>
      </c>
      <c r="B102" s="5">
        <f t="shared" si="2"/>
        <v>5.4320527694815109E-2</v>
      </c>
      <c r="C102" s="4">
        <v>6.3459451472322903E-2</v>
      </c>
      <c r="G102" s="10">
        <f t="shared" si="3"/>
        <v>96.869138487086786</v>
      </c>
      <c r="H102" s="4">
        <v>99</v>
      </c>
    </row>
    <row r="103" spans="1:8" hidden="1" x14ac:dyDescent="0.4">
      <c r="A103" s="5" t="s">
        <v>802</v>
      </c>
      <c r="B103" s="5">
        <f t="shared" si="2"/>
        <v>0.13061031075061399</v>
      </c>
      <c r="C103" s="4">
        <v>8.1343279308368197E-2</v>
      </c>
      <c r="G103" s="10">
        <f t="shared" si="3"/>
        <v>99.998428738692851</v>
      </c>
      <c r="H103" s="4">
        <v>100</v>
      </c>
    </row>
  </sheetData>
  <autoFilter ref="G1:H103" xr:uid="{2D1D247D-465B-4D60-9C0F-8FD1D793B1EC}">
    <filterColumn colId="0">
      <filters>
        <filter val="56"/>
        <filter val="85"/>
      </filters>
    </filterColumn>
  </autoFilter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1586-DCB3-462D-AEAC-AAA2ABC62049}">
  <sheetPr filterMode="1"/>
  <dimension ref="A1:J103"/>
  <sheetViews>
    <sheetView workbookViewId="0">
      <selection activeCell="J50" sqref="J50"/>
    </sheetView>
  </sheetViews>
  <sheetFormatPr defaultRowHeight="13.9" x14ac:dyDescent="0.4"/>
  <cols>
    <col min="1" max="1" width="15.9296875" customWidth="1"/>
    <col min="2" max="2" width="24.3984375" hidden="1" customWidth="1"/>
  </cols>
  <sheetData>
    <row r="1" spans="1:10" x14ac:dyDescent="0.4">
      <c r="A1" s="4" t="s">
        <v>0</v>
      </c>
      <c r="B1" s="4" t="s">
        <v>115</v>
      </c>
      <c r="C1" t="s">
        <v>233</v>
      </c>
      <c r="D1" s="4" t="s">
        <v>231</v>
      </c>
      <c r="I1" t="s">
        <v>233</v>
      </c>
      <c r="J1" s="4" t="s">
        <v>231</v>
      </c>
    </row>
    <row r="2" spans="1:10" hidden="1" x14ac:dyDescent="0.4">
      <c r="A2" s="4" t="s">
        <v>814</v>
      </c>
      <c r="B2" s="5" t="s">
        <v>520</v>
      </c>
      <c r="C2">
        <f>B2/33</f>
        <v>1.1412607691951666E-2</v>
      </c>
      <c r="D2" s="4">
        <v>1.11347632370002E-2</v>
      </c>
      <c r="I2" s="11">
        <f>(1 - 1/(1+EXP((0.2-C2)/0.06)))*100</f>
        <v>95.863690018035626</v>
      </c>
      <c r="J2" s="4">
        <v>96</v>
      </c>
    </row>
    <row r="3" spans="1:10" hidden="1" x14ac:dyDescent="0.4">
      <c r="A3" s="4" t="s">
        <v>815</v>
      </c>
      <c r="B3" s="5" t="s">
        <v>693</v>
      </c>
      <c r="C3">
        <f t="shared" ref="C3:C66" si="0">B3/33</f>
        <v>1.2732700920591242E-2</v>
      </c>
      <c r="D3" s="4">
        <v>1.5113158346763699E-2</v>
      </c>
      <c r="I3" s="11">
        <f t="shared" ref="I3:I66" si="1">(1 - 1/(1+EXP((0.2-C3)/0.06)))*100</f>
        <v>95.775563323214612</v>
      </c>
      <c r="J3" s="4">
        <v>96</v>
      </c>
    </row>
    <row r="4" spans="1:10" hidden="1" x14ac:dyDescent="0.4">
      <c r="A4" s="4" t="s">
        <v>816</v>
      </c>
      <c r="B4" s="5" t="s">
        <v>788</v>
      </c>
      <c r="C4">
        <f t="shared" si="0"/>
        <v>1.1292806014196605E-2</v>
      </c>
      <c r="D4" s="4">
        <v>2.7026928316731301E-3</v>
      </c>
      <c r="I4" s="11">
        <f t="shared" si="1"/>
        <v>95.871600103922944</v>
      </c>
      <c r="J4" s="4">
        <v>96</v>
      </c>
    </row>
    <row r="5" spans="1:10" hidden="1" x14ac:dyDescent="0.4">
      <c r="A5" s="4" t="s">
        <v>817</v>
      </c>
      <c r="B5" s="5" t="s">
        <v>481</v>
      </c>
      <c r="C5">
        <f t="shared" si="0"/>
        <v>9.1936187920936968E-3</v>
      </c>
      <c r="D5" s="4">
        <v>3.8743250635857301E-3</v>
      </c>
      <c r="I5" s="11">
        <f t="shared" si="1"/>
        <v>96.007874251447234</v>
      </c>
      <c r="J5" s="4">
        <v>96</v>
      </c>
    </row>
    <row r="6" spans="1:10" hidden="1" x14ac:dyDescent="0.4">
      <c r="A6" s="4" t="s">
        <v>818</v>
      </c>
      <c r="B6" s="5" t="s">
        <v>699</v>
      </c>
      <c r="C6">
        <f t="shared" si="0"/>
        <v>1.0903267325048576E-2</v>
      </c>
      <c r="D6" s="4">
        <v>8.5435765771676095E-3</v>
      </c>
      <c r="I6" s="11">
        <f t="shared" si="1"/>
        <v>95.897220043393958</v>
      </c>
      <c r="J6" s="4">
        <v>96</v>
      </c>
    </row>
    <row r="7" spans="1:10" hidden="1" x14ac:dyDescent="0.4">
      <c r="A7" s="4" t="s">
        <v>819</v>
      </c>
      <c r="B7" s="5" t="s">
        <v>591</v>
      </c>
      <c r="C7">
        <f t="shared" si="0"/>
        <v>1.0566992187741394E-2</v>
      </c>
      <c r="D7" s="4">
        <v>6.4439731765277303E-3</v>
      </c>
      <c r="I7" s="11">
        <f t="shared" si="1"/>
        <v>95.919214381384649</v>
      </c>
      <c r="J7" s="4">
        <v>96</v>
      </c>
    </row>
    <row r="8" spans="1:10" hidden="1" x14ac:dyDescent="0.4">
      <c r="A8" s="4" t="s">
        <v>820</v>
      </c>
      <c r="B8" s="4">
        <v>0.43012458963404498</v>
      </c>
      <c r="C8">
        <f t="shared" si="0"/>
        <v>1.3034078473758939E-2</v>
      </c>
      <c r="D8" s="4">
        <v>6.1250873405400098E-3</v>
      </c>
      <c r="I8" s="11">
        <f t="shared" si="1"/>
        <v>95.755193747904727</v>
      </c>
      <c r="J8" s="4">
        <v>96</v>
      </c>
    </row>
    <row r="9" spans="1:10" hidden="1" x14ac:dyDescent="0.4">
      <c r="A9" s="4" t="s">
        <v>821</v>
      </c>
      <c r="B9" s="5" t="s">
        <v>539</v>
      </c>
      <c r="C9">
        <f t="shared" si="0"/>
        <v>1.2008523272860637E-2</v>
      </c>
      <c r="D9" s="4">
        <v>1.0537925579322101E-2</v>
      </c>
      <c r="I9" s="11">
        <f t="shared" si="1"/>
        <v>95.824127864956637</v>
      </c>
      <c r="J9" s="4">
        <v>96</v>
      </c>
    </row>
    <row r="10" spans="1:10" hidden="1" x14ac:dyDescent="0.4">
      <c r="A10" s="4" t="s">
        <v>822</v>
      </c>
      <c r="B10" s="5" t="s">
        <v>771</v>
      </c>
      <c r="C10">
        <f t="shared" si="0"/>
        <v>1.1437637092571121E-2</v>
      </c>
      <c r="D10" s="4">
        <v>2.9150059406059699E-3</v>
      </c>
      <c r="I10" s="11">
        <f t="shared" si="1"/>
        <v>95.862035583787758</v>
      </c>
      <c r="J10" s="4">
        <v>96</v>
      </c>
    </row>
    <row r="11" spans="1:10" hidden="1" x14ac:dyDescent="0.4">
      <c r="A11" s="4" t="s">
        <v>823</v>
      </c>
      <c r="B11" s="5" t="s">
        <v>723</v>
      </c>
      <c r="C11">
        <f t="shared" si="0"/>
        <v>1.0166190266071091E-2</v>
      </c>
      <c r="D11" s="4">
        <v>1.3653865341984E-2</v>
      </c>
      <c r="I11" s="11">
        <f t="shared" si="1"/>
        <v>95.945281690617193</v>
      </c>
      <c r="J11" s="4">
        <v>96</v>
      </c>
    </row>
    <row r="12" spans="1:10" hidden="1" x14ac:dyDescent="0.4">
      <c r="A12" s="4" t="s">
        <v>824</v>
      </c>
      <c r="B12" s="5" t="s">
        <v>750</v>
      </c>
      <c r="C12">
        <f t="shared" si="0"/>
        <v>1.0917575949788091E-2</v>
      </c>
      <c r="D12" s="4">
        <v>6.1767712589777804E-3</v>
      </c>
      <c r="I12" s="11">
        <f t="shared" si="1"/>
        <v>95.8962816640867</v>
      </c>
      <c r="J12" s="4">
        <v>96</v>
      </c>
    </row>
    <row r="13" spans="1:10" hidden="1" x14ac:dyDescent="0.4">
      <c r="A13" s="4" t="s">
        <v>825</v>
      </c>
      <c r="B13" s="5" t="s">
        <v>601</v>
      </c>
      <c r="C13">
        <f t="shared" si="0"/>
        <v>9.7681932436906056E-3</v>
      </c>
      <c r="D13" s="4">
        <v>1.14514808092604E-2</v>
      </c>
      <c r="I13" s="11">
        <f t="shared" si="1"/>
        <v>95.971008724424806</v>
      </c>
      <c r="J13" s="4">
        <v>96</v>
      </c>
    </row>
    <row r="14" spans="1:10" hidden="1" x14ac:dyDescent="0.4">
      <c r="A14" s="4" t="s">
        <v>826</v>
      </c>
      <c r="B14" s="5" t="s">
        <v>622</v>
      </c>
      <c r="C14">
        <f t="shared" si="0"/>
        <v>1.1430206317803121E-2</v>
      </c>
      <c r="D14" s="4">
        <v>9.6703930109690497E-3</v>
      </c>
      <c r="I14" s="11">
        <f t="shared" si="1"/>
        <v>95.862526821362692</v>
      </c>
      <c r="J14" s="4">
        <v>96</v>
      </c>
    </row>
    <row r="15" spans="1:10" hidden="1" x14ac:dyDescent="0.4">
      <c r="A15" s="4" t="s">
        <v>827</v>
      </c>
      <c r="B15" s="5" t="s">
        <v>512</v>
      </c>
      <c r="C15">
        <f t="shared" si="0"/>
        <v>8.9986651775573953E-3</v>
      </c>
      <c r="D15" s="4">
        <v>2.8878104039591502E-3</v>
      </c>
      <c r="I15" s="11">
        <f t="shared" si="1"/>
        <v>96.020309142490021</v>
      </c>
      <c r="J15" s="4">
        <v>96</v>
      </c>
    </row>
    <row r="16" spans="1:10" hidden="1" x14ac:dyDescent="0.4">
      <c r="A16" s="4" t="s">
        <v>828</v>
      </c>
      <c r="B16" s="5" t="s">
        <v>544</v>
      </c>
      <c r="C16">
        <f t="shared" si="0"/>
        <v>1.227991246130109E-2</v>
      </c>
      <c r="D16" s="4">
        <v>6.0560476668058399E-3</v>
      </c>
      <c r="I16" s="11">
        <f t="shared" si="1"/>
        <v>95.805990937675958</v>
      </c>
      <c r="J16" s="4">
        <v>96</v>
      </c>
    </row>
    <row r="17" spans="1:10" hidden="1" x14ac:dyDescent="0.4">
      <c r="A17" s="4" t="s">
        <v>829</v>
      </c>
      <c r="B17" s="5" t="s">
        <v>471</v>
      </c>
      <c r="C17">
        <f t="shared" si="0"/>
        <v>9.5028937342356654E-3</v>
      </c>
      <c r="D17" s="4">
        <v>7.9836661604627702E-3</v>
      </c>
      <c r="I17" s="11">
        <f t="shared" si="1"/>
        <v>95.988071080099061</v>
      </c>
      <c r="J17" s="4">
        <v>96</v>
      </c>
    </row>
    <row r="18" spans="1:10" hidden="1" x14ac:dyDescent="0.4">
      <c r="A18" s="4" t="s">
        <v>830</v>
      </c>
      <c r="B18" s="5" t="s">
        <v>606</v>
      </c>
      <c r="C18">
        <f t="shared" si="0"/>
        <v>1.0625062072193303E-2</v>
      </c>
      <c r="D18" s="4">
        <v>8.0400065542160105E-3</v>
      </c>
      <c r="I18" s="11">
        <f t="shared" si="1"/>
        <v>95.915424355963751</v>
      </c>
      <c r="J18" s="4">
        <v>96</v>
      </c>
    </row>
    <row r="19" spans="1:10" hidden="1" x14ac:dyDescent="0.4">
      <c r="A19" s="4" t="s">
        <v>831</v>
      </c>
      <c r="B19" s="5" t="s">
        <v>610</v>
      </c>
      <c r="C19">
        <f t="shared" si="0"/>
        <v>1.2863442980706272E-2</v>
      </c>
      <c r="D19" s="4">
        <v>1.2042692639064399E-2</v>
      </c>
      <c r="I19" s="11">
        <f t="shared" si="1"/>
        <v>95.76673819891694</v>
      </c>
      <c r="J19" s="4">
        <v>96</v>
      </c>
    </row>
    <row r="20" spans="1:10" hidden="1" x14ac:dyDescent="0.4">
      <c r="A20" s="4" t="s">
        <v>832</v>
      </c>
      <c r="B20" s="5" t="s">
        <v>652</v>
      </c>
      <c r="C20">
        <f t="shared" si="0"/>
        <v>1.035475229175694E-2</v>
      </c>
      <c r="D20" s="4">
        <v>6.29815837283643E-3</v>
      </c>
      <c r="I20" s="11">
        <f t="shared" si="1"/>
        <v>95.933037939923992</v>
      </c>
      <c r="J20" s="4">
        <v>96</v>
      </c>
    </row>
    <row r="21" spans="1:10" x14ac:dyDescent="0.4">
      <c r="A21" s="4" t="s">
        <v>833</v>
      </c>
      <c r="B21" s="4">
        <v>9.5040605739753897E-2</v>
      </c>
      <c r="C21">
        <f t="shared" si="0"/>
        <v>2.880018355750118E-3</v>
      </c>
      <c r="D21" s="4">
        <v>5.1878197913214401E-2</v>
      </c>
      <c r="I21" s="11">
        <f t="shared" si="1"/>
        <v>96.392220553533463</v>
      </c>
      <c r="J21" s="4">
        <v>92</v>
      </c>
    </row>
    <row r="22" spans="1:10" hidden="1" x14ac:dyDescent="0.4">
      <c r="A22" s="4" t="s">
        <v>834</v>
      </c>
      <c r="B22" s="5" t="s">
        <v>560</v>
      </c>
      <c r="C22">
        <f t="shared" si="0"/>
        <v>1.2005155833923668E-2</v>
      </c>
      <c r="D22" s="4">
        <v>7.1895946958663902E-3</v>
      </c>
      <c r="I22" s="11">
        <f t="shared" si="1"/>
        <v>95.824352438906175</v>
      </c>
      <c r="J22" s="4">
        <v>96</v>
      </c>
    </row>
    <row r="23" spans="1:10" hidden="1" x14ac:dyDescent="0.4">
      <c r="A23" s="4" t="s">
        <v>835</v>
      </c>
      <c r="B23" s="5" t="s">
        <v>507</v>
      </c>
      <c r="C23">
        <f t="shared" si="0"/>
        <v>1.0712963267592182E-2</v>
      </c>
      <c r="D23" s="4">
        <v>2.9842238222198502E-3</v>
      </c>
      <c r="I23" s="11">
        <f t="shared" si="1"/>
        <v>95.909680929244161</v>
      </c>
      <c r="J23" s="4">
        <v>96</v>
      </c>
    </row>
    <row r="24" spans="1:10" hidden="1" x14ac:dyDescent="0.4">
      <c r="A24" s="4" t="s">
        <v>836</v>
      </c>
      <c r="B24" s="5" t="s">
        <v>424</v>
      </c>
      <c r="C24">
        <f t="shared" si="0"/>
        <v>1.7946762170164787E-2</v>
      </c>
      <c r="D24" s="4">
        <v>2.5150354743654801E-2</v>
      </c>
      <c r="I24" s="11">
        <f t="shared" si="1"/>
        <v>95.40963764068168</v>
      </c>
      <c r="J24" s="4">
        <v>95</v>
      </c>
    </row>
    <row r="25" spans="1:10" hidden="1" x14ac:dyDescent="0.4">
      <c r="A25" s="4" t="s">
        <v>837</v>
      </c>
      <c r="B25" s="5" t="s">
        <v>721</v>
      </c>
      <c r="C25">
        <f t="shared" si="0"/>
        <v>1.0207355916302242E-2</v>
      </c>
      <c r="D25" s="4">
        <v>8.3917840344835803E-3</v>
      </c>
      <c r="I25" s="11">
        <f t="shared" si="1"/>
        <v>95.942611729443144</v>
      </c>
      <c r="J25" s="4">
        <v>96</v>
      </c>
    </row>
    <row r="26" spans="1:10" hidden="1" x14ac:dyDescent="0.4">
      <c r="A26" s="4" t="s">
        <v>838</v>
      </c>
      <c r="B26" s="5" t="s">
        <v>660</v>
      </c>
      <c r="C26">
        <f t="shared" si="0"/>
        <v>1.1335131761478334E-2</v>
      </c>
      <c r="D26" s="4">
        <v>8.5711137199727498E-3</v>
      </c>
      <c r="I26" s="11">
        <f t="shared" si="1"/>
        <v>95.868807137869311</v>
      </c>
      <c r="J26" s="4">
        <v>96</v>
      </c>
    </row>
    <row r="27" spans="1:10" hidden="1" x14ac:dyDescent="0.4">
      <c r="A27" s="4" t="s">
        <v>839</v>
      </c>
      <c r="B27" s="5" t="s">
        <v>552</v>
      </c>
      <c r="C27">
        <f t="shared" si="0"/>
        <v>7.4614613263950611E-3</v>
      </c>
      <c r="D27" s="4">
        <v>3.9367332958947796E-3</v>
      </c>
      <c r="I27" s="11">
        <f t="shared" si="1"/>
        <v>96.117065298130257</v>
      </c>
      <c r="J27" s="4">
        <v>96</v>
      </c>
    </row>
    <row r="28" spans="1:10" hidden="1" x14ac:dyDescent="0.4">
      <c r="A28" s="4" t="s">
        <v>840</v>
      </c>
      <c r="B28" s="5" t="s">
        <v>446</v>
      </c>
      <c r="C28">
        <f t="shared" si="0"/>
        <v>1.5054592517421941E-2</v>
      </c>
      <c r="D28" s="4">
        <v>8.3363570976461403E-3</v>
      </c>
      <c r="I28" s="11">
        <f t="shared" si="1"/>
        <v>95.61618794672853</v>
      </c>
      <c r="J28" s="4">
        <v>96</v>
      </c>
    </row>
    <row r="29" spans="1:10" hidden="1" x14ac:dyDescent="0.4">
      <c r="A29" s="4" t="s">
        <v>841</v>
      </c>
      <c r="B29" s="4">
        <v>0.29987302053585502</v>
      </c>
      <c r="C29">
        <f t="shared" si="0"/>
        <v>9.0870612283592434E-3</v>
      </c>
      <c r="D29" s="4">
        <v>6.2633974473775096E-3</v>
      </c>
      <c r="I29" s="11">
        <f t="shared" si="1"/>
        <v>96.014675509854541</v>
      </c>
      <c r="J29" s="4">
        <v>96</v>
      </c>
    </row>
    <row r="30" spans="1:10" hidden="1" x14ac:dyDescent="0.4">
      <c r="A30" s="4" t="s">
        <v>842</v>
      </c>
      <c r="B30" s="5" t="s">
        <v>456</v>
      </c>
      <c r="C30">
        <f t="shared" si="0"/>
        <v>1.1627407638507576E-2</v>
      </c>
      <c r="D30" s="4">
        <v>6.0384667863916802E-3</v>
      </c>
      <c r="I30" s="11">
        <f t="shared" si="1"/>
        <v>95.84947120522709</v>
      </c>
      <c r="J30" s="4">
        <v>96</v>
      </c>
    </row>
    <row r="31" spans="1:10" hidden="1" x14ac:dyDescent="0.4">
      <c r="A31" s="4" t="s">
        <v>843</v>
      </c>
      <c r="B31" s="5" t="s">
        <v>524</v>
      </c>
      <c r="C31">
        <f t="shared" si="0"/>
        <v>7.8855175078516356E-3</v>
      </c>
      <c r="D31" s="4">
        <v>6.02573665178996E-3</v>
      </c>
      <c r="I31" s="11">
        <f t="shared" si="1"/>
        <v>96.090601707947869</v>
      </c>
      <c r="J31" s="4">
        <v>96</v>
      </c>
    </row>
    <row r="32" spans="1:10" hidden="1" x14ac:dyDescent="0.4">
      <c r="A32" s="4" t="s">
        <v>844</v>
      </c>
      <c r="B32" s="4">
        <v>0.432188730674616</v>
      </c>
      <c r="C32">
        <f t="shared" si="0"/>
        <v>1.3096628202261091E-2</v>
      </c>
      <c r="D32" s="4">
        <v>1.5955415493448599E-2</v>
      </c>
      <c r="I32" s="11">
        <f t="shared" si="1"/>
        <v>95.750954375612977</v>
      </c>
      <c r="J32" s="4">
        <v>96</v>
      </c>
    </row>
    <row r="33" spans="1:10" hidden="1" x14ac:dyDescent="0.4">
      <c r="A33" s="4" t="s">
        <v>845</v>
      </c>
      <c r="B33" s="5" t="s">
        <v>627</v>
      </c>
      <c r="C33">
        <f t="shared" si="0"/>
        <v>1.3077162805397849E-2</v>
      </c>
      <c r="D33" s="4">
        <v>4.1230015211435496E-3</v>
      </c>
      <c r="I33" s="11">
        <f t="shared" si="1"/>
        <v>95.752274096402104</v>
      </c>
      <c r="J33" s="4">
        <v>96</v>
      </c>
    </row>
    <row r="34" spans="1:10" hidden="1" x14ac:dyDescent="0.4">
      <c r="A34" s="4" t="s">
        <v>846</v>
      </c>
      <c r="B34" s="5" t="s">
        <v>674</v>
      </c>
      <c r="C34">
        <f t="shared" si="0"/>
        <v>1.0497346629775424E-2</v>
      </c>
      <c r="D34" s="4">
        <v>2.6040871974447599E-3</v>
      </c>
      <c r="I34" s="11">
        <f t="shared" si="1"/>
        <v>95.923755471221867</v>
      </c>
      <c r="J34" s="4">
        <v>96</v>
      </c>
    </row>
    <row r="35" spans="1:10" hidden="1" x14ac:dyDescent="0.4">
      <c r="A35" s="4" t="s">
        <v>847</v>
      </c>
      <c r="B35" s="5" t="s">
        <v>449</v>
      </c>
      <c r="C35">
        <f t="shared" si="0"/>
        <v>1.0842565256427787E-2</v>
      </c>
      <c r="D35" s="4">
        <v>1.4230064481121799E-2</v>
      </c>
      <c r="I35" s="11">
        <f t="shared" si="1"/>
        <v>95.901198685111495</v>
      </c>
      <c r="J35" s="4">
        <v>96</v>
      </c>
    </row>
    <row r="36" spans="1:10" hidden="1" x14ac:dyDescent="0.4">
      <c r="A36" s="4" t="s">
        <v>848</v>
      </c>
      <c r="B36" s="4">
        <v>0.41494962131193702</v>
      </c>
      <c r="C36">
        <f t="shared" si="0"/>
        <v>1.2574230948846576E-2</v>
      </c>
      <c r="D36" s="4">
        <v>6.0548042346023198E-3</v>
      </c>
      <c r="I36" s="11">
        <f t="shared" si="1"/>
        <v>95.786236513417137</v>
      </c>
      <c r="J36" s="4">
        <v>96</v>
      </c>
    </row>
    <row r="37" spans="1:10" hidden="1" x14ac:dyDescent="0.4">
      <c r="A37" s="4" t="s">
        <v>849</v>
      </c>
      <c r="B37" s="4">
        <v>0.25716359801837402</v>
      </c>
      <c r="C37">
        <f t="shared" si="0"/>
        <v>7.7928363035870913E-3</v>
      </c>
      <c r="D37" s="4">
        <v>5.7459498863006303E-3</v>
      </c>
      <c r="I37" s="11">
        <f t="shared" si="1"/>
        <v>96.096400293579023</v>
      </c>
      <c r="J37" s="4">
        <v>96</v>
      </c>
    </row>
    <row r="38" spans="1:10" hidden="1" x14ac:dyDescent="0.4">
      <c r="A38" s="4" t="s">
        <v>850</v>
      </c>
      <c r="B38" s="5" t="s">
        <v>574</v>
      </c>
      <c r="C38">
        <f t="shared" si="0"/>
        <v>1.7129998563545332E-2</v>
      </c>
      <c r="D38" s="4">
        <v>3.6744224738260202E-3</v>
      </c>
      <c r="I38" s="11">
        <f t="shared" si="1"/>
        <v>95.468889414341618</v>
      </c>
      <c r="J38" s="4">
        <v>96</v>
      </c>
    </row>
    <row r="39" spans="1:10" hidden="1" x14ac:dyDescent="0.4">
      <c r="A39" s="4" t="s">
        <v>851</v>
      </c>
      <c r="B39" s="5" t="s">
        <v>645</v>
      </c>
      <c r="C39">
        <f t="shared" si="0"/>
        <v>1.4286410694483182E-2</v>
      </c>
      <c r="D39" s="4">
        <v>1.04425829137746E-2</v>
      </c>
      <c r="I39" s="11">
        <f t="shared" si="1"/>
        <v>95.669541238235865</v>
      </c>
      <c r="J39" s="4">
        <v>96</v>
      </c>
    </row>
    <row r="40" spans="1:10" hidden="1" x14ac:dyDescent="0.4">
      <c r="A40" s="4" t="s">
        <v>852</v>
      </c>
      <c r="B40" s="5" t="s">
        <v>474</v>
      </c>
      <c r="C40">
        <f t="shared" si="0"/>
        <v>1.1370915657548364E-2</v>
      </c>
      <c r="D40" s="4">
        <v>4.08725415267021E-3</v>
      </c>
      <c r="I40" s="11">
        <f t="shared" si="1"/>
        <v>95.86644444115916</v>
      </c>
      <c r="J40" s="4">
        <v>96</v>
      </c>
    </row>
    <row r="41" spans="1:10" hidden="1" x14ac:dyDescent="0.4">
      <c r="A41" s="4" t="s">
        <v>853</v>
      </c>
      <c r="B41" s="5" t="s">
        <v>638</v>
      </c>
      <c r="C41">
        <f t="shared" si="0"/>
        <v>1.2851876867490212E-2</v>
      </c>
      <c r="D41" s="4">
        <v>1.4737050617320099E-2</v>
      </c>
      <c r="I41" s="11">
        <f t="shared" si="1"/>
        <v>95.767519624629315</v>
      </c>
      <c r="J41" s="4">
        <v>96</v>
      </c>
    </row>
    <row r="42" spans="1:10" hidden="1" x14ac:dyDescent="0.4">
      <c r="A42" s="4" t="s">
        <v>854</v>
      </c>
      <c r="B42" s="4">
        <v>0.52099690582785796</v>
      </c>
      <c r="C42">
        <f t="shared" si="0"/>
        <v>1.5787785025086605E-2</v>
      </c>
      <c r="D42" s="4">
        <v>1.7542978120118999E-2</v>
      </c>
      <c r="I42" s="11">
        <f t="shared" si="1"/>
        <v>95.564680227506628</v>
      </c>
      <c r="J42" s="4">
        <v>95</v>
      </c>
    </row>
    <row r="43" spans="1:10" hidden="1" x14ac:dyDescent="0.4">
      <c r="A43" s="4" t="s">
        <v>855</v>
      </c>
      <c r="B43" s="5" t="s">
        <v>431</v>
      </c>
      <c r="C43">
        <f t="shared" si="0"/>
        <v>1.648769990266127E-2</v>
      </c>
      <c r="D43" s="4">
        <v>4.9132782786663201E-3</v>
      </c>
      <c r="I43" s="11">
        <f t="shared" si="1"/>
        <v>95.514972271646172</v>
      </c>
      <c r="J43" s="4">
        <v>96</v>
      </c>
    </row>
    <row r="44" spans="1:10" hidden="1" x14ac:dyDescent="0.4">
      <c r="A44" s="4" t="s">
        <v>856</v>
      </c>
      <c r="B44" s="5" t="s">
        <v>584</v>
      </c>
      <c r="C44">
        <f t="shared" si="0"/>
        <v>7.9670978259177277E-3</v>
      </c>
      <c r="D44" s="4">
        <v>1.0553759085692799E-2</v>
      </c>
      <c r="I44" s="11">
        <f t="shared" si="1"/>
        <v>96.08549081060211</v>
      </c>
      <c r="J44" s="4">
        <v>96</v>
      </c>
    </row>
    <row r="45" spans="1:10" hidden="1" x14ac:dyDescent="0.4">
      <c r="A45" s="4" t="s">
        <v>857</v>
      </c>
      <c r="B45" s="5" t="s">
        <v>649</v>
      </c>
      <c r="C45">
        <f t="shared" si="0"/>
        <v>1.1887722633425879E-2</v>
      </c>
      <c r="D45" s="4">
        <v>6.1247426800836498E-3</v>
      </c>
      <c r="I45" s="11">
        <f t="shared" si="1"/>
        <v>95.832176818288843</v>
      </c>
      <c r="J45" s="4">
        <v>96</v>
      </c>
    </row>
    <row r="46" spans="1:10" hidden="1" x14ac:dyDescent="0.4">
      <c r="A46" s="4" t="s">
        <v>858</v>
      </c>
      <c r="B46" s="5" t="s">
        <v>427</v>
      </c>
      <c r="C46">
        <f t="shared" si="0"/>
        <v>1.3696146355536818E-2</v>
      </c>
      <c r="D46" s="4">
        <v>5.2905424757951902E-3</v>
      </c>
      <c r="I46" s="11">
        <f t="shared" si="1"/>
        <v>95.710115680373221</v>
      </c>
      <c r="J46" s="4">
        <v>96</v>
      </c>
    </row>
    <row r="47" spans="1:10" hidden="1" x14ac:dyDescent="0.4">
      <c r="A47" s="4" t="s">
        <v>859</v>
      </c>
      <c r="B47" s="4">
        <v>0.331328875182064</v>
      </c>
      <c r="C47">
        <f t="shared" si="0"/>
        <v>1.0040268944911029E-2</v>
      </c>
      <c r="D47" s="4">
        <v>1.11031715938959E-2</v>
      </c>
      <c r="I47" s="11">
        <f t="shared" si="1"/>
        <v>95.9534383740328</v>
      </c>
      <c r="J47" s="4">
        <v>96</v>
      </c>
    </row>
    <row r="48" spans="1:10" hidden="1" x14ac:dyDescent="0.4">
      <c r="A48" s="4" t="s">
        <v>860</v>
      </c>
      <c r="B48" s="5" t="s">
        <v>532</v>
      </c>
      <c r="C48">
        <f t="shared" si="0"/>
        <v>8.877126395628333E-3</v>
      </c>
      <c r="D48" s="4">
        <v>5.6082285970884497E-3</v>
      </c>
      <c r="I48" s="11">
        <f t="shared" si="1"/>
        <v>96.028042556368874</v>
      </c>
      <c r="J48" s="4">
        <v>96</v>
      </c>
    </row>
    <row r="49" spans="1:10" hidden="1" x14ac:dyDescent="0.4">
      <c r="A49" s="4" t="s">
        <v>861</v>
      </c>
      <c r="B49" s="5" t="s">
        <v>754</v>
      </c>
      <c r="C49">
        <f t="shared" si="0"/>
        <v>8.738543006013455E-3</v>
      </c>
      <c r="D49" s="4">
        <v>2.7465894800419001E-3</v>
      </c>
      <c r="I49" s="11">
        <f t="shared" si="1"/>
        <v>96.036842926477348</v>
      </c>
      <c r="J49" s="4">
        <v>96</v>
      </c>
    </row>
    <row r="50" spans="1:10" x14ac:dyDescent="0.4">
      <c r="A50" s="4" t="s">
        <v>862</v>
      </c>
      <c r="B50" s="4">
        <v>0.26692566316877903</v>
      </c>
      <c r="C50">
        <f t="shared" si="0"/>
        <v>8.0886564596599712E-3</v>
      </c>
      <c r="D50" s="4">
        <v>9.6761608309560404E-2</v>
      </c>
      <c r="I50" s="11">
        <f t="shared" si="1"/>
        <v>96.07786343342309</v>
      </c>
      <c r="J50" s="4">
        <v>85</v>
      </c>
    </row>
    <row r="51" spans="1:10" hidden="1" x14ac:dyDescent="0.4">
      <c r="A51" s="4" t="s">
        <v>863</v>
      </c>
      <c r="B51" s="5" t="s">
        <v>564</v>
      </c>
      <c r="C51">
        <f t="shared" si="0"/>
        <v>9.3262570523612726E-3</v>
      </c>
      <c r="D51" s="4">
        <v>4.3219029690386504E-3</v>
      </c>
      <c r="I51" s="11">
        <f t="shared" si="1"/>
        <v>95.999392795950442</v>
      </c>
      <c r="J51" s="4">
        <v>96</v>
      </c>
    </row>
    <row r="52" spans="1:10" hidden="1" x14ac:dyDescent="0.4">
      <c r="A52" s="4" t="s">
        <v>864</v>
      </c>
      <c r="B52" s="5" t="s">
        <v>435</v>
      </c>
      <c r="C52">
        <f t="shared" si="0"/>
        <v>1.723343620145109E-2</v>
      </c>
      <c r="D52" s="4">
        <v>2.2617356061372301E-2</v>
      </c>
      <c r="I52" s="11">
        <f t="shared" si="1"/>
        <v>95.461426055372584</v>
      </c>
      <c r="J52" s="4">
        <v>95</v>
      </c>
    </row>
    <row r="53" spans="1:10" hidden="1" x14ac:dyDescent="0.4">
      <c r="A53" s="4" t="s">
        <v>865</v>
      </c>
      <c r="B53" s="5" t="s">
        <v>618</v>
      </c>
      <c r="C53">
        <f t="shared" si="0"/>
        <v>1.1485541056448363E-2</v>
      </c>
      <c r="D53" s="4">
        <v>1.4742849590668799E-2</v>
      </c>
      <c r="I53" s="11">
        <f t="shared" si="1"/>
        <v>95.858867383511154</v>
      </c>
      <c r="J53" s="4">
        <v>96</v>
      </c>
    </row>
    <row r="54" spans="1:10" hidden="1" x14ac:dyDescent="0.4">
      <c r="A54" s="4" t="s">
        <v>866</v>
      </c>
      <c r="B54" s="5" t="s">
        <v>808</v>
      </c>
      <c r="C54">
        <f t="shared" si="0"/>
        <v>1.1559383780955544E-2</v>
      </c>
      <c r="D54" s="4">
        <v>5.6649041328419103E-3</v>
      </c>
      <c r="I54" s="11">
        <f t="shared" si="1"/>
        <v>95.853979137891983</v>
      </c>
      <c r="J54" s="4">
        <v>96</v>
      </c>
    </row>
    <row r="55" spans="1:10" hidden="1" x14ac:dyDescent="0.4">
      <c r="A55" s="4" t="s">
        <v>867</v>
      </c>
      <c r="B55" s="5" t="s">
        <v>764</v>
      </c>
      <c r="C55">
        <f t="shared" si="0"/>
        <v>1.1604470310911576E-2</v>
      </c>
      <c r="D55" s="4">
        <v>2.85485988206225E-3</v>
      </c>
      <c r="I55" s="11">
        <f t="shared" si="1"/>
        <v>95.85099178286292</v>
      </c>
      <c r="J55" s="4">
        <v>96</v>
      </c>
    </row>
    <row r="56" spans="1:10" hidden="1" x14ac:dyDescent="0.4">
      <c r="A56" s="4" t="s">
        <v>868</v>
      </c>
      <c r="B56" s="5" t="s">
        <v>490</v>
      </c>
      <c r="C56">
        <f t="shared" si="0"/>
        <v>1.0826307731492242E-2</v>
      </c>
      <c r="D56" s="4">
        <v>8.7059276118326701E-3</v>
      </c>
      <c r="I56" s="11">
        <f t="shared" si="1"/>
        <v>95.902263637193272</v>
      </c>
      <c r="J56" s="4">
        <v>96</v>
      </c>
    </row>
    <row r="57" spans="1:10" hidden="1" x14ac:dyDescent="0.4">
      <c r="A57" s="4" t="s">
        <v>869</v>
      </c>
      <c r="B57" s="5" t="s">
        <v>664</v>
      </c>
      <c r="C57">
        <f t="shared" si="0"/>
        <v>1.1392423879990697E-2</v>
      </c>
      <c r="D57" s="4">
        <v>6.5960707300878703E-3</v>
      </c>
      <c r="I57" s="11">
        <f t="shared" si="1"/>
        <v>95.86502369962956</v>
      </c>
      <c r="J57" s="4">
        <v>96</v>
      </c>
    </row>
    <row r="58" spans="1:10" hidden="1" x14ac:dyDescent="0.4">
      <c r="A58" s="4" t="s">
        <v>870</v>
      </c>
      <c r="B58" s="5" t="s">
        <v>683</v>
      </c>
      <c r="C58">
        <f t="shared" si="0"/>
        <v>8.3185833550488177E-3</v>
      </c>
      <c r="D58" s="4">
        <v>4.0614181569048197E-3</v>
      </c>
      <c r="I58" s="11">
        <f t="shared" si="1"/>
        <v>96.063397329627136</v>
      </c>
      <c r="J58" s="4">
        <v>96</v>
      </c>
    </row>
    <row r="59" spans="1:10" hidden="1" x14ac:dyDescent="0.4">
      <c r="A59" s="4" t="s">
        <v>871</v>
      </c>
      <c r="B59" s="5" t="s">
        <v>686</v>
      </c>
      <c r="C59">
        <f t="shared" si="0"/>
        <v>1.0599685087013941E-2</v>
      </c>
      <c r="D59" s="4">
        <v>6.1260067196302502E-3</v>
      </c>
      <c r="I59" s="11">
        <f t="shared" si="1"/>
        <v>95.917081040557932</v>
      </c>
      <c r="J59" s="4">
        <v>96</v>
      </c>
    </row>
    <row r="60" spans="1:10" x14ac:dyDescent="0.4">
      <c r="A60" s="4" t="s">
        <v>872</v>
      </c>
      <c r="B60" s="5" t="s">
        <v>759</v>
      </c>
      <c r="C60">
        <f t="shared" si="0"/>
        <v>1.448715044977794E-2</v>
      </c>
      <c r="D60" s="4">
        <v>4.7923078101461597E-2</v>
      </c>
      <c r="I60" s="11">
        <f t="shared" si="1"/>
        <v>95.655659194122777</v>
      </c>
      <c r="J60" s="4">
        <v>93</v>
      </c>
    </row>
    <row r="61" spans="1:10" hidden="1" x14ac:dyDescent="0.4">
      <c r="A61" s="4" t="s">
        <v>873</v>
      </c>
      <c r="B61" s="5" t="s">
        <v>568</v>
      </c>
      <c r="C61">
        <f t="shared" si="0"/>
        <v>8.9782617473880919E-3</v>
      </c>
      <c r="D61" s="4">
        <v>5.6474646739129702E-3</v>
      </c>
      <c r="I61" s="11">
        <f t="shared" si="1"/>
        <v>96.021608403509475</v>
      </c>
      <c r="J61" s="4">
        <v>96</v>
      </c>
    </row>
    <row r="62" spans="1:10" hidden="1" x14ac:dyDescent="0.4">
      <c r="A62" s="4" t="s">
        <v>874</v>
      </c>
      <c r="B62" s="5" t="s">
        <v>799</v>
      </c>
      <c r="C62">
        <f t="shared" si="0"/>
        <v>1.4054299968360455E-2</v>
      </c>
      <c r="D62" s="4">
        <v>1.01804766843137E-2</v>
      </c>
      <c r="I62" s="11">
        <f t="shared" si="1"/>
        <v>95.685539927853497</v>
      </c>
      <c r="J62" s="4">
        <v>96</v>
      </c>
    </row>
    <row r="63" spans="1:10" hidden="1" x14ac:dyDescent="0.4">
      <c r="A63" s="4" t="s">
        <v>875</v>
      </c>
      <c r="B63" s="5" t="s">
        <v>478</v>
      </c>
      <c r="C63">
        <f t="shared" si="0"/>
        <v>1.1803901023565516E-2</v>
      </c>
      <c r="D63" s="4">
        <v>1.6569465525414499E-2</v>
      </c>
      <c r="I63" s="11">
        <f t="shared" si="1"/>
        <v>95.837753133707608</v>
      </c>
      <c r="J63" s="4">
        <v>96</v>
      </c>
    </row>
    <row r="64" spans="1:10" hidden="1" x14ac:dyDescent="0.4">
      <c r="A64" s="4" t="s">
        <v>876</v>
      </c>
      <c r="B64" s="5" t="s">
        <v>631</v>
      </c>
      <c r="C64">
        <f t="shared" si="0"/>
        <v>7.1723877093797577E-3</v>
      </c>
      <c r="D64" s="4">
        <v>9.3161723468554707E-3</v>
      </c>
      <c r="I64" s="11">
        <f t="shared" si="1"/>
        <v>96.13500656397558</v>
      </c>
      <c r="J64" s="4">
        <v>96</v>
      </c>
    </row>
    <row r="65" spans="1:10" hidden="1" x14ac:dyDescent="0.4">
      <c r="A65" s="4" t="s">
        <v>877</v>
      </c>
      <c r="B65" s="5" t="s">
        <v>442</v>
      </c>
      <c r="C65">
        <f t="shared" si="0"/>
        <v>7.9397499161108775E-3</v>
      </c>
      <c r="D65" s="4">
        <v>9.4134586293934293E-3</v>
      </c>
      <c r="I65" s="11">
        <f t="shared" si="1"/>
        <v>96.087204834188285</v>
      </c>
      <c r="J65" s="4">
        <v>96</v>
      </c>
    </row>
    <row r="66" spans="1:10" hidden="1" x14ac:dyDescent="0.4">
      <c r="A66" s="4" t="s">
        <v>878</v>
      </c>
      <c r="B66" s="5" t="s">
        <v>703</v>
      </c>
      <c r="C66">
        <f t="shared" si="0"/>
        <v>1.0824939348067334E-2</v>
      </c>
      <c r="D66" s="4">
        <v>1.0555284969655999E-2</v>
      </c>
      <c r="I66" s="11">
        <f t="shared" si="1"/>
        <v>95.902353261308221</v>
      </c>
      <c r="J66" s="4">
        <v>96</v>
      </c>
    </row>
    <row r="67" spans="1:10" hidden="1" x14ac:dyDescent="0.4">
      <c r="A67" s="4" t="s">
        <v>879</v>
      </c>
      <c r="B67" s="5" t="s">
        <v>707</v>
      </c>
      <c r="C67">
        <f t="shared" ref="C67:C103" si="2">B67/33</f>
        <v>8.9507236401903337E-3</v>
      </c>
      <c r="D67" s="4">
        <v>3.11520433275879E-3</v>
      </c>
      <c r="I67" s="11">
        <f t="shared" ref="I67:I103" si="3">(1 - 1/(1+EXP((0.2-C67)/0.06)))*100</f>
        <v>96.023361345762197</v>
      </c>
      <c r="J67" s="4">
        <v>96</v>
      </c>
    </row>
    <row r="68" spans="1:10" hidden="1" x14ac:dyDescent="0.4">
      <c r="A68" s="4" t="s">
        <v>880</v>
      </c>
      <c r="B68" s="5" t="s">
        <v>509</v>
      </c>
      <c r="C68">
        <f t="shared" si="2"/>
        <v>9.2868203174073637E-3</v>
      </c>
      <c r="D68" s="4">
        <v>2.65251056256676E-3</v>
      </c>
      <c r="I68" s="11">
        <f t="shared" si="3"/>
        <v>96.00191635108591</v>
      </c>
      <c r="J68" s="4">
        <v>96</v>
      </c>
    </row>
    <row r="69" spans="1:10" hidden="1" x14ac:dyDescent="0.4">
      <c r="A69" s="4" t="s">
        <v>881</v>
      </c>
      <c r="B69" s="5" t="s">
        <v>775</v>
      </c>
      <c r="C69">
        <f t="shared" si="2"/>
        <v>1.0642822769496242E-2</v>
      </c>
      <c r="D69" s="4">
        <v>5.6602786218464003E-3</v>
      </c>
      <c r="I69" s="11">
        <f t="shared" si="3"/>
        <v>95.914264502333495</v>
      </c>
      <c r="J69" s="4">
        <v>96</v>
      </c>
    </row>
    <row r="70" spans="1:10" hidden="1" x14ac:dyDescent="0.4">
      <c r="A70" s="4" t="s">
        <v>882</v>
      </c>
      <c r="B70" s="5" t="s">
        <v>669</v>
      </c>
      <c r="C70">
        <f t="shared" si="2"/>
        <v>1.2699804415199425E-2</v>
      </c>
      <c r="D70" s="4">
        <v>8.5959532518796698E-3</v>
      </c>
      <c r="I70" s="11">
        <f t="shared" si="3"/>
        <v>95.777781075521361</v>
      </c>
      <c r="J70" s="4">
        <v>96</v>
      </c>
    </row>
    <row r="71" spans="1:10" hidden="1" x14ac:dyDescent="0.4">
      <c r="A71" s="4" t="s">
        <v>883</v>
      </c>
      <c r="B71" s="5" t="s">
        <v>743</v>
      </c>
      <c r="C71">
        <f t="shared" si="2"/>
        <v>9.6597390301511217E-3</v>
      </c>
      <c r="D71" s="4">
        <v>5.9739885321777302E-3</v>
      </c>
      <c r="I71" s="11">
        <f t="shared" si="3"/>
        <v>95.977992185497882</v>
      </c>
      <c r="J71" s="4">
        <v>96</v>
      </c>
    </row>
    <row r="72" spans="1:10" hidden="1" x14ac:dyDescent="0.4">
      <c r="A72" s="4" t="s">
        <v>884</v>
      </c>
      <c r="B72" s="5" t="s">
        <v>440</v>
      </c>
      <c r="C72">
        <f t="shared" si="2"/>
        <v>1.1658843404574393E-2</v>
      </c>
      <c r="D72" s="4">
        <v>1.4407068343316501E-2</v>
      </c>
      <c r="I72" s="11">
        <f t="shared" si="3"/>
        <v>95.84738637699914</v>
      </c>
      <c r="J72" s="4">
        <v>96</v>
      </c>
    </row>
    <row r="73" spans="1:10" hidden="1" x14ac:dyDescent="0.4">
      <c r="A73" s="4" t="s">
        <v>885</v>
      </c>
      <c r="B73" s="5" t="s">
        <v>535</v>
      </c>
      <c r="C73">
        <f t="shared" si="2"/>
        <v>1.7073514173333849E-2</v>
      </c>
      <c r="D73" s="4">
        <v>1.98097494892252E-2</v>
      </c>
      <c r="I73" s="11">
        <f t="shared" si="3"/>
        <v>95.472960008786217</v>
      </c>
      <c r="J73" s="4">
        <v>95</v>
      </c>
    </row>
    <row r="74" spans="1:10" hidden="1" x14ac:dyDescent="0.4">
      <c r="A74" s="4" t="s">
        <v>886</v>
      </c>
      <c r="B74" s="5" t="s">
        <v>746</v>
      </c>
      <c r="C74">
        <f t="shared" si="2"/>
        <v>9.795691712286848E-3</v>
      </c>
      <c r="D74" s="4">
        <v>3.9374656319196904E-3</v>
      </c>
      <c r="I74" s="11">
        <f t="shared" si="3"/>
        <v>95.969236228899121</v>
      </c>
      <c r="J74" s="4">
        <v>96</v>
      </c>
    </row>
    <row r="75" spans="1:10" hidden="1" x14ac:dyDescent="0.4">
      <c r="A75" s="4" t="s">
        <v>887</v>
      </c>
      <c r="B75" s="5" t="s">
        <v>528</v>
      </c>
      <c r="C75">
        <f t="shared" si="2"/>
        <v>1.1169499537029698E-2</v>
      </c>
      <c r="D75" s="4">
        <v>6.0587147460602698E-3</v>
      </c>
      <c r="I75" s="11">
        <f t="shared" si="3"/>
        <v>95.879726481556432</v>
      </c>
      <c r="J75" s="4">
        <v>96</v>
      </c>
    </row>
    <row r="76" spans="1:10" hidden="1" x14ac:dyDescent="0.4">
      <c r="A76" s="4" t="s">
        <v>888</v>
      </c>
      <c r="B76" s="4">
        <v>0.30172523100683601</v>
      </c>
      <c r="C76">
        <f t="shared" si="2"/>
        <v>9.1431888183889694E-3</v>
      </c>
      <c r="D76" s="4">
        <v>6.7351139586713299E-3</v>
      </c>
      <c r="I76" s="11">
        <f t="shared" si="3"/>
        <v>96.011094434981089</v>
      </c>
      <c r="J76" s="4">
        <v>96</v>
      </c>
    </row>
    <row r="77" spans="1:10" hidden="1" x14ac:dyDescent="0.4">
      <c r="A77" s="4" t="s">
        <v>889</v>
      </c>
      <c r="B77" s="5" t="s">
        <v>717</v>
      </c>
      <c r="C77">
        <f t="shared" si="2"/>
        <v>1.0973909174611728E-2</v>
      </c>
      <c r="D77" s="4">
        <v>3.57106419571253E-3</v>
      </c>
      <c r="I77" s="11">
        <f t="shared" si="3"/>
        <v>95.892585256714455</v>
      </c>
      <c r="J77" s="4">
        <v>96</v>
      </c>
    </row>
    <row r="78" spans="1:10" hidden="1" x14ac:dyDescent="0.4">
      <c r="A78" s="4" t="s">
        <v>890</v>
      </c>
      <c r="B78" s="5" t="s">
        <v>500</v>
      </c>
      <c r="C78">
        <f t="shared" si="2"/>
        <v>1.2833978822226363E-2</v>
      </c>
      <c r="D78" s="4">
        <v>1.25925710004111E-2</v>
      </c>
      <c r="I78" s="11">
        <f t="shared" si="3"/>
        <v>95.768728574388206</v>
      </c>
      <c r="J78" s="4">
        <v>96</v>
      </c>
    </row>
    <row r="79" spans="1:10" hidden="1" x14ac:dyDescent="0.4">
      <c r="A79" s="4" t="s">
        <v>891</v>
      </c>
      <c r="B79" s="5" t="s">
        <v>634</v>
      </c>
      <c r="C79">
        <f t="shared" si="2"/>
        <v>1.2151764273050576E-2</v>
      </c>
      <c r="D79" s="4">
        <v>7.2686195608768298E-3</v>
      </c>
      <c r="I79" s="11">
        <f t="shared" si="3"/>
        <v>95.814564442828583</v>
      </c>
      <c r="J79" s="4">
        <v>96</v>
      </c>
    </row>
    <row r="80" spans="1:10" hidden="1" x14ac:dyDescent="0.4">
      <c r="A80" s="4" t="s">
        <v>892</v>
      </c>
      <c r="B80" s="5" t="s">
        <v>727</v>
      </c>
      <c r="C80">
        <f t="shared" si="2"/>
        <v>9.852451213707758E-3</v>
      </c>
      <c r="D80" s="4">
        <v>1.09943228979563E-2</v>
      </c>
      <c r="I80" s="11">
        <f t="shared" si="3"/>
        <v>95.96557526391797</v>
      </c>
      <c r="J80" s="4">
        <v>96</v>
      </c>
    </row>
    <row r="81" spans="1:10" hidden="1" x14ac:dyDescent="0.4">
      <c r="A81" s="4" t="s">
        <v>893</v>
      </c>
      <c r="B81" s="5" t="s">
        <v>735</v>
      </c>
      <c r="C81">
        <f t="shared" si="2"/>
        <v>9.374621275498575E-3</v>
      </c>
      <c r="D81" s="4">
        <v>3.0765590086407899E-3</v>
      </c>
      <c r="I81" s="11">
        <f t="shared" si="3"/>
        <v>95.996295887252074</v>
      </c>
      <c r="J81" s="4">
        <v>96</v>
      </c>
    </row>
    <row r="82" spans="1:10" hidden="1" x14ac:dyDescent="0.4">
      <c r="A82" s="4" t="s">
        <v>894</v>
      </c>
      <c r="B82" s="5" t="s">
        <v>493</v>
      </c>
      <c r="C82">
        <f t="shared" si="2"/>
        <v>1.2340319265448697E-2</v>
      </c>
      <c r="D82" s="4">
        <v>4.0176521658326497E-3</v>
      </c>
      <c r="I82" s="11">
        <f t="shared" si="3"/>
        <v>95.801943716559805</v>
      </c>
      <c r="J82" s="4">
        <v>96</v>
      </c>
    </row>
    <row r="83" spans="1:10" hidden="1" x14ac:dyDescent="0.4">
      <c r="A83" s="4" t="s">
        <v>895</v>
      </c>
      <c r="B83" s="4">
        <v>0.26612724580504199</v>
      </c>
      <c r="C83">
        <f t="shared" si="2"/>
        <v>8.064461994092182E-3</v>
      </c>
      <c r="D83" s="4">
        <v>5.8682172075544704E-3</v>
      </c>
      <c r="I83" s="11">
        <f t="shared" si="3"/>
        <v>96.079382686549735</v>
      </c>
      <c r="J83" s="4">
        <v>96</v>
      </c>
    </row>
    <row r="84" spans="1:10" x14ac:dyDescent="0.4">
      <c r="A84" s="4" t="s">
        <v>896</v>
      </c>
      <c r="B84" s="5" t="s">
        <v>460</v>
      </c>
      <c r="C84">
        <f t="shared" si="2"/>
        <v>1.5446567607555426E-2</v>
      </c>
      <c r="D84" s="4">
        <v>5.4368435689247901E-2</v>
      </c>
      <c r="I84" s="11">
        <f t="shared" si="3"/>
        <v>95.588722594052783</v>
      </c>
      <c r="J84" s="4">
        <v>92</v>
      </c>
    </row>
    <row r="85" spans="1:10" hidden="1" x14ac:dyDescent="0.4">
      <c r="A85" s="4" t="s">
        <v>897</v>
      </c>
      <c r="B85" s="5" t="s">
        <v>516</v>
      </c>
      <c r="C85">
        <f t="shared" si="2"/>
        <v>1.1936533130995486E-2</v>
      </c>
      <c r="D85" s="4">
        <v>5.6634503468616501E-3</v>
      </c>
      <c r="I85" s="11">
        <f t="shared" si="3"/>
        <v>95.828926360310561</v>
      </c>
      <c r="J85" s="4">
        <v>96</v>
      </c>
    </row>
    <row r="86" spans="1:10" hidden="1" x14ac:dyDescent="0.4">
      <c r="A86" s="4" t="s">
        <v>898</v>
      </c>
      <c r="B86" s="5" t="s">
        <v>580</v>
      </c>
      <c r="C86">
        <f t="shared" si="2"/>
        <v>1.0534600765916939E-2</v>
      </c>
      <c r="D86" s="4">
        <v>1.1024307185201599E-2</v>
      </c>
      <c r="I86" s="11">
        <f t="shared" si="3"/>
        <v>95.921326997053342</v>
      </c>
      <c r="J86" s="4">
        <v>96</v>
      </c>
    </row>
    <row r="87" spans="1:10" hidden="1" x14ac:dyDescent="0.4">
      <c r="A87" s="4" t="s">
        <v>899</v>
      </c>
      <c r="B87" s="5" t="s">
        <v>779</v>
      </c>
      <c r="C87">
        <f t="shared" si="2"/>
        <v>1.7016999695096791E-2</v>
      </c>
      <c r="D87" s="4">
        <v>5.95599058640707E-3</v>
      </c>
      <c r="I87" s="11">
        <f t="shared" si="3"/>
        <v>95.477029285133256</v>
      </c>
      <c r="J87" s="4">
        <v>96</v>
      </c>
    </row>
    <row r="88" spans="1:10" hidden="1" x14ac:dyDescent="0.4">
      <c r="A88" s="4" t="s">
        <v>900</v>
      </c>
      <c r="B88" s="5" t="s">
        <v>614</v>
      </c>
      <c r="C88">
        <f t="shared" si="2"/>
        <v>1.2367011912161576E-2</v>
      </c>
      <c r="D88" s="4">
        <v>9.0860669817859098E-3</v>
      </c>
      <c r="I88" s="11">
        <f t="shared" si="3"/>
        <v>95.80015413514748</v>
      </c>
      <c r="J88" s="4">
        <v>96</v>
      </c>
    </row>
    <row r="89" spans="1:10" hidden="1" x14ac:dyDescent="0.4">
      <c r="A89" s="4" t="s">
        <v>901</v>
      </c>
      <c r="B89" s="5" t="s">
        <v>556</v>
      </c>
      <c r="C89">
        <f t="shared" si="2"/>
        <v>9.4461054623610919E-3</v>
      </c>
      <c r="D89" s="4">
        <v>4.14709336185778E-3</v>
      </c>
      <c r="I89" s="11">
        <f t="shared" si="3"/>
        <v>95.991714329254378</v>
      </c>
      <c r="J89" s="4">
        <v>96</v>
      </c>
    </row>
    <row r="90" spans="1:10" hidden="1" x14ac:dyDescent="0.4">
      <c r="A90" s="4" t="s">
        <v>902</v>
      </c>
      <c r="B90" s="5" t="s">
        <v>596</v>
      </c>
      <c r="C90">
        <f t="shared" si="2"/>
        <v>8.5154628593110005E-3</v>
      </c>
      <c r="D90" s="4">
        <v>8.95312196859494E-3</v>
      </c>
      <c r="I90" s="11">
        <f t="shared" si="3"/>
        <v>96.050969785349679</v>
      </c>
      <c r="J90" s="4">
        <v>96</v>
      </c>
    </row>
    <row r="91" spans="1:10" hidden="1" x14ac:dyDescent="0.4">
      <c r="A91" s="4" t="s">
        <v>903</v>
      </c>
      <c r="B91" s="5" t="s">
        <v>464</v>
      </c>
      <c r="C91">
        <f t="shared" si="2"/>
        <v>1.0292787865552485E-2</v>
      </c>
      <c r="D91" s="4">
        <v>1.4863391271660101E-2</v>
      </c>
      <c r="I91" s="11">
        <f t="shared" si="3"/>
        <v>95.937065328140534</v>
      </c>
      <c r="J91" s="4">
        <v>96</v>
      </c>
    </row>
    <row r="92" spans="1:10" hidden="1" x14ac:dyDescent="0.4">
      <c r="A92" s="4" t="s">
        <v>904</v>
      </c>
      <c r="B92" s="5" t="s">
        <v>730</v>
      </c>
      <c r="C92">
        <f t="shared" si="2"/>
        <v>1.1328863264538636E-2</v>
      </c>
      <c r="D92" s="4">
        <v>3.0566750083271602E-3</v>
      </c>
      <c r="I92" s="11">
        <f t="shared" si="3"/>
        <v>95.869220893721717</v>
      </c>
      <c r="J92" s="4">
        <v>96</v>
      </c>
    </row>
    <row r="93" spans="1:10" hidden="1" x14ac:dyDescent="0.4">
      <c r="A93" s="4" t="s">
        <v>905</v>
      </c>
      <c r="B93" s="5" t="s">
        <v>497</v>
      </c>
      <c r="C93">
        <f t="shared" si="2"/>
        <v>9.0901147248615456E-3</v>
      </c>
      <c r="D93" s="4">
        <v>1.50778738982773E-2</v>
      </c>
      <c r="I93" s="11">
        <f t="shared" si="3"/>
        <v>96.014480768739148</v>
      </c>
      <c r="J93" s="4">
        <v>96</v>
      </c>
    </row>
    <row r="94" spans="1:10" hidden="1" x14ac:dyDescent="0.4">
      <c r="A94" s="4" t="s">
        <v>906</v>
      </c>
      <c r="B94" s="5" t="s">
        <v>548</v>
      </c>
      <c r="C94">
        <f t="shared" si="2"/>
        <v>1.7282006691503576E-2</v>
      </c>
      <c r="D94" s="4">
        <v>2.6737585613050602E-3</v>
      </c>
      <c r="I94" s="11">
        <f t="shared" si="3"/>
        <v>95.457917499471563</v>
      </c>
      <c r="J94" s="4">
        <v>96</v>
      </c>
    </row>
    <row r="95" spans="1:10" hidden="1" x14ac:dyDescent="0.4">
      <c r="A95" s="4" t="s">
        <v>907</v>
      </c>
      <c r="B95" s="5" t="s">
        <v>678</v>
      </c>
      <c r="C95">
        <f t="shared" si="2"/>
        <v>1.1736880708114333E-2</v>
      </c>
      <c r="D95" s="4">
        <v>6.49745284800958E-3</v>
      </c>
      <c r="I95" s="11">
        <f t="shared" si="3"/>
        <v>95.842206591331575</v>
      </c>
      <c r="J95" s="4">
        <v>96</v>
      </c>
    </row>
    <row r="96" spans="1:10" hidden="1" x14ac:dyDescent="0.4">
      <c r="A96" s="4" t="s">
        <v>908</v>
      </c>
      <c r="B96" s="5" t="s">
        <v>485</v>
      </c>
      <c r="C96">
        <f t="shared" si="2"/>
        <v>1.0815077330600151E-2</v>
      </c>
      <c r="D96" s="4">
        <v>8.6297442924792803E-3</v>
      </c>
      <c r="I96" s="11">
        <f t="shared" si="3"/>
        <v>95.902999131928212</v>
      </c>
      <c r="J96" s="4">
        <v>96</v>
      </c>
    </row>
    <row r="97" spans="1:10" hidden="1" x14ac:dyDescent="0.4">
      <c r="A97" s="4" t="s">
        <v>909</v>
      </c>
      <c r="B97" s="5" t="s">
        <v>712</v>
      </c>
      <c r="C97">
        <f t="shared" si="2"/>
        <v>6.435240653867122E-3</v>
      </c>
      <c r="D97" s="4">
        <v>5.9824493081361996E-3</v>
      </c>
      <c r="I97" s="11">
        <f t="shared" si="3"/>
        <v>96.180397916345839</v>
      </c>
      <c r="J97" s="4">
        <v>96</v>
      </c>
    </row>
    <row r="98" spans="1:10" hidden="1" x14ac:dyDescent="0.4">
      <c r="A98" s="4" t="s">
        <v>910</v>
      </c>
      <c r="B98" s="5" t="s">
        <v>783</v>
      </c>
      <c r="C98">
        <f t="shared" si="2"/>
        <v>1.0393573829578243E-2</v>
      </c>
      <c r="D98" s="4">
        <v>9.0609675076457792E-3</v>
      </c>
      <c r="I98" s="11">
        <f t="shared" si="3"/>
        <v>95.930512780054215</v>
      </c>
      <c r="J98" s="4">
        <v>96</v>
      </c>
    </row>
    <row r="99" spans="1:10" hidden="1" x14ac:dyDescent="0.4">
      <c r="A99" s="4" t="s">
        <v>911</v>
      </c>
      <c r="B99" s="4">
        <v>0.40072301624815099</v>
      </c>
      <c r="C99">
        <f t="shared" si="2"/>
        <v>1.2143121704489423E-2</v>
      </c>
      <c r="D99" s="4">
        <v>3.7298635549486898E-3</v>
      </c>
      <c r="I99" s="11">
        <f t="shared" si="3"/>
        <v>95.815142053372355</v>
      </c>
      <c r="J99" s="4">
        <v>96</v>
      </c>
    </row>
    <row r="100" spans="1:10" hidden="1" x14ac:dyDescent="0.4">
      <c r="A100" s="4" t="s">
        <v>912</v>
      </c>
      <c r="B100" s="5" t="s">
        <v>793</v>
      </c>
      <c r="C100">
        <f t="shared" si="2"/>
        <v>1.0101602764213E-2</v>
      </c>
      <c r="D100" s="4">
        <v>5.8230147122495697E-3</v>
      </c>
      <c r="I100" s="11">
        <f t="shared" si="3"/>
        <v>95.949467377760229</v>
      </c>
      <c r="J100" s="4">
        <v>96</v>
      </c>
    </row>
    <row r="101" spans="1:10" hidden="1" x14ac:dyDescent="0.4">
      <c r="A101" s="4" t="s">
        <v>913</v>
      </c>
      <c r="B101" s="5" t="s">
        <v>453</v>
      </c>
      <c r="C101">
        <f t="shared" si="2"/>
        <v>1.0714698928861122E-2</v>
      </c>
      <c r="D101" s="4">
        <v>8.0248190210559008E-3</v>
      </c>
      <c r="I101" s="11">
        <f t="shared" si="3"/>
        <v>95.90956744407147</v>
      </c>
      <c r="J101" s="4">
        <v>96</v>
      </c>
    </row>
    <row r="102" spans="1:10" hidden="1" x14ac:dyDescent="0.4">
      <c r="A102" s="4" t="s">
        <v>914</v>
      </c>
      <c r="B102" s="5" t="s">
        <v>577</v>
      </c>
      <c r="C102">
        <f t="shared" si="2"/>
        <v>6.3010325483660911E-3</v>
      </c>
      <c r="D102" s="4">
        <v>5.7630905090775199E-3</v>
      </c>
      <c r="I102" s="11">
        <f t="shared" si="3"/>
        <v>96.188606791045743</v>
      </c>
      <c r="J102" s="4">
        <v>96</v>
      </c>
    </row>
    <row r="103" spans="1:10" hidden="1" x14ac:dyDescent="0.4">
      <c r="A103" s="4" t="s">
        <v>915</v>
      </c>
      <c r="B103" s="5" t="s">
        <v>803</v>
      </c>
      <c r="C103">
        <f t="shared" si="2"/>
        <v>1.0915742477451394E-2</v>
      </c>
      <c r="D103" s="4">
        <v>9.7708187563865304E-3</v>
      </c>
      <c r="I103" s="11">
        <f t="shared" si="3"/>
        <v>95.896401917201175</v>
      </c>
      <c r="J103" s="4">
        <v>96</v>
      </c>
    </row>
  </sheetData>
  <autoFilter ref="A1:D103" xr:uid="{14C71586-DCB3-462D-AEAC-AAA2ABC62049}">
    <filterColumn colId="3">
      <customFilters>
        <customFilter operator="greaterThan" val="0.03"/>
      </customFilters>
    </filterColumn>
  </autoFilter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4712-733C-4105-AB98-702203342D68}">
  <dimension ref="A1:P103"/>
  <sheetViews>
    <sheetView workbookViewId="0">
      <selection activeCell="L1" sqref="L1:L1048576"/>
    </sheetView>
  </sheetViews>
  <sheetFormatPr defaultRowHeight="13.9" x14ac:dyDescent="0.4"/>
  <cols>
    <col min="2" max="2" width="16" customWidth="1"/>
  </cols>
  <sheetData>
    <row r="1" spans="1:16" x14ac:dyDescent="0.4">
      <c r="A1" s="4"/>
      <c r="B1" s="4" t="s">
        <v>0</v>
      </c>
      <c r="C1" s="4" t="s">
        <v>106</v>
      </c>
      <c r="D1" s="4" t="s">
        <v>107</v>
      </c>
      <c r="E1" s="4" t="s">
        <v>108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  <c r="N1" s="4" t="s">
        <v>118</v>
      </c>
      <c r="O1" s="4" t="s">
        <v>119</v>
      </c>
      <c r="P1" s="4" t="s">
        <v>120</v>
      </c>
    </row>
    <row r="2" spans="1:16" x14ac:dyDescent="0.4">
      <c r="A2" s="4">
        <v>81</v>
      </c>
      <c r="B2" s="4" t="s">
        <v>4</v>
      </c>
      <c r="C2" s="4">
        <v>1350</v>
      </c>
      <c r="D2" s="4">
        <v>1350</v>
      </c>
      <c r="E2" s="4">
        <v>0.26610022143238599</v>
      </c>
      <c r="F2" s="4">
        <v>5</v>
      </c>
      <c r="G2" s="4">
        <v>209.11719202399399</v>
      </c>
      <c r="H2" s="4">
        <v>100</v>
      </c>
      <c r="I2" s="4">
        <v>8.3510724277502002E-2</v>
      </c>
      <c r="J2" s="4">
        <v>100</v>
      </c>
      <c r="K2" s="4">
        <v>1.11347632370002E-2</v>
      </c>
      <c r="L2" s="4">
        <v>96</v>
      </c>
      <c r="M2" s="4">
        <v>100</v>
      </c>
      <c r="N2" s="4">
        <v>100</v>
      </c>
      <c r="O2" s="4">
        <v>100</v>
      </c>
      <c r="P2" s="4">
        <v>100</v>
      </c>
    </row>
    <row r="3" spans="1:16" x14ac:dyDescent="0.4">
      <c r="A3" s="4">
        <v>11</v>
      </c>
      <c r="B3" s="4" t="s">
        <v>5</v>
      </c>
      <c r="C3" s="4">
        <v>1350</v>
      </c>
      <c r="D3" s="4">
        <v>1350</v>
      </c>
      <c r="E3" s="4">
        <v>0.29407780574178599</v>
      </c>
      <c r="F3" s="4">
        <v>8</v>
      </c>
      <c r="G3" s="4">
        <v>229.008733457918</v>
      </c>
      <c r="H3" s="4">
        <v>100</v>
      </c>
      <c r="I3" s="4">
        <v>0.105911986209066</v>
      </c>
      <c r="J3" s="4">
        <v>100</v>
      </c>
      <c r="K3" s="4">
        <v>1.5113158346763699E-2</v>
      </c>
      <c r="L3" s="4">
        <v>96</v>
      </c>
      <c r="M3" s="4">
        <v>100</v>
      </c>
      <c r="N3" s="4">
        <v>100</v>
      </c>
      <c r="O3" s="4">
        <v>100</v>
      </c>
      <c r="P3" s="4">
        <v>100</v>
      </c>
    </row>
    <row r="4" spans="1:16" x14ac:dyDescent="0.4">
      <c r="A4" s="4">
        <v>6</v>
      </c>
      <c r="B4" s="4" t="s">
        <v>6</v>
      </c>
      <c r="C4" s="4">
        <v>1350</v>
      </c>
      <c r="D4" s="4">
        <v>1350</v>
      </c>
      <c r="E4" s="4">
        <v>0.27407507507324702</v>
      </c>
      <c r="F4" s="4">
        <v>6</v>
      </c>
      <c r="G4" s="4">
        <v>200.00999975001201</v>
      </c>
      <c r="H4" s="4">
        <v>100</v>
      </c>
      <c r="I4" s="4">
        <v>7.5723646278861995E-2</v>
      </c>
      <c r="J4" s="4">
        <v>100</v>
      </c>
      <c r="K4" s="4">
        <v>2.7026928316731301E-3</v>
      </c>
      <c r="L4" s="4">
        <v>96</v>
      </c>
      <c r="M4" s="4">
        <v>100</v>
      </c>
      <c r="N4" s="4">
        <v>100</v>
      </c>
      <c r="O4" s="4">
        <v>100</v>
      </c>
      <c r="P4" s="4">
        <v>100</v>
      </c>
    </row>
    <row r="5" spans="1:16" x14ac:dyDescent="0.4">
      <c r="A5" s="4">
        <v>34</v>
      </c>
      <c r="B5" s="4" t="s">
        <v>7</v>
      </c>
      <c r="C5" s="4">
        <v>1350</v>
      </c>
      <c r="D5" s="4">
        <v>1350</v>
      </c>
      <c r="E5" s="4">
        <v>0.27038660529643599</v>
      </c>
      <c r="F5" s="4">
        <v>5</v>
      </c>
      <c r="G5" s="4">
        <v>179.27911200137001</v>
      </c>
      <c r="H5" s="4">
        <v>100</v>
      </c>
      <c r="I5" s="4">
        <v>7.1281264055740604E-2</v>
      </c>
      <c r="J5" s="4">
        <v>99</v>
      </c>
      <c r="K5" s="4">
        <v>3.8743250635857301E-3</v>
      </c>
      <c r="L5" s="4">
        <v>96</v>
      </c>
      <c r="M5" s="4">
        <v>100</v>
      </c>
      <c r="N5" s="4">
        <v>100</v>
      </c>
      <c r="O5" s="4">
        <v>100</v>
      </c>
      <c r="P5" s="4">
        <v>100</v>
      </c>
    </row>
    <row r="6" spans="1:16" x14ac:dyDescent="0.4">
      <c r="A6" s="4">
        <v>90</v>
      </c>
      <c r="B6" s="4" t="s">
        <v>8</v>
      </c>
      <c r="C6" s="4">
        <v>1350</v>
      </c>
      <c r="D6" s="4">
        <v>1350</v>
      </c>
      <c r="E6" s="4">
        <v>0.27417415590106198</v>
      </c>
      <c r="F6" s="4">
        <v>6</v>
      </c>
      <c r="G6" s="4">
        <v>211.34095674998699</v>
      </c>
      <c r="H6" s="4">
        <v>100</v>
      </c>
      <c r="I6" s="4">
        <v>4.6008567910421599E-2</v>
      </c>
      <c r="J6" s="4">
        <v>93</v>
      </c>
      <c r="K6" s="4">
        <v>8.5435765771676095E-3</v>
      </c>
      <c r="L6" s="4">
        <v>96</v>
      </c>
      <c r="M6" s="4">
        <v>100</v>
      </c>
      <c r="N6" s="4">
        <v>100</v>
      </c>
      <c r="O6" s="4">
        <v>100</v>
      </c>
      <c r="P6" s="4">
        <v>100</v>
      </c>
    </row>
    <row r="7" spans="1:16" x14ac:dyDescent="0.4">
      <c r="A7" s="4">
        <v>60</v>
      </c>
      <c r="B7" s="4" t="s">
        <v>9</v>
      </c>
      <c r="C7" s="4">
        <v>1350</v>
      </c>
      <c r="D7" s="4">
        <v>1350</v>
      </c>
      <c r="E7" s="4">
        <v>0.25703810438459102</v>
      </c>
      <c r="F7" s="4">
        <v>4</v>
      </c>
      <c r="G7" s="4">
        <v>196.16319736382701</v>
      </c>
      <c r="H7" s="4">
        <v>100</v>
      </c>
      <c r="I7" s="4">
        <v>9.2263654878076598E-2</v>
      </c>
      <c r="J7" s="4">
        <v>100</v>
      </c>
      <c r="K7" s="4">
        <v>6.4439731765277303E-3</v>
      </c>
      <c r="L7" s="4">
        <v>96</v>
      </c>
      <c r="M7" s="4">
        <v>100</v>
      </c>
      <c r="N7" s="4">
        <v>100</v>
      </c>
      <c r="O7" s="4">
        <v>100</v>
      </c>
      <c r="P7" s="4">
        <v>100</v>
      </c>
    </row>
    <row r="8" spans="1:16" x14ac:dyDescent="0.4">
      <c r="A8" s="4">
        <v>100</v>
      </c>
      <c r="B8" s="4" t="s">
        <v>10</v>
      </c>
      <c r="C8" s="4">
        <v>1350</v>
      </c>
      <c r="D8" s="4">
        <v>1350</v>
      </c>
      <c r="E8" s="4">
        <v>0.270420086753214</v>
      </c>
      <c r="F8" s="4">
        <v>5</v>
      </c>
      <c r="G8" s="4">
        <v>201.03979705520899</v>
      </c>
      <c r="H8" s="4">
        <v>100</v>
      </c>
      <c r="I8" s="4">
        <v>8.2359082335873704E-2</v>
      </c>
      <c r="J8" s="4">
        <v>100</v>
      </c>
      <c r="K8" s="4">
        <v>6.1250873405400098E-3</v>
      </c>
      <c r="L8" s="4">
        <v>96</v>
      </c>
      <c r="M8" s="4">
        <v>100</v>
      </c>
      <c r="N8" s="4">
        <v>100</v>
      </c>
      <c r="O8" s="4">
        <v>100</v>
      </c>
      <c r="P8" s="4">
        <v>100</v>
      </c>
    </row>
    <row r="9" spans="1:16" x14ac:dyDescent="0.4">
      <c r="A9" s="4">
        <v>5</v>
      </c>
      <c r="B9" s="4" t="s">
        <v>11</v>
      </c>
      <c r="C9" s="4">
        <v>1350</v>
      </c>
      <c r="D9" s="4">
        <v>1350</v>
      </c>
      <c r="E9" s="4">
        <v>0.28117136913331298</v>
      </c>
      <c r="F9" s="4">
        <v>7</v>
      </c>
      <c r="G9" s="4">
        <v>216.66794871415499</v>
      </c>
      <c r="H9" s="4">
        <v>100</v>
      </c>
      <c r="I9" s="4">
        <v>7.6581433295893897E-2</v>
      </c>
      <c r="J9" s="4">
        <v>100</v>
      </c>
      <c r="K9" s="4">
        <v>1.0537925579322101E-2</v>
      </c>
      <c r="L9" s="4">
        <v>96</v>
      </c>
      <c r="M9" s="4">
        <v>100</v>
      </c>
      <c r="N9" s="4">
        <v>100</v>
      </c>
      <c r="O9" s="4">
        <v>100</v>
      </c>
      <c r="P9" s="4">
        <v>100</v>
      </c>
    </row>
    <row r="10" spans="1:16" x14ac:dyDescent="0.4">
      <c r="A10" s="4">
        <v>91</v>
      </c>
      <c r="B10" s="4" t="s">
        <v>12</v>
      </c>
      <c r="C10" s="4">
        <v>1350</v>
      </c>
      <c r="D10" s="4">
        <v>1350</v>
      </c>
      <c r="E10" s="4">
        <v>0.25411294379275101</v>
      </c>
      <c r="F10" s="4">
        <v>4</v>
      </c>
      <c r="G10" s="4">
        <v>196.01020381602501</v>
      </c>
      <c r="H10" s="4">
        <v>100</v>
      </c>
      <c r="I10" s="4">
        <v>9.4006116923947197E-2</v>
      </c>
      <c r="J10" s="4">
        <v>100</v>
      </c>
      <c r="K10" s="4">
        <v>2.9150059406059699E-3</v>
      </c>
      <c r="L10" s="4">
        <v>96</v>
      </c>
      <c r="M10" s="4">
        <v>100</v>
      </c>
      <c r="N10" s="4">
        <v>100</v>
      </c>
      <c r="O10" s="4">
        <v>100</v>
      </c>
      <c r="P10" s="4">
        <v>100</v>
      </c>
    </row>
    <row r="11" spans="1:16" x14ac:dyDescent="0.4">
      <c r="A11" s="4">
        <v>39</v>
      </c>
      <c r="B11" s="4" t="s">
        <v>13</v>
      </c>
      <c r="C11" s="4">
        <v>1350</v>
      </c>
      <c r="D11" s="4">
        <v>1350</v>
      </c>
      <c r="E11" s="4">
        <v>0.27125679146074799</v>
      </c>
      <c r="F11" s="4">
        <v>5</v>
      </c>
      <c r="G11" s="4">
        <v>193.023314653955</v>
      </c>
      <c r="H11" s="4">
        <v>100</v>
      </c>
      <c r="I11" s="4">
        <v>8.7384738188697603E-2</v>
      </c>
      <c r="J11" s="4">
        <v>100</v>
      </c>
      <c r="K11" s="4">
        <v>1.3653865341984E-2</v>
      </c>
      <c r="L11" s="4">
        <v>96</v>
      </c>
      <c r="M11" s="4">
        <v>100</v>
      </c>
      <c r="N11" s="4">
        <v>100</v>
      </c>
      <c r="O11" s="4">
        <v>100</v>
      </c>
      <c r="P11" s="4">
        <v>100</v>
      </c>
    </row>
    <row r="12" spans="1:16" x14ac:dyDescent="0.4">
      <c r="A12" s="4">
        <v>57</v>
      </c>
      <c r="B12" s="4" t="s">
        <v>14</v>
      </c>
      <c r="C12" s="4">
        <v>1350</v>
      </c>
      <c r="D12" s="4">
        <v>1350</v>
      </c>
      <c r="E12" s="4">
        <v>0.26815735609318297</v>
      </c>
      <c r="F12" s="4">
        <v>5</v>
      </c>
      <c r="G12" s="4">
        <v>204.120062708201</v>
      </c>
      <c r="H12" s="4">
        <v>100</v>
      </c>
      <c r="I12" s="4">
        <v>9.9444098999097202E-2</v>
      </c>
      <c r="J12" s="4">
        <v>100</v>
      </c>
      <c r="K12" s="4">
        <v>6.1767712589777804E-3</v>
      </c>
      <c r="L12" s="4">
        <v>96</v>
      </c>
      <c r="M12" s="4">
        <v>100</v>
      </c>
      <c r="N12" s="4">
        <v>100</v>
      </c>
      <c r="O12" s="4">
        <v>100</v>
      </c>
      <c r="P12" s="4">
        <v>100</v>
      </c>
    </row>
    <row r="13" spans="1:16" x14ac:dyDescent="0.4">
      <c r="A13" s="4">
        <v>44</v>
      </c>
      <c r="B13" s="4" t="s">
        <v>15</v>
      </c>
      <c r="C13" s="4">
        <v>1350</v>
      </c>
      <c r="D13" s="4">
        <v>1350</v>
      </c>
      <c r="E13" s="4">
        <v>0.266703701132044</v>
      </c>
      <c r="F13" s="4">
        <v>5</v>
      </c>
      <c r="G13" s="4">
        <v>194</v>
      </c>
      <c r="H13" s="4">
        <v>100</v>
      </c>
      <c r="I13" s="4">
        <v>7.5451064230964399E-2</v>
      </c>
      <c r="J13" s="4">
        <v>100</v>
      </c>
      <c r="K13" s="4">
        <v>1.14514808092604E-2</v>
      </c>
      <c r="L13" s="4">
        <v>96</v>
      </c>
      <c r="M13" s="4">
        <v>100</v>
      </c>
      <c r="N13" s="4">
        <v>100</v>
      </c>
      <c r="O13" s="4">
        <v>100</v>
      </c>
      <c r="P13" s="4">
        <v>100</v>
      </c>
    </row>
    <row r="14" spans="1:16" x14ac:dyDescent="0.4">
      <c r="A14" s="4">
        <v>88</v>
      </c>
      <c r="B14" s="4" t="s">
        <v>16</v>
      </c>
      <c r="C14" s="4">
        <v>1350</v>
      </c>
      <c r="D14" s="4">
        <v>1350</v>
      </c>
      <c r="E14" s="4">
        <v>0.242226752704261</v>
      </c>
      <c r="F14" s="4">
        <v>3</v>
      </c>
      <c r="G14" s="4">
        <v>201.00995000248099</v>
      </c>
      <c r="H14" s="4">
        <v>100</v>
      </c>
      <c r="I14" s="4">
        <v>8.2567263015816794E-2</v>
      </c>
      <c r="J14" s="4">
        <v>100</v>
      </c>
      <c r="K14" s="4">
        <v>9.6703930109690497E-3</v>
      </c>
      <c r="L14" s="4">
        <v>96</v>
      </c>
      <c r="M14" s="4">
        <v>100</v>
      </c>
      <c r="N14" s="4">
        <v>100</v>
      </c>
      <c r="O14" s="4">
        <v>100</v>
      </c>
      <c r="P14" s="4">
        <v>100</v>
      </c>
    </row>
    <row r="15" spans="1:16" x14ac:dyDescent="0.4">
      <c r="A15" s="4">
        <v>9</v>
      </c>
      <c r="B15" s="4" t="s">
        <v>17</v>
      </c>
      <c r="C15" s="4">
        <v>1350</v>
      </c>
      <c r="D15" s="4">
        <v>1350</v>
      </c>
      <c r="E15" s="4">
        <v>0.25650601567374098</v>
      </c>
      <c r="F15" s="4">
        <v>4</v>
      </c>
      <c r="G15" s="4">
        <v>183.13383084509499</v>
      </c>
      <c r="H15" s="4">
        <v>100</v>
      </c>
      <c r="I15" s="4">
        <v>8.0858691310856406E-2</v>
      </c>
      <c r="J15" s="4">
        <v>100</v>
      </c>
      <c r="K15" s="4">
        <v>2.8878104039591502E-3</v>
      </c>
      <c r="L15" s="4">
        <v>96</v>
      </c>
      <c r="M15" s="4">
        <v>100</v>
      </c>
      <c r="N15" s="4">
        <v>100</v>
      </c>
      <c r="O15" s="4">
        <v>100</v>
      </c>
      <c r="P15" s="4">
        <v>100</v>
      </c>
    </row>
    <row r="16" spans="1:16" x14ac:dyDescent="0.4">
      <c r="A16" s="4">
        <v>93</v>
      </c>
      <c r="B16" s="4" t="s">
        <v>18</v>
      </c>
      <c r="C16" s="4">
        <v>1350</v>
      </c>
      <c r="D16" s="4">
        <v>1350</v>
      </c>
      <c r="E16" s="4">
        <v>0.27350290835366797</v>
      </c>
      <c r="F16" s="4">
        <v>6</v>
      </c>
      <c r="G16" s="4">
        <v>198</v>
      </c>
      <c r="H16" s="4">
        <v>100</v>
      </c>
      <c r="I16" s="4">
        <v>7.8542058696149802E-2</v>
      </c>
      <c r="J16" s="4">
        <v>100</v>
      </c>
      <c r="K16" s="4">
        <v>6.0560476668058399E-3</v>
      </c>
      <c r="L16" s="4">
        <v>96</v>
      </c>
      <c r="M16" s="4">
        <v>100</v>
      </c>
      <c r="N16" s="4">
        <v>100</v>
      </c>
      <c r="O16" s="4">
        <v>100</v>
      </c>
      <c r="P16" s="4">
        <v>100</v>
      </c>
    </row>
    <row r="17" spans="1:16" x14ac:dyDescent="0.4">
      <c r="A17" s="4">
        <v>51</v>
      </c>
      <c r="B17" s="4" t="s">
        <v>19</v>
      </c>
      <c r="C17" s="4">
        <v>1350</v>
      </c>
      <c r="D17" s="4">
        <v>1350</v>
      </c>
      <c r="E17" s="4">
        <v>0.262427205923431</v>
      </c>
      <c r="F17" s="4">
        <v>5</v>
      </c>
      <c r="G17" s="4">
        <v>184.024454896625</v>
      </c>
      <c r="H17" s="4">
        <v>100</v>
      </c>
      <c r="I17" s="4">
        <v>7.0566306009909902E-2</v>
      </c>
      <c r="J17" s="4">
        <v>99</v>
      </c>
      <c r="K17" s="4">
        <v>7.9836661604627702E-3</v>
      </c>
      <c r="L17" s="4">
        <v>96</v>
      </c>
      <c r="M17" s="4">
        <v>100</v>
      </c>
      <c r="N17" s="4">
        <v>100</v>
      </c>
      <c r="O17" s="4">
        <v>100</v>
      </c>
      <c r="P17" s="4">
        <v>100</v>
      </c>
    </row>
    <row r="18" spans="1:16" x14ac:dyDescent="0.4">
      <c r="A18" s="4">
        <v>64</v>
      </c>
      <c r="B18" s="4" t="s">
        <v>20</v>
      </c>
      <c r="C18" s="4">
        <v>1350</v>
      </c>
      <c r="D18" s="4">
        <v>1350</v>
      </c>
      <c r="E18" s="4">
        <v>0.27639557346591098</v>
      </c>
      <c r="F18" s="4">
        <v>6</v>
      </c>
      <c r="G18" s="4">
        <v>199.123077517398</v>
      </c>
      <c r="H18" s="4">
        <v>100</v>
      </c>
      <c r="I18" s="4">
        <v>7.24096716499181E-2</v>
      </c>
      <c r="J18" s="4">
        <v>99</v>
      </c>
      <c r="K18" s="4">
        <v>8.0400065542160105E-3</v>
      </c>
      <c r="L18" s="4">
        <v>96</v>
      </c>
      <c r="M18" s="4">
        <v>100</v>
      </c>
      <c r="N18" s="4">
        <v>100</v>
      </c>
      <c r="O18" s="4">
        <v>100</v>
      </c>
      <c r="P18" s="4">
        <v>100</v>
      </c>
    </row>
    <row r="19" spans="1:16" x14ac:dyDescent="0.4">
      <c r="A19" s="4">
        <v>49</v>
      </c>
      <c r="B19" s="4" t="s">
        <v>21</v>
      </c>
      <c r="C19" s="4">
        <v>1350</v>
      </c>
      <c r="D19" s="4">
        <v>1350</v>
      </c>
      <c r="E19" s="4">
        <v>0.253610418102443</v>
      </c>
      <c r="F19" s="4">
        <v>4</v>
      </c>
      <c r="G19" s="4">
        <v>185.17289218457401</v>
      </c>
      <c r="H19" s="4">
        <v>100</v>
      </c>
      <c r="I19" s="4">
        <v>8.1834035817549694E-2</v>
      </c>
      <c r="J19" s="4">
        <v>100</v>
      </c>
      <c r="K19" s="4">
        <v>1.2042692639064399E-2</v>
      </c>
      <c r="L19" s="4">
        <v>96</v>
      </c>
      <c r="M19" s="4">
        <v>100</v>
      </c>
      <c r="N19" s="4">
        <v>100</v>
      </c>
      <c r="O19" s="4">
        <v>100</v>
      </c>
      <c r="P19" s="4">
        <v>100</v>
      </c>
    </row>
    <row r="20" spans="1:16" x14ac:dyDescent="0.4">
      <c r="A20" s="4">
        <v>16</v>
      </c>
      <c r="B20" s="4" t="s">
        <v>22</v>
      </c>
      <c r="C20" s="4">
        <v>1350</v>
      </c>
      <c r="D20" s="4">
        <v>1350</v>
      </c>
      <c r="E20" s="4">
        <v>0.26298904409002499</v>
      </c>
      <c r="F20" s="4">
        <v>5</v>
      </c>
      <c r="G20" s="4">
        <v>207</v>
      </c>
      <c r="H20" s="4">
        <v>100</v>
      </c>
      <c r="I20" s="4">
        <v>0.10143750604136501</v>
      </c>
      <c r="J20" s="4">
        <v>100</v>
      </c>
      <c r="K20" s="4">
        <v>6.29815837283643E-3</v>
      </c>
      <c r="L20" s="4">
        <v>96</v>
      </c>
      <c r="M20" s="4">
        <v>100</v>
      </c>
      <c r="N20" s="4">
        <v>100</v>
      </c>
      <c r="O20" s="4">
        <v>100</v>
      </c>
      <c r="P20" s="4">
        <v>100</v>
      </c>
    </row>
    <row r="21" spans="1:16" x14ac:dyDescent="0.4">
      <c r="A21" s="4">
        <v>85</v>
      </c>
      <c r="B21" s="4" t="s">
        <v>23</v>
      </c>
      <c r="C21" s="4">
        <v>1350</v>
      </c>
      <c r="D21" s="4">
        <v>1350</v>
      </c>
      <c r="E21" s="4">
        <v>0.28592592592592497</v>
      </c>
      <c r="F21" s="4">
        <v>7</v>
      </c>
      <c r="G21" s="4">
        <v>201.00995000248099</v>
      </c>
      <c r="H21" s="4">
        <v>100</v>
      </c>
      <c r="I21" s="4">
        <v>6.4766839378238295E-2</v>
      </c>
      <c r="J21" s="4">
        <v>99</v>
      </c>
      <c r="K21" s="4">
        <v>5.1878197913214401E-2</v>
      </c>
      <c r="L21" s="4">
        <v>92</v>
      </c>
      <c r="M21" s="4">
        <v>100</v>
      </c>
      <c r="N21" s="4">
        <v>100</v>
      </c>
      <c r="O21" s="4">
        <v>100</v>
      </c>
      <c r="P21" s="4">
        <v>100</v>
      </c>
    </row>
    <row r="22" spans="1:16" x14ac:dyDescent="0.4">
      <c r="A22" s="4">
        <v>19</v>
      </c>
      <c r="B22" s="4" t="s">
        <v>24</v>
      </c>
      <c r="C22" s="4">
        <v>1350</v>
      </c>
      <c r="D22" s="4">
        <v>1350</v>
      </c>
      <c r="E22" s="4">
        <v>0.23038108823466</v>
      </c>
      <c r="F22" s="4">
        <v>2</v>
      </c>
      <c r="G22" s="4">
        <v>169.047330650324</v>
      </c>
      <c r="H22" s="4">
        <v>99</v>
      </c>
      <c r="I22" s="4">
        <v>7.3951543364894207E-2</v>
      </c>
      <c r="J22" s="4">
        <v>100</v>
      </c>
      <c r="K22" s="4">
        <v>7.1895946958663902E-3</v>
      </c>
      <c r="L22" s="4">
        <v>96</v>
      </c>
      <c r="M22" s="4">
        <v>100</v>
      </c>
      <c r="N22" s="4">
        <v>100</v>
      </c>
      <c r="O22" s="4">
        <v>100</v>
      </c>
      <c r="P22" s="4">
        <v>100</v>
      </c>
    </row>
    <row r="23" spans="1:16" x14ac:dyDescent="0.4">
      <c r="A23" s="4">
        <v>54</v>
      </c>
      <c r="B23" s="4" t="s">
        <v>25</v>
      </c>
      <c r="C23" s="4">
        <v>1350</v>
      </c>
      <c r="D23" s="4">
        <v>1350</v>
      </c>
      <c r="E23" s="4">
        <v>0.24821889538758801</v>
      </c>
      <c r="F23" s="4">
        <v>3</v>
      </c>
      <c r="G23" s="4">
        <v>187.130970178642</v>
      </c>
      <c r="H23" s="4">
        <v>100</v>
      </c>
      <c r="I23" s="4">
        <v>8.0574043199935996E-2</v>
      </c>
      <c r="J23" s="4">
        <v>100</v>
      </c>
      <c r="K23" s="4">
        <v>2.9842238222198502E-3</v>
      </c>
      <c r="L23" s="4">
        <v>96</v>
      </c>
      <c r="M23" s="4">
        <v>100</v>
      </c>
      <c r="N23" s="4">
        <v>100</v>
      </c>
      <c r="O23" s="4">
        <v>100</v>
      </c>
      <c r="P23" s="4">
        <v>100</v>
      </c>
    </row>
    <row r="24" spans="1:16" x14ac:dyDescent="0.4">
      <c r="A24" s="4">
        <v>82</v>
      </c>
      <c r="B24" s="4" t="s">
        <v>26</v>
      </c>
      <c r="C24" s="4">
        <v>1350</v>
      </c>
      <c r="D24" s="4">
        <v>1350</v>
      </c>
      <c r="E24" s="4">
        <v>0.266703701132044</v>
      </c>
      <c r="F24" s="4">
        <v>5</v>
      </c>
      <c r="G24" s="4">
        <v>204.039211917709</v>
      </c>
      <c r="H24" s="4">
        <v>100</v>
      </c>
      <c r="I24" s="4">
        <v>7.8556510262990306E-2</v>
      </c>
      <c r="J24" s="4">
        <v>100</v>
      </c>
      <c r="K24" s="4">
        <v>2.5150354743654801E-2</v>
      </c>
      <c r="L24" s="4">
        <v>95</v>
      </c>
      <c r="M24" s="4">
        <v>100</v>
      </c>
      <c r="N24" s="4">
        <v>100</v>
      </c>
      <c r="O24" s="4">
        <v>100</v>
      </c>
      <c r="P24" s="4">
        <v>100</v>
      </c>
    </row>
    <row r="25" spans="1:16" x14ac:dyDescent="0.4">
      <c r="A25" s="4">
        <v>0</v>
      </c>
      <c r="B25" s="4" t="s">
        <v>27</v>
      </c>
      <c r="C25" s="4">
        <v>1350</v>
      </c>
      <c r="D25" s="4">
        <v>1350</v>
      </c>
      <c r="E25" s="4">
        <v>0.27913348184313302</v>
      </c>
      <c r="F25" s="4">
        <v>6</v>
      </c>
      <c r="G25" s="4">
        <v>198.30532015051901</v>
      </c>
      <c r="H25" s="4">
        <v>100</v>
      </c>
      <c r="I25" s="4">
        <v>9.5533744252338307E-2</v>
      </c>
      <c r="J25" s="4">
        <v>100</v>
      </c>
      <c r="K25" s="4">
        <v>8.3917840344835803E-3</v>
      </c>
      <c r="L25" s="4">
        <v>96</v>
      </c>
      <c r="M25" s="4">
        <v>100</v>
      </c>
      <c r="N25" s="4">
        <v>100</v>
      </c>
      <c r="O25" s="4">
        <v>100</v>
      </c>
      <c r="P25" s="4">
        <v>100</v>
      </c>
    </row>
    <row r="26" spans="1:16" x14ac:dyDescent="0.4">
      <c r="A26" s="4">
        <v>7</v>
      </c>
      <c r="B26" s="4" t="s">
        <v>28</v>
      </c>
      <c r="C26" s="4">
        <v>1350</v>
      </c>
      <c r="D26" s="4">
        <v>1350</v>
      </c>
      <c r="E26" s="4">
        <v>0.25926878289386202</v>
      </c>
      <c r="F26" s="4">
        <v>4</v>
      </c>
      <c r="G26" s="4">
        <v>185.04323819042901</v>
      </c>
      <c r="H26" s="4">
        <v>100</v>
      </c>
      <c r="I26" s="4">
        <v>8.8568175106385094E-2</v>
      </c>
      <c r="J26" s="4">
        <v>100</v>
      </c>
      <c r="K26" s="4">
        <v>8.5711137199727498E-3</v>
      </c>
      <c r="L26" s="4">
        <v>96</v>
      </c>
      <c r="M26" s="4">
        <v>100</v>
      </c>
      <c r="N26" s="4">
        <v>100</v>
      </c>
      <c r="O26" s="4">
        <v>100</v>
      </c>
      <c r="P26" s="4">
        <v>100</v>
      </c>
    </row>
    <row r="27" spans="1:16" x14ac:dyDescent="0.4">
      <c r="A27" s="4">
        <v>98</v>
      </c>
      <c r="B27" s="4" t="s">
        <v>29</v>
      </c>
      <c r="C27" s="4">
        <v>1350</v>
      </c>
      <c r="D27" s="4">
        <v>1350</v>
      </c>
      <c r="E27" s="4">
        <v>0.26610022143238599</v>
      </c>
      <c r="F27" s="4">
        <v>5</v>
      </c>
      <c r="G27" s="4">
        <v>182.068668364438</v>
      </c>
      <c r="H27" s="4">
        <v>100</v>
      </c>
      <c r="I27" s="4">
        <v>6.6866547831538295E-2</v>
      </c>
      <c r="J27" s="4">
        <v>99</v>
      </c>
      <c r="K27" s="4">
        <v>3.9367332958947796E-3</v>
      </c>
      <c r="L27" s="4">
        <v>96</v>
      </c>
      <c r="M27" s="4">
        <v>100</v>
      </c>
      <c r="N27" s="4">
        <v>100</v>
      </c>
      <c r="O27" s="4">
        <v>100</v>
      </c>
      <c r="P27" s="4">
        <v>100</v>
      </c>
    </row>
    <row r="28" spans="1:16" x14ac:dyDescent="0.4">
      <c r="A28" s="4">
        <v>83</v>
      </c>
      <c r="B28" s="4" t="s">
        <v>30</v>
      </c>
      <c r="C28" s="4">
        <v>1350</v>
      </c>
      <c r="D28" s="4">
        <v>1350</v>
      </c>
      <c r="E28" s="4">
        <v>0.26656994130562001</v>
      </c>
      <c r="F28" s="4">
        <v>5</v>
      </c>
      <c r="G28" s="4">
        <v>214.52505681155199</v>
      </c>
      <c r="H28" s="4">
        <v>100</v>
      </c>
      <c r="I28" s="4">
        <v>8.1773766375494397E-2</v>
      </c>
      <c r="J28" s="4">
        <v>100</v>
      </c>
      <c r="K28" s="4">
        <v>8.3363570976461403E-3</v>
      </c>
      <c r="L28" s="4">
        <v>96</v>
      </c>
      <c r="M28" s="4">
        <v>100</v>
      </c>
      <c r="N28" s="4">
        <v>100</v>
      </c>
      <c r="O28" s="4">
        <v>100</v>
      </c>
      <c r="P28" s="4">
        <v>100</v>
      </c>
    </row>
    <row r="29" spans="1:16" x14ac:dyDescent="0.4">
      <c r="A29" s="4">
        <v>33</v>
      </c>
      <c r="B29" s="4" t="s">
        <v>31</v>
      </c>
      <c r="C29" s="4">
        <v>1350</v>
      </c>
      <c r="D29" s="4">
        <v>1350</v>
      </c>
      <c r="E29" s="4">
        <v>0.26444859421995498</v>
      </c>
      <c r="F29" s="4">
        <v>5</v>
      </c>
      <c r="G29" s="4">
        <v>198.04039991880401</v>
      </c>
      <c r="H29" s="4">
        <v>100</v>
      </c>
      <c r="I29" s="4">
        <v>6.4424759327200001E-2</v>
      </c>
      <c r="J29" s="4">
        <v>99</v>
      </c>
      <c r="K29" s="4">
        <v>6.2633974473775096E-3</v>
      </c>
      <c r="L29" s="4">
        <v>96</v>
      </c>
      <c r="M29" s="4">
        <v>100</v>
      </c>
      <c r="N29" s="4">
        <v>100</v>
      </c>
      <c r="O29" s="4">
        <v>100</v>
      </c>
      <c r="P29" s="4">
        <v>100</v>
      </c>
    </row>
    <row r="30" spans="1:16" x14ac:dyDescent="0.4">
      <c r="A30" s="4">
        <v>101</v>
      </c>
      <c r="B30" s="4" t="s">
        <v>32</v>
      </c>
      <c r="C30" s="4">
        <v>1350</v>
      </c>
      <c r="D30" s="4">
        <v>1350</v>
      </c>
      <c r="E30" s="4">
        <v>0.274299206833859</v>
      </c>
      <c r="F30" s="4">
        <v>6</v>
      </c>
      <c r="G30" s="4">
        <v>202.089089265106</v>
      </c>
      <c r="H30" s="4">
        <v>100</v>
      </c>
      <c r="I30" s="4">
        <v>9.7254939438643495E-2</v>
      </c>
      <c r="J30" s="4">
        <v>100</v>
      </c>
      <c r="K30" s="4">
        <v>6.0384667863916802E-3</v>
      </c>
      <c r="L30" s="4">
        <v>96</v>
      </c>
      <c r="M30" s="4">
        <v>100</v>
      </c>
      <c r="N30" s="4">
        <v>100</v>
      </c>
      <c r="O30" s="4">
        <v>100</v>
      </c>
      <c r="P30" s="4">
        <v>100</v>
      </c>
    </row>
    <row r="31" spans="1:16" x14ac:dyDescent="0.4">
      <c r="A31" s="4">
        <v>4</v>
      </c>
      <c r="B31" s="4" t="s">
        <v>33</v>
      </c>
      <c r="C31" s="4">
        <v>1350</v>
      </c>
      <c r="D31" s="4">
        <v>1350</v>
      </c>
      <c r="E31" s="4">
        <v>0.27487869877416898</v>
      </c>
      <c r="F31" s="4">
        <v>6</v>
      </c>
      <c r="G31" s="4">
        <v>202.00247523235899</v>
      </c>
      <c r="H31" s="4">
        <v>100</v>
      </c>
      <c r="I31" s="4">
        <v>6.2038755893818798E-2</v>
      </c>
      <c r="J31" s="4">
        <v>99</v>
      </c>
      <c r="K31" s="4">
        <v>6.02573665178996E-3</v>
      </c>
      <c r="L31" s="4">
        <v>96</v>
      </c>
      <c r="M31" s="4">
        <v>100</v>
      </c>
      <c r="N31" s="4">
        <v>100</v>
      </c>
      <c r="O31" s="4">
        <v>100</v>
      </c>
      <c r="P31" s="4">
        <v>100</v>
      </c>
    </row>
    <row r="32" spans="1:16" x14ac:dyDescent="0.4">
      <c r="A32" s="4">
        <v>59</v>
      </c>
      <c r="B32" s="4" t="s">
        <v>34</v>
      </c>
      <c r="C32" s="4">
        <v>1350</v>
      </c>
      <c r="D32" s="4">
        <v>1350</v>
      </c>
      <c r="E32" s="4">
        <v>0.27855397725426501</v>
      </c>
      <c r="F32" s="4">
        <v>6</v>
      </c>
      <c r="G32" s="4">
        <v>204.009803685999</v>
      </c>
      <c r="H32" s="4">
        <v>100</v>
      </c>
      <c r="I32" s="4">
        <v>6.6957849465681493E-2</v>
      </c>
      <c r="J32" s="4">
        <v>99</v>
      </c>
      <c r="K32" s="4">
        <v>1.5955415493448599E-2</v>
      </c>
      <c r="L32" s="4">
        <v>96</v>
      </c>
      <c r="M32" s="4">
        <v>100</v>
      </c>
      <c r="N32" s="4">
        <v>100</v>
      </c>
      <c r="O32" s="4">
        <v>100</v>
      </c>
      <c r="P32" s="4">
        <v>100</v>
      </c>
    </row>
    <row r="33" spans="1:16" x14ac:dyDescent="0.4">
      <c r="A33" s="4">
        <v>94</v>
      </c>
      <c r="B33" s="4" t="s">
        <v>35</v>
      </c>
      <c r="C33" s="4">
        <v>1350</v>
      </c>
      <c r="D33" s="4">
        <v>1350</v>
      </c>
      <c r="E33" s="4">
        <v>0.25407839322535403</v>
      </c>
      <c r="F33" s="4">
        <v>4</v>
      </c>
      <c r="G33" s="4">
        <v>178.044938147648</v>
      </c>
      <c r="H33" s="4">
        <v>100</v>
      </c>
      <c r="I33" s="4">
        <v>6.4205076312257997E-2</v>
      </c>
      <c r="J33" s="4">
        <v>99</v>
      </c>
      <c r="K33" s="4">
        <v>4.1230015211435496E-3</v>
      </c>
      <c r="L33" s="4">
        <v>96</v>
      </c>
      <c r="M33" s="4">
        <v>100</v>
      </c>
      <c r="N33" s="4">
        <v>100</v>
      </c>
      <c r="O33" s="4">
        <v>100</v>
      </c>
      <c r="P33" s="4">
        <v>100</v>
      </c>
    </row>
    <row r="34" spans="1:16" x14ac:dyDescent="0.4">
      <c r="A34" s="4">
        <v>52</v>
      </c>
      <c r="B34" s="4" t="s">
        <v>36</v>
      </c>
      <c r="C34" s="4">
        <v>1350</v>
      </c>
      <c r="D34" s="4">
        <v>1350</v>
      </c>
      <c r="E34" s="4">
        <v>0.28445312486754898</v>
      </c>
      <c r="F34" s="4">
        <v>7</v>
      </c>
      <c r="G34" s="4">
        <v>214.02102700435699</v>
      </c>
      <c r="H34" s="4">
        <v>100</v>
      </c>
      <c r="I34" s="4">
        <v>7.2914441528453194E-2</v>
      </c>
      <c r="J34" s="4">
        <v>99</v>
      </c>
      <c r="K34" s="4">
        <v>2.6040871974447599E-3</v>
      </c>
      <c r="L34" s="4">
        <v>96</v>
      </c>
      <c r="M34" s="4">
        <v>100</v>
      </c>
      <c r="N34" s="4">
        <v>100</v>
      </c>
      <c r="O34" s="4">
        <v>100</v>
      </c>
      <c r="P34" s="4">
        <v>100</v>
      </c>
    </row>
    <row r="35" spans="1:16" x14ac:dyDescent="0.4">
      <c r="A35" s="4">
        <v>10</v>
      </c>
      <c r="B35" s="4" t="s">
        <v>37</v>
      </c>
      <c r="C35" s="4">
        <v>1350</v>
      </c>
      <c r="D35" s="4">
        <v>1350</v>
      </c>
      <c r="E35" s="4">
        <v>0.329222386803457</v>
      </c>
      <c r="F35" s="4">
        <v>16</v>
      </c>
      <c r="G35" s="4">
        <v>211.05923339195499</v>
      </c>
      <c r="H35" s="4">
        <v>100</v>
      </c>
      <c r="I35" s="4">
        <v>6.5287932840850896E-2</v>
      </c>
      <c r="J35" s="4">
        <v>99</v>
      </c>
      <c r="K35" s="4">
        <v>1.4230064481121799E-2</v>
      </c>
      <c r="L35" s="4">
        <v>96</v>
      </c>
      <c r="M35" s="4">
        <v>100</v>
      </c>
      <c r="N35" s="4">
        <v>100</v>
      </c>
      <c r="O35" s="4">
        <v>100</v>
      </c>
      <c r="P35" s="4">
        <v>100</v>
      </c>
    </row>
    <row r="36" spans="1:16" x14ac:dyDescent="0.4">
      <c r="A36" s="4">
        <v>71</v>
      </c>
      <c r="B36" s="4" t="s">
        <v>38</v>
      </c>
      <c r="C36" s="4">
        <v>1350</v>
      </c>
      <c r="D36" s="4">
        <v>1350</v>
      </c>
      <c r="E36" s="4">
        <v>0.27355907570620702</v>
      </c>
      <c r="F36" s="4">
        <v>6</v>
      </c>
      <c r="G36" s="4">
        <v>202.158353772482</v>
      </c>
      <c r="H36" s="4">
        <v>100</v>
      </c>
      <c r="I36" s="4">
        <v>9.47726770131707E-2</v>
      </c>
      <c r="J36" s="4">
        <v>100</v>
      </c>
      <c r="K36" s="4">
        <v>6.0548042346023198E-3</v>
      </c>
      <c r="L36" s="4">
        <v>96</v>
      </c>
      <c r="M36" s="4">
        <v>100</v>
      </c>
      <c r="N36" s="4">
        <v>100</v>
      </c>
      <c r="O36" s="4">
        <v>100</v>
      </c>
      <c r="P36" s="4">
        <v>100</v>
      </c>
    </row>
    <row r="37" spans="1:16" x14ac:dyDescent="0.4">
      <c r="A37" s="4">
        <v>20</v>
      </c>
      <c r="B37" s="4" t="s">
        <v>39</v>
      </c>
      <c r="C37" s="4">
        <v>1350</v>
      </c>
      <c r="D37" s="4">
        <v>1350</v>
      </c>
      <c r="E37" s="4">
        <v>0.28826333030659801</v>
      </c>
      <c r="F37" s="4">
        <v>8</v>
      </c>
      <c r="G37" s="4">
        <v>188.04254837669001</v>
      </c>
      <c r="H37" s="4">
        <v>100</v>
      </c>
      <c r="I37" s="4">
        <v>6.4446918189014199E-2</v>
      </c>
      <c r="J37" s="4">
        <v>99</v>
      </c>
      <c r="K37" s="4">
        <v>5.7459498863006303E-3</v>
      </c>
      <c r="L37" s="4">
        <v>96</v>
      </c>
      <c r="M37" s="4">
        <v>100</v>
      </c>
      <c r="N37" s="4">
        <v>100</v>
      </c>
      <c r="O37" s="4">
        <v>100</v>
      </c>
      <c r="P37" s="4">
        <v>100</v>
      </c>
    </row>
    <row r="38" spans="1:16" x14ac:dyDescent="0.4">
      <c r="A38" s="4">
        <v>36</v>
      </c>
      <c r="B38" s="4" t="s">
        <v>40</v>
      </c>
      <c r="C38" s="4">
        <v>1350</v>
      </c>
      <c r="D38" s="4">
        <v>1350</v>
      </c>
      <c r="E38" s="4">
        <v>0.28509666735928102</v>
      </c>
      <c r="F38" s="4">
        <v>7</v>
      </c>
      <c r="G38" s="4">
        <v>215.67104580819301</v>
      </c>
      <c r="H38" s="4">
        <v>100</v>
      </c>
      <c r="I38" s="4">
        <v>7.7946271445598903E-2</v>
      </c>
      <c r="J38" s="4">
        <v>100</v>
      </c>
      <c r="K38" s="4">
        <v>3.6744224738260202E-3</v>
      </c>
      <c r="L38" s="4">
        <v>96</v>
      </c>
      <c r="M38" s="4">
        <v>100</v>
      </c>
      <c r="N38" s="4">
        <v>100</v>
      </c>
      <c r="O38" s="4">
        <v>100</v>
      </c>
      <c r="P38" s="4">
        <v>100</v>
      </c>
    </row>
    <row r="39" spans="1:16" x14ac:dyDescent="0.4">
      <c r="A39" s="4">
        <v>17</v>
      </c>
      <c r="B39" s="4" t="s">
        <v>41</v>
      </c>
      <c r="C39" s="4">
        <v>1350</v>
      </c>
      <c r="D39" s="4">
        <v>1350</v>
      </c>
      <c r="E39" s="4">
        <v>0.28373851444881099</v>
      </c>
      <c r="F39" s="4">
        <v>7</v>
      </c>
      <c r="G39" s="4">
        <v>221.00226243185799</v>
      </c>
      <c r="H39" s="4">
        <v>100</v>
      </c>
      <c r="I39" s="4">
        <v>6.8327137484437098E-2</v>
      </c>
      <c r="J39" s="4">
        <v>99</v>
      </c>
      <c r="K39" s="4">
        <v>1.04425829137746E-2</v>
      </c>
      <c r="L39" s="4">
        <v>96</v>
      </c>
      <c r="M39" s="4">
        <v>100</v>
      </c>
      <c r="N39" s="4">
        <v>100</v>
      </c>
      <c r="O39" s="4">
        <v>100</v>
      </c>
      <c r="P39" s="4">
        <v>100</v>
      </c>
    </row>
    <row r="40" spans="1:16" x14ac:dyDescent="0.4">
      <c r="A40" s="4">
        <v>66</v>
      </c>
      <c r="B40" s="4" t="s">
        <v>42</v>
      </c>
      <c r="C40" s="4">
        <v>1350</v>
      </c>
      <c r="D40" s="4">
        <v>1350</v>
      </c>
      <c r="E40" s="4">
        <v>0.25630057799891598</v>
      </c>
      <c r="F40" s="4">
        <v>4</v>
      </c>
      <c r="G40" s="4">
        <v>191.00261778310701</v>
      </c>
      <c r="H40" s="4">
        <v>100</v>
      </c>
      <c r="I40" s="4">
        <v>8.4012711239726395E-2</v>
      </c>
      <c r="J40" s="4">
        <v>100</v>
      </c>
      <c r="K40" s="4">
        <v>4.08725415267021E-3</v>
      </c>
      <c r="L40" s="4">
        <v>96</v>
      </c>
      <c r="M40" s="4">
        <v>100</v>
      </c>
      <c r="N40" s="4">
        <v>100</v>
      </c>
      <c r="O40" s="4">
        <v>100</v>
      </c>
      <c r="P40" s="4">
        <v>100</v>
      </c>
    </row>
    <row r="41" spans="1:16" x14ac:dyDescent="0.4">
      <c r="A41" s="4">
        <v>74</v>
      </c>
      <c r="B41" s="4" t="s">
        <v>43</v>
      </c>
      <c r="C41" s="4">
        <v>1350</v>
      </c>
      <c r="D41" s="4">
        <v>1350</v>
      </c>
      <c r="E41" s="4">
        <v>0.25629629629629602</v>
      </c>
      <c r="F41" s="4">
        <v>4</v>
      </c>
      <c r="G41" s="4">
        <v>178.01123560045301</v>
      </c>
      <c r="H41" s="4">
        <v>100</v>
      </c>
      <c r="I41" s="4">
        <v>6.6724834570030006E-2</v>
      </c>
      <c r="J41" s="4">
        <v>99</v>
      </c>
      <c r="K41" s="4">
        <v>1.4737050617320099E-2</v>
      </c>
      <c r="L41" s="4">
        <v>96</v>
      </c>
      <c r="M41" s="4">
        <v>100</v>
      </c>
      <c r="N41" s="4">
        <v>100</v>
      </c>
      <c r="O41" s="4">
        <v>100</v>
      </c>
      <c r="P41" s="4">
        <v>100</v>
      </c>
    </row>
    <row r="42" spans="1:16" x14ac:dyDescent="0.4">
      <c r="A42" s="4">
        <v>86</v>
      </c>
      <c r="B42" s="4" t="s">
        <v>44</v>
      </c>
      <c r="C42" s="4">
        <v>1350</v>
      </c>
      <c r="D42" s="4">
        <v>1350</v>
      </c>
      <c r="E42" s="4">
        <v>0.29557040712708799</v>
      </c>
      <c r="F42" s="4">
        <v>9</v>
      </c>
      <c r="G42" s="4">
        <v>217.05759604307701</v>
      </c>
      <c r="H42" s="4">
        <v>100</v>
      </c>
      <c r="I42" s="4">
        <v>7.2850684408129696E-2</v>
      </c>
      <c r="J42" s="4">
        <v>99</v>
      </c>
      <c r="K42" s="4">
        <v>1.7542978120118999E-2</v>
      </c>
      <c r="L42" s="4">
        <v>95</v>
      </c>
      <c r="M42" s="4">
        <v>100</v>
      </c>
      <c r="N42" s="4">
        <v>100</v>
      </c>
      <c r="O42" s="4">
        <v>100</v>
      </c>
      <c r="P42" s="4">
        <v>100</v>
      </c>
    </row>
    <row r="43" spans="1:16" x14ac:dyDescent="0.4">
      <c r="A43" s="4">
        <v>41</v>
      </c>
      <c r="B43" s="4" t="s">
        <v>45</v>
      </c>
      <c r="C43" s="4">
        <v>1350</v>
      </c>
      <c r="D43" s="4">
        <v>1350</v>
      </c>
      <c r="E43" s="4">
        <v>0.30152606822905598</v>
      </c>
      <c r="F43" s="4">
        <v>10</v>
      </c>
      <c r="G43" s="4">
        <v>215.05813167606499</v>
      </c>
      <c r="H43" s="4">
        <v>100</v>
      </c>
      <c r="I43" s="4">
        <v>6.6329256761995303E-2</v>
      </c>
      <c r="J43" s="4">
        <v>99</v>
      </c>
      <c r="K43" s="4">
        <v>4.9132782786663201E-3</v>
      </c>
      <c r="L43" s="4">
        <v>96</v>
      </c>
      <c r="M43" s="4">
        <v>100</v>
      </c>
      <c r="N43" s="4">
        <v>100</v>
      </c>
      <c r="O43" s="4">
        <v>100</v>
      </c>
      <c r="P43" s="4">
        <v>100</v>
      </c>
    </row>
    <row r="44" spans="1:16" x14ac:dyDescent="0.4">
      <c r="A44" s="4">
        <v>73</v>
      </c>
      <c r="B44" s="4" t="s">
        <v>46</v>
      </c>
      <c r="C44" s="4">
        <v>1350</v>
      </c>
      <c r="D44" s="4">
        <v>1350</v>
      </c>
      <c r="E44" s="4">
        <v>0.28074953567773597</v>
      </c>
      <c r="F44" s="4">
        <v>7</v>
      </c>
      <c r="G44" s="4">
        <v>185.00270268296001</v>
      </c>
      <c r="H44" s="4">
        <v>100</v>
      </c>
      <c r="I44" s="4">
        <v>7.1286717079847794E-2</v>
      </c>
      <c r="J44" s="4">
        <v>99</v>
      </c>
      <c r="K44" s="4">
        <v>1.0553759085692799E-2</v>
      </c>
      <c r="L44" s="4">
        <v>96</v>
      </c>
      <c r="M44" s="4">
        <v>100</v>
      </c>
      <c r="N44" s="4">
        <v>100</v>
      </c>
      <c r="O44" s="4">
        <v>100</v>
      </c>
      <c r="P44" s="4">
        <v>100</v>
      </c>
    </row>
    <row r="45" spans="1:16" x14ac:dyDescent="0.4">
      <c r="A45" s="4">
        <v>72</v>
      </c>
      <c r="B45" s="4" t="s">
        <v>47</v>
      </c>
      <c r="C45" s="4">
        <v>1350</v>
      </c>
      <c r="D45" s="4">
        <v>1350</v>
      </c>
      <c r="E45" s="4">
        <v>0.27043530422688999</v>
      </c>
      <c r="F45" s="4">
        <v>5</v>
      </c>
      <c r="G45" s="4">
        <v>209.086106664216</v>
      </c>
      <c r="H45" s="4">
        <v>100</v>
      </c>
      <c r="I45" s="4">
        <v>7.9480188952310196E-2</v>
      </c>
      <c r="J45" s="4">
        <v>100</v>
      </c>
      <c r="K45" s="4">
        <v>6.1247426800836498E-3</v>
      </c>
      <c r="L45" s="4">
        <v>96</v>
      </c>
      <c r="M45" s="4">
        <v>100</v>
      </c>
      <c r="N45" s="4">
        <v>100</v>
      </c>
      <c r="O45" s="4">
        <v>100</v>
      </c>
      <c r="P45" s="4">
        <v>100</v>
      </c>
    </row>
    <row r="46" spans="1:16" x14ac:dyDescent="0.4">
      <c r="A46" s="4">
        <v>84</v>
      </c>
      <c r="B46" s="4" t="s">
        <v>48</v>
      </c>
      <c r="C46" s="4">
        <v>1350</v>
      </c>
      <c r="D46" s="4">
        <v>1350</v>
      </c>
      <c r="E46" s="4">
        <v>0.28002449432348703</v>
      </c>
      <c r="F46" s="4">
        <v>6</v>
      </c>
      <c r="G46" s="4">
        <v>233.05364189387799</v>
      </c>
      <c r="H46" s="4">
        <v>100</v>
      </c>
      <c r="I46" s="4">
        <v>7.4114816594308006E-2</v>
      </c>
      <c r="J46" s="4">
        <v>100</v>
      </c>
      <c r="K46" s="4">
        <v>5.2905424757951902E-3</v>
      </c>
      <c r="L46" s="4">
        <v>96</v>
      </c>
      <c r="M46" s="4">
        <v>100</v>
      </c>
      <c r="N46" s="4">
        <v>100</v>
      </c>
      <c r="O46" s="4">
        <v>100</v>
      </c>
      <c r="P46" s="4">
        <v>100</v>
      </c>
    </row>
    <row r="47" spans="1:16" x14ac:dyDescent="0.4">
      <c r="A47" s="4">
        <v>76</v>
      </c>
      <c r="B47" s="4" t="s">
        <v>49</v>
      </c>
      <c r="C47" s="4">
        <v>1350</v>
      </c>
      <c r="D47" s="4">
        <v>1350</v>
      </c>
      <c r="E47" s="4">
        <v>0.27507026163149501</v>
      </c>
      <c r="F47" s="4">
        <v>6</v>
      </c>
      <c r="G47" s="4">
        <v>197.01015202268101</v>
      </c>
      <c r="H47" s="4">
        <v>100</v>
      </c>
      <c r="I47" s="4">
        <v>7.0067548905344307E-2</v>
      </c>
      <c r="J47" s="4">
        <v>99</v>
      </c>
      <c r="K47" s="4">
        <v>1.11031715938959E-2</v>
      </c>
      <c r="L47" s="4">
        <v>96</v>
      </c>
      <c r="M47" s="4">
        <v>100</v>
      </c>
      <c r="N47" s="4">
        <v>100</v>
      </c>
      <c r="O47" s="4">
        <v>100</v>
      </c>
      <c r="P47" s="4">
        <v>100</v>
      </c>
    </row>
    <row r="48" spans="1:16" x14ac:dyDescent="0.4">
      <c r="A48" s="4">
        <v>47</v>
      </c>
      <c r="B48" s="4" t="s">
        <v>50</v>
      </c>
      <c r="C48" s="4">
        <v>1350</v>
      </c>
      <c r="D48" s="4">
        <v>1350</v>
      </c>
      <c r="E48" s="4">
        <v>0.26416210677478402</v>
      </c>
      <c r="F48" s="4">
        <v>5</v>
      </c>
      <c r="G48" s="4">
        <v>198.30532015051901</v>
      </c>
      <c r="H48" s="4">
        <v>100</v>
      </c>
      <c r="I48" s="4">
        <v>7.5711086060694099E-2</v>
      </c>
      <c r="J48" s="4">
        <v>100</v>
      </c>
      <c r="K48" s="4">
        <v>5.6082285970884497E-3</v>
      </c>
      <c r="L48" s="4">
        <v>96</v>
      </c>
      <c r="M48" s="4">
        <v>100</v>
      </c>
      <c r="N48" s="4">
        <v>100</v>
      </c>
      <c r="O48" s="4">
        <v>100</v>
      </c>
      <c r="P48" s="4">
        <v>100</v>
      </c>
    </row>
    <row r="49" spans="1:16" x14ac:dyDescent="0.4">
      <c r="A49" s="4">
        <v>95</v>
      </c>
      <c r="B49" s="4" t="s">
        <v>51</v>
      </c>
      <c r="C49" s="4">
        <v>1350</v>
      </c>
      <c r="D49" s="4">
        <v>1350</v>
      </c>
      <c r="E49" s="4">
        <v>0.26969474183285502</v>
      </c>
      <c r="F49" s="4">
        <v>5</v>
      </c>
      <c r="G49" s="4">
        <v>179.069818785857</v>
      </c>
      <c r="H49" s="4">
        <v>100</v>
      </c>
      <c r="I49" s="4">
        <v>5.4931789600838103E-2</v>
      </c>
      <c r="J49" s="4">
        <v>97</v>
      </c>
      <c r="K49" s="4">
        <v>2.7465894800419001E-3</v>
      </c>
      <c r="L49" s="4">
        <v>96</v>
      </c>
      <c r="M49" s="4">
        <v>100</v>
      </c>
      <c r="N49" s="4">
        <v>100</v>
      </c>
      <c r="O49" s="4">
        <v>100</v>
      </c>
      <c r="P49" s="4">
        <v>100</v>
      </c>
    </row>
    <row r="50" spans="1:16" x14ac:dyDescent="0.4">
      <c r="A50" s="4">
        <v>2</v>
      </c>
      <c r="B50" s="4" t="s">
        <v>52</v>
      </c>
      <c r="C50" s="4">
        <v>1350</v>
      </c>
      <c r="D50" s="4">
        <v>1350</v>
      </c>
      <c r="E50" s="4">
        <v>0.27559139551871098</v>
      </c>
      <c r="F50" s="4">
        <v>6</v>
      </c>
      <c r="G50" s="4">
        <v>185.02432272541799</v>
      </c>
      <c r="H50" s="4">
        <v>100</v>
      </c>
      <c r="I50" s="4">
        <v>5.6508231048893201E-2</v>
      </c>
      <c r="J50" s="4">
        <v>97</v>
      </c>
      <c r="K50" s="4">
        <v>9.6761608309560404E-2</v>
      </c>
      <c r="L50" s="4">
        <v>85</v>
      </c>
      <c r="M50" s="4">
        <v>100</v>
      </c>
      <c r="N50" s="4">
        <v>100</v>
      </c>
      <c r="O50" s="4">
        <v>100</v>
      </c>
      <c r="P50" s="4">
        <v>100</v>
      </c>
    </row>
    <row r="51" spans="1:16" x14ac:dyDescent="0.4">
      <c r="A51" s="4">
        <v>38</v>
      </c>
      <c r="B51" s="4" t="s">
        <v>53</v>
      </c>
      <c r="C51" s="4">
        <v>1350</v>
      </c>
      <c r="D51" s="4">
        <v>1350</v>
      </c>
      <c r="E51" s="4">
        <v>0.24238526622703399</v>
      </c>
      <c r="F51" s="4">
        <v>3</v>
      </c>
      <c r="G51" s="4">
        <v>192.16659439142899</v>
      </c>
      <c r="H51" s="4">
        <v>100</v>
      </c>
      <c r="I51" s="4">
        <v>7.9984401643516806E-2</v>
      </c>
      <c r="J51" s="4">
        <v>100</v>
      </c>
      <c r="K51" s="4">
        <v>4.3219029690386504E-3</v>
      </c>
      <c r="L51" s="4">
        <v>96</v>
      </c>
      <c r="M51" s="4">
        <v>100</v>
      </c>
      <c r="N51" s="4">
        <v>100</v>
      </c>
      <c r="O51" s="4">
        <v>100</v>
      </c>
      <c r="P51" s="4">
        <v>100</v>
      </c>
    </row>
    <row r="52" spans="1:16" x14ac:dyDescent="0.4">
      <c r="A52" s="4">
        <v>13</v>
      </c>
      <c r="B52" s="4" t="s">
        <v>54</v>
      </c>
      <c r="C52" s="4">
        <v>1350</v>
      </c>
      <c r="D52" s="4">
        <v>1350</v>
      </c>
      <c r="E52" s="4">
        <v>0.27982455800866701</v>
      </c>
      <c r="F52" s="4">
        <v>6</v>
      </c>
      <c r="G52" s="4">
        <v>200.80836635957101</v>
      </c>
      <c r="H52" s="4">
        <v>100</v>
      </c>
      <c r="I52" s="4">
        <v>8.6185327782181298E-2</v>
      </c>
      <c r="J52" s="4">
        <v>100</v>
      </c>
      <c r="K52" s="4">
        <v>2.2617356061372301E-2</v>
      </c>
      <c r="L52" s="4">
        <v>95</v>
      </c>
      <c r="M52" s="4">
        <v>100</v>
      </c>
      <c r="N52" s="4">
        <v>100</v>
      </c>
      <c r="O52" s="4">
        <v>100</v>
      </c>
      <c r="P52" s="4">
        <v>100</v>
      </c>
    </row>
    <row r="53" spans="1:16" x14ac:dyDescent="0.4">
      <c r="A53" s="4">
        <v>55</v>
      </c>
      <c r="B53" s="4" t="s">
        <v>55</v>
      </c>
      <c r="C53" s="4">
        <v>1350</v>
      </c>
      <c r="D53" s="4">
        <v>1350</v>
      </c>
      <c r="E53" s="4">
        <v>0.251220341150863</v>
      </c>
      <c r="F53" s="4">
        <v>4</v>
      </c>
      <c r="G53" s="4">
        <v>187.21645226849</v>
      </c>
      <c r="H53" s="4">
        <v>100</v>
      </c>
      <c r="I53" s="4">
        <v>0.106189461516075</v>
      </c>
      <c r="J53" s="4">
        <v>100</v>
      </c>
      <c r="K53" s="4">
        <v>1.4742849590668799E-2</v>
      </c>
      <c r="L53" s="4">
        <v>96</v>
      </c>
      <c r="M53" s="4">
        <v>100</v>
      </c>
      <c r="N53" s="4">
        <v>100</v>
      </c>
      <c r="O53" s="4">
        <v>100</v>
      </c>
      <c r="P53" s="4">
        <v>100</v>
      </c>
    </row>
    <row r="54" spans="1:16" x14ac:dyDescent="0.4">
      <c r="A54" s="4">
        <v>56</v>
      </c>
      <c r="B54" s="4" t="s">
        <v>56</v>
      </c>
      <c r="C54" s="4">
        <v>1350</v>
      </c>
      <c r="D54" s="4">
        <v>1350</v>
      </c>
      <c r="E54" s="4">
        <v>0.261519250236326</v>
      </c>
      <c r="F54" s="4">
        <v>5</v>
      </c>
      <c r="G54" s="4">
        <v>206.00242717016701</v>
      </c>
      <c r="H54" s="4">
        <v>100</v>
      </c>
      <c r="I54" s="4">
        <v>9.6345014960911204E-2</v>
      </c>
      <c r="J54" s="4">
        <v>100</v>
      </c>
      <c r="K54" s="4">
        <v>5.6649041328419103E-3</v>
      </c>
      <c r="L54" s="4">
        <v>96</v>
      </c>
      <c r="M54" s="4">
        <v>100</v>
      </c>
      <c r="N54" s="4">
        <v>100</v>
      </c>
      <c r="O54" s="4">
        <v>100</v>
      </c>
      <c r="P54" s="4">
        <v>100</v>
      </c>
    </row>
    <row r="55" spans="1:16" x14ac:dyDescent="0.4">
      <c r="A55" s="4">
        <v>92</v>
      </c>
      <c r="B55" s="4" t="s">
        <v>57</v>
      </c>
      <c r="C55" s="4">
        <v>1350</v>
      </c>
      <c r="D55" s="4">
        <v>1350</v>
      </c>
      <c r="E55" s="4">
        <v>0.25946658377000698</v>
      </c>
      <c r="F55" s="4">
        <v>4</v>
      </c>
      <c r="G55" s="4">
        <v>220.445004479575</v>
      </c>
      <c r="H55" s="4">
        <v>100</v>
      </c>
      <c r="I55" s="4">
        <v>9.4383239328844307E-2</v>
      </c>
      <c r="J55" s="4">
        <v>100</v>
      </c>
      <c r="K55" s="4">
        <v>2.85485988206225E-3</v>
      </c>
      <c r="L55" s="4">
        <v>96</v>
      </c>
      <c r="M55" s="4">
        <v>100</v>
      </c>
      <c r="N55" s="4">
        <v>100</v>
      </c>
      <c r="O55" s="4">
        <v>100</v>
      </c>
      <c r="P55" s="4">
        <v>100</v>
      </c>
    </row>
    <row r="56" spans="1:16" x14ac:dyDescent="0.4">
      <c r="A56" s="4">
        <v>65</v>
      </c>
      <c r="B56" s="4" t="s">
        <v>58</v>
      </c>
      <c r="C56" s="4">
        <v>1350</v>
      </c>
      <c r="D56" s="4">
        <v>1350</v>
      </c>
      <c r="E56" s="4">
        <v>0.26906126502100702</v>
      </c>
      <c r="F56" s="4">
        <v>5</v>
      </c>
      <c r="G56" s="4">
        <v>202.200395647486</v>
      </c>
      <c r="H56" s="4">
        <v>100</v>
      </c>
      <c r="I56" s="4">
        <v>8.2591681193824498E-2</v>
      </c>
      <c r="J56" s="4">
        <v>100</v>
      </c>
      <c r="K56" s="4">
        <v>8.7059276118326701E-3</v>
      </c>
      <c r="L56" s="4">
        <v>96</v>
      </c>
      <c r="M56" s="4">
        <v>100</v>
      </c>
      <c r="N56" s="4">
        <v>100</v>
      </c>
      <c r="O56" s="4">
        <v>100</v>
      </c>
      <c r="P56" s="4">
        <v>100</v>
      </c>
    </row>
    <row r="57" spans="1:16" x14ac:dyDescent="0.4">
      <c r="A57" s="4">
        <v>42</v>
      </c>
      <c r="B57" s="4" t="s">
        <v>59</v>
      </c>
      <c r="C57" s="4">
        <v>1350</v>
      </c>
      <c r="D57" s="4">
        <v>1350</v>
      </c>
      <c r="E57" s="4">
        <v>0.25111111111111101</v>
      </c>
      <c r="F57" s="4">
        <v>4</v>
      </c>
      <c r="G57" s="4">
        <v>204</v>
      </c>
      <c r="H57" s="4">
        <v>100</v>
      </c>
      <c r="I57" s="4">
        <v>8.8495575221238895E-2</v>
      </c>
      <c r="J57" s="4">
        <v>100</v>
      </c>
      <c r="K57" s="4">
        <v>6.5960707300878703E-3</v>
      </c>
      <c r="L57" s="4">
        <v>96</v>
      </c>
      <c r="M57" s="4">
        <v>100</v>
      </c>
      <c r="N57" s="4">
        <v>100</v>
      </c>
      <c r="O57" s="4">
        <v>100</v>
      </c>
      <c r="P57" s="4">
        <v>100</v>
      </c>
    </row>
    <row r="58" spans="1:16" x14ac:dyDescent="0.4">
      <c r="A58" s="4">
        <v>46</v>
      </c>
      <c r="B58" s="4" t="s">
        <v>60</v>
      </c>
      <c r="C58" s="4">
        <v>1350</v>
      </c>
      <c r="D58" s="4">
        <v>1350</v>
      </c>
      <c r="E58" s="4">
        <v>0.25793098895194499</v>
      </c>
      <c r="F58" s="4">
        <v>4</v>
      </c>
      <c r="G58" s="4">
        <v>190.00263156072299</v>
      </c>
      <c r="H58" s="4">
        <v>100</v>
      </c>
      <c r="I58" s="4">
        <v>7.4668264319520894E-2</v>
      </c>
      <c r="J58" s="4">
        <v>100</v>
      </c>
      <c r="K58" s="4">
        <v>4.0614181569048197E-3</v>
      </c>
      <c r="L58" s="4">
        <v>96</v>
      </c>
      <c r="M58" s="4">
        <v>100</v>
      </c>
      <c r="N58" s="4">
        <v>100</v>
      </c>
      <c r="O58" s="4">
        <v>100</v>
      </c>
      <c r="P58" s="4">
        <v>100</v>
      </c>
    </row>
    <row r="59" spans="1:16" x14ac:dyDescent="0.4">
      <c r="A59" s="4">
        <v>58</v>
      </c>
      <c r="B59" s="4" t="s">
        <v>61</v>
      </c>
      <c r="C59" s="4">
        <v>1350</v>
      </c>
      <c r="D59" s="4">
        <v>1350</v>
      </c>
      <c r="E59" s="4">
        <v>0.27037950263623201</v>
      </c>
      <c r="F59" s="4">
        <v>5</v>
      </c>
      <c r="G59" s="4">
        <v>217.03686322834599</v>
      </c>
      <c r="H59" s="4">
        <v>100</v>
      </c>
      <c r="I59" s="4">
        <v>9.3187818717470797E-2</v>
      </c>
      <c r="J59" s="4">
        <v>100</v>
      </c>
      <c r="K59" s="4">
        <v>6.1260067196302502E-3</v>
      </c>
      <c r="L59" s="4">
        <v>96</v>
      </c>
      <c r="M59" s="4">
        <v>100</v>
      </c>
      <c r="N59" s="4">
        <v>100</v>
      </c>
      <c r="O59" s="4">
        <v>100</v>
      </c>
      <c r="P59" s="4">
        <v>100</v>
      </c>
    </row>
    <row r="60" spans="1:16" x14ac:dyDescent="0.4">
      <c r="A60" s="4">
        <v>50</v>
      </c>
      <c r="B60" s="4" t="s">
        <v>62</v>
      </c>
      <c r="C60" s="4">
        <v>1350</v>
      </c>
      <c r="D60" s="4">
        <v>1350</v>
      </c>
      <c r="E60" s="4">
        <v>0.23185303514075001</v>
      </c>
      <c r="F60" s="4">
        <v>3</v>
      </c>
      <c r="G60" s="4">
        <v>183.010928635423</v>
      </c>
      <c r="H60" s="4">
        <v>100</v>
      </c>
      <c r="I60" s="4">
        <v>9.3145721020845604E-2</v>
      </c>
      <c r="J60" s="4">
        <v>100</v>
      </c>
      <c r="K60" s="4">
        <v>4.7923078101461597E-2</v>
      </c>
      <c r="L60" s="4">
        <v>93</v>
      </c>
      <c r="M60" s="4">
        <v>100</v>
      </c>
      <c r="N60" s="4">
        <v>100</v>
      </c>
      <c r="O60" s="4">
        <v>100</v>
      </c>
      <c r="P60" s="4">
        <v>100</v>
      </c>
    </row>
    <row r="61" spans="1:16" x14ac:dyDescent="0.4">
      <c r="A61" s="4">
        <v>23</v>
      </c>
      <c r="B61" s="4" t="s">
        <v>63</v>
      </c>
      <c r="C61" s="4">
        <v>1350</v>
      </c>
      <c r="D61" s="4">
        <v>1350</v>
      </c>
      <c r="E61" s="4">
        <v>0.26232682575684002</v>
      </c>
      <c r="F61" s="4">
        <v>5</v>
      </c>
      <c r="G61" s="4">
        <v>203.00246303924399</v>
      </c>
      <c r="H61" s="4">
        <v>100</v>
      </c>
      <c r="I61" s="4">
        <v>8.7581234673669295E-2</v>
      </c>
      <c r="J61" s="4">
        <v>100</v>
      </c>
      <c r="K61" s="4">
        <v>5.6474646739129702E-3</v>
      </c>
      <c r="L61" s="4">
        <v>96</v>
      </c>
      <c r="M61" s="4">
        <v>100</v>
      </c>
      <c r="N61" s="4">
        <v>100</v>
      </c>
      <c r="O61" s="4">
        <v>100</v>
      </c>
      <c r="P61" s="4">
        <v>100</v>
      </c>
    </row>
    <row r="62" spans="1:16" x14ac:dyDescent="0.4">
      <c r="A62" s="4">
        <v>99</v>
      </c>
      <c r="B62" s="4" t="s">
        <v>64</v>
      </c>
      <c r="C62" s="4">
        <v>1350</v>
      </c>
      <c r="D62" s="4">
        <v>1350</v>
      </c>
      <c r="E62" s="4">
        <v>0.30000091449334698</v>
      </c>
      <c r="F62" s="4">
        <v>9</v>
      </c>
      <c r="G62" s="4">
        <v>217.00230413523201</v>
      </c>
      <c r="H62" s="4">
        <v>100</v>
      </c>
      <c r="I62" s="4">
        <v>7.6900563125858606E-2</v>
      </c>
      <c r="J62" s="4">
        <v>100</v>
      </c>
      <c r="K62" s="4">
        <v>1.01804766843137E-2</v>
      </c>
      <c r="L62" s="4">
        <v>96</v>
      </c>
      <c r="M62" s="4">
        <v>100</v>
      </c>
      <c r="N62" s="4">
        <v>100</v>
      </c>
      <c r="O62" s="4">
        <v>100</v>
      </c>
      <c r="P62" s="4">
        <v>100</v>
      </c>
    </row>
    <row r="63" spans="1:16" x14ac:dyDescent="0.4">
      <c r="A63" s="4">
        <v>27</v>
      </c>
      <c r="B63" s="4" t="s">
        <v>65</v>
      </c>
      <c r="C63" s="4">
        <v>1350</v>
      </c>
      <c r="D63" s="4">
        <v>1350</v>
      </c>
      <c r="E63" s="4">
        <v>0.26823100827407198</v>
      </c>
      <c r="F63" s="4">
        <v>5</v>
      </c>
      <c r="G63" s="4">
        <v>210.11663427725</v>
      </c>
      <c r="H63" s="4">
        <v>100</v>
      </c>
      <c r="I63" s="4">
        <v>8.0275977742277002E-2</v>
      </c>
      <c r="J63" s="4">
        <v>100</v>
      </c>
      <c r="K63" s="4">
        <v>1.6569465525414499E-2</v>
      </c>
      <c r="L63" s="4">
        <v>96</v>
      </c>
      <c r="M63" s="4">
        <v>100</v>
      </c>
      <c r="N63" s="4">
        <v>100</v>
      </c>
      <c r="O63" s="4">
        <v>100</v>
      </c>
      <c r="P63" s="4">
        <v>100</v>
      </c>
    </row>
    <row r="64" spans="1:16" x14ac:dyDescent="0.4">
      <c r="A64" s="4">
        <v>8</v>
      </c>
      <c r="B64" s="4" t="s">
        <v>66</v>
      </c>
      <c r="C64" s="4">
        <v>1350</v>
      </c>
      <c r="D64" s="4">
        <v>1350</v>
      </c>
      <c r="E64" s="4">
        <v>0.28668197872781898</v>
      </c>
      <c r="F64" s="4">
        <v>7</v>
      </c>
      <c r="G64" s="4">
        <v>203.15757431117299</v>
      </c>
      <c r="H64" s="4">
        <v>100</v>
      </c>
      <c r="I64" s="4">
        <v>5.1934567669558299E-2</v>
      </c>
      <c r="J64" s="4">
        <v>96</v>
      </c>
      <c r="K64" s="4">
        <v>9.3161723468554707E-3</v>
      </c>
      <c r="L64" s="4">
        <v>96</v>
      </c>
      <c r="M64" s="4">
        <v>100</v>
      </c>
      <c r="N64" s="4">
        <v>100</v>
      </c>
      <c r="O64" s="4">
        <v>100</v>
      </c>
      <c r="P64" s="4">
        <v>100</v>
      </c>
    </row>
    <row r="65" spans="1:16" x14ac:dyDescent="0.4">
      <c r="A65" s="4">
        <v>3</v>
      </c>
      <c r="B65" s="4" t="s">
        <v>67</v>
      </c>
      <c r="C65" s="4">
        <v>1350</v>
      </c>
      <c r="D65" s="4">
        <v>1350</v>
      </c>
      <c r="E65" s="4">
        <v>0.28371917567326799</v>
      </c>
      <c r="F65" s="4">
        <v>7</v>
      </c>
      <c r="G65" s="4">
        <v>194.04123273160201</v>
      </c>
      <c r="H65" s="4">
        <v>100</v>
      </c>
      <c r="I65" s="4">
        <v>7.8324710233239198E-2</v>
      </c>
      <c r="J65" s="4">
        <v>100</v>
      </c>
      <c r="K65" s="4">
        <v>9.4134586293934293E-3</v>
      </c>
      <c r="L65" s="4">
        <v>96</v>
      </c>
      <c r="M65" s="4">
        <v>100</v>
      </c>
      <c r="N65" s="4">
        <v>100</v>
      </c>
      <c r="O65" s="4">
        <v>100</v>
      </c>
      <c r="P65" s="4">
        <v>100</v>
      </c>
    </row>
    <row r="66" spans="1:16" x14ac:dyDescent="0.4">
      <c r="A66" s="4">
        <v>63</v>
      </c>
      <c r="B66" s="4" t="s">
        <v>68</v>
      </c>
      <c r="C66" s="4">
        <v>1350</v>
      </c>
      <c r="D66" s="4">
        <v>1350</v>
      </c>
      <c r="E66" s="4">
        <v>0.28934816293944798</v>
      </c>
      <c r="F66" s="4">
        <v>8</v>
      </c>
      <c r="G66" s="4">
        <v>182.22239159883699</v>
      </c>
      <c r="H66" s="4">
        <v>100</v>
      </c>
      <c r="I66" s="4">
        <v>5.6552969395090802E-2</v>
      </c>
      <c r="J66" s="4">
        <v>97</v>
      </c>
      <c r="K66" s="4">
        <v>1.0555284969655999E-2</v>
      </c>
      <c r="L66" s="4">
        <v>96</v>
      </c>
      <c r="M66" s="4">
        <v>100</v>
      </c>
      <c r="N66" s="4">
        <v>100</v>
      </c>
      <c r="O66" s="4">
        <v>100</v>
      </c>
      <c r="P66" s="4">
        <v>100</v>
      </c>
    </row>
    <row r="67" spans="1:16" x14ac:dyDescent="0.4">
      <c r="A67" s="4">
        <v>37</v>
      </c>
      <c r="B67" s="4" t="s">
        <v>69</v>
      </c>
      <c r="C67" s="4">
        <v>1350</v>
      </c>
      <c r="D67" s="4">
        <v>1350</v>
      </c>
      <c r="E67" s="4">
        <v>0.23778239294009601</v>
      </c>
      <c r="F67" s="4">
        <v>3</v>
      </c>
      <c r="G67" s="4">
        <v>176</v>
      </c>
      <c r="H67" s="4">
        <v>100</v>
      </c>
      <c r="I67" s="4">
        <v>8.4340957188883597E-2</v>
      </c>
      <c r="J67" s="4">
        <v>100</v>
      </c>
      <c r="K67" s="4">
        <v>3.11520433275879E-3</v>
      </c>
      <c r="L67" s="4">
        <v>96</v>
      </c>
      <c r="M67" s="4">
        <v>100</v>
      </c>
      <c r="N67" s="4">
        <v>100</v>
      </c>
      <c r="O67" s="4">
        <v>100</v>
      </c>
      <c r="P67" s="4">
        <v>100</v>
      </c>
    </row>
    <row r="68" spans="1:16" x14ac:dyDescent="0.4">
      <c r="A68" s="4">
        <v>67</v>
      </c>
      <c r="B68" s="4" t="s">
        <v>70</v>
      </c>
      <c r="C68" s="4">
        <v>1350</v>
      </c>
      <c r="D68" s="4">
        <v>1350</v>
      </c>
      <c r="E68" s="4">
        <v>0.27926024167230601</v>
      </c>
      <c r="F68" s="4">
        <v>6</v>
      </c>
      <c r="G68" s="4">
        <v>191.26160095533999</v>
      </c>
      <c r="H68" s="4">
        <v>100</v>
      </c>
      <c r="I68" s="4">
        <v>6.8965274626735795E-2</v>
      </c>
      <c r="J68" s="4">
        <v>99</v>
      </c>
      <c r="K68" s="4">
        <v>2.65251056256676E-3</v>
      </c>
      <c r="L68" s="4">
        <v>96</v>
      </c>
      <c r="M68" s="4">
        <v>100</v>
      </c>
      <c r="N68" s="4">
        <v>100</v>
      </c>
      <c r="O68" s="4">
        <v>100</v>
      </c>
      <c r="P68" s="4">
        <v>100</v>
      </c>
    </row>
    <row r="69" spans="1:16" x14ac:dyDescent="0.4">
      <c r="A69" s="4">
        <v>68</v>
      </c>
      <c r="B69" s="4" t="s">
        <v>71</v>
      </c>
      <c r="C69" s="4">
        <v>1350</v>
      </c>
      <c r="D69" s="4">
        <v>1350</v>
      </c>
      <c r="E69" s="4">
        <v>0.292626345919971</v>
      </c>
      <c r="F69" s="4">
        <v>8</v>
      </c>
      <c r="G69" s="4">
        <v>218.229237271269</v>
      </c>
      <c r="H69" s="4">
        <v>100</v>
      </c>
      <c r="I69" s="4">
        <v>8.8597374390261704E-2</v>
      </c>
      <c r="J69" s="4">
        <v>100</v>
      </c>
      <c r="K69" s="4">
        <v>5.6602786218464003E-3</v>
      </c>
      <c r="L69" s="4">
        <v>96</v>
      </c>
      <c r="M69" s="4">
        <v>100</v>
      </c>
      <c r="N69" s="4">
        <v>100</v>
      </c>
      <c r="O69" s="4">
        <v>100</v>
      </c>
      <c r="P69" s="4">
        <v>100</v>
      </c>
    </row>
    <row r="70" spans="1:16" x14ac:dyDescent="0.4">
      <c r="A70" s="4">
        <v>35</v>
      </c>
      <c r="B70" s="4" t="s">
        <v>72</v>
      </c>
      <c r="C70" s="4">
        <v>1350</v>
      </c>
      <c r="D70" s="4">
        <v>1350</v>
      </c>
      <c r="E70" s="4">
        <v>0.25851957974949302</v>
      </c>
      <c r="F70" s="4">
        <v>4</v>
      </c>
      <c r="G70" s="4">
        <v>186.04300578092099</v>
      </c>
      <c r="H70" s="4">
        <v>100</v>
      </c>
      <c r="I70" s="4">
        <v>7.7363579266917004E-2</v>
      </c>
      <c r="J70" s="4">
        <v>100</v>
      </c>
      <c r="K70" s="4">
        <v>8.5959532518796698E-3</v>
      </c>
      <c r="L70" s="4">
        <v>96</v>
      </c>
      <c r="M70" s="4">
        <v>100</v>
      </c>
      <c r="N70" s="4">
        <v>100</v>
      </c>
      <c r="O70" s="4">
        <v>100</v>
      </c>
      <c r="P70" s="4">
        <v>100</v>
      </c>
    </row>
    <row r="71" spans="1:16" x14ac:dyDescent="0.4">
      <c r="A71" s="4">
        <v>80</v>
      </c>
      <c r="B71" s="4" t="s">
        <v>73</v>
      </c>
      <c r="C71" s="4">
        <v>1350</v>
      </c>
      <c r="D71" s="4">
        <v>1350</v>
      </c>
      <c r="E71" s="4">
        <v>0.27725976390450902</v>
      </c>
      <c r="F71" s="4">
        <v>6</v>
      </c>
      <c r="G71" s="4">
        <v>213.23461257497499</v>
      </c>
      <c r="H71" s="4">
        <v>100</v>
      </c>
      <c r="I71" s="4">
        <v>6.4119573382817305E-2</v>
      </c>
      <c r="J71" s="4">
        <v>99</v>
      </c>
      <c r="K71" s="4">
        <v>5.9739885321777302E-3</v>
      </c>
      <c r="L71" s="4">
        <v>96</v>
      </c>
      <c r="M71" s="4">
        <v>100</v>
      </c>
      <c r="N71" s="4">
        <v>100</v>
      </c>
      <c r="O71" s="4">
        <v>100</v>
      </c>
      <c r="P71" s="4">
        <v>100</v>
      </c>
    </row>
    <row r="72" spans="1:16" x14ac:dyDescent="0.4">
      <c r="A72" s="4">
        <v>77</v>
      </c>
      <c r="B72" s="4" t="s">
        <v>74</v>
      </c>
      <c r="C72" s="4">
        <v>1350</v>
      </c>
      <c r="D72" s="4">
        <v>1350</v>
      </c>
      <c r="E72" s="4">
        <v>0.25707545875714899</v>
      </c>
      <c r="F72" s="4">
        <v>4</v>
      </c>
      <c r="G72" s="4">
        <v>187.04277585621901</v>
      </c>
      <c r="H72" s="4">
        <v>100</v>
      </c>
      <c r="I72" s="4">
        <v>8.6490420288571304E-2</v>
      </c>
      <c r="J72" s="4">
        <v>100</v>
      </c>
      <c r="K72" s="4">
        <v>1.4407068343316501E-2</v>
      </c>
      <c r="L72" s="4">
        <v>96</v>
      </c>
      <c r="M72" s="4">
        <v>100</v>
      </c>
      <c r="N72" s="4">
        <v>100</v>
      </c>
      <c r="O72" s="4">
        <v>100</v>
      </c>
      <c r="P72" s="4">
        <v>100</v>
      </c>
    </row>
    <row r="73" spans="1:16" x14ac:dyDescent="0.4">
      <c r="A73" s="4">
        <v>87</v>
      </c>
      <c r="B73" s="4" t="s">
        <v>75</v>
      </c>
      <c r="C73" s="4">
        <v>1350</v>
      </c>
      <c r="D73" s="4">
        <v>1350</v>
      </c>
      <c r="E73" s="4">
        <v>0.30834840359122401</v>
      </c>
      <c r="F73" s="4">
        <v>11</v>
      </c>
      <c r="G73" s="4">
        <v>239.133853730499</v>
      </c>
      <c r="H73" s="4">
        <v>100</v>
      </c>
      <c r="I73" s="4">
        <v>7.4818740730031794E-2</v>
      </c>
      <c r="J73" s="4">
        <v>100</v>
      </c>
      <c r="K73" s="4">
        <v>1.98097494892252E-2</v>
      </c>
      <c r="L73" s="4">
        <v>95</v>
      </c>
      <c r="M73" s="4">
        <v>100</v>
      </c>
      <c r="N73" s="4">
        <v>100</v>
      </c>
      <c r="O73" s="4">
        <v>100</v>
      </c>
      <c r="P73" s="4">
        <v>100</v>
      </c>
    </row>
    <row r="74" spans="1:16" x14ac:dyDescent="0.4">
      <c r="A74" s="4">
        <v>22</v>
      </c>
      <c r="B74" s="4" t="s">
        <v>76</v>
      </c>
      <c r="C74" s="4">
        <v>1350</v>
      </c>
      <c r="D74" s="4">
        <v>1350</v>
      </c>
      <c r="E74" s="4">
        <v>0.26605072899318499</v>
      </c>
      <c r="F74" s="4">
        <v>5</v>
      </c>
      <c r="G74" s="4">
        <v>186.04300578092099</v>
      </c>
      <c r="H74" s="4">
        <v>100</v>
      </c>
      <c r="I74" s="4">
        <v>6.4278448083935902E-2</v>
      </c>
      <c r="J74" s="4">
        <v>99</v>
      </c>
      <c r="K74" s="4">
        <v>3.9374656319196904E-3</v>
      </c>
      <c r="L74" s="4">
        <v>96</v>
      </c>
      <c r="M74" s="4">
        <v>100</v>
      </c>
      <c r="N74" s="4">
        <v>100</v>
      </c>
      <c r="O74" s="4">
        <v>100</v>
      </c>
      <c r="P74" s="4">
        <v>100</v>
      </c>
    </row>
    <row r="75" spans="1:16" x14ac:dyDescent="0.4">
      <c r="A75" s="4">
        <v>31</v>
      </c>
      <c r="B75" s="4" t="s">
        <v>77</v>
      </c>
      <c r="C75" s="4">
        <v>1350</v>
      </c>
      <c r="D75" s="4">
        <v>1350</v>
      </c>
      <c r="E75" s="4">
        <v>0.27338251088267401</v>
      </c>
      <c r="F75" s="4">
        <v>6</v>
      </c>
      <c r="G75" s="4">
        <v>189.12958520548801</v>
      </c>
      <c r="H75" s="4">
        <v>100</v>
      </c>
      <c r="I75" s="4">
        <v>6.7792659275476494E-2</v>
      </c>
      <c r="J75" s="4">
        <v>99</v>
      </c>
      <c r="K75" s="4">
        <v>6.0587147460602698E-3</v>
      </c>
      <c r="L75" s="4">
        <v>96</v>
      </c>
      <c r="M75" s="4">
        <v>100</v>
      </c>
      <c r="N75" s="4">
        <v>100</v>
      </c>
      <c r="O75" s="4">
        <v>100</v>
      </c>
      <c r="P75" s="4">
        <v>100</v>
      </c>
    </row>
    <row r="76" spans="1:16" x14ac:dyDescent="0.4">
      <c r="A76" s="4">
        <v>79</v>
      </c>
      <c r="B76" s="4" t="s">
        <v>78</v>
      </c>
      <c r="C76" s="4">
        <v>1350</v>
      </c>
      <c r="D76" s="4">
        <v>1350</v>
      </c>
      <c r="E76" s="4">
        <v>0.2459270414968</v>
      </c>
      <c r="F76" s="4">
        <v>3</v>
      </c>
      <c r="G76" s="4">
        <v>206.03883129157899</v>
      </c>
      <c r="H76" s="4">
        <v>100</v>
      </c>
      <c r="I76" s="4">
        <v>0.111607971516218</v>
      </c>
      <c r="J76" s="4">
        <v>100</v>
      </c>
      <c r="K76" s="4">
        <v>6.7351139586713299E-3</v>
      </c>
      <c r="L76" s="4">
        <v>96</v>
      </c>
      <c r="M76" s="4">
        <v>100</v>
      </c>
      <c r="N76" s="4">
        <v>100</v>
      </c>
      <c r="O76" s="4">
        <v>100</v>
      </c>
      <c r="P76" s="4">
        <v>100</v>
      </c>
    </row>
    <row r="77" spans="1:16" x14ac:dyDescent="0.4">
      <c r="A77" s="4">
        <v>62</v>
      </c>
      <c r="B77" s="4" t="s">
        <v>79</v>
      </c>
      <c r="C77" s="4">
        <v>1350</v>
      </c>
      <c r="D77" s="4">
        <v>1350</v>
      </c>
      <c r="E77" s="4">
        <v>0.293348297411054</v>
      </c>
      <c r="F77" s="4">
        <v>8</v>
      </c>
      <c r="G77" s="4">
        <v>198.06312125178599</v>
      </c>
      <c r="H77" s="4">
        <v>100</v>
      </c>
      <c r="I77" s="4">
        <v>6.33297804320649E-2</v>
      </c>
      <c r="J77" s="4">
        <v>99</v>
      </c>
      <c r="K77" s="4">
        <v>3.57106419571253E-3</v>
      </c>
      <c r="L77" s="4">
        <v>96</v>
      </c>
      <c r="M77" s="4">
        <v>100</v>
      </c>
      <c r="N77" s="4">
        <v>100</v>
      </c>
      <c r="O77" s="4">
        <v>100</v>
      </c>
      <c r="P77" s="4">
        <v>100</v>
      </c>
    </row>
    <row r="78" spans="1:16" x14ac:dyDescent="0.4">
      <c r="A78" s="4">
        <v>14</v>
      </c>
      <c r="B78" s="4" t="s">
        <v>80</v>
      </c>
      <c r="C78" s="4">
        <v>1350</v>
      </c>
      <c r="D78" s="4">
        <v>1350</v>
      </c>
      <c r="E78" s="4">
        <v>0.26306727195673701</v>
      </c>
      <c r="F78" s="4">
        <v>5</v>
      </c>
      <c r="G78" s="4">
        <v>224</v>
      </c>
      <c r="H78" s="4">
        <v>100</v>
      </c>
      <c r="I78" s="4">
        <v>9.2963541347248602E-2</v>
      </c>
      <c r="J78" s="4">
        <v>100</v>
      </c>
      <c r="K78" s="4">
        <v>1.25925710004111E-2</v>
      </c>
      <c r="L78" s="4">
        <v>96</v>
      </c>
      <c r="M78" s="4">
        <v>100</v>
      </c>
      <c r="N78" s="4">
        <v>100</v>
      </c>
      <c r="O78" s="4">
        <v>100</v>
      </c>
      <c r="P78" s="4">
        <v>100</v>
      </c>
    </row>
    <row r="79" spans="1:16" x14ac:dyDescent="0.4">
      <c r="A79" s="4">
        <v>1</v>
      </c>
      <c r="B79" s="4" t="s">
        <v>81</v>
      </c>
      <c r="C79" s="4">
        <v>1350</v>
      </c>
      <c r="D79" s="4">
        <v>1350</v>
      </c>
      <c r="E79" s="4">
        <v>0.28824334331551599</v>
      </c>
      <c r="F79" s="4">
        <v>8</v>
      </c>
      <c r="G79" s="4">
        <v>193.01036241611399</v>
      </c>
      <c r="H79" s="4">
        <v>100</v>
      </c>
      <c r="I79" s="4">
        <v>6.17297973987029E-2</v>
      </c>
      <c r="J79" s="4">
        <v>98</v>
      </c>
      <c r="K79" s="4">
        <v>7.2686195608768298E-3</v>
      </c>
      <c r="L79" s="4">
        <v>96</v>
      </c>
      <c r="M79" s="4">
        <v>100</v>
      </c>
      <c r="N79" s="4">
        <v>100</v>
      </c>
      <c r="O79" s="4">
        <v>100</v>
      </c>
      <c r="P79" s="4">
        <v>100</v>
      </c>
    </row>
    <row r="80" spans="1:16" x14ac:dyDescent="0.4">
      <c r="A80" s="4">
        <v>30</v>
      </c>
      <c r="B80" s="4" t="s">
        <v>82</v>
      </c>
      <c r="C80" s="4">
        <v>1350</v>
      </c>
      <c r="D80" s="4">
        <v>1350</v>
      </c>
      <c r="E80" s="4">
        <v>0.27779357979744601</v>
      </c>
      <c r="F80" s="4">
        <v>6</v>
      </c>
      <c r="G80" s="4">
        <v>198.002525236422</v>
      </c>
      <c r="H80" s="4">
        <v>100</v>
      </c>
      <c r="I80" s="4">
        <v>9.0700714159617501E-2</v>
      </c>
      <c r="J80" s="4">
        <v>100</v>
      </c>
      <c r="K80" s="4">
        <v>1.09943228979563E-2</v>
      </c>
      <c r="L80" s="4">
        <v>96</v>
      </c>
      <c r="M80" s="4">
        <v>100</v>
      </c>
      <c r="N80" s="4">
        <v>100</v>
      </c>
      <c r="O80" s="4">
        <v>100</v>
      </c>
      <c r="P80" s="4">
        <v>100</v>
      </c>
    </row>
    <row r="81" spans="1:16" x14ac:dyDescent="0.4">
      <c r="A81" s="4">
        <v>40</v>
      </c>
      <c r="B81" s="4" t="s">
        <v>83</v>
      </c>
      <c r="C81" s="4">
        <v>1350</v>
      </c>
      <c r="D81" s="4">
        <v>1350</v>
      </c>
      <c r="E81" s="4">
        <v>0.24076922908362899</v>
      </c>
      <c r="F81" s="4">
        <v>3</v>
      </c>
      <c r="G81" s="4">
        <v>179.025137899681</v>
      </c>
      <c r="H81" s="4">
        <v>100</v>
      </c>
      <c r="I81" s="4">
        <v>7.3837416207379103E-2</v>
      </c>
      <c r="J81" s="4">
        <v>100</v>
      </c>
      <c r="K81" s="4">
        <v>3.0765590086407899E-3</v>
      </c>
      <c r="L81" s="4">
        <v>96</v>
      </c>
      <c r="M81" s="4">
        <v>100</v>
      </c>
      <c r="N81" s="4">
        <v>100</v>
      </c>
      <c r="O81" s="4">
        <v>100</v>
      </c>
      <c r="P81" s="4">
        <v>100</v>
      </c>
    </row>
    <row r="82" spans="1:16" x14ac:dyDescent="0.4">
      <c r="A82" s="4">
        <v>61</v>
      </c>
      <c r="B82" s="4" t="s">
        <v>84</v>
      </c>
      <c r="C82" s="4">
        <v>1350</v>
      </c>
      <c r="D82" s="4">
        <v>1350</v>
      </c>
      <c r="E82" s="4">
        <v>0.26074074074074</v>
      </c>
      <c r="F82" s="4">
        <v>4</v>
      </c>
      <c r="G82" s="4">
        <v>201.002487546796</v>
      </c>
      <c r="H82" s="4">
        <v>100</v>
      </c>
      <c r="I82" s="4">
        <v>8.3166370274457002E-2</v>
      </c>
      <c r="J82" s="4">
        <v>100</v>
      </c>
      <c r="K82" s="4">
        <v>4.0176521658326497E-3</v>
      </c>
      <c r="L82" s="4">
        <v>96</v>
      </c>
      <c r="M82" s="4">
        <v>100</v>
      </c>
      <c r="N82" s="4">
        <v>100</v>
      </c>
      <c r="O82" s="4">
        <v>100</v>
      </c>
      <c r="P82" s="4">
        <v>100</v>
      </c>
    </row>
    <row r="83" spans="1:16" x14ac:dyDescent="0.4">
      <c r="A83" s="4">
        <v>89</v>
      </c>
      <c r="B83" s="4" t="s">
        <v>85</v>
      </c>
      <c r="C83" s="4">
        <v>1350</v>
      </c>
      <c r="D83" s="4">
        <v>1350</v>
      </c>
      <c r="E83" s="4">
        <v>0.28225721567830397</v>
      </c>
      <c r="F83" s="4">
        <v>7</v>
      </c>
      <c r="G83" s="4">
        <v>225.03555274667099</v>
      </c>
      <c r="H83" s="4">
        <v>100</v>
      </c>
      <c r="I83" s="4">
        <v>8.1397059177376899E-2</v>
      </c>
      <c r="J83" s="4">
        <v>100</v>
      </c>
      <c r="K83" s="4">
        <v>5.8682172075544704E-3</v>
      </c>
      <c r="L83" s="4">
        <v>96</v>
      </c>
      <c r="M83" s="4">
        <v>100</v>
      </c>
      <c r="N83" s="4">
        <v>100</v>
      </c>
      <c r="O83" s="4">
        <v>100</v>
      </c>
      <c r="P83" s="4">
        <v>100</v>
      </c>
    </row>
    <row r="84" spans="1:16" x14ac:dyDescent="0.4">
      <c r="A84" s="4">
        <v>96</v>
      </c>
      <c r="B84" s="4" t="s">
        <v>86</v>
      </c>
      <c r="C84" s="4">
        <v>1350</v>
      </c>
      <c r="D84" s="4">
        <v>1350</v>
      </c>
      <c r="E84" s="4">
        <v>0.28740836196863201</v>
      </c>
      <c r="F84" s="4">
        <v>7</v>
      </c>
      <c r="G84" s="4">
        <v>209.05980005730399</v>
      </c>
      <c r="H84" s="4">
        <v>100</v>
      </c>
      <c r="I84" s="4">
        <v>7.2897364195143199E-2</v>
      </c>
      <c r="J84" s="4">
        <v>99</v>
      </c>
      <c r="K84" s="4">
        <v>5.4368435689247901E-2</v>
      </c>
      <c r="L84" s="4">
        <v>92</v>
      </c>
      <c r="M84" s="4">
        <v>100</v>
      </c>
      <c r="N84" s="4">
        <v>100</v>
      </c>
      <c r="O84" s="4">
        <v>100</v>
      </c>
      <c r="P84" s="4">
        <v>100</v>
      </c>
    </row>
    <row r="85" spans="1:16" x14ac:dyDescent="0.4">
      <c r="A85" s="4">
        <v>26</v>
      </c>
      <c r="B85" s="4" t="s">
        <v>87</v>
      </c>
      <c r="C85" s="4">
        <v>1350</v>
      </c>
      <c r="D85" s="4">
        <v>1350</v>
      </c>
      <c r="E85" s="4">
        <v>0.26158638122472899</v>
      </c>
      <c r="F85" s="4">
        <v>5</v>
      </c>
      <c r="G85" s="4">
        <v>202.089089265106</v>
      </c>
      <c r="H85" s="4">
        <v>100</v>
      </c>
      <c r="I85" s="4">
        <v>0.105384317757012</v>
      </c>
      <c r="J85" s="4">
        <v>100</v>
      </c>
      <c r="K85" s="4">
        <v>5.6634503468616501E-3</v>
      </c>
      <c r="L85" s="4">
        <v>96</v>
      </c>
      <c r="M85" s="4">
        <v>100</v>
      </c>
      <c r="N85" s="4">
        <v>100</v>
      </c>
      <c r="O85" s="4">
        <v>100</v>
      </c>
      <c r="P85" s="4">
        <v>100</v>
      </c>
    </row>
    <row r="86" spans="1:16" x14ac:dyDescent="0.4">
      <c r="A86" s="4">
        <v>29</v>
      </c>
      <c r="B86" s="4" t="s">
        <v>88</v>
      </c>
      <c r="C86" s="4">
        <v>1350</v>
      </c>
      <c r="D86" s="4">
        <v>1350</v>
      </c>
      <c r="E86" s="4">
        <v>0.27703802733037503</v>
      </c>
      <c r="F86" s="4">
        <v>6</v>
      </c>
      <c r="G86" s="4">
        <v>182.02472359545001</v>
      </c>
      <c r="H86" s="4">
        <v>100</v>
      </c>
      <c r="I86" s="4">
        <v>7.5056784363960197E-2</v>
      </c>
      <c r="J86" s="4">
        <v>100</v>
      </c>
      <c r="K86" s="4">
        <v>1.1024307185201599E-2</v>
      </c>
      <c r="L86" s="4">
        <v>96</v>
      </c>
      <c r="M86" s="4">
        <v>100</v>
      </c>
      <c r="N86" s="4">
        <v>100</v>
      </c>
      <c r="O86" s="4">
        <v>100</v>
      </c>
      <c r="P86" s="4">
        <v>100</v>
      </c>
    </row>
    <row r="87" spans="1:16" x14ac:dyDescent="0.4">
      <c r="A87" s="4">
        <v>32</v>
      </c>
      <c r="B87" s="4" t="s">
        <v>89</v>
      </c>
      <c r="C87" s="4">
        <v>1350</v>
      </c>
      <c r="D87" s="4">
        <v>1350</v>
      </c>
      <c r="E87" s="4">
        <v>0.27809759366980902</v>
      </c>
      <c r="F87" s="4">
        <v>6</v>
      </c>
      <c r="G87" s="4">
        <v>220.65584062063701</v>
      </c>
      <c r="H87" s="4">
        <v>100</v>
      </c>
      <c r="I87" s="4">
        <v>7.9952379955443603E-2</v>
      </c>
      <c r="J87" s="4">
        <v>100</v>
      </c>
      <c r="K87" s="4">
        <v>5.95599058640707E-3</v>
      </c>
      <c r="L87" s="4">
        <v>96</v>
      </c>
      <c r="M87" s="4">
        <v>100</v>
      </c>
      <c r="N87" s="4">
        <v>100</v>
      </c>
      <c r="O87" s="4">
        <v>100</v>
      </c>
      <c r="P87" s="4">
        <v>100</v>
      </c>
    </row>
    <row r="88" spans="1:16" x14ac:dyDescent="0.4">
      <c r="A88" s="4">
        <v>48</v>
      </c>
      <c r="B88" s="4" t="s">
        <v>90</v>
      </c>
      <c r="C88" s="4">
        <v>1350</v>
      </c>
      <c r="D88" s="4">
        <v>1350</v>
      </c>
      <c r="E88" s="4">
        <v>0.257804383471604</v>
      </c>
      <c r="F88" s="4">
        <v>4</v>
      </c>
      <c r="G88" s="4">
        <v>176.13914953808501</v>
      </c>
      <c r="H88" s="4">
        <v>100</v>
      </c>
      <c r="I88" s="4">
        <v>6.89583999247083E-2</v>
      </c>
      <c r="J88" s="4">
        <v>99</v>
      </c>
      <c r="K88" s="4">
        <v>9.0860669817859098E-3</v>
      </c>
      <c r="L88" s="4">
        <v>96</v>
      </c>
      <c r="M88" s="4">
        <v>100</v>
      </c>
      <c r="N88" s="4">
        <v>100</v>
      </c>
      <c r="O88" s="4">
        <v>100</v>
      </c>
      <c r="P88" s="4">
        <v>100</v>
      </c>
    </row>
    <row r="89" spans="1:16" x14ac:dyDescent="0.4">
      <c r="A89" s="4">
        <v>18</v>
      </c>
      <c r="B89" s="4" t="s">
        <v>91</v>
      </c>
      <c r="C89" s="4">
        <v>1350</v>
      </c>
      <c r="D89" s="4">
        <v>1350</v>
      </c>
      <c r="E89" s="4">
        <v>0.25260236757451898</v>
      </c>
      <c r="F89" s="4">
        <v>4</v>
      </c>
      <c r="G89" s="4">
        <v>189.00264548413</v>
      </c>
      <c r="H89" s="4">
        <v>100</v>
      </c>
      <c r="I89" s="4">
        <v>8.2108259474734005E-2</v>
      </c>
      <c r="J89" s="4">
        <v>100</v>
      </c>
      <c r="K89" s="4">
        <v>4.14709336185778E-3</v>
      </c>
      <c r="L89" s="4">
        <v>96</v>
      </c>
      <c r="M89" s="4">
        <v>100</v>
      </c>
      <c r="N89" s="4">
        <v>100</v>
      </c>
      <c r="O89" s="4">
        <v>100</v>
      </c>
      <c r="P89" s="4">
        <v>100</v>
      </c>
    </row>
    <row r="90" spans="1:16" x14ac:dyDescent="0.4">
      <c r="A90" s="4">
        <v>12</v>
      </c>
      <c r="B90" s="4" t="s">
        <v>92</v>
      </c>
      <c r="C90" s="4">
        <v>1350</v>
      </c>
      <c r="D90" s="4">
        <v>1350</v>
      </c>
      <c r="E90" s="4">
        <v>0.261632523787524</v>
      </c>
      <c r="F90" s="4">
        <v>5</v>
      </c>
      <c r="G90" s="4">
        <v>198.12369873389699</v>
      </c>
      <c r="H90" s="4">
        <v>100</v>
      </c>
      <c r="I90" s="4">
        <v>7.0780643975126303E-2</v>
      </c>
      <c r="J90" s="4">
        <v>99</v>
      </c>
      <c r="K90" s="4">
        <v>8.95312196859494E-3</v>
      </c>
      <c r="L90" s="4">
        <v>96</v>
      </c>
      <c r="M90" s="4">
        <v>100</v>
      </c>
      <c r="N90" s="4">
        <v>100</v>
      </c>
      <c r="O90" s="4">
        <v>100</v>
      </c>
      <c r="P90" s="4">
        <v>100</v>
      </c>
    </row>
    <row r="91" spans="1:16" x14ac:dyDescent="0.4">
      <c r="A91" s="4">
        <v>97</v>
      </c>
      <c r="B91" s="4" t="s">
        <v>93</v>
      </c>
      <c r="C91" s="4">
        <v>1350</v>
      </c>
      <c r="D91" s="4">
        <v>1350</v>
      </c>
      <c r="E91" s="4">
        <v>0.26837825199781801</v>
      </c>
      <c r="F91" s="4">
        <v>5</v>
      </c>
      <c r="G91" s="4">
        <v>195.00256408570601</v>
      </c>
      <c r="H91" s="4">
        <v>100</v>
      </c>
      <c r="I91" s="4">
        <v>7.7281749122165497E-2</v>
      </c>
      <c r="J91" s="4">
        <v>100</v>
      </c>
      <c r="K91" s="4">
        <v>1.4863391271660101E-2</v>
      </c>
      <c r="L91" s="4">
        <v>96</v>
      </c>
      <c r="M91" s="4">
        <v>100</v>
      </c>
      <c r="N91" s="4">
        <v>100</v>
      </c>
      <c r="O91" s="4">
        <v>100</v>
      </c>
      <c r="P91" s="4">
        <v>100</v>
      </c>
    </row>
    <row r="92" spans="1:16" x14ac:dyDescent="0.4">
      <c r="A92" s="4">
        <v>53</v>
      </c>
      <c r="B92" s="4" t="s">
        <v>94</v>
      </c>
      <c r="C92" s="4">
        <v>1350</v>
      </c>
      <c r="D92" s="4">
        <v>1350</v>
      </c>
      <c r="E92" s="4">
        <v>0.24233545886388699</v>
      </c>
      <c r="F92" s="4">
        <v>3</v>
      </c>
      <c r="G92" s="4">
        <v>206</v>
      </c>
      <c r="H92" s="4">
        <v>100</v>
      </c>
      <c r="I92" s="4">
        <v>0.104330725839081</v>
      </c>
      <c r="J92" s="4">
        <v>100</v>
      </c>
      <c r="K92" s="4">
        <v>3.0566750083271602E-3</v>
      </c>
      <c r="L92" s="4">
        <v>96</v>
      </c>
      <c r="M92" s="4">
        <v>100</v>
      </c>
      <c r="N92" s="4">
        <v>100</v>
      </c>
      <c r="O92" s="4">
        <v>100</v>
      </c>
      <c r="P92" s="4">
        <v>100</v>
      </c>
    </row>
    <row r="93" spans="1:16" x14ac:dyDescent="0.4">
      <c r="A93" s="4">
        <v>24</v>
      </c>
      <c r="B93" s="4" t="s">
        <v>95</v>
      </c>
      <c r="C93" s="4">
        <v>1350</v>
      </c>
      <c r="D93" s="4">
        <v>1350</v>
      </c>
      <c r="E93" s="4">
        <v>0.25050292349120501</v>
      </c>
      <c r="F93" s="4">
        <v>4</v>
      </c>
      <c r="G93" s="4">
        <v>204.08821622033901</v>
      </c>
      <c r="H93" s="4">
        <v>100</v>
      </c>
      <c r="I93" s="4">
        <v>9.4809092627995403E-2</v>
      </c>
      <c r="J93" s="4">
        <v>100</v>
      </c>
      <c r="K93" s="4">
        <v>1.50778738982773E-2</v>
      </c>
      <c r="L93" s="4">
        <v>96</v>
      </c>
      <c r="M93" s="4">
        <v>100</v>
      </c>
      <c r="N93" s="4">
        <v>100</v>
      </c>
      <c r="O93" s="4">
        <v>100</v>
      </c>
      <c r="P93" s="4">
        <v>100</v>
      </c>
    </row>
    <row r="94" spans="1:16" x14ac:dyDescent="0.4">
      <c r="A94" s="4">
        <v>78</v>
      </c>
      <c r="B94" s="4" t="s">
        <v>96</v>
      </c>
      <c r="C94" s="4">
        <v>1350</v>
      </c>
      <c r="D94" s="4">
        <v>1350</v>
      </c>
      <c r="E94" s="4">
        <v>0.27704099818915001</v>
      </c>
      <c r="F94" s="4">
        <v>6</v>
      </c>
      <c r="G94" s="4">
        <v>210.00952359357399</v>
      </c>
      <c r="H94" s="4">
        <v>100</v>
      </c>
      <c r="I94" s="4">
        <v>7.2635740617028599E-2</v>
      </c>
      <c r="J94" s="4">
        <v>99</v>
      </c>
      <c r="K94" s="4">
        <v>2.6737585613050602E-3</v>
      </c>
      <c r="L94" s="4">
        <v>96</v>
      </c>
      <c r="M94" s="4">
        <v>100</v>
      </c>
      <c r="N94" s="4">
        <v>100</v>
      </c>
      <c r="O94" s="4">
        <v>100</v>
      </c>
      <c r="P94" s="4">
        <v>100</v>
      </c>
    </row>
    <row r="95" spans="1:16" x14ac:dyDescent="0.4">
      <c r="A95" s="4">
        <v>70</v>
      </c>
      <c r="B95" s="4" t="s">
        <v>97</v>
      </c>
      <c r="C95" s="4">
        <v>1350</v>
      </c>
      <c r="D95" s="4">
        <v>1350</v>
      </c>
      <c r="E95" s="4">
        <v>0.25492245788397599</v>
      </c>
      <c r="F95" s="4">
        <v>4</v>
      </c>
      <c r="G95" s="4">
        <v>187.06683297687999</v>
      </c>
      <c r="H95" s="4">
        <v>100</v>
      </c>
      <c r="I95" s="4">
        <v>9.0125081479738703E-2</v>
      </c>
      <c r="J95" s="4">
        <v>100</v>
      </c>
      <c r="K95" s="4">
        <v>6.49745284800958E-3</v>
      </c>
      <c r="L95" s="4">
        <v>96</v>
      </c>
      <c r="M95" s="4">
        <v>100</v>
      </c>
      <c r="N95" s="4">
        <v>100</v>
      </c>
      <c r="O95" s="4">
        <v>100</v>
      </c>
      <c r="P95" s="4">
        <v>100</v>
      </c>
    </row>
    <row r="96" spans="1:16" x14ac:dyDescent="0.4">
      <c r="A96" s="4">
        <v>25</v>
      </c>
      <c r="B96" s="4" t="s">
        <v>98</v>
      </c>
      <c r="C96" s="4">
        <v>1350</v>
      </c>
      <c r="D96" s="4">
        <v>1350</v>
      </c>
      <c r="E96" s="4">
        <v>0.25750730808546202</v>
      </c>
      <c r="F96" s="4">
        <v>4</v>
      </c>
      <c r="G96" s="4">
        <v>194.25756098540899</v>
      </c>
      <c r="H96" s="4">
        <v>100</v>
      </c>
      <c r="I96" s="4">
        <v>7.5671042968214697E-2</v>
      </c>
      <c r="J96" s="4">
        <v>100</v>
      </c>
      <c r="K96" s="4">
        <v>8.6297442924792803E-3</v>
      </c>
      <c r="L96" s="4">
        <v>96</v>
      </c>
      <c r="M96" s="4">
        <v>100</v>
      </c>
      <c r="N96" s="4">
        <v>100</v>
      </c>
      <c r="O96" s="4">
        <v>100</v>
      </c>
      <c r="P96" s="4">
        <v>100</v>
      </c>
    </row>
    <row r="97" spans="1:16" x14ac:dyDescent="0.4">
      <c r="A97" s="4">
        <v>45</v>
      </c>
      <c r="B97" s="4" t="s">
        <v>99</v>
      </c>
      <c r="C97" s="4">
        <v>1350</v>
      </c>
      <c r="D97" s="4">
        <v>1350</v>
      </c>
      <c r="E97" s="4">
        <v>0.27686764478675802</v>
      </c>
      <c r="F97" s="4">
        <v>6</v>
      </c>
      <c r="G97" s="4">
        <v>199.203413625369</v>
      </c>
      <c r="H97" s="4">
        <v>100</v>
      </c>
      <c r="I97" s="4">
        <v>6.1593085413773799E-2</v>
      </c>
      <c r="J97" s="4">
        <v>98</v>
      </c>
      <c r="K97" s="4">
        <v>5.9824493081361996E-3</v>
      </c>
      <c r="L97" s="4">
        <v>96</v>
      </c>
      <c r="M97" s="4">
        <v>100</v>
      </c>
      <c r="N97" s="4">
        <v>100</v>
      </c>
      <c r="O97" s="4">
        <v>100</v>
      </c>
      <c r="P97" s="4">
        <v>100</v>
      </c>
    </row>
    <row r="98" spans="1:16" x14ac:dyDescent="0.4">
      <c r="A98" s="4">
        <v>43</v>
      </c>
      <c r="B98" s="4" t="s">
        <v>100</v>
      </c>
      <c r="C98" s="4">
        <v>1350</v>
      </c>
      <c r="D98" s="4">
        <v>1350</v>
      </c>
      <c r="E98" s="4">
        <v>0.25851851851851798</v>
      </c>
      <c r="F98" s="4">
        <v>4</v>
      </c>
      <c r="G98" s="4">
        <v>176.02556632489399</v>
      </c>
      <c r="H98" s="4">
        <v>100</v>
      </c>
      <c r="I98" s="4">
        <v>7.7575853127111002E-2</v>
      </c>
      <c r="J98" s="4">
        <v>100</v>
      </c>
      <c r="K98" s="4">
        <v>9.0609675076457792E-3</v>
      </c>
      <c r="L98" s="4">
        <v>96</v>
      </c>
      <c r="M98" s="4">
        <v>100</v>
      </c>
      <c r="N98" s="4">
        <v>100</v>
      </c>
      <c r="O98" s="4">
        <v>100</v>
      </c>
      <c r="P98" s="4">
        <v>100</v>
      </c>
    </row>
    <row r="99" spans="1:16" x14ac:dyDescent="0.4">
      <c r="A99" s="4">
        <v>69</v>
      </c>
      <c r="B99" s="4" t="s">
        <v>101</v>
      </c>
      <c r="C99" s="4">
        <v>1350</v>
      </c>
      <c r="D99" s="4">
        <v>1350</v>
      </c>
      <c r="E99" s="4">
        <v>0.280858960743473</v>
      </c>
      <c r="F99" s="4">
        <v>7</v>
      </c>
      <c r="G99" s="4">
        <v>196.09181522949899</v>
      </c>
      <c r="H99" s="4">
        <v>100</v>
      </c>
      <c r="I99" s="4">
        <v>6.8572707127724397E-2</v>
      </c>
      <c r="J99" s="4">
        <v>99</v>
      </c>
      <c r="K99" s="4">
        <v>3.7298635549486898E-3</v>
      </c>
      <c r="L99" s="4">
        <v>96</v>
      </c>
      <c r="M99" s="4">
        <v>100</v>
      </c>
      <c r="N99" s="4">
        <v>100</v>
      </c>
      <c r="O99" s="4">
        <v>100</v>
      </c>
      <c r="P99" s="4">
        <v>100</v>
      </c>
    </row>
    <row r="100" spans="1:16" x14ac:dyDescent="0.4">
      <c r="A100" s="4">
        <v>28</v>
      </c>
      <c r="B100" s="4" t="s">
        <v>102</v>
      </c>
      <c r="C100" s="4">
        <v>1350</v>
      </c>
      <c r="D100" s="4">
        <v>1350</v>
      </c>
      <c r="E100" s="4">
        <v>0.28444830244297198</v>
      </c>
      <c r="F100" s="4">
        <v>7</v>
      </c>
      <c r="G100" s="4">
        <v>188.38258942906501</v>
      </c>
      <c r="H100" s="4">
        <v>100</v>
      </c>
      <c r="I100" s="4">
        <v>6.2715787799665704E-2</v>
      </c>
      <c r="J100" s="4">
        <v>99</v>
      </c>
      <c r="K100" s="4">
        <v>5.8230147122495697E-3</v>
      </c>
      <c r="L100" s="4">
        <v>96</v>
      </c>
      <c r="M100" s="4">
        <v>100</v>
      </c>
      <c r="N100" s="4">
        <v>100</v>
      </c>
      <c r="O100" s="4">
        <v>100</v>
      </c>
      <c r="P100" s="4">
        <v>100</v>
      </c>
    </row>
    <row r="101" spans="1:16" x14ac:dyDescent="0.4">
      <c r="A101" s="4">
        <v>15</v>
      </c>
      <c r="B101" s="4" t="s">
        <v>103</v>
      </c>
      <c r="C101" s="4">
        <v>1350</v>
      </c>
      <c r="D101" s="4">
        <v>1350</v>
      </c>
      <c r="E101" s="4">
        <v>0.26108142725940497</v>
      </c>
      <c r="F101" s="4">
        <v>4</v>
      </c>
      <c r="G101" s="4">
        <v>197.428468058687</v>
      </c>
      <c r="H101" s="4">
        <v>100</v>
      </c>
      <c r="I101" s="4">
        <v>8.5163332785412396E-2</v>
      </c>
      <c r="J101" s="4">
        <v>100</v>
      </c>
      <c r="K101" s="4">
        <v>8.0248190210559008E-3</v>
      </c>
      <c r="L101" s="4">
        <v>96</v>
      </c>
      <c r="M101" s="4">
        <v>100</v>
      </c>
      <c r="N101" s="4">
        <v>100</v>
      </c>
      <c r="O101" s="4">
        <v>100</v>
      </c>
      <c r="P101" s="4">
        <v>100</v>
      </c>
    </row>
    <row r="102" spans="1:16" x14ac:dyDescent="0.4">
      <c r="A102" s="4">
        <v>75</v>
      </c>
      <c r="B102" s="4" t="s">
        <v>104</v>
      </c>
      <c r="C102" s="4">
        <v>1350</v>
      </c>
      <c r="D102" s="4">
        <v>1350</v>
      </c>
      <c r="E102" s="4">
        <v>0.257063719396386</v>
      </c>
      <c r="F102" s="4">
        <v>4</v>
      </c>
      <c r="G102" s="4">
        <v>198.09088823062999</v>
      </c>
      <c r="H102" s="4">
        <v>100</v>
      </c>
      <c r="I102" s="4">
        <v>6.3459451472322903E-2</v>
      </c>
      <c r="J102" s="4">
        <v>99</v>
      </c>
      <c r="K102" s="4">
        <v>5.7630905090775199E-3</v>
      </c>
      <c r="L102" s="4">
        <v>96</v>
      </c>
      <c r="M102" s="4">
        <v>100</v>
      </c>
      <c r="N102" s="4">
        <v>100</v>
      </c>
      <c r="O102" s="4">
        <v>100</v>
      </c>
      <c r="P102" s="4">
        <v>100</v>
      </c>
    </row>
    <row r="103" spans="1:16" x14ac:dyDescent="0.4">
      <c r="A103" s="4">
        <v>21</v>
      </c>
      <c r="B103" s="4" t="s">
        <v>105</v>
      </c>
      <c r="C103" s="4">
        <v>1350</v>
      </c>
      <c r="D103" s="4">
        <v>1350</v>
      </c>
      <c r="E103" s="4">
        <v>0.27334236660773198</v>
      </c>
      <c r="F103" s="4">
        <v>6</v>
      </c>
      <c r="G103" s="4">
        <v>192.002604149006</v>
      </c>
      <c r="H103" s="4">
        <v>100</v>
      </c>
      <c r="I103" s="4">
        <v>8.1343279308368197E-2</v>
      </c>
      <c r="J103" s="4">
        <v>100</v>
      </c>
      <c r="K103" s="4">
        <v>9.7708187563865304E-3</v>
      </c>
      <c r="L103" s="4">
        <v>96</v>
      </c>
      <c r="M103" s="4">
        <v>100</v>
      </c>
      <c r="N103" s="4">
        <v>100</v>
      </c>
      <c r="O103" s="4">
        <v>100</v>
      </c>
      <c r="P103" s="4">
        <v>100</v>
      </c>
    </row>
  </sheetData>
  <autoFilter ref="A1:P103" xr:uid="{967A4712-733C-4105-AB98-702203342D68}">
    <sortState xmlns:xlrd2="http://schemas.microsoft.com/office/spreadsheetml/2017/richdata2" ref="A2:P103">
      <sortCondition ref="B1:B103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topLeftCell="B19" workbookViewId="0">
      <selection activeCell="I27" sqref="I27"/>
    </sheetView>
  </sheetViews>
  <sheetFormatPr defaultRowHeight="13.9" x14ac:dyDescent="0.4"/>
  <cols>
    <col min="1" max="1" width="3.265625" style="1" customWidth="1"/>
    <col min="2" max="2" width="60.59765625" customWidth="1"/>
    <col min="6" max="6" width="14.46484375" style="9" customWidth="1"/>
    <col min="9" max="9" width="30.53125" customWidth="1"/>
  </cols>
  <sheetData>
    <row r="1" spans="1:20" x14ac:dyDescent="0.4">
      <c r="A1" s="4"/>
      <c r="B1" s="4" t="s">
        <v>0</v>
      </c>
      <c r="C1" s="4" t="s">
        <v>106</v>
      </c>
      <c r="D1" s="4" t="s">
        <v>107</v>
      </c>
      <c r="E1" s="4" t="s">
        <v>108</v>
      </c>
      <c r="F1" s="6" t="s">
        <v>232</v>
      </c>
      <c r="G1" s="4" t="s">
        <v>109</v>
      </c>
      <c r="H1" s="4" t="s">
        <v>110</v>
      </c>
      <c r="J1" s="4" t="s">
        <v>111</v>
      </c>
      <c r="K1" s="4" t="s">
        <v>112</v>
      </c>
      <c r="L1" s="4" t="s">
        <v>113</v>
      </c>
      <c r="M1" s="4"/>
      <c r="N1" s="4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4" t="s">
        <v>120</v>
      </c>
    </row>
    <row r="2" spans="1:20" x14ac:dyDescent="0.4">
      <c r="A2" s="4">
        <v>27</v>
      </c>
      <c r="B2" s="4" t="s">
        <v>149</v>
      </c>
      <c r="C2" s="4">
        <v>1350</v>
      </c>
      <c r="D2" s="4">
        <v>1350</v>
      </c>
      <c r="E2" s="4">
        <v>4.9327911213605802E-2</v>
      </c>
      <c r="F2" s="6">
        <f>E2*1350/250</f>
        <v>0.26637072055347127</v>
      </c>
      <c r="G2" s="5" t="s">
        <v>517</v>
      </c>
      <c r="H2" s="10">
        <f t="shared" ref="H2:H66" si="0">(1-(1/(1+EXP(-ABS(F2-0.45)/0.05)))) *200</f>
        <v>4.9561963349348925</v>
      </c>
      <c r="I2" s="5" t="s">
        <v>518</v>
      </c>
      <c r="J2" s="5">
        <f>I2*1350/250</f>
        <v>215.18828964420896</v>
      </c>
      <c r="K2" s="10">
        <f>(1/(1+EXP((70-J2)/20)) )*100</f>
        <v>99.929697475379115</v>
      </c>
      <c r="L2" s="5" t="s">
        <v>519</v>
      </c>
      <c r="M2" s="5">
        <f>L2/45</f>
        <v>8.4093326599322671E-2</v>
      </c>
      <c r="N2" s="10">
        <f>1/(1+EXP((0.02-M2)/0.01))*100</f>
        <v>99.835658260739393</v>
      </c>
      <c r="O2" s="5" t="s">
        <v>520</v>
      </c>
      <c r="P2" s="4">
        <v>5</v>
      </c>
      <c r="Q2" s="4">
        <v>100</v>
      </c>
      <c r="R2" s="4">
        <v>100</v>
      </c>
      <c r="S2" s="4">
        <v>100</v>
      </c>
      <c r="T2" s="4">
        <v>100</v>
      </c>
    </row>
    <row r="3" spans="1:20" x14ac:dyDescent="0.4">
      <c r="A3" s="4">
        <v>71</v>
      </c>
      <c r="B3" s="4" t="s">
        <v>193</v>
      </c>
      <c r="C3" s="4">
        <v>1350</v>
      </c>
      <c r="D3" s="4">
        <v>1350</v>
      </c>
      <c r="E3" s="4">
        <v>5.4905723761134E-2</v>
      </c>
      <c r="F3" s="6">
        <f t="shared" ref="F3:F66" si="1">E3*1350/250</f>
        <v>0.29649090831012359</v>
      </c>
      <c r="G3" s="5" t="s">
        <v>690</v>
      </c>
      <c r="H3" s="10">
        <f t="shared" si="0"/>
        <v>8.8708239183977291</v>
      </c>
      <c r="I3" s="5" t="s">
        <v>691</v>
      </c>
      <c r="J3" s="5">
        <f t="shared" ref="J3:J66" si="2">I3*1350/250</f>
        <v>235.00851048419509</v>
      </c>
      <c r="K3" s="10">
        <f t="shared" ref="K3:K66" si="3">(1/(1+EXP((70-J3)/20)) )*100</f>
        <v>99.97389207710539</v>
      </c>
      <c r="L3" s="5" t="s">
        <v>692</v>
      </c>
      <c r="M3" s="5">
        <f t="shared" ref="M3:M66" si="4">L3/45</f>
        <v>0.11992123386921888</v>
      </c>
      <c r="N3" s="10">
        <f t="shared" ref="N3:N66" si="5">1/(1+EXP((0.02-M3)/0.01))*100</f>
        <v>99.995424315430753</v>
      </c>
      <c r="O3" s="5" t="s">
        <v>693</v>
      </c>
      <c r="P3" s="4">
        <v>2</v>
      </c>
      <c r="Q3" s="4">
        <v>100</v>
      </c>
      <c r="R3" s="4">
        <v>100</v>
      </c>
      <c r="S3" s="4">
        <v>100</v>
      </c>
      <c r="T3" s="4">
        <v>100</v>
      </c>
    </row>
    <row r="4" spans="1:20" x14ac:dyDescent="0.4">
      <c r="A4" s="4">
        <v>95</v>
      </c>
      <c r="B4" s="4" t="s">
        <v>218</v>
      </c>
      <c r="C4" s="4">
        <v>1350</v>
      </c>
      <c r="D4" s="4">
        <v>1350</v>
      </c>
      <c r="E4" s="5" t="s">
        <v>784</v>
      </c>
      <c r="F4" s="6">
        <f t="shared" si="1"/>
        <v>0.27927915244991186</v>
      </c>
      <c r="G4" s="5" t="s">
        <v>785</v>
      </c>
      <c r="H4" s="10">
        <f t="shared" si="0"/>
        <v>6.3695849719350495</v>
      </c>
      <c r="I4" s="5" t="s">
        <v>786</v>
      </c>
      <c r="J4" s="5">
        <f t="shared" si="2"/>
        <v>203.00985197768105</v>
      </c>
      <c r="K4" s="10">
        <f t="shared" si="3"/>
        <v>99.870828585488368</v>
      </c>
      <c r="L4" s="5" t="s">
        <v>787</v>
      </c>
      <c r="M4" s="5">
        <f t="shared" si="4"/>
        <v>6.9703257460858675E-2</v>
      </c>
      <c r="N4" s="10">
        <f t="shared" si="5"/>
        <v>99.310695712979808</v>
      </c>
      <c r="O4" s="5" t="s">
        <v>788</v>
      </c>
      <c r="P4" s="4">
        <v>5</v>
      </c>
      <c r="Q4" s="4">
        <v>100</v>
      </c>
      <c r="R4" s="4">
        <v>100</v>
      </c>
      <c r="S4" s="4">
        <v>100</v>
      </c>
      <c r="T4" s="4">
        <v>100</v>
      </c>
    </row>
    <row r="5" spans="1:20" x14ac:dyDescent="0.4">
      <c r="A5" s="4">
        <v>16</v>
      </c>
      <c r="B5" s="4" t="s">
        <v>137</v>
      </c>
      <c r="C5" s="4">
        <v>1350</v>
      </c>
      <c r="D5" s="4">
        <v>1350</v>
      </c>
      <c r="E5" s="4">
        <v>4.9798064676330203E-2</v>
      </c>
      <c r="F5" s="6">
        <f t="shared" si="1"/>
        <v>0.26890954925218308</v>
      </c>
      <c r="G5" s="4">
        <v>67.227387313045796</v>
      </c>
      <c r="H5" s="10">
        <f t="shared" si="0"/>
        <v>5.2076317715170184</v>
      </c>
      <c r="I5" s="5" t="s">
        <v>479</v>
      </c>
      <c r="J5" s="5">
        <f t="shared" si="2"/>
        <v>181.09942020890043</v>
      </c>
      <c r="K5" s="10">
        <f t="shared" si="3"/>
        <v>99.614672456052418</v>
      </c>
      <c r="L5" s="5" t="s">
        <v>480</v>
      </c>
      <c r="M5" s="5">
        <f t="shared" si="4"/>
        <v>5.5532923151527108E-2</v>
      </c>
      <c r="N5" s="10">
        <f t="shared" si="5"/>
        <v>97.216665045355384</v>
      </c>
      <c r="O5" s="5" t="s">
        <v>481</v>
      </c>
      <c r="P5" s="4">
        <v>15</v>
      </c>
      <c r="Q5" s="4">
        <v>100</v>
      </c>
      <c r="R5" s="4">
        <v>100</v>
      </c>
      <c r="S5" s="4">
        <v>100</v>
      </c>
      <c r="T5" s="4">
        <v>100</v>
      </c>
    </row>
    <row r="6" spans="1:20" x14ac:dyDescent="0.4">
      <c r="A6" s="4">
        <v>73</v>
      </c>
      <c r="B6" s="4" t="s">
        <v>195</v>
      </c>
      <c r="C6" s="4">
        <v>1350</v>
      </c>
      <c r="D6" s="4">
        <v>1350</v>
      </c>
      <c r="E6" s="4">
        <v>5.1508961987562801E-2</v>
      </c>
      <c r="F6" s="6">
        <f t="shared" si="1"/>
        <v>0.27814839473283909</v>
      </c>
      <c r="G6" s="5" t="s">
        <v>696</v>
      </c>
      <c r="H6" s="10">
        <f t="shared" si="0"/>
        <v>6.2315903670784767</v>
      </c>
      <c r="I6" s="5" t="s">
        <v>697</v>
      </c>
      <c r="J6" s="5">
        <f t="shared" si="2"/>
        <v>205.29490982486598</v>
      </c>
      <c r="K6" s="10">
        <f t="shared" si="3"/>
        <v>99.88475884903886</v>
      </c>
      <c r="L6" s="5" t="s">
        <v>698</v>
      </c>
      <c r="M6" s="5">
        <f t="shared" si="4"/>
        <v>5.9440692976903561E-2</v>
      </c>
      <c r="N6" s="10">
        <f t="shared" si="5"/>
        <v>98.099880366156214</v>
      </c>
      <c r="O6" s="5" t="s">
        <v>699</v>
      </c>
      <c r="P6" s="4">
        <v>7</v>
      </c>
      <c r="Q6" s="4">
        <v>100</v>
      </c>
      <c r="R6" s="4">
        <v>100</v>
      </c>
      <c r="S6" s="4">
        <v>100</v>
      </c>
      <c r="T6" s="4">
        <v>100</v>
      </c>
    </row>
    <row r="7" spans="1:20" x14ac:dyDescent="0.4">
      <c r="A7" s="4">
        <v>46</v>
      </c>
      <c r="B7" s="4" t="s">
        <v>168</v>
      </c>
      <c r="C7" s="4">
        <v>1350</v>
      </c>
      <c r="D7" s="4">
        <v>1350</v>
      </c>
      <c r="E7" s="4">
        <v>4.8903375864751103E-2</v>
      </c>
      <c r="F7" s="6">
        <f t="shared" si="1"/>
        <v>0.26407822966965599</v>
      </c>
      <c r="G7" s="5" t="s">
        <v>588</v>
      </c>
      <c r="H7" s="10">
        <f t="shared" si="0"/>
        <v>4.7393496787809797</v>
      </c>
      <c r="I7" s="5" t="s">
        <v>589</v>
      </c>
      <c r="J7" s="5">
        <f t="shared" si="2"/>
        <v>202.20039564748598</v>
      </c>
      <c r="K7" s="10">
        <f t="shared" si="3"/>
        <v>99.865500593926882</v>
      </c>
      <c r="L7" s="5" t="s">
        <v>590</v>
      </c>
      <c r="M7" s="5">
        <f t="shared" si="4"/>
        <v>0.13464023747823933</v>
      </c>
      <c r="N7" s="10">
        <f t="shared" si="5"/>
        <v>99.998949893890185</v>
      </c>
      <c r="O7" s="5" t="s">
        <v>591</v>
      </c>
      <c r="P7" s="4">
        <v>8</v>
      </c>
      <c r="Q7" s="4">
        <v>100</v>
      </c>
      <c r="R7" s="4">
        <v>100</v>
      </c>
      <c r="S7" s="4">
        <v>100</v>
      </c>
      <c r="T7" s="4">
        <v>100</v>
      </c>
    </row>
    <row r="8" spans="1:20" x14ac:dyDescent="0.4">
      <c r="A8" s="4">
        <v>62</v>
      </c>
      <c r="B8" s="4" t="s">
        <v>184</v>
      </c>
      <c r="C8" s="4">
        <v>1350</v>
      </c>
      <c r="D8" s="4">
        <v>1350</v>
      </c>
      <c r="E8" s="5" t="s">
        <v>653</v>
      </c>
      <c r="F8" s="6">
        <f t="shared" si="1"/>
        <v>0.2722426296205574</v>
      </c>
      <c r="G8" s="5" t="s">
        <v>654</v>
      </c>
      <c r="H8" s="10">
        <f t="shared" si="0"/>
        <v>5.5566394370370809</v>
      </c>
      <c r="I8" s="5" t="s">
        <v>655</v>
      </c>
      <c r="J8" s="5">
        <f t="shared" si="2"/>
        <v>203.06156701847829</v>
      </c>
      <c r="K8" s="10">
        <f t="shared" si="3"/>
        <v>99.871161729510803</v>
      </c>
      <c r="L8" s="5" t="s">
        <v>656</v>
      </c>
      <c r="M8" s="5">
        <f t="shared" si="4"/>
        <v>0.13060245416050978</v>
      </c>
      <c r="N8" s="10">
        <f t="shared" si="5"/>
        <v>99.9984275037516</v>
      </c>
      <c r="O8" s="4">
        <v>0.43012458963404498</v>
      </c>
      <c r="P8" s="4">
        <v>2</v>
      </c>
      <c r="Q8" s="4">
        <v>100</v>
      </c>
      <c r="R8" s="4">
        <v>100</v>
      </c>
      <c r="S8" s="4">
        <v>100</v>
      </c>
      <c r="T8" s="4">
        <v>100</v>
      </c>
    </row>
    <row r="9" spans="1:20" x14ac:dyDescent="0.4">
      <c r="A9" s="4">
        <v>32</v>
      </c>
      <c r="B9" s="4" t="s">
        <v>154</v>
      </c>
      <c r="C9" s="4">
        <v>1350</v>
      </c>
      <c r="D9" s="4">
        <v>1350</v>
      </c>
      <c r="E9" s="4">
        <v>5.23384333687716E-2</v>
      </c>
      <c r="F9" s="6">
        <f t="shared" si="1"/>
        <v>0.2826275401913666</v>
      </c>
      <c r="G9" s="5" t="s">
        <v>536</v>
      </c>
      <c r="H9" s="10">
        <f t="shared" si="0"/>
        <v>6.7957585770018314</v>
      </c>
      <c r="I9" s="5" t="s">
        <v>537</v>
      </c>
      <c r="J9" s="5">
        <f t="shared" si="2"/>
        <v>220.65584062063661</v>
      </c>
      <c r="K9" s="10">
        <f t="shared" si="3"/>
        <v>99.946504457355658</v>
      </c>
      <c r="L9" s="5" t="s">
        <v>538</v>
      </c>
      <c r="M9" s="5">
        <f t="shared" si="4"/>
        <v>5.1264957686283551E-2</v>
      </c>
      <c r="N9" s="10">
        <f t="shared" si="5"/>
        <v>95.797253473054951</v>
      </c>
      <c r="O9" s="5" t="s">
        <v>539</v>
      </c>
      <c r="P9" s="4">
        <v>4</v>
      </c>
      <c r="Q9" s="4">
        <v>100</v>
      </c>
      <c r="R9" s="4">
        <v>100</v>
      </c>
      <c r="S9" s="4">
        <v>100</v>
      </c>
      <c r="T9" s="4">
        <v>100</v>
      </c>
    </row>
    <row r="10" spans="1:20" x14ac:dyDescent="0.4">
      <c r="A10" s="4">
        <v>91</v>
      </c>
      <c r="B10" s="4" t="s">
        <v>214</v>
      </c>
      <c r="C10" s="4">
        <v>1350</v>
      </c>
      <c r="D10" s="4">
        <v>1350</v>
      </c>
      <c r="E10" s="4">
        <v>4.7467232548935499E-2</v>
      </c>
      <c r="F10" s="6">
        <f t="shared" si="1"/>
        <v>0.25632305576425168</v>
      </c>
      <c r="G10" s="5" t="s">
        <v>768</v>
      </c>
      <c r="H10" s="10">
        <f t="shared" si="0"/>
        <v>4.0722955259413496</v>
      </c>
      <c r="I10" s="5" t="s">
        <v>769</v>
      </c>
      <c r="J10" s="5">
        <f t="shared" si="2"/>
        <v>194.01030900444422</v>
      </c>
      <c r="K10" s="10">
        <f t="shared" si="3"/>
        <v>99.79757211810832</v>
      </c>
      <c r="L10" s="5" t="s">
        <v>770</v>
      </c>
      <c r="M10" s="5">
        <f t="shared" si="4"/>
        <v>8.3575089093525998E-2</v>
      </c>
      <c r="N10" s="10">
        <f t="shared" si="5"/>
        <v>99.826932035346957</v>
      </c>
      <c r="O10" s="5" t="s">
        <v>771</v>
      </c>
      <c r="P10" s="4">
        <v>5</v>
      </c>
      <c r="Q10" s="4">
        <v>100</v>
      </c>
      <c r="R10" s="4">
        <v>100</v>
      </c>
      <c r="S10" s="4">
        <v>100</v>
      </c>
      <c r="T10" s="4">
        <v>100</v>
      </c>
    </row>
    <row r="11" spans="1:20" x14ac:dyDescent="0.4">
      <c r="A11" s="4">
        <v>79</v>
      </c>
      <c r="B11" s="4" t="s">
        <v>201</v>
      </c>
      <c r="C11" s="4">
        <v>1350</v>
      </c>
      <c r="D11" s="4">
        <v>1350</v>
      </c>
      <c r="E11" s="4">
        <v>5.07834140513981E-2</v>
      </c>
      <c r="F11" s="6">
        <f t="shared" si="1"/>
        <v>0.27423043587754975</v>
      </c>
      <c r="G11" s="5" t="s">
        <v>722</v>
      </c>
      <c r="H11" s="10">
        <f t="shared" si="0"/>
        <v>5.7754920990248371</v>
      </c>
      <c r="I11" s="5" t="s">
        <v>667</v>
      </c>
      <c r="J11" s="5">
        <f t="shared" si="2"/>
        <v>193.01036241611467</v>
      </c>
      <c r="K11" s="10">
        <f t="shared" si="3"/>
        <v>99.787216069978925</v>
      </c>
      <c r="L11" s="4">
        <v>5.8345091961799396</v>
      </c>
      <c r="M11" s="5">
        <f t="shared" si="4"/>
        <v>0.12965575991510978</v>
      </c>
      <c r="N11" s="10">
        <f t="shared" si="5"/>
        <v>99.998271364814642</v>
      </c>
      <c r="O11" s="5" t="s">
        <v>723</v>
      </c>
      <c r="P11" s="4">
        <v>9</v>
      </c>
      <c r="Q11" s="4">
        <v>100</v>
      </c>
      <c r="R11" s="4">
        <v>100</v>
      </c>
      <c r="S11" s="4">
        <v>100</v>
      </c>
      <c r="T11" s="4">
        <v>100</v>
      </c>
    </row>
    <row r="12" spans="1:20" x14ac:dyDescent="0.4">
      <c r="A12" s="4">
        <v>86</v>
      </c>
      <c r="B12" s="4" t="s">
        <v>209</v>
      </c>
      <c r="C12" s="4">
        <v>1350</v>
      </c>
      <c r="D12" s="4">
        <v>1350</v>
      </c>
      <c r="E12" s="5" t="s">
        <v>747</v>
      </c>
      <c r="F12" s="6">
        <f t="shared" si="1"/>
        <v>0.27756189141618348</v>
      </c>
      <c r="G12" s="5" t="s">
        <v>748</v>
      </c>
      <c r="H12" s="10">
        <f t="shared" si="0"/>
        <v>6.1611590982753706</v>
      </c>
      <c r="I12" s="5" t="s">
        <v>629</v>
      </c>
      <c r="J12" s="5">
        <f t="shared" si="2"/>
        <v>209.11719202399368</v>
      </c>
      <c r="K12" s="10">
        <f t="shared" si="3"/>
        <v>99.904787305046355</v>
      </c>
      <c r="L12" s="5" t="s">
        <v>749</v>
      </c>
      <c r="M12" s="5">
        <f t="shared" si="4"/>
        <v>6.4370027799950671E-2</v>
      </c>
      <c r="N12" s="10">
        <f t="shared" si="5"/>
        <v>98.830699738743377</v>
      </c>
      <c r="O12" s="5" t="s">
        <v>750</v>
      </c>
      <c r="P12" s="4">
        <v>6</v>
      </c>
      <c r="Q12" s="4">
        <v>100</v>
      </c>
      <c r="R12" s="4">
        <v>100</v>
      </c>
      <c r="S12" s="4">
        <v>100</v>
      </c>
      <c r="T12" s="4">
        <v>100</v>
      </c>
    </row>
    <row r="13" spans="1:20" x14ac:dyDescent="0.4">
      <c r="A13" s="4">
        <v>48</v>
      </c>
      <c r="B13" s="4" t="s">
        <v>170</v>
      </c>
      <c r="C13" s="4">
        <v>1350</v>
      </c>
      <c r="D13" s="4">
        <v>1350</v>
      </c>
      <c r="E13" s="5" t="s">
        <v>597</v>
      </c>
      <c r="F13" s="6">
        <f t="shared" si="1"/>
        <v>0.2729948722491839</v>
      </c>
      <c r="G13" s="5" t="s">
        <v>598</v>
      </c>
      <c r="H13" s="10">
        <f t="shared" si="0"/>
        <v>5.6384956132971231</v>
      </c>
      <c r="I13" s="5" t="s">
        <v>599</v>
      </c>
      <c r="J13" s="5">
        <f t="shared" si="2"/>
        <v>188.52055590836753</v>
      </c>
      <c r="K13" s="10">
        <f t="shared" si="3"/>
        <v>99.733804190969252</v>
      </c>
      <c r="L13" s="5" t="s">
        <v>600</v>
      </c>
      <c r="M13" s="5">
        <f t="shared" si="4"/>
        <v>7.5540694417874005E-2</v>
      </c>
      <c r="N13" s="10">
        <f t="shared" si="5"/>
        <v>99.61432624059853</v>
      </c>
      <c r="O13" s="5" t="s">
        <v>601</v>
      </c>
      <c r="P13" s="4">
        <v>12</v>
      </c>
      <c r="Q13" s="4">
        <v>100</v>
      </c>
      <c r="R13" s="4">
        <v>100</v>
      </c>
      <c r="S13" s="4">
        <v>100</v>
      </c>
      <c r="T13" s="4">
        <v>100</v>
      </c>
    </row>
    <row r="14" spans="1:20" x14ac:dyDescent="0.4">
      <c r="A14" s="4">
        <v>53</v>
      </c>
      <c r="B14" s="4" t="s">
        <v>175</v>
      </c>
      <c r="C14" s="4">
        <v>1350</v>
      </c>
      <c r="D14" s="4">
        <v>1350</v>
      </c>
      <c r="E14" s="4">
        <v>4.5337944506622999E-2</v>
      </c>
      <c r="F14" s="6">
        <f t="shared" si="1"/>
        <v>0.24482490033576421</v>
      </c>
      <c r="G14" s="5" t="s">
        <v>619</v>
      </c>
      <c r="H14" s="10">
        <f t="shared" si="0"/>
        <v>3.2492867770010703</v>
      </c>
      <c r="I14" s="5" t="s">
        <v>620</v>
      </c>
      <c r="J14" s="5">
        <f t="shared" si="2"/>
        <v>206.00242717016701</v>
      </c>
      <c r="K14" s="10">
        <f t="shared" si="3"/>
        <v>99.888759882447829</v>
      </c>
      <c r="L14" s="5" t="s">
        <v>621</v>
      </c>
      <c r="M14" s="5">
        <f t="shared" si="4"/>
        <v>8.8952462547358002E-2</v>
      </c>
      <c r="N14" s="10">
        <f t="shared" si="5"/>
        <v>99.898843670709709</v>
      </c>
      <c r="O14" s="5" t="s">
        <v>622</v>
      </c>
      <c r="P14" s="4">
        <v>5</v>
      </c>
      <c r="Q14" s="4">
        <v>100</v>
      </c>
      <c r="R14" s="4">
        <v>100</v>
      </c>
      <c r="S14" s="4">
        <v>100</v>
      </c>
      <c r="T14" s="4">
        <v>100</v>
      </c>
    </row>
    <row r="15" spans="1:20" x14ac:dyDescent="0.4">
      <c r="A15" s="4">
        <v>25</v>
      </c>
      <c r="B15" s="4" t="s">
        <v>147</v>
      </c>
      <c r="C15" s="4">
        <v>1350</v>
      </c>
      <c r="D15" s="4">
        <v>1350</v>
      </c>
      <c r="E15" s="4">
        <v>4.7394484041634898E-2</v>
      </c>
      <c r="F15" s="6">
        <f t="shared" si="1"/>
        <v>0.25593021382482845</v>
      </c>
      <c r="G15" s="5" t="s">
        <v>510</v>
      </c>
      <c r="H15" s="10">
        <f t="shared" si="0"/>
        <v>4.0410694637473155</v>
      </c>
      <c r="I15" s="4">
        <v>35.197366312496698</v>
      </c>
      <c r="J15" s="5">
        <f t="shared" si="2"/>
        <v>190.06577808748219</v>
      </c>
      <c r="K15" s="10">
        <f t="shared" si="3"/>
        <v>99.753547569694632</v>
      </c>
      <c r="L15" s="5" t="s">
        <v>511</v>
      </c>
      <c r="M15" s="5">
        <f t="shared" si="4"/>
        <v>6.0433140876648445E-2</v>
      </c>
      <c r="N15" s="10">
        <f t="shared" si="5"/>
        <v>98.276307337388474</v>
      </c>
      <c r="O15" s="5" t="s">
        <v>512</v>
      </c>
      <c r="P15" s="4">
        <v>17</v>
      </c>
      <c r="Q15" s="4">
        <v>100</v>
      </c>
      <c r="R15" s="4">
        <v>100</v>
      </c>
      <c r="S15" s="4">
        <v>100</v>
      </c>
      <c r="T15" s="4">
        <v>100</v>
      </c>
    </row>
    <row r="16" spans="1:20" x14ac:dyDescent="0.4">
      <c r="A16" s="4">
        <v>33</v>
      </c>
      <c r="B16" s="4" t="s">
        <v>155</v>
      </c>
      <c r="C16" s="4">
        <v>1350</v>
      </c>
      <c r="D16" s="4">
        <v>1350</v>
      </c>
      <c r="E16" s="5" t="s">
        <v>540</v>
      </c>
      <c r="F16" s="6">
        <f t="shared" si="1"/>
        <v>0.27708555724841571</v>
      </c>
      <c r="G16" s="5" t="s">
        <v>541</v>
      </c>
      <c r="H16" s="10">
        <f t="shared" si="0"/>
        <v>6.10452541850659</v>
      </c>
      <c r="I16" s="5" t="s">
        <v>542</v>
      </c>
      <c r="J16" s="5">
        <f t="shared" si="2"/>
        <v>197.99999999999966</v>
      </c>
      <c r="K16" s="10">
        <f t="shared" si="3"/>
        <v>99.834119891982553</v>
      </c>
      <c r="L16" s="5" t="s">
        <v>543</v>
      </c>
      <c r="M16" s="5">
        <f t="shared" si="4"/>
        <v>0.12831977209002934</v>
      </c>
      <c r="N16" s="10">
        <f t="shared" si="5"/>
        <v>99.998024288673832</v>
      </c>
      <c r="O16" s="5" t="s">
        <v>544</v>
      </c>
      <c r="P16" s="4">
        <v>3</v>
      </c>
      <c r="Q16" s="4">
        <v>100</v>
      </c>
      <c r="R16" s="4">
        <v>100</v>
      </c>
      <c r="S16" s="4">
        <v>100</v>
      </c>
      <c r="T16" s="4">
        <v>100</v>
      </c>
    </row>
    <row r="17" spans="1:20" x14ac:dyDescent="0.4">
      <c r="A17" s="4">
        <v>13</v>
      </c>
      <c r="B17" s="4" t="s">
        <v>134</v>
      </c>
      <c r="C17" s="4">
        <v>1350</v>
      </c>
      <c r="D17" s="4">
        <v>1350</v>
      </c>
      <c r="E17" s="4">
        <v>4.9660095853633603E-2</v>
      </c>
      <c r="F17" s="6">
        <f t="shared" si="1"/>
        <v>0.26816451760962146</v>
      </c>
      <c r="G17" s="5" t="s">
        <v>468</v>
      </c>
      <c r="H17" s="10">
        <f t="shared" si="0"/>
        <v>5.1325866278970622</v>
      </c>
      <c r="I17" s="5" t="s">
        <v>469</v>
      </c>
      <c r="J17" s="5">
        <f t="shared" si="2"/>
        <v>188.04254837669009</v>
      </c>
      <c r="K17" s="10">
        <f t="shared" si="3"/>
        <v>99.727382925611778</v>
      </c>
      <c r="L17" s="5" t="s">
        <v>470</v>
      </c>
      <c r="M17" s="5">
        <f t="shared" si="4"/>
        <v>0.13258859103543</v>
      </c>
      <c r="N17" s="10">
        <f t="shared" si="5"/>
        <v>99.998710759263247</v>
      </c>
      <c r="O17" s="5" t="s">
        <v>471</v>
      </c>
      <c r="P17" s="4">
        <v>13</v>
      </c>
      <c r="Q17" s="4">
        <v>100</v>
      </c>
      <c r="R17" s="4">
        <v>100</v>
      </c>
      <c r="S17" s="4">
        <v>100</v>
      </c>
      <c r="T17" s="4">
        <v>100</v>
      </c>
    </row>
    <row r="18" spans="1:20" x14ac:dyDescent="0.4">
      <c r="A18" s="4">
        <v>49</v>
      </c>
      <c r="B18" s="4" t="s">
        <v>171</v>
      </c>
      <c r="C18" s="4">
        <v>1350</v>
      </c>
      <c r="D18" s="4">
        <v>1350</v>
      </c>
      <c r="E18" s="5" t="s">
        <v>602</v>
      </c>
      <c r="F18" s="6">
        <f t="shared" si="1"/>
        <v>0.27592592592592546</v>
      </c>
      <c r="G18" s="5" t="s">
        <v>603</v>
      </c>
      <c r="H18" s="10">
        <f t="shared" si="0"/>
        <v>5.9687512845726154</v>
      </c>
      <c r="I18" s="5" t="s">
        <v>604</v>
      </c>
      <c r="J18" s="5">
        <f t="shared" si="2"/>
        <v>206.11889772653052</v>
      </c>
      <c r="K18" s="10">
        <f t="shared" si="3"/>
        <v>99.889405095390927</v>
      </c>
      <c r="L18" s="5" t="s">
        <v>605</v>
      </c>
      <c r="M18" s="5">
        <f t="shared" si="4"/>
        <v>6.571812080536911E-2</v>
      </c>
      <c r="N18" s="10">
        <f t="shared" si="5"/>
        <v>98.976659800810438</v>
      </c>
      <c r="O18" s="5" t="s">
        <v>606</v>
      </c>
      <c r="P18" s="4">
        <v>8</v>
      </c>
      <c r="Q18" s="4">
        <v>100</v>
      </c>
      <c r="R18" s="4">
        <v>100</v>
      </c>
      <c r="S18" s="4">
        <v>100</v>
      </c>
      <c r="T18" s="4">
        <v>100</v>
      </c>
    </row>
    <row r="19" spans="1:20" x14ac:dyDescent="0.4">
      <c r="A19" s="4">
        <v>50</v>
      </c>
      <c r="B19" s="4" t="s">
        <v>172</v>
      </c>
      <c r="C19" s="4">
        <v>1350</v>
      </c>
      <c r="D19" s="4">
        <v>1350</v>
      </c>
      <c r="E19" s="4">
        <v>4.8891109644283497E-2</v>
      </c>
      <c r="F19" s="6">
        <f t="shared" si="1"/>
        <v>0.2640119920791309</v>
      </c>
      <c r="G19" s="5" t="s">
        <v>607</v>
      </c>
      <c r="H19" s="10">
        <f t="shared" si="0"/>
        <v>4.7332238620351186</v>
      </c>
      <c r="I19" s="5" t="s">
        <v>608</v>
      </c>
      <c r="J19" s="5">
        <f t="shared" si="2"/>
        <v>31.780497164141359</v>
      </c>
      <c r="K19" s="10">
        <f t="shared" si="3"/>
        <v>12.887133967429312</v>
      </c>
      <c r="L19" s="5" t="s">
        <v>609</v>
      </c>
      <c r="M19" s="5">
        <f t="shared" si="4"/>
        <v>6.7000323544345111E-2</v>
      </c>
      <c r="N19" s="10">
        <f t="shared" si="5"/>
        <v>99.098699033428275</v>
      </c>
      <c r="O19" s="5" t="s">
        <v>610</v>
      </c>
      <c r="P19" s="4">
        <v>2</v>
      </c>
      <c r="Q19" s="4">
        <v>100</v>
      </c>
      <c r="R19" s="4">
        <v>100</v>
      </c>
      <c r="S19" s="4">
        <v>100</v>
      </c>
      <c r="T19" s="4">
        <v>100</v>
      </c>
    </row>
    <row r="20" spans="1:20" x14ac:dyDescent="0.4">
      <c r="A20" s="4">
        <v>61</v>
      </c>
      <c r="B20" s="4" t="s">
        <v>183</v>
      </c>
      <c r="C20" s="4">
        <v>1350</v>
      </c>
      <c r="D20" s="4">
        <v>1350</v>
      </c>
      <c r="E20" s="4">
        <v>5.0046784812838897E-2</v>
      </c>
      <c r="F20" s="6">
        <f t="shared" si="1"/>
        <v>0.27025263798933002</v>
      </c>
      <c r="G20" s="5" t="s">
        <v>650</v>
      </c>
      <c r="H20" s="10">
        <f t="shared" si="0"/>
        <v>5.3456241700421847</v>
      </c>
      <c r="I20" s="4">
        <v>3.35384634745831</v>
      </c>
      <c r="J20" s="5">
        <f t="shared" si="2"/>
        <v>18.110770276274874</v>
      </c>
      <c r="K20" s="10">
        <f t="shared" si="3"/>
        <v>6.9495721398237116</v>
      </c>
      <c r="L20" s="5" t="s">
        <v>651</v>
      </c>
      <c r="M20" s="5">
        <f t="shared" si="4"/>
        <v>8.3214317744334895E-2</v>
      </c>
      <c r="N20" s="10">
        <f t="shared" si="5"/>
        <v>99.82058564993622</v>
      </c>
      <c r="O20" s="5" t="s">
        <v>652</v>
      </c>
      <c r="P20" s="4">
        <v>9</v>
      </c>
      <c r="Q20" s="4">
        <v>100</v>
      </c>
      <c r="R20" s="4">
        <v>100</v>
      </c>
      <c r="S20" s="4">
        <v>100</v>
      </c>
      <c r="T20" s="4">
        <v>100</v>
      </c>
    </row>
    <row r="21" spans="1:20" x14ac:dyDescent="0.4">
      <c r="A21" s="4">
        <v>12</v>
      </c>
      <c r="B21" s="4" t="s">
        <v>133</v>
      </c>
      <c r="C21" s="4">
        <v>1350</v>
      </c>
      <c r="D21" s="4">
        <v>1350</v>
      </c>
      <c r="E21" s="5" t="s">
        <v>465</v>
      </c>
      <c r="F21" s="6">
        <f t="shared" si="1"/>
        <v>0.60259805592915416</v>
      </c>
      <c r="G21" s="5" t="s">
        <v>466</v>
      </c>
      <c r="H21" s="10">
        <f t="shared" si="0"/>
        <v>9.0265763741488101</v>
      </c>
      <c r="I21" s="4">
        <v>4.68851440784153</v>
      </c>
      <c r="J21" s="5">
        <f t="shared" si="2"/>
        <v>25.317977802344263</v>
      </c>
      <c r="K21" s="10">
        <f t="shared" si="3"/>
        <v>9.6729721276836784</v>
      </c>
      <c r="L21" s="5" t="s">
        <v>467</v>
      </c>
      <c r="M21" s="5">
        <f t="shared" si="4"/>
        <v>2.2421431629542889E-2</v>
      </c>
      <c r="N21" s="10">
        <f t="shared" si="5"/>
        <v>56.024173030308035</v>
      </c>
      <c r="O21" s="4">
        <v>9.5040605739753897E-2</v>
      </c>
      <c r="P21" s="4">
        <v>85</v>
      </c>
      <c r="Q21" s="4">
        <v>100</v>
      </c>
      <c r="R21" s="4">
        <v>100</v>
      </c>
      <c r="S21" s="4">
        <v>100</v>
      </c>
      <c r="T21" s="4">
        <v>100</v>
      </c>
    </row>
    <row r="22" spans="1:20" x14ac:dyDescent="0.4">
      <c r="A22" s="4">
        <v>37</v>
      </c>
      <c r="B22" s="4" t="s">
        <v>159</v>
      </c>
      <c r="C22" s="4">
        <v>1350</v>
      </c>
      <c r="D22" s="4">
        <v>1350</v>
      </c>
      <c r="E22" s="4">
        <v>4.4913034261577597E-2</v>
      </c>
      <c r="F22" s="6">
        <f t="shared" si="1"/>
        <v>0.24253038501251903</v>
      </c>
      <c r="G22" s="5" t="s">
        <v>557</v>
      </c>
      <c r="H22" s="10">
        <f t="shared" si="0"/>
        <v>3.1058088600300682</v>
      </c>
      <c r="I22" s="5" t="s">
        <v>558</v>
      </c>
      <c r="J22" s="5">
        <f t="shared" si="2"/>
        <v>157.05094714773264</v>
      </c>
      <c r="K22" s="10">
        <f t="shared" si="3"/>
        <v>98.728965650221241</v>
      </c>
      <c r="L22" s="5" t="s">
        <v>559</v>
      </c>
      <c r="M22" s="5">
        <f t="shared" si="4"/>
        <v>7.476726403744112E-2</v>
      </c>
      <c r="N22" s="10">
        <f t="shared" si="5"/>
        <v>99.583442384368652</v>
      </c>
      <c r="O22" s="5" t="s">
        <v>560</v>
      </c>
      <c r="P22" s="4">
        <v>4</v>
      </c>
      <c r="Q22" s="4">
        <v>100</v>
      </c>
      <c r="R22" s="4">
        <v>100</v>
      </c>
      <c r="S22" s="4">
        <v>100</v>
      </c>
      <c r="T22" s="4">
        <v>100</v>
      </c>
    </row>
    <row r="23" spans="1:20" x14ac:dyDescent="0.4">
      <c r="A23" s="4">
        <v>23</v>
      </c>
      <c r="B23" s="4" t="s">
        <v>145</v>
      </c>
      <c r="C23" s="4">
        <v>1350</v>
      </c>
      <c r="D23" s="4">
        <v>1350</v>
      </c>
      <c r="E23" s="4">
        <v>4.8373362886763999E-2</v>
      </c>
      <c r="F23" s="6">
        <f t="shared" si="1"/>
        <v>0.26121615958852562</v>
      </c>
      <c r="G23" s="5" t="s">
        <v>504</v>
      </c>
      <c r="H23" s="10">
        <f t="shared" si="0"/>
        <v>4.4815893050813571</v>
      </c>
      <c r="I23" s="5" t="s">
        <v>505</v>
      </c>
      <c r="J23" s="5">
        <f t="shared" si="2"/>
        <v>188.06647760831774</v>
      </c>
      <c r="K23" s="10">
        <f t="shared" si="3"/>
        <v>99.727708018797472</v>
      </c>
      <c r="L23" s="5" t="s">
        <v>506</v>
      </c>
      <c r="M23" s="5">
        <f t="shared" si="4"/>
        <v>7.043974625836355E-2</v>
      </c>
      <c r="N23" s="10">
        <f t="shared" si="5"/>
        <v>99.359324255359951</v>
      </c>
      <c r="O23" s="5" t="s">
        <v>507</v>
      </c>
      <c r="P23" s="4">
        <v>7</v>
      </c>
      <c r="Q23" s="4">
        <v>100</v>
      </c>
      <c r="R23" s="4">
        <v>100</v>
      </c>
      <c r="S23" s="4">
        <v>100</v>
      </c>
      <c r="T23" s="4">
        <v>100</v>
      </c>
    </row>
    <row r="24" spans="1:20" x14ac:dyDescent="0.4">
      <c r="A24" s="4">
        <v>0</v>
      </c>
      <c r="B24" s="4" t="s">
        <v>121</v>
      </c>
      <c r="C24" s="4">
        <v>1350</v>
      </c>
      <c r="D24" s="4">
        <v>1350</v>
      </c>
      <c r="E24" s="4">
        <v>5.0279026724991099E-2</v>
      </c>
      <c r="F24" s="6">
        <f t="shared" si="1"/>
        <v>0.27150674431495198</v>
      </c>
      <c r="G24" s="5" t="s">
        <v>421</v>
      </c>
      <c r="H24" s="10">
        <f t="shared" si="0"/>
        <v>5.4776807719939313</v>
      </c>
      <c r="I24" s="5" t="s">
        <v>422</v>
      </c>
      <c r="J24" s="5">
        <f t="shared" si="2"/>
        <v>206.11889772653052</v>
      </c>
      <c r="K24" s="10">
        <f t="shared" si="3"/>
        <v>99.889405095390927</v>
      </c>
      <c r="L24" s="5" t="s">
        <v>423</v>
      </c>
      <c r="M24" s="5">
        <f t="shared" si="4"/>
        <v>0.10312819326329334</v>
      </c>
      <c r="N24" s="10">
        <f t="shared" si="5"/>
        <v>99.97547088406678</v>
      </c>
      <c r="O24" s="5" t="s">
        <v>424</v>
      </c>
      <c r="P24" s="4">
        <v>0</v>
      </c>
      <c r="Q24" s="4">
        <v>100</v>
      </c>
      <c r="R24" s="4">
        <v>100</v>
      </c>
      <c r="S24" s="4">
        <v>100</v>
      </c>
      <c r="T24" s="4">
        <v>100</v>
      </c>
    </row>
    <row r="25" spans="1:20" x14ac:dyDescent="0.4">
      <c r="A25" s="4">
        <v>78</v>
      </c>
      <c r="B25" s="4" t="s">
        <v>200</v>
      </c>
      <c r="C25" s="4">
        <v>1350</v>
      </c>
      <c r="D25" s="4">
        <v>1350</v>
      </c>
      <c r="E25" s="5" t="s">
        <v>718</v>
      </c>
      <c r="F25" s="6">
        <f t="shared" si="1"/>
        <v>0.2741551431653349</v>
      </c>
      <c r="G25" s="5" t="s">
        <v>719</v>
      </c>
      <c r="H25" s="10">
        <f t="shared" si="0"/>
        <v>5.7670521876533209</v>
      </c>
      <c r="I25" s="4">
        <v>37.453217274687702</v>
      </c>
      <c r="J25" s="5">
        <f t="shared" si="2"/>
        <v>202.24737328331358</v>
      </c>
      <c r="K25" s="10">
        <f t="shared" si="3"/>
        <v>99.865815722968165</v>
      </c>
      <c r="L25" s="5" t="s">
        <v>720</v>
      </c>
      <c r="M25" s="5">
        <f t="shared" si="4"/>
        <v>0.12969136797887088</v>
      </c>
      <c r="N25" s="10">
        <f t="shared" si="5"/>
        <v>99.998277509098017</v>
      </c>
      <c r="O25" s="5" t="s">
        <v>721</v>
      </c>
      <c r="P25" s="4">
        <v>9</v>
      </c>
      <c r="Q25" s="4">
        <v>100</v>
      </c>
      <c r="R25" s="4">
        <v>100</v>
      </c>
      <c r="S25" s="4">
        <v>100</v>
      </c>
      <c r="T25" s="4">
        <v>100</v>
      </c>
    </row>
    <row r="26" spans="1:20" x14ac:dyDescent="0.4">
      <c r="A26" s="4">
        <v>63</v>
      </c>
      <c r="B26" s="4" t="s">
        <v>185</v>
      </c>
      <c r="C26" s="4">
        <v>1350</v>
      </c>
      <c r="D26" s="4">
        <v>1350</v>
      </c>
      <c r="E26" s="4">
        <v>4.9665068813534899E-2</v>
      </c>
      <c r="F26" s="6">
        <f t="shared" si="1"/>
        <v>0.26819137159308842</v>
      </c>
      <c r="G26" s="5" t="s">
        <v>657</v>
      </c>
      <c r="H26" s="10">
        <f t="shared" si="0"/>
        <v>5.1352731775332394</v>
      </c>
      <c r="I26" s="5" t="s">
        <v>658</v>
      </c>
      <c r="J26" s="5">
        <f t="shared" si="2"/>
        <v>191.01047091717237</v>
      </c>
      <c r="K26" s="10">
        <f t="shared" si="3"/>
        <v>99.764891275705622</v>
      </c>
      <c r="L26" s="5" t="s">
        <v>659</v>
      </c>
      <c r="M26" s="5">
        <f t="shared" si="4"/>
        <v>0.13257531494899066</v>
      </c>
      <c r="N26" s="10">
        <f t="shared" si="5"/>
        <v>99.998709046541535</v>
      </c>
      <c r="O26" s="5" t="s">
        <v>660</v>
      </c>
      <c r="P26" s="4">
        <v>5</v>
      </c>
      <c r="Q26" s="4">
        <v>100</v>
      </c>
      <c r="R26" s="4">
        <v>100</v>
      </c>
      <c r="S26" s="4">
        <v>100</v>
      </c>
      <c r="T26" s="4">
        <v>100</v>
      </c>
    </row>
    <row r="27" spans="1:20" x14ac:dyDescent="0.4">
      <c r="A27" s="4">
        <v>35</v>
      </c>
      <c r="B27" s="4" t="s">
        <v>157</v>
      </c>
      <c r="C27" s="4">
        <v>1350</v>
      </c>
      <c r="D27" s="4">
        <v>1350</v>
      </c>
      <c r="E27" s="4">
        <v>4.8972394155567402E-2</v>
      </c>
      <c r="F27" s="6">
        <f t="shared" si="1"/>
        <v>0.26445092844006401</v>
      </c>
      <c r="G27" s="5" t="s">
        <v>549</v>
      </c>
      <c r="H27" s="10">
        <f t="shared" si="0"/>
        <v>4.7739622664362935</v>
      </c>
      <c r="I27" s="5" t="s">
        <v>550</v>
      </c>
      <c r="J27" s="5">
        <f t="shared" si="2"/>
        <v>183.04371062672382</v>
      </c>
      <c r="K27" s="10">
        <f t="shared" si="3"/>
        <v>99.650243834669112</v>
      </c>
      <c r="L27" s="5" t="s">
        <v>551</v>
      </c>
      <c r="M27" s="5">
        <f t="shared" si="4"/>
        <v>7.4956145320226222E-2</v>
      </c>
      <c r="N27" s="10">
        <f t="shared" si="5"/>
        <v>99.591204675708084</v>
      </c>
      <c r="O27" s="5" t="s">
        <v>552</v>
      </c>
      <c r="P27" s="4">
        <v>32</v>
      </c>
      <c r="Q27" s="4">
        <v>100</v>
      </c>
      <c r="R27" s="4">
        <v>100</v>
      </c>
      <c r="S27" s="4">
        <v>100</v>
      </c>
      <c r="T27" s="4">
        <v>100</v>
      </c>
    </row>
    <row r="28" spans="1:20" x14ac:dyDescent="0.4">
      <c r="A28" s="4">
        <v>6</v>
      </c>
      <c r="B28" s="4" t="s">
        <v>127</v>
      </c>
      <c r="C28" s="4">
        <v>1350</v>
      </c>
      <c r="D28" s="4">
        <v>1350</v>
      </c>
      <c r="E28" s="4">
        <v>4.9316466001159097E-2</v>
      </c>
      <c r="F28" s="6">
        <f t="shared" si="1"/>
        <v>0.26630891640625914</v>
      </c>
      <c r="G28" s="5" t="s">
        <v>443</v>
      </c>
      <c r="H28" s="10">
        <f t="shared" si="0"/>
        <v>4.950225388310292</v>
      </c>
      <c r="I28" s="5" t="s">
        <v>444</v>
      </c>
      <c r="J28" s="5">
        <f t="shared" si="2"/>
        <v>215.52262062252285</v>
      </c>
      <c r="K28" s="10">
        <f t="shared" si="3"/>
        <v>99.930862116937092</v>
      </c>
      <c r="L28" s="5" t="s">
        <v>445</v>
      </c>
      <c r="M28" s="5">
        <f t="shared" si="4"/>
        <v>8.3445280473905564E-2</v>
      </c>
      <c r="N28" s="10">
        <f t="shared" si="5"/>
        <v>99.824674783955487</v>
      </c>
      <c r="O28" s="5" t="s">
        <v>446</v>
      </c>
      <c r="P28" s="4">
        <v>1</v>
      </c>
      <c r="Q28" s="4">
        <v>100</v>
      </c>
      <c r="R28" s="4">
        <v>100</v>
      </c>
      <c r="S28" s="4">
        <v>100</v>
      </c>
      <c r="T28" s="4">
        <v>100</v>
      </c>
    </row>
    <row r="29" spans="1:20" x14ac:dyDescent="0.4">
      <c r="A29" s="4">
        <v>97</v>
      </c>
      <c r="B29" s="4" t="s">
        <v>220</v>
      </c>
      <c r="C29" s="4">
        <v>1350</v>
      </c>
      <c r="D29" s="4">
        <v>1350</v>
      </c>
      <c r="E29" s="4">
        <v>4.9956326032828603E-2</v>
      </c>
      <c r="F29" s="6">
        <f t="shared" si="1"/>
        <v>0.26976416057727448</v>
      </c>
      <c r="G29" s="5" t="s">
        <v>794</v>
      </c>
      <c r="H29" s="10">
        <f t="shared" si="0"/>
        <v>5.2950300272645023</v>
      </c>
      <c r="I29" s="4">
        <v>37.224064815274303</v>
      </c>
      <c r="J29" s="5">
        <f t="shared" si="2"/>
        <v>201.00995000248122</v>
      </c>
      <c r="K29" s="10">
        <f t="shared" si="3"/>
        <v>99.857263598767403</v>
      </c>
      <c r="L29" s="5" t="s">
        <v>795</v>
      </c>
      <c r="M29" s="5">
        <f t="shared" si="4"/>
        <v>5.6675018861556001E-2</v>
      </c>
      <c r="N29" s="10">
        <f t="shared" si="5"/>
        <v>97.509586380656131</v>
      </c>
      <c r="O29" s="4">
        <v>0.29987302053585502</v>
      </c>
      <c r="P29" s="4">
        <v>16</v>
      </c>
      <c r="Q29" s="4">
        <v>100</v>
      </c>
      <c r="R29" s="4">
        <v>100</v>
      </c>
      <c r="S29" s="4">
        <v>100</v>
      </c>
      <c r="T29" s="4">
        <v>100</v>
      </c>
    </row>
    <row r="30" spans="1:20" x14ac:dyDescent="0.4">
      <c r="A30" s="4">
        <v>9</v>
      </c>
      <c r="B30" s="4" t="s">
        <v>130</v>
      </c>
      <c r="C30" s="4">
        <v>1350</v>
      </c>
      <c r="D30" s="4">
        <v>1350</v>
      </c>
      <c r="E30" s="4">
        <v>5.2266254704631601E-2</v>
      </c>
      <c r="F30" s="6">
        <f t="shared" si="1"/>
        <v>0.28223777540501066</v>
      </c>
      <c r="G30" s="4">
        <v>70.559443851252695</v>
      </c>
      <c r="H30" s="10">
        <f t="shared" si="0"/>
        <v>6.7447691452251046</v>
      </c>
      <c r="I30" s="5" t="s">
        <v>454</v>
      </c>
      <c r="J30" s="5">
        <f t="shared" si="2"/>
        <v>210.1523257068545</v>
      </c>
      <c r="K30" s="10">
        <f t="shared" si="3"/>
        <v>99.90958550245017</v>
      </c>
      <c r="L30" s="5" t="s">
        <v>455</v>
      </c>
      <c r="M30" s="5">
        <f t="shared" si="4"/>
        <v>0.12597730939642421</v>
      </c>
      <c r="N30" s="10">
        <f t="shared" si="5"/>
        <v>99.997502801376399</v>
      </c>
      <c r="O30" s="5" t="s">
        <v>456</v>
      </c>
      <c r="P30" s="4">
        <v>4</v>
      </c>
      <c r="Q30" s="4">
        <v>100</v>
      </c>
      <c r="R30" s="4">
        <v>100</v>
      </c>
      <c r="S30" s="4">
        <v>100</v>
      </c>
      <c r="T30" s="4">
        <v>100</v>
      </c>
    </row>
    <row r="31" spans="1:20" x14ac:dyDescent="0.4">
      <c r="A31" s="4">
        <v>28</v>
      </c>
      <c r="B31" s="4" t="s">
        <v>150</v>
      </c>
      <c r="C31" s="4">
        <v>1350</v>
      </c>
      <c r="D31" s="4">
        <v>1350</v>
      </c>
      <c r="E31" s="4">
        <v>5.1238286344313898E-2</v>
      </c>
      <c r="F31" s="6">
        <f t="shared" si="1"/>
        <v>0.27668674625929501</v>
      </c>
      <c r="G31" s="5" t="s">
        <v>521</v>
      </c>
      <c r="H31" s="10">
        <f t="shared" si="0"/>
        <v>6.0574969152837443</v>
      </c>
      <c r="I31" s="5" t="s">
        <v>522</v>
      </c>
      <c r="J31" s="5">
        <f t="shared" si="2"/>
        <v>205.02195004437897</v>
      </c>
      <c r="K31" s="10">
        <f t="shared" si="3"/>
        <v>99.883177107232299</v>
      </c>
      <c r="L31" s="5" t="s">
        <v>523</v>
      </c>
      <c r="M31" s="5">
        <f t="shared" si="4"/>
        <v>6.2003532108033554E-2</v>
      </c>
      <c r="N31" s="10">
        <f t="shared" si="5"/>
        <v>98.523110867725066</v>
      </c>
      <c r="O31" s="5" t="s">
        <v>524</v>
      </c>
      <c r="P31" s="4">
        <v>27</v>
      </c>
      <c r="Q31" s="4">
        <v>100</v>
      </c>
      <c r="R31" s="4">
        <v>100</v>
      </c>
      <c r="S31" s="4">
        <v>100</v>
      </c>
      <c r="T31" s="4">
        <v>100</v>
      </c>
    </row>
    <row r="32" spans="1:20" x14ac:dyDescent="0.4">
      <c r="A32" s="4">
        <v>83</v>
      </c>
      <c r="B32" s="4" t="s">
        <v>205</v>
      </c>
      <c r="C32" s="4">
        <v>1350</v>
      </c>
      <c r="D32" s="4">
        <v>1350</v>
      </c>
      <c r="E32" s="5" t="s">
        <v>736</v>
      </c>
      <c r="F32" s="6">
        <f t="shared" si="1"/>
        <v>0.28706093090514107</v>
      </c>
      <c r="G32" s="5" t="s">
        <v>737</v>
      </c>
      <c r="H32" s="10">
        <f t="shared" si="0"/>
        <v>7.4025239241817253</v>
      </c>
      <c r="I32" s="5" t="s">
        <v>738</v>
      </c>
      <c r="J32" s="5">
        <f t="shared" si="2"/>
        <v>202.02227599945462</v>
      </c>
      <c r="K32" s="10">
        <f t="shared" si="3"/>
        <v>99.864299027453654</v>
      </c>
      <c r="L32" s="5" t="s">
        <v>739</v>
      </c>
      <c r="M32" s="5">
        <f t="shared" si="4"/>
        <v>0.12386065719024933</v>
      </c>
      <c r="N32" s="10">
        <f t="shared" si="5"/>
        <v>99.996914144628249</v>
      </c>
      <c r="O32" s="4">
        <v>0.432188730674616</v>
      </c>
      <c r="P32" s="4">
        <v>2</v>
      </c>
      <c r="Q32" s="4">
        <v>100</v>
      </c>
      <c r="R32" s="4">
        <v>100</v>
      </c>
      <c r="S32" s="4">
        <v>100</v>
      </c>
      <c r="T32" s="4">
        <v>100</v>
      </c>
    </row>
    <row r="33" spans="1:20" x14ac:dyDescent="0.4">
      <c r="A33" s="4">
        <v>54</v>
      </c>
      <c r="B33" s="4" t="s">
        <v>176</v>
      </c>
      <c r="C33" s="4">
        <v>1350</v>
      </c>
      <c r="D33" s="4">
        <v>1350</v>
      </c>
      <c r="E33" s="5" t="s">
        <v>623</v>
      </c>
      <c r="F33" s="6">
        <f t="shared" si="1"/>
        <v>0.25969724907995861</v>
      </c>
      <c r="G33" s="5" t="s">
        <v>624</v>
      </c>
      <c r="H33" s="10">
        <f t="shared" si="0"/>
        <v>4.3504106006689636</v>
      </c>
      <c r="I33" s="5" t="s">
        <v>625</v>
      </c>
      <c r="J33" s="5">
        <f t="shared" si="2"/>
        <v>178.02527910383949</v>
      </c>
      <c r="K33" s="10">
        <f t="shared" si="3"/>
        <v>99.55093808323322</v>
      </c>
      <c r="L33" s="5" t="s">
        <v>626</v>
      </c>
      <c r="M33" s="5">
        <f t="shared" si="4"/>
        <v>6.8113501207872212E-2</v>
      </c>
      <c r="N33" s="10">
        <f t="shared" si="5"/>
        <v>99.192880768888273</v>
      </c>
      <c r="O33" s="5" t="s">
        <v>627</v>
      </c>
      <c r="P33" s="4">
        <v>2</v>
      </c>
      <c r="Q33" s="4">
        <v>100</v>
      </c>
      <c r="R33" s="4">
        <v>100</v>
      </c>
      <c r="S33" s="4">
        <v>100</v>
      </c>
      <c r="T33" s="4">
        <v>100</v>
      </c>
    </row>
    <row r="34" spans="1:20" x14ac:dyDescent="0.4">
      <c r="A34" s="4">
        <v>66</v>
      </c>
      <c r="B34" s="4" t="s">
        <v>188</v>
      </c>
      <c r="C34" s="4">
        <v>1350</v>
      </c>
      <c r="D34" s="4">
        <v>1350</v>
      </c>
      <c r="E34" s="5" t="s">
        <v>670</v>
      </c>
      <c r="F34" s="6">
        <f t="shared" si="1"/>
        <v>0.288904083171174</v>
      </c>
      <c r="G34" s="5" t="s">
        <v>671</v>
      </c>
      <c r="H34" s="10">
        <f t="shared" si="0"/>
        <v>7.6698354811098879</v>
      </c>
      <c r="I34" s="5" t="s">
        <v>672</v>
      </c>
      <c r="J34" s="5">
        <f t="shared" si="2"/>
        <v>218.03669415949196</v>
      </c>
      <c r="K34" s="10">
        <f t="shared" si="3"/>
        <v>99.939023971548565</v>
      </c>
      <c r="L34" s="5" t="s">
        <v>673</v>
      </c>
      <c r="M34" s="5">
        <f t="shared" si="4"/>
        <v>4.9535856170754893E-2</v>
      </c>
      <c r="N34" s="10">
        <f t="shared" si="5"/>
        <v>95.043268137320553</v>
      </c>
      <c r="O34" s="5" t="s">
        <v>674</v>
      </c>
      <c r="P34" s="4">
        <v>8</v>
      </c>
      <c r="Q34" s="4">
        <v>100</v>
      </c>
      <c r="R34" s="4">
        <v>100</v>
      </c>
      <c r="S34" s="4">
        <v>100</v>
      </c>
      <c r="T34" s="4">
        <v>100</v>
      </c>
    </row>
    <row r="35" spans="1:20" x14ac:dyDescent="0.4">
      <c r="A35" s="4">
        <v>7</v>
      </c>
      <c r="B35" s="4" t="s">
        <v>128</v>
      </c>
      <c r="C35" s="4">
        <v>1350</v>
      </c>
      <c r="D35" s="4">
        <v>1350</v>
      </c>
      <c r="E35" s="4">
        <v>6.4210755968385005E-2</v>
      </c>
      <c r="F35" s="6">
        <f t="shared" si="1"/>
        <v>0.34673808222927904</v>
      </c>
      <c r="G35" s="4">
        <v>86.6845205573198</v>
      </c>
      <c r="H35" s="10">
        <f t="shared" si="0"/>
        <v>22.504332470500543</v>
      </c>
      <c r="I35" s="5" t="s">
        <v>447</v>
      </c>
      <c r="J35" s="5">
        <f t="shared" si="2"/>
        <v>213.03755537463326</v>
      </c>
      <c r="K35" s="10">
        <f t="shared" si="3"/>
        <v>99.92172215511809</v>
      </c>
      <c r="L35" s="5" t="s">
        <v>448</v>
      </c>
      <c r="M35" s="5">
        <f t="shared" si="4"/>
        <v>5.0758774135348669E-2</v>
      </c>
      <c r="N35" s="10">
        <f t="shared" si="5"/>
        <v>95.588667244100705</v>
      </c>
      <c r="O35" s="5" t="s">
        <v>449</v>
      </c>
      <c r="P35" s="4">
        <v>7</v>
      </c>
      <c r="Q35" s="4">
        <v>100</v>
      </c>
      <c r="R35" s="4">
        <v>100</v>
      </c>
      <c r="S35" s="4">
        <v>100</v>
      </c>
      <c r="T35" s="4">
        <v>100</v>
      </c>
    </row>
    <row r="36" spans="1:20" x14ac:dyDescent="0.4">
      <c r="A36" s="4">
        <v>70</v>
      </c>
      <c r="B36" s="4" t="s">
        <v>192</v>
      </c>
      <c r="C36" s="4">
        <v>1350</v>
      </c>
      <c r="D36" s="4">
        <v>1350</v>
      </c>
      <c r="E36" s="4">
        <v>5.1799659465577602E-2</v>
      </c>
      <c r="F36" s="6">
        <f t="shared" si="1"/>
        <v>0.27971816111411901</v>
      </c>
      <c r="G36" s="5" t="s">
        <v>687</v>
      </c>
      <c r="H36" s="10">
        <f t="shared" si="0"/>
        <v>6.4239530310443271</v>
      </c>
      <c r="I36" s="5" t="s">
        <v>688</v>
      </c>
      <c r="J36" s="5">
        <f t="shared" si="2"/>
        <v>207.19555979798358</v>
      </c>
      <c r="K36" s="10">
        <f t="shared" si="3"/>
        <v>99.895195272750399</v>
      </c>
      <c r="L36" s="5" t="s">
        <v>689</v>
      </c>
      <c r="M36" s="5">
        <f t="shared" si="4"/>
        <v>7.0864981177017991E-2</v>
      </c>
      <c r="N36" s="10">
        <f t="shared" si="5"/>
        <v>99.385833084540792</v>
      </c>
      <c r="O36" s="4">
        <v>0.41494962131193702</v>
      </c>
      <c r="P36" s="4">
        <v>3</v>
      </c>
      <c r="Q36" s="4">
        <v>100</v>
      </c>
      <c r="R36" s="4">
        <v>100</v>
      </c>
      <c r="S36" s="4">
        <v>100</v>
      </c>
      <c r="T36" s="4">
        <v>100</v>
      </c>
    </row>
    <row r="37" spans="1:20" x14ac:dyDescent="0.4">
      <c r="A37" s="4">
        <v>58</v>
      </c>
      <c r="B37" s="4" t="s">
        <v>180</v>
      </c>
      <c r="C37" s="4">
        <v>1350</v>
      </c>
      <c r="D37" s="4">
        <v>1350</v>
      </c>
      <c r="E37" s="4">
        <v>5.4803844242720702E-2</v>
      </c>
      <c r="F37" s="6">
        <f t="shared" si="1"/>
        <v>0.29594075891069177</v>
      </c>
      <c r="G37" s="5" t="s">
        <v>639</v>
      </c>
      <c r="H37" s="10">
        <f t="shared" si="0"/>
        <v>8.778013795208528</v>
      </c>
      <c r="I37" s="5" t="s">
        <v>640</v>
      </c>
      <c r="J37" s="5">
        <f t="shared" si="2"/>
        <v>178.02527910383949</v>
      </c>
      <c r="K37" s="10">
        <f t="shared" si="3"/>
        <v>99.55093808323322</v>
      </c>
      <c r="L37" s="5" t="s">
        <v>641</v>
      </c>
      <c r="M37" s="5">
        <f t="shared" si="4"/>
        <v>5.3764514119910886E-2</v>
      </c>
      <c r="N37" s="10">
        <f t="shared" si="5"/>
        <v>96.696042270907881</v>
      </c>
      <c r="O37" s="4">
        <v>0.25716359801837402</v>
      </c>
      <c r="P37" s="4">
        <v>28</v>
      </c>
      <c r="Q37" s="4">
        <v>100</v>
      </c>
      <c r="R37" s="4">
        <v>100</v>
      </c>
      <c r="S37" s="4">
        <v>100</v>
      </c>
      <c r="T37" s="4">
        <v>100</v>
      </c>
    </row>
    <row r="38" spans="1:20" x14ac:dyDescent="0.4">
      <c r="A38" s="4">
        <v>41</v>
      </c>
      <c r="B38" s="4" t="s">
        <v>163</v>
      </c>
      <c r="C38" s="4">
        <v>1350</v>
      </c>
      <c r="D38" s="4">
        <v>1350</v>
      </c>
      <c r="E38" s="4">
        <v>5.5098033076701802E-2</v>
      </c>
      <c r="F38" s="6">
        <f t="shared" si="1"/>
        <v>0.29752937861418977</v>
      </c>
      <c r="G38" s="5" t="s">
        <v>572</v>
      </c>
      <c r="H38" s="10">
        <f t="shared" si="0"/>
        <v>9.0485694870194422</v>
      </c>
      <c r="I38" s="4">
        <v>40.308311117315696</v>
      </c>
      <c r="J38" s="5">
        <f t="shared" si="2"/>
        <v>217.66488003350477</v>
      </c>
      <c r="K38" s="10">
        <f t="shared" si="3"/>
        <v>99.937880492180113</v>
      </c>
      <c r="L38" s="5" t="s">
        <v>573</v>
      </c>
      <c r="M38" s="5">
        <f t="shared" si="4"/>
        <v>0.11950267137034844</v>
      </c>
      <c r="N38" s="10">
        <f t="shared" si="5"/>
        <v>99.995228739078058</v>
      </c>
      <c r="O38" s="5" t="s">
        <v>574</v>
      </c>
      <c r="P38" s="4">
        <v>0</v>
      </c>
      <c r="Q38" s="4">
        <v>100</v>
      </c>
      <c r="R38" s="4">
        <v>100</v>
      </c>
      <c r="S38" s="4">
        <v>100</v>
      </c>
      <c r="T38" s="4">
        <v>100</v>
      </c>
    </row>
    <row r="39" spans="1:20" x14ac:dyDescent="0.4">
      <c r="A39" s="4">
        <v>59</v>
      </c>
      <c r="B39" s="4" t="s">
        <v>181</v>
      </c>
      <c r="C39" s="4">
        <v>1350</v>
      </c>
      <c r="D39" s="4">
        <v>1350</v>
      </c>
      <c r="E39" s="4">
        <v>5.3443616678404297E-2</v>
      </c>
      <c r="F39" s="6">
        <f t="shared" si="1"/>
        <v>0.28859553006338318</v>
      </c>
      <c r="G39" s="5" t="s">
        <v>642</v>
      </c>
      <c r="H39" s="10">
        <f t="shared" si="0"/>
        <v>7.6244490002404408</v>
      </c>
      <c r="I39" s="5" t="s">
        <v>643</v>
      </c>
      <c r="J39" s="5">
        <f t="shared" si="2"/>
        <v>208.00240383226301</v>
      </c>
      <c r="K39" s="10">
        <f t="shared" si="3"/>
        <v>99.899335005624877</v>
      </c>
      <c r="L39" s="5" t="s">
        <v>644</v>
      </c>
      <c r="M39" s="5">
        <f t="shared" si="4"/>
        <v>7.1765183288051551E-2</v>
      </c>
      <c r="N39" s="10">
        <f t="shared" si="5"/>
        <v>99.438408122855634</v>
      </c>
      <c r="O39" s="5" t="s">
        <v>645</v>
      </c>
      <c r="P39" s="4">
        <v>1</v>
      </c>
      <c r="Q39" s="4">
        <v>100</v>
      </c>
      <c r="R39" s="4">
        <v>100</v>
      </c>
      <c r="S39" s="4">
        <v>100</v>
      </c>
      <c r="T39" s="4">
        <v>100</v>
      </c>
    </row>
    <row r="40" spans="1:20" x14ac:dyDescent="0.4">
      <c r="A40" s="4">
        <v>14</v>
      </c>
      <c r="B40" s="4" t="s">
        <v>135</v>
      </c>
      <c r="C40" s="4">
        <v>1350</v>
      </c>
      <c r="D40" s="4">
        <v>1350</v>
      </c>
      <c r="E40" s="4">
        <v>4.8030566255175801E-2</v>
      </c>
      <c r="F40" s="6">
        <f t="shared" si="1"/>
        <v>0.25936505777794933</v>
      </c>
      <c r="G40" s="4">
        <v>64.841264444487393</v>
      </c>
      <c r="H40" s="10">
        <f t="shared" si="0"/>
        <v>4.3222255956992583</v>
      </c>
      <c r="I40" s="5" t="s">
        <v>472</v>
      </c>
      <c r="J40" s="5">
        <f t="shared" si="2"/>
        <v>192.01041638411147</v>
      </c>
      <c r="K40" s="10">
        <f t="shared" si="3"/>
        <v>99.776331408354324</v>
      </c>
      <c r="L40" s="5" t="s">
        <v>473</v>
      </c>
      <c r="M40" s="5">
        <f t="shared" si="4"/>
        <v>7.4712368519462002E-2</v>
      </c>
      <c r="N40" s="10">
        <f t="shared" si="5"/>
        <v>99.581158985776256</v>
      </c>
      <c r="O40" s="5" t="s">
        <v>474</v>
      </c>
      <c r="P40" s="4">
        <v>5</v>
      </c>
      <c r="Q40" s="4">
        <v>100</v>
      </c>
      <c r="R40" s="4">
        <v>100</v>
      </c>
      <c r="S40" s="4">
        <v>100</v>
      </c>
      <c r="T40" s="4">
        <v>100</v>
      </c>
    </row>
    <row r="41" spans="1:20" x14ac:dyDescent="0.4">
      <c r="A41" s="4">
        <v>57</v>
      </c>
      <c r="B41" s="4" t="s">
        <v>179</v>
      </c>
      <c r="C41" s="4">
        <v>1350</v>
      </c>
      <c r="D41" s="4">
        <v>1350</v>
      </c>
      <c r="E41" s="5" t="s">
        <v>635</v>
      </c>
      <c r="F41" s="6">
        <f t="shared" si="1"/>
        <v>0.26424959104014389</v>
      </c>
      <c r="G41" s="4">
        <v>66.062397760036006</v>
      </c>
      <c r="H41" s="10">
        <f t="shared" si="0"/>
        <v>4.7552335188957073</v>
      </c>
      <c r="I41" s="5" t="s">
        <v>636</v>
      </c>
      <c r="J41" s="5">
        <f t="shared" si="2"/>
        <v>170.02646852769684</v>
      </c>
      <c r="K41" s="10">
        <f t="shared" si="3"/>
        <v>99.331594154782238</v>
      </c>
      <c r="L41" s="5" t="s">
        <v>637</v>
      </c>
      <c r="M41" s="5">
        <f t="shared" si="4"/>
        <v>8.2413666912617103E-2</v>
      </c>
      <c r="N41" s="10">
        <f t="shared" si="5"/>
        <v>99.805659169753142</v>
      </c>
      <c r="O41" s="5" t="s">
        <v>638</v>
      </c>
      <c r="P41" s="4">
        <v>2</v>
      </c>
      <c r="Q41" s="4">
        <v>100</v>
      </c>
      <c r="R41" s="4">
        <v>100</v>
      </c>
      <c r="S41" s="4">
        <v>100</v>
      </c>
      <c r="T41" s="4">
        <v>100</v>
      </c>
    </row>
    <row r="42" spans="1:20" x14ac:dyDescent="0.4">
      <c r="A42" s="4">
        <v>72</v>
      </c>
      <c r="B42" s="4" t="s">
        <v>194</v>
      </c>
      <c r="C42" s="4">
        <v>1350</v>
      </c>
      <c r="D42" s="4">
        <v>1350</v>
      </c>
      <c r="E42" s="4">
        <v>5.3292887238825797E-2</v>
      </c>
      <c r="F42" s="6">
        <f t="shared" si="1"/>
        <v>0.28778159108965928</v>
      </c>
      <c r="G42" s="4">
        <v>71.945397772414907</v>
      </c>
      <c r="H42" s="10">
        <f t="shared" si="0"/>
        <v>7.5059574164177301</v>
      </c>
      <c r="I42" s="5" t="s">
        <v>694</v>
      </c>
      <c r="J42" s="5">
        <f t="shared" si="2"/>
        <v>210.11663427725071</v>
      </c>
      <c r="K42" s="10">
        <f t="shared" si="3"/>
        <v>99.909424153535099</v>
      </c>
      <c r="L42" s="5" t="s">
        <v>695</v>
      </c>
      <c r="M42" s="5">
        <f t="shared" si="4"/>
        <v>5.1273451855224444E-2</v>
      </c>
      <c r="N42" s="10">
        <f t="shared" si="5"/>
        <v>95.800671993741886</v>
      </c>
      <c r="O42" s="4">
        <v>0.52099690582785796</v>
      </c>
      <c r="P42" s="4">
        <v>0</v>
      </c>
      <c r="Q42" s="4">
        <v>100</v>
      </c>
      <c r="R42" s="4">
        <v>100</v>
      </c>
      <c r="S42" s="4">
        <v>100</v>
      </c>
      <c r="T42" s="4">
        <v>100</v>
      </c>
    </row>
    <row r="43" spans="1:20" x14ac:dyDescent="0.4">
      <c r="A43" s="4">
        <v>2</v>
      </c>
      <c r="B43" s="4" t="s">
        <v>123</v>
      </c>
      <c r="C43" s="4">
        <v>1350</v>
      </c>
      <c r="D43" s="4">
        <v>1350</v>
      </c>
      <c r="E43" s="4">
        <v>5.5967456425737097E-2</v>
      </c>
      <c r="F43" s="6">
        <f t="shared" si="1"/>
        <v>0.30222426469898034</v>
      </c>
      <c r="G43" s="5" t="s">
        <v>428</v>
      </c>
      <c r="H43" s="10">
        <f t="shared" si="0"/>
        <v>9.8953034806832143</v>
      </c>
      <c r="I43" s="5" t="s">
        <v>429</v>
      </c>
      <c r="J43" s="5">
        <f t="shared" si="2"/>
        <v>221.08143296079808</v>
      </c>
      <c r="K43" s="10">
        <f t="shared" si="3"/>
        <v>99.94763020562948</v>
      </c>
      <c r="L43" s="5" t="s">
        <v>430</v>
      </c>
      <c r="M43" s="5">
        <f t="shared" si="4"/>
        <v>0.11764626374711956</v>
      </c>
      <c r="N43" s="10">
        <f t="shared" si="5"/>
        <v>99.99425550707511</v>
      </c>
      <c r="O43" s="5" t="s">
        <v>431</v>
      </c>
      <c r="P43" s="4">
        <v>0</v>
      </c>
      <c r="Q43" s="4">
        <v>100</v>
      </c>
      <c r="R43" s="4">
        <v>100</v>
      </c>
      <c r="S43" s="4">
        <v>100</v>
      </c>
      <c r="T43" s="4">
        <v>100</v>
      </c>
    </row>
    <row r="44" spans="1:20" x14ac:dyDescent="0.4">
      <c r="A44" s="4">
        <v>44</v>
      </c>
      <c r="B44" s="4" t="s">
        <v>166</v>
      </c>
      <c r="C44" s="4">
        <v>1350</v>
      </c>
      <c r="D44" s="4">
        <v>1350</v>
      </c>
      <c r="E44" s="4">
        <v>5.6348471184411698E-2</v>
      </c>
      <c r="F44" s="6">
        <f t="shared" si="1"/>
        <v>0.30428174439582317</v>
      </c>
      <c r="G44" s="5" t="s">
        <v>581</v>
      </c>
      <c r="H44" s="10">
        <f t="shared" si="0"/>
        <v>10.289599125109451</v>
      </c>
      <c r="I44" s="5" t="s">
        <v>582</v>
      </c>
      <c r="J44" s="5">
        <f t="shared" si="2"/>
        <v>23.706539182259366</v>
      </c>
      <c r="K44" s="10">
        <f t="shared" si="3"/>
        <v>8.9915014830758562</v>
      </c>
      <c r="L44" s="5" t="s">
        <v>583</v>
      </c>
      <c r="M44" s="5">
        <f t="shared" si="4"/>
        <v>6.7773445505806898E-2</v>
      </c>
      <c r="N44" s="10">
        <f t="shared" si="5"/>
        <v>99.165195281771233</v>
      </c>
      <c r="O44" s="5" t="s">
        <v>584</v>
      </c>
      <c r="P44" s="4">
        <v>26</v>
      </c>
      <c r="Q44" s="4">
        <v>100</v>
      </c>
      <c r="R44" s="4">
        <v>100</v>
      </c>
      <c r="S44" s="4">
        <v>100</v>
      </c>
      <c r="T44" s="4">
        <v>100</v>
      </c>
    </row>
    <row r="45" spans="1:20" x14ac:dyDescent="0.4">
      <c r="A45" s="4">
        <v>60</v>
      </c>
      <c r="B45" s="4" t="s">
        <v>182</v>
      </c>
      <c r="C45" s="4">
        <v>1350</v>
      </c>
      <c r="D45" s="4">
        <v>1350</v>
      </c>
      <c r="E45" s="4">
        <v>5.1121738614595999E-2</v>
      </c>
      <c r="F45" s="6">
        <f t="shared" si="1"/>
        <v>0.27605738851881839</v>
      </c>
      <c r="G45" s="5" t="s">
        <v>646</v>
      </c>
      <c r="H45" s="10">
        <f t="shared" si="0"/>
        <v>5.9839951214769815</v>
      </c>
      <c r="I45" s="5" t="s">
        <v>647</v>
      </c>
      <c r="J45" s="5">
        <f t="shared" si="2"/>
        <v>215.11392330576817</v>
      </c>
      <c r="K45" s="10">
        <f t="shared" si="3"/>
        <v>99.929435766515326</v>
      </c>
      <c r="L45" s="5" t="s">
        <v>648</v>
      </c>
      <c r="M45" s="5">
        <f t="shared" si="4"/>
        <v>0.12879769582088821</v>
      </c>
      <c r="N45" s="10">
        <f t="shared" si="5"/>
        <v>99.998116490018447</v>
      </c>
      <c r="O45" s="5" t="s">
        <v>649</v>
      </c>
      <c r="P45" s="4">
        <v>4</v>
      </c>
      <c r="Q45" s="4">
        <v>100</v>
      </c>
      <c r="R45" s="4">
        <v>100</v>
      </c>
      <c r="S45" s="4">
        <v>100</v>
      </c>
      <c r="T45" s="4">
        <v>100</v>
      </c>
    </row>
    <row r="46" spans="1:20" x14ac:dyDescent="0.4">
      <c r="A46" s="4">
        <v>1</v>
      </c>
      <c r="B46" s="4" t="s">
        <v>122</v>
      </c>
      <c r="C46" s="4">
        <v>1350</v>
      </c>
      <c r="D46" s="4">
        <v>1350</v>
      </c>
      <c r="E46" s="4">
        <v>5.2674941772386102E-2</v>
      </c>
      <c r="F46" s="6">
        <f t="shared" si="1"/>
        <v>0.28444468557088493</v>
      </c>
      <c r="G46" s="5" t="s">
        <v>425</v>
      </c>
      <c r="H46" s="10">
        <f t="shared" si="0"/>
        <v>7.038427469699915</v>
      </c>
      <c r="I46" s="5" t="s">
        <v>426</v>
      </c>
      <c r="J46" s="5">
        <f t="shared" si="2"/>
        <v>231.03462943896517</v>
      </c>
      <c r="K46" s="10">
        <f t="shared" si="3"/>
        <v>99.968155155720382</v>
      </c>
      <c r="L46" s="4">
        <v>3.0374974250826199</v>
      </c>
      <c r="M46" s="5">
        <f t="shared" si="4"/>
        <v>6.749994277961377E-2</v>
      </c>
      <c r="N46" s="10">
        <f t="shared" si="5"/>
        <v>99.142246592643744</v>
      </c>
      <c r="O46" s="5" t="s">
        <v>427</v>
      </c>
      <c r="P46" s="4">
        <v>1</v>
      </c>
      <c r="Q46" s="4">
        <v>100</v>
      </c>
      <c r="R46" s="4">
        <v>100</v>
      </c>
      <c r="S46" s="4">
        <v>100</v>
      </c>
      <c r="T46" s="4">
        <v>100</v>
      </c>
    </row>
    <row r="47" spans="1:20" x14ac:dyDescent="0.4">
      <c r="A47" s="4">
        <v>45</v>
      </c>
      <c r="B47" s="4" t="s">
        <v>167</v>
      </c>
      <c r="C47" s="4">
        <v>1350</v>
      </c>
      <c r="D47" s="4">
        <v>1350</v>
      </c>
      <c r="E47" s="4">
        <v>5.1468899244868402E-2</v>
      </c>
      <c r="F47" s="6">
        <f t="shared" si="1"/>
        <v>0.27793205592228937</v>
      </c>
      <c r="G47" s="5" t="s">
        <v>585</v>
      </c>
      <c r="H47" s="10">
        <f t="shared" si="0"/>
        <v>6.2055206974755972</v>
      </c>
      <c r="I47" s="5" t="s">
        <v>586</v>
      </c>
      <c r="J47" s="5">
        <f t="shared" si="2"/>
        <v>199.0100499974811</v>
      </c>
      <c r="K47" s="10">
        <f t="shared" si="3"/>
        <v>99.842276344893051</v>
      </c>
      <c r="L47" s="5" t="s">
        <v>587</v>
      </c>
      <c r="M47" s="5">
        <f t="shared" si="4"/>
        <v>7.0680743821565778E-2</v>
      </c>
      <c r="N47" s="10">
        <f t="shared" si="5"/>
        <v>99.374484392717918</v>
      </c>
      <c r="O47" s="4">
        <v>0.331328875182064</v>
      </c>
      <c r="P47" s="4">
        <v>10</v>
      </c>
      <c r="Q47" s="4">
        <v>100</v>
      </c>
      <c r="R47" s="4">
        <v>100</v>
      </c>
      <c r="S47" s="4">
        <v>100</v>
      </c>
      <c r="T47" s="4">
        <v>100</v>
      </c>
    </row>
    <row r="48" spans="1:20" x14ac:dyDescent="0.4">
      <c r="A48" s="4">
        <v>30</v>
      </c>
      <c r="B48" s="4" t="s">
        <v>152</v>
      </c>
      <c r="C48" s="4">
        <v>1350</v>
      </c>
      <c r="D48" s="4">
        <v>1350</v>
      </c>
      <c r="E48" s="4">
        <v>5.08242022567768E-2</v>
      </c>
      <c r="F48" s="6">
        <f t="shared" si="1"/>
        <v>0.27445069218659474</v>
      </c>
      <c r="G48" s="5" t="s">
        <v>529</v>
      </c>
      <c r="H48" s="10">
        <f t="shared" si="0"/>
        <v>5.8002505191831366</v>
      </c>
      <c r="I48" s="5" t="s">
        <v>530</v>
      </c>
      <c r="J48" s="5">
        <f t="shared" si="2"/>
        <v>201.30076999355958</v>
      </c>
      <c r="K48" s="10">
        <f t="shared" si="3"/>
        <v>99.859321212746579</v>
      </c>
      <c r="L48" s="5" t="s">
        <v>531</v>
      </c>
      <c r="M48" s="5">
        <f t="shared" si="4"/>
        <v>6.0565422844410223E-2</v>
      </c>
      <c r="N48" s="10">
        <f t="shared" si="5"/>
        <v>98.298573141987504</v>
      </c>
      <c r="O48" s="5" t="s">
        <v>532</v>
      </c>
      <c r="P48" s="4">
        <v>18</v>
      </c>
      <c r="Q48" s="4">
        <v>100</v>
      </c>
      <c r="R48" s="4">
        <v>100</v>
      </c>
      <c r="S48" s="4">
        <v>100</v>
      </c>
      <c r="T48" s="4">
        <v>100</v>
      </c>
    </row>
    <row r="49" spans="1:20" x14ac:dyDescent="0.4">
      <c r="A49" s="4">
        <v>87</v>
      </c>
      <c r="B49" s="4" t="s">
        <v>210</v>
      </c>
      <c r="C49" s="4">
        <v>1350</v>
      </c>
      <c r="D49" s="4">
        <v>1350</v>
      </c>
      <c r="E49" s="4">
        <v>5.13739855669509E-2</v>
      </c>
      <c r="F49" s="6">
        <f t="shared" si="1"/>
        <v>0.27741952206153486</v>
      </c>
      <c r="G49" s="5" t="s">
        <v>751</v>
      </c>
      <c r="H49" s="10">
        <f t="shared" si="0"/>
        <v>6.144179022235674</v>
      </c>
      <c r="I49" s="5" t="s">
        <v>752</v>
      </c>
      <c r="J49" s="5">
        <f t="shared" si="2"/>
        <v>181.0690476033933</v>
      </c>
      <c r="K49" s="10">
        <f t="shared" si="3"/>
        <v>99.614089101375427</v>
      </c>
      <c r="L49" s="5" t="s">
        <v>753</v>
      </c>
      <c r="M49" s="5">
        <f t="shared" si="4"/>
        <v>6.3762235467211548E-2</v>
      </c>
      <c r="N49" s="10">
        <f t="shared" si="5"/>
        <v>98.758336180041113</v>
      </c>
      <c r="O49" s="5" t="s">
        <v>754</v>
      </c>
      <c r="P49" s="4">
        <v>19</v>
      </c>
      <c r="Q49" s="4">
        <v>100</v>
      </c>
      <c r="R49" s="4">
        <v>100</v>
      </c>
      <c r="S49" s="4">
        <v>100</v>
      </c>
      <c r="T49" s="4">
        <v>100</v>
      </c>
    </row>
    <row r="50" spans="1:20" x14ac:dyDescent="0.4">
      <c r="A50" s="4">
        <v>101</v>
      </c>
      <c r="B50" s="4" t="s">
        <v>224</v>
      </c>
      <c r="C50" s="4">
        <v>1350</v>
      </c>
      <c r="D50" s="4">
        <v>1350</v>
      </c>
      <c r="E50" s="4">
        <v>5.3017877011677601E-2</v>
      </c>
      <c r="F50" s="6">
        <f t="shared" si="1"/>
        <v>0.28629653586305903</v>
      </c>
      <c r="G50" s="5" t="s">
        <v>809</v>
      </c>
      <c r="H50" s="10">
        <f t="shared" si="0"/>
        <v>7.2943116013229004</v>
      </c>
      <c r="I50" s="5" t="s">
        <v>810</v>
      </c>
      <c r="J50" s="5">
        <f t="shared" si="2"/>
        <v>197.00253805471613</v>
      </c>
      <c r="K50" s="10">
        <f t="shared" si="3"/>
        <v>99.825651954970084</v>
      </c>
      <c r="L50" s="5" t="s">
        <v>811</v>
      </c>
      <c r="M50" s="5">
        <f t="shared" si="4"/>
        <v>0.12419135791626333</v>
      </c>
      <c r="N50" s="10">
        <f t="shared" si="5"/>
        <v>99.997014522149001</v>
      </c>
      <c r="O50" s="4">
        <v>0.26692566316877903</v>
      </c>
      <c r="P50" s="4">
        <v>25</v>
      </c>
      <c r="Q50" s="4">
        <v>100</v>
      </c>
      <c r="R50" s="4">
        <v>100</v>
      </c>
      <c r="S50" s="4">
        <v>100</v>
      </c>
      <c r="T50" s="4">
        <v>100</v>
      </c>
    </row>
    <row r="51" spans="1:20" x14ac:dyDescent="0.4">
      <c r="A51" s="4">
        <v>38</v>
      </c>
      <c r="B51" s="4" t="s">
        <v>160</v>
      </c>
      <c r="C51" s="4">
        <v>1350</v>
      </c>
      <c r="D51" s="4">
        <v>1350</v>
      </c>
      <c r="E51" s="4">
        <v>4.6296245491005E-2</v>
      </c>
      <c r="F51" s="6">
        <f t="shared" si="1"/>
        <v>0.249999725651427</v>
      </c>
      <c r="G51" s="5" t="s">
        <v>561</v>
      </c>
      <c r="H51" s="10">
        <f t="shared" si="0"/>
        <v>3.5972226095166038</v>
      </c>
      <c r="I51" s="5" t="s">
        <v>562</v>
      </c>
      <c r="J51" s="5">
        <f t="shared" si="2"/>
        <v>33.999999999999964</v>
      </c>
      <c r="K51" s="10">
        <f t="shared" si="3"/>
        <v>14.185106490048756</v>
      </c>
      <c r="L51" s="5" t="s">
        <v>563</v>
      </c>
      <c r="M51" s="5">
        <f t="shared" si="4"/>
        <v>7.6800084279974007E-2</v>
      </c>
      <c r="N51" s="10">
        <f t="shared" si="5"/>
        <v>99.659808287101342</v>
      </c>
      <c r="O51" s="5" t="s">
        <v>564</v>
      </c>
      <c r="P51" s="4">
        <v>14</v>
      </c>
      <c r="Q51" s="4">
        <v>100</v>
      </c>
      <c r="R51" s="4">
        <v>100</v>
      </c>
      <c r="S51" s="4">
        <v>100</v>
      </c>
      <c r="T51" s="4">
        <v>100</v>
      </c>
    </row>
    <row r="52" spans="1:20" x14ac:dyDescent="0.4">
      <c r="A52" s="4">
        <v>3</v>
      </c>
      <c r="B52" s="4" t="s">
        <v>124</v>
      </c>
      <c r="C52" s="4">
        <v>1350</v>
      </c>
      <c r="D52" s="4">
        <v>1350</v>
      </c>
      <c r="E52" s="4">
        <v>5.1855526030906998E-2</v>
      </c>
      <c r="F52" s="6">
        <f t="shared" si="1"/>
        <v>0.28001984056689783</v>
      </c>
      <c r="G52" s="5" t="s">
        <v>432</v>
      </c>
      <c r="H52" s="10">
        <f t="shared" si="0"/>
        <v>6.4615736667580359</v>
      </c>
      <c r="I52" s="5" t="s">
        <v>433</v>
      </c>
      <c r="J52" s="5">
        <f t="shared" si="2"/>
        <v>203.6295656332839</v>
      </c>
      <c r="K52" s="10">
        <f t="shared" si="3"/>
        <v>99.874764740319165</v>
      </c>
      <c r="L52" s="5" t="s">
        <v>434</v>
      </c>
      <c r="M52" s="5">
        <f t="shared" si="4"/>
        <v>0.12697512963214866</v>
      </c>
      <c r="N52" s="10">
        <f t="shared" si="5"/>
        <v>99.997739943301212</v>
      </c>
      <c r="O52" s="5" t="s">
        <v>435</v>
      </c>
      <c r="P52" s="4">
        <v>0</v>
      </c>
      <c r="Q52" s="4">
        <v>100</v>
      </c>
      <c r="R52" s="4">
        <v>100</v>
      </c>
      <c r="S52" s="4">
        <v>100</v>
      </c>
      <c r="T52" s="4">
        <v>100</v>
      </c>
    </row>
    <row r="53" spans="1:20" x14ac:dyDescent="0.4">
      <c r="A53" s="4">
        <v>52</v>
      </c>
      <c r="B53" s="4" t="s">
        <v>174</v>
      </c>
      <c r="C53" s="4">
        <v>1350</v>
      </c>
      <c r="D53" s="4">
        <v>1350</v>
      </c>
      <c r="E53" s="5" t="s">
        <v>615</v>
      </c>
      <c r="F53" s="6">
        <f t="shared" si="1"/>
        <v>0.25525398201806121</v>
      </c>
      <c r="G53" s="5" t="s">
        <v>616</v>
      </c>
      <c r="H53" s="10">
        <f t="shared" si="0"/>
        <v>3.9878658245389387</v>
      </c>
      <c r="I53" s="4">
        <v>34.484743450752198</v>
      </c>
      <c r="J53" s="5">
        <f t="shared" si="2"/>
        <v>186.21761463406187</v>
      </c>
      <c r="K53" s="10">
        <f t="shared" si="3"/>
        <v>99.701415069270922</v>
      </c>
      <c r="L53" s="5" t="s">
        <v>617</v>
      </c>
      <c r="M53" s="5">
        <f t="shared" si="4"/>
        <v>0.13929481246266978</v>
      </c>
      <c r="N53" s="10">
        <f t="shared" si="5"/>
        <v>99.999340690612541</v>
      </c>
      <c r="O53" s="5" t="s">
        <v>618</v>
      </c>
      <c r="P53" s="4">
        <v>5</v>
      </c>
      <c r="Q53" s="4">
        <v>100</v>
      </c>
      <c r="R53" s="4">
        <v>100</v>
      </c>
      <c r="S53" s="4">
        <v>100</v>
      </c>
      <c r="T53" s="4">
        <v>100</v>
      </c>
    </row>
    <row r="54" spans="1:20" x14ac:dyDescent="0.4">
      <c r="A54" s="4">
        <v>100</v>
      </c>
      <c r="B54" s="4" t="s">
        <v>223</v>
      </c>
      <c r="C54" s="4">
        <v>1350</v>
      </c>
      <c r="D54" s="4">
        <v>1350</v>
      </c>
      <c r="E54" s="5" t="s">
        <v>804</v>
      </c>
      <c r="F54" s="6">
        <f t="shared" si="1"/>
        <v>0.26236055150290943</v>
      </c>
      <c r="G54" s="5" t="s">
        <v>805</v>
      </c>
      <c r="H54" s="10">
        <f t="shared" si="0"/>
        <v>4.5829684812981109</v>
      </c>
      <c r="I54" s="5" t="s">
        <v>806</v>
      </c>
      <c r="J54" s="5">
        <f t="shared" si="2"/>
        <v>206.99999999999983</v>
      </c>
      <c r="K54" s="10">
        <f t="shared" si="3"/>
        <v>99.894166556553415</v>
      </c>
      <c r="L54" s="5" t="s">
        <v>807</v>
      </c>
      <c r="M54" s="5">
        <f t="shared" si="4"/>
        <v>7.8263798485366451E-2</v>
      </c>
      <c r="N54" s="10">
        <f t="shared" si="5"/>
        <v>99.705993692003716</v>
      </c>
      <c r="O54" s="5" t="s">
        <v>808</v>
      </c>
      <c r="P54" s="4">
        <v>5</v>
      </c>
      <c r="Q54" s="4">
        <v>100</v>
      </c>
      <c r="R54" s="4">
        <v>100</v>
      </c>
      <c r="S54" s="4">
        <v>100</v>
      </c>
      <c r="T54" s="4">
        <v>100</v>
      </c>
    </row>
    <row r="55" spans="1:20" x14ac:dyDescent="0.4">
      <c r="A55" s="4">
        <v>89</v>
      </c>
      <c r="B55" s="4" t="s">
        <v>212</v>
      </c>
      <c r="C55" s="4">
        <v>1350</v>
      </c>
      <c r="D55" s="4">
        <v>1350</v>
      </c>
      <c r="E55" s="5" t="s">
        <v>760</v>
      </c>
      <c r="F55" s="6">
        <f t="shared" si="1"/>
        <v>0.26113238684006634</v>
      </c>
      <c r="G55" s="5" t="s">
        <v>761</v>
      </c>
      <c r="H55" s="10">
        <f t="shared" si="0"/>
        <v>4.4742547293081802</v>
      </c>
      <c r="I55" s="5" t="s">
        <v>762</v>
      </c>
      <c r="J55" s="5">
        <f t="shared" si="2"/>
        <v>215.52262062252285</v>
      </c>
      <c r="K55" s="10">
        <f t="shared" si="3"/>
        <v>99.930862116937092</v>
      </c>
      <c r="L55" s="5" t="s">
        <v>763</v>
      </c>
      <c r="M55" s="5">
        <f t="shared" si="4"/>
        <v>0.13615911831469579</v>
      </c>
      <c r="N55" s="10">
        <f t="shared" si="5"/>
        <v>99.999097868865775</v>
      </c>
      <c r="O55" s="5" t="s">
        <v>764</v>
      </c>
      <c r="P55" s="4">
        <v>5</v>
      </c>
      <c r="Q55" s="4">
        <v>100</v>
      </c>
      <c r="R55" s="4">
        <v>100</v>
      </c>
      <c r="S55" s="4">
        <v>100</v>
      </c>
      <c r="T55" s="4">
        <v>100</v>
      </c>
    </row>
    <row r="56" spans="1:20" x14ac:dyDescent="0.4">
      <c r="A56" s="4">
        <v>18</v>
      </c>
      <c r="B56" s="4" t="s">
        <v>140</v>
      </c>
      <c r="C56" s="4">
        <v>1350</v>
      </c>
      <c r="D56" s="4">
        <v>1350</v>
      </c>
      <c r="E56" s="5" t="s">
        <v>486</v>
      </c>
      <c r="F56" s="6">
        <f t="shared" si="1"/>
        <v>0.26893887914042047</v>
      </c>
      <c r="G56" s="5" t="s">
        <v>487</v>
      </c>
      <c r="H56" s="10">
        <f t="shared" si="0"/>
        <v>5.2106078430294911</v>
      </c>
      <c r="I56" s="5" t="s">
        <v>488</v>
      </c>
      <c r="J56" s="5">
        <f t="shared" si="2"/>
        <v>204.15680248279733</v>
      </c>
      <c r="K56" s="10">
        <f t="shared" si="3"/>
        <v>99.878019061969113</v>
      </c>
      <c r="L56" s="5" t="s">
        <v>489</v>
      </c>
      <c r="M56" s="5">
        <f t="shared" si="4"/>
        <v>6.2798242272998669E-2</v>
      </c>
      <c r="N56" s="10">
        <f t="shared" si="5"/>
        <v>98.634397352772027</v>
      </c>
      <c r="O56" s="5" t="s">
        <v>490</v>
      </c>
      <c r="P56" s="4">
        <v>7</v>
      </c>
      <c r="Q56" s="4">
        <v>100</v>
      </c>
      <c r="R56" s="4">
        <v>100</v>
      </c>
      <c r="S56" s="4">
        <v>100</v>
      </c>
      <c r="T56" s="4">
        <v>100</v>
      </c>
    </row>
    <row r="57" spans="1:20" x14ac:dyDescent="0.4">
      <c r="A57" s="4">
        <v>64</v>
      </c>
      <c r="B57" s="4" t="s">
        <v>186</v>
      </c>
      <c r="C57" s="4">
        <v>1350</v>
      </c>
      <c r="D57" s="4">
        <v>1350</v>
      </c>
      <c r="E57" s="4">
        <v>4.7287613627748699E-2</v>
      </c>
      <c r="F57" s="6">
        <f t="shared" si="1"/>
        <v>0.25535311358984297</v>
      </c>
      <c r="G57" s="5" t="s">
        <v>661</v>
      </c>
      <c r="H57" s="10">
        <f t="shared" si="0"/>
        <v>3.9956220226930128</v>
      </c>
      <c r="I57" s="5" t="s">
        <v>662</v>
      </c>
      <c r="J57" s="5">
        <f t="shared" si="2"/>
        <v>209.00239233080524</v>
      </c>
      <c r="K57" s="10">
        <f t="shared" si="3"/>
        <v>99.904239738979356</v>
      </c>
      <c r="L57" s="5" t="s">
        <v>663</v>
      </c>
      <c r="M57" s="5">
        <f t="shared" si="4"/>
        <v>8.3892543627375776E-2</v>
      </c>
      <c r="N57" s="10">
        <f t="shared" si="5"/>
        <v>99.832330797932755</v>
      </c>
      <c r="O57" s="5" t="s">
        <v>664</v>
      </c>
      <c r="P57" s="4">
        <v>5</v>
      </c>
      <c r="Q57" s="4">
        <v>100</v>
      </c>
      <c r="R57" s="4">
        <v>100</v>
      </c>
      <c r="S57" s="4">
        <v>100</v>
      </c>
      <c r="T57" s="4">
        <v>100</v>
      </c>
    </row>
    <row r="58" spans="1:20" x14ac:dyDescent="0.4">
      <c r="A58" s="4">
        <v>68</v>
      </c>
      <c r="B58" s="4" t="s">
        <v>190</v>
      </c>
      <c r="C58" s="4">
        <v>1350</v>
      </c>
      <c r="D58" s="4">
        <v>1350</v>
      </c>
      <c r="E58" s="5" t="s">
        <v>679</v>
      </c>
      <c r="F58" s="6">
        <f t="shared" si="1"/>
        <v>0.26268686601114977</v>
      </c>
      <c r="G58" s="5" t="s">
        <v>680</v>
      </c>
      <c r="H58" s="10">
        <f t="shared" si="0"/>
        <v>4.6122840582959457</v>
      </c>
      <c r="I58" s="5" t="s">
        <v>681</v>
      </c>
      <c r="J58" s="5">
        <f t="shared" si="2"/>
        <v>199.02261178067167</v>
      </c>
      <c r="K58" s="10">
        <f t="shared" si="3"/>
        <v>99.842375222205675</v>
      </c>
      <c r="L58" s="5" t="s">
        <v>682</v>
      </c>
      <c r="M58" s="5">
        <f t="shared" si="4"/>
        <v>9.7116051131495101E-2</v>
      </c>
      <c r="N58" s="10">
        <f t="shared" si="5"/>
        <v>99.955259781066275</v>
      </c>
      <c r="O58" s="5" t="s">
        <v>683</v>
      </c>
      <c r="P58" s="4">
        <v>22</v>
      </c>
      <c r="Q58" s="4">
        <v>100</v>
      </c>
      <c r="R58" s="4">
        <v>100</v>
      </c>
      <c r="S58" s="4">
        <v>100</v>
      </c>
      <c r="T58" s="4">
        <v>100</v>
      </c>
    </row>
    <row r="59" spans="1:20" x14ac:dyDescent="0.4">
      <c r="A59" s="4">
        <v>69</v>
      </c>
      <c r="B59" s="4" t="s">
        <v>191</v>
      </c>
      <c r="C59" s="4">
        <v>1350</v>
      </c>
      <c r="D59" s="4">
        <v>1350</v>
      </c>
      <c r="E59" s="4">
        <v>5.08242022567768E-2</v>
      </c>
      <c r="F59" s="6">
        <f t="shared" si="1"/>
        <v>0.27445069218659474</v>
      </c>
      <c r="G59" s="5" t="s">
        <v>529</v>
      </c>
      <c r="H59" s="10">
        <f t="shared" si="0"/>
        <v>5.8002505191831366</v>
      </c>
      <c r="I59" s="5" t="s">
        <v>684</v>
      </c>
      <c r="J59" s="5">
        <f t="shared" si="2"/>
        <v>225.01999911118989</v>
      </c>
      <c r="K59" s="10">
        <f t="shared" si="3"/>
        <v>99.956987305634144</v>
      </c>
      <c r="L59" s="5" t="s">
        <v>685</v>
      </c>
      <c r="M59" s="5">
        <f t="shared" si="4"/>
        <v>0.12955170661905957</v>
      </c>
      <c r="N59" s="10">
        <f t="shared" si="5"/>
        <v>99.998253284205745</v>
      </c>
      <c r="O59" s="5" t="s">
        <v>686</v>
      </c>
      <c r="P59" s="4">
        <v>8</v>
      </c>
      <c r="Q59" s="4">
        <v>100</v>
      </c>
      <c r="R59" s="4">
        <v>100</v>
      </c>
      <c r="S59" s="4">
        <v>100</v>
      </c>
      <c r="T59" s="4">
        <v>100</v>
      </c>
    </row>
    <row r="60" spans="1:20" x14ac:dyDescent="0.4">
      <c r="A60" s="4">
        <v>88</v>
      </c>
      <c r="B60" s="4" t="s">
        <v>211</v>
      </c>
      <c r="C60" s="4">
        <v>1350</v>
      </c>
      <c r="D60" s="4">
        <v>1350</v>
      </c>
      <c r="E60" s="5" t="s">
        <v>755</v>
      </c>
      <c r="F60" s="6">
        <f t="shared" si="1"/>
        <v>0.28447361925997533</v>
      </c>
      <c r="G60" s="5" t="s">
        <v>756</v>
      </c>
      <c r="H60" s="10">
        <f t="shared" si="0"/>
        <v>7.0423581443370686</v>
      </c>
      <c r="I60" s="5" t="s">
        <v>757</v>
      </c>
      <c r="J60" s="5">
        <f t="shared" si="2"/>
        <v>185.04323819042938</v>
      </c>
      <c r="K60" s="10">
        <f t="shared" si="3"/>
        <v>99.683414711047675</v>
      </c>
      <c r="L60" s="5" t="s">
        <v>758</v>
      </c>
      <c r="M60" s="5">
        <f t="shared" si="4"/>
        <v>8.7803494196595333E-2</v>
      </c>
      <c r="N60" s="10">
        <f t="shared" si="5"/>
        <v>99.886541082391588</v>
      </c>
      <c r="O60" s="5" t="s">
        <v>759</v>
      </c>
      <c r="P60" s="4">
        <v>1</v>
      </c>
      <c r="Q60" s="4">
        <v>100</v>
      </c>
      <c r="R60" s="4">
        <v>100</v>
      </c>
      <c r="S60" s="4">
        <v>100</v>
      </c>
      <c r="T60" s="4">
        <v>100</v>
      </c>
    </row>
    <row r="61" spans="1:20" x14ac:dyDescent="0.4">
      <c r="A61" s="4">
        <v>39</v>
      </c>
      <c r="B61" s="4" t="s">
        <v>161</v>
      </c>
      <c r="C61" s="4">
        <v>1350</v>
      </c>
      <c r="D61" s="4">
        <v>1350</v>
      </c>
      <c r="E61" s="4">
        <v>5.00023050004881E-2</v>
      </c>
      <c r="F61" s="6">
        <f t="shared" si="1"/>
        <v>0.27001244700263571</v>
      </c>
      <c r="G61" s="5" t="s">
        <v>565</v>
      </c>
      <c r="H61" s="10">
        <f t="shared" si="0"/>
        <v>5.320687858645301</v>
      </c>
      <c r="I61" s="5" t="s">
        <v>566</v>
      </c>
      <c r="J61" s="5">
        <f t="shared" si="2"/>
        <v>209.02152999152935</v>
      </c>
      <c r="K61" s="10">
        <f t="shared" si="3"/>
        <v>99.904331238901733</v>
      </c>
      <c r="L61" s="5" t="s">
        <v>567</v>
      </c>
      <c r="M61" s="5">
        <f t="shared" si="4"/>
        <v>7.1107833039313784E-2</v>
      </c>
      <c r="N61" s="10">
        <f t="shared" si="5"/>
        <v>99.400480248721408</v>
      </c>
      <c r="O61" s="5" t="s">
        <v>568</v>
      </c>
      <c r="P61" s="4">
        <v>17</v>
      </c>
      <c r="Q61" s="4">
        <v>100</v>
      </c>
      <c r="R61" s="4">
        <v>100</v>
      </c>
      <c r="S61" s="4">
        <v>100</v>
      </c>
      <c r="T61" s="4">
        <v>100</v>
      </c>
    </row>
    <row r="62" spans="1:20" x14ac:dyDescent="0.4">
      <c r="A62" s="4">
        <v>98</v>
      </c>
      <c r="B62" s="4" t="s">
        <v>221</v>
      </c>
      <c r="C62" s="4">
        <v>1350</v>
      </c>
      <c r="D62" s="4">
        <v>1350</v>
      </c>
      <c r="E62" s="4">
        <v>5.5922722747387597E-2</v>
      </c>
      <c r="F62" s="6">
        <f t="shared" si="1"/>
        <v>0.30198270283589301</v>
      </c>
      <c r="G62" s="5" t="s">
        <v>796</v>
      </c>
      <c r="H62" s="10">
        <f t="shared" si="0"/>
        <v>9.8499610038212957</v>
      </c>
      <c r="I62" s="5" t="s">
        <v>797</v>
      </c>
      <c r="J62" s="5">
        <f t="shared" si="2"/>
        <v>218.0022935659162</v>
      </c>
      <c r="K62" s="10">
        <f t="shared" si="3"/>
        <v>99.938919064836526</v>
      </c>
      <c r="L62" s="5" t="s">
        <v>798</v>
      </c>
      <c r="M62" s="5">
        <f t="shared" si="4"/>
        <v>0.11774037129165489</v>
      </c>
      <c r="N62" s="10">
        <f t="shared" si="5"/>
        <v>99.994309310448841</v>
      </c>
      <c r="O62" s="5" t="s">
        <v>799</v>
      </c>
      <c r="P62" s="4">
        <v>1</v>
      </c>
      <c r="Q62" s="4">
        <v>100</v>
      </c>
      <c r="R62" s="4">
        <v>100</v>
      </c>
      <c r="S62" s="4">
        <v>100</v>
      </c>
      <c r="T62" s="4">
        <v>100</v>
      </c>
    </row>
    <row r="63" spans="1:20" x14ac:dyDescent="0.4">
      <c r="A63" s="4">
        <v>15</v>
      </c>
      <c r="B63" s="4" t="s">
        <v>136</v>
      </c>
      <c r="C63" s="4">
        <v>1350</v>
      </c>
      <c r="D63" s="4">
        <v>1350</v>
      </c>
      <c r="E63" s="4">
        <v>4.9588524798532298E-2</v>
      </c>
      <c r="F63" s="6">
        <f t="shared" si="1"/>
        <v>0.26777803391207444</v>
      </c>
      <c r="G63" s="5" t="s">
        <v>475</v>
      </c>
      <c r="H63" s="10">
        <f t="shared" si="0"/>
        <v>5.0940729390377859</v>
      </c>
      <c r="I63" s="5" t="s">
        <v>476</v>
      </c>
      <c r="J63" s="5">
        <f t="shared" si="2"/>
        <v>209.1936901534074</v>
      </c>
      <c r="K63" s="10">
        <f t="shared" si="3"/>
        <v>99.905150444346958</v>
      </c>
      <c r="L63" s="5" t="s">
        <v>477</v>
      </c>
      <c r="M63" s="5">
        <f t="shared" si="4"/>
        <v>6.8049727440322894E-2</v>
      </c>
      <c r="N63" s="10">
        <f t="shared" si="5"/>
        <v>99.18775895948113</v>
      </c>
      <c r="O63" s="5" t="s">
        <v>478</v>
      </c>
      <c r="P63" s="4">
        <v>4</v>
      </c>
      <c r="Q63" s="4">
        <v>100</v>
      </c>
      <c r="R63" s="4">
        <v>100</v>
      </c>
      <c r="S63" s="4">
        <v>100</v>
      </c>
      <c r="T63" s="4">
        <v>100</v>
      </c>
    </row>
    <row r="64" spans="1:20" x14ac:dyDescent="0.4">
      <c r="A64" s="4">
        <v>55</v>
      </c>
      <c r="B64" s="4" t="s">
        <v>177</v>
      </c>
      <c r="C64" s="4">
        <v>1350</v>
      </c>
      <c r="D64" s="4">
        <v>1350</v>
      </c>
      <c r="E64" s="5" t="s">
        <v>628</v>
      </c>
      <c r="F64" s="6">
        <f t="shared" si="1"/>
        <v>0.28927846476764602</v>
      </c>
      <c r="G64" s="4">
        <v>72.319616191911607</v>
      </c>
      <c r="H64" s="10">
        <f t="shared" si="0"/>
        <v>7.7252533372899501</v>
      </c>
      <c r="I64" s="5" t="s">
        <v>629</v>
      </c>
      <c r="J64" s="5">
        <f t="shared" si="2"/>
        <v>209.11719202399368</v>
      </c>
      <c r="K64" s="10">
        <f t="shared" si="3"/>
        <v>99.904787305046355</v>
      </c>
      <c r="L64" s="5" t="s">
        <v>630</v>
      </c>
      <c r="M64" s="5">
        <f t="shared" si="4"/>
        <v>7.1595758528885334E-2</v>
      </c>
      <c r="N64" s="10">
        <f t="shared" si="5"/>
        <v>99.428867111959946</v>
      </c>
      <c r="O64" s="5" t="s">
        <v>631</v>
      </c>
      <c r="P64" s="4">
        <v>35</v>
      </c>
      <c r="Q64" s="4">
        <v>100</v>
      </c>
      <c r="R64" s="4">
        <v>100</v>
      </c>
      <c r="S64" s="4">
        <v>100</v>
      </c>
      <c r="T64" s="4">
        <v>100</v>
      </c>
    </row>
    <row r="65" spans="1:20" x14ac:dyDescent="0.4">
      <c r="A65" s="4">
        <v>5</v>
      </c>
      <c r="B65" s="4" t="s">
        <v>126</v>
      </c>
      <c r="C65" s="4">
        <v>1350</v>
      </c>
      <c r="D65" s="4">
        <v>1350</v>
      </c>
      <c r="E65" s="4">
        <v>5.4012204149878798E-2</v>
      </c>
      <c r="F65" s="6">
        <f t="shared" si="1"/>
        <v>0.29166590240934548</v>
      </c>
      <c r="G65" s="4">
        <v>72.916475602336405</v>
      </c>
      <c r="H65" s="10">
        <f t="shared" si="0"/>
        <v>8.0877943388385276</v>
      </c>
      <c r="I65" s="4">
        <v>36.3005477479864</v>
      </c>
      <c r="J65" s="5">
        <f t="shared" si="2"/>
        <v>196.02295783912655</v>
      </c>
      <c r="K65" s="10">
        <f t="shared" si="3"/>
        <v>99.816916001633999</v>
      </c>
      <c r="L65" s="5" t="s">
        <v>441</v>
      </c>
      <c r="M65" s="5">
        <f t="shared" si="4"/>
        <v>4.967632064359067E-2</v>
      </c>
      <c r="N65" s="10">
        <f t="shared" si="5"/>
        <v>95.109024392109546</v>
      </c>
      <c r="O65" s="5" t="s">
        <v>442</v>
      </c>
      <c r="P65" s="4">
        <v>26</v>
      </c>
      <c r="Q65" s="4">
        <v>100</v>
      </c>
      <c r="R65" s="4">
        <v>100</v>
      </c>
      <c r="S65" s="4">
        <v>100</v>
      </c>
      <c r="T65" s="4">
        <v>100</v>
      </c>
    </row>
    <row r="66" spans="1:20" x14ac:dyDescent="0.4">
      <c r="A66" s="4">
        <v>74</v>
      </c>
      <c r="B66" s="4" t="s">
        <v>196</v>
      </c>
      <c r="C66" s="4">
        <v>1350</v>
      </c>
      <c r="D66" s="4">
        <v>1350</v>
      </c>
      <c r="E66" s="4">
        <v>5.3913827891464997E-2</v>
      </c>
      <c r="F66" s="6">
        <f t="shared" si="1"/>
        <v>0.29113467061391102</v>
      </c>
      <c r="G66" s="5" t="s">
        <v>700</v>
      </c>
      <c r="H66" s="10">
        <f t="shared" si="0"/>
        <v>8.0057407963949991</v>
      </c>
      <c r="I66" s="5" t="s">
        <v>701</v>
      </c>
      <c r="J66" s="5">
        <f t="shared" si="2"/>
        <v>182.27451824103076</v>
      </c>
      <c r="K66" s="10">
        <f t="shared" si="3"/>
        <v>99.636580165497506</v>
      </c>
      <c r="L66" s="5" t="s">
        <v>702</v>
      </c>
      <c r="M66" s="5">
        <f t="shared" si="4"/>
        <v>5.2209515163370884E-2</v>
      </c>
      <c r="N66" s="10">
        <f t="shared" si="5"/>
        <v>96.161515177855335</v>
      </c>
      <c r="O66" s="5" t="s">
        <v>703</v>
      </c>
      <c r="P66" s="4">
        <v>7</v>
      </c>
      <c r="Q66" s="4">
        <v>100</v>
      </c>
      <c r="R66" s="4">
        <v>100</v>
      </c>
      <c r="S66" s="4">
        <v>100</v>
      </c>
      <c r="T66" s="4">
        <v>100</v>
      </c>
    </row>
    <row r="67" spans="1:20" x14ac:dyDescent="0.4">
      <c r="A67" s="4">
        <v>75</v>
      </c>
      <c r="B67" s="4" t="s">
        <v>197</v>
      </c>
      <c r="C67" s="4">
        <v>1350</v>
      </c>
      <c r="D67" s="4">
        <v>1350</v>
      </c>
      <c r="E67" s="4">
        <v>4.5140529445707497E-2</v>
      </c>
      <c r="F67" s="6">
        <f t="shared" ref="F67:F103" si="6">E67*1350/250</f>
        <v>0.24375885900682048</v>
      </c>
      <c r="G67" s="5" t="s">
        <v>704</v>
      </c>
      <c r="H67" s="10">
        <f t="shared" ref="H67:H103" si="7">(1-(1/(1+EXP(-ABS(F67-0.45)/0.05)))) *200</f>
        <v>3.1818330834871622</v>
      </c>
      <c r="I67" s="5" t="s">
        <v>705</v>
      </c>
      <c r="J67" s="5">
        <f t="shared" ref="J67:J103" si="8">I67*1350/250</f>
        <v>177.99999999999966</v>
      </c>
      <c r="K67" s="10">
        <f t="shared" ref="K67:K103" si="9">(1/(1+EXP((70-J67)/20)) )*100</f>
        <v>99.550372683905891</v>
      </c>
      <c r="L67" s="5" t="s">
        <v>706</v>
      </c>
      <c r="M67" s="5">
        <f t="shared" ref="M67:M103" si="10">L67/45</f>
        <v>9.2988073373088675E-2</v>
      </c>
      <c r="N67" s="10">
        <f t="shared" ref="N67:N103" si="11">1/(1+EXP((0.02-M67)/0.01))*100</f>
        <v>99.93241121875694</v>
      </c>
      <c r="O67" s="5" t="s">
        <v>707</v>
      </c>
      <c r="P67" s="4">
        <v>17</v>
      </c>
      <c r="Q67" s="4">
        <v>100</v>
      </c>
      <c r="R67" s="4">
        <v>100</v>
      </c>
      <c r="S67" s="4">
        <v>100</v>
      </c>
      <c r="T67" s="4">
        <v>100</v>
      </c>
    </row>
    <row r="68" spans="1:20" x14ac:dyDescent="0.4">
      <c r="A68" s="4">
        <v>24</v>
      </c>
      <c r="B68" s="4" t="s">
        <v>146</v>
      </c>
      <c r="C68" s="4">
        <v>1350</v>
      </c>
      <c r="D68" s="4">
        <v>1350</v>
      </c>
      <c r="E68" s="4">
        <v>5.3229957336002998E-2</v>
      </c>
      <c r="F68" s="6">
        <f t="shared" si="6"/>
        <v>0.28744176961441614</v>
      </c>
      <c r="G68" s="4">
        <v>71.860442403604097</v>
      </c>
      <c r="H68" s="10">
        <f t="shared" si="7"/>
        <v>7.4570122698172536</v>
      </c>
      <c r="I68" s="4">
        <v>35.973622404705402</v>
      </c>
      <c r="J68" s="5">
        <f t="shared" si="8"/>
        <v>194.25756098540916</v>
      </c>
      <c r="K68" s="10">
        <f t="shared" si="9"/>
        <v>99.800054274571494</v>
      </c>
      <c r="L68" s="5" t="s">
        <v>508</v>
      </c>
      <c r="M68" s="5">
        <f t="shared" si="10"/>
        <v>3.7727448098414891E-2</v>
      </c>
      <c r="N68" s="10">
        <f t="shared" si="11"/>
        <v>85.479868296356585</v>
      </c>
      <c r="O68" s="5" t="s">
        <v>509</v>
      </c>
      <c r="P68" s="4">
        <v>14</v>
      </c>
      <c r="Q68" s="4">
        <v>100</v>
      </c>
      <c r="R68" s="4">
        <v>100</v>
      </c>
      <c r="S68" s="4">
        <v>100</v>
      </c>
      <c r="T68" s="4">
        <v>100</v>
      </c>
    </row>
    <row r="69" spans="1:20" x14ac:dyDescent="0.4">
      <c r="A69" s="4">
        <v>92</v>
      </c>
      <c r="B69" s="4" t="s">
        <v>215</v>
      </c>
      <c r="C69" s="4">
        <v>1350</v>
      </c>
      <c r="D69" s="4">
        <v>1350</v>
      </c>
      <c r="E69" s="4">
        <v>5.4876928534157703E-2</v>
      </c>
      <c r="F69" s="6">
        <f t="shared" si="6"/>
        <v>0.29633541408445158</v>
      </c>
      <c r="G69" s="5" t="s">
        <v>772</v>
      </c>
      <c r="H69" s="10">
        <f t="shared" si="7"/>
        <v>8.8444976138735143</v>
      </c>
      <c r="I69" s="5" t="s">
        <v>773</v>
      </c>
      <c r="J69" s="5">
        <f t="shared" si="8"/>
        <v>221.22612865572589</v>
      </c>
      <c r="K69" s="10">
        <f t="shared" si="9"/>
        <v>99.948007526265101</v>
      </c>
      <c r="L69" s="5" t="s">
        <v>774</v>
      </c>
      <c r="M69" s="5">
        <f t="shared" si="10"/>
        <v>0.11998415938711489</v>
      </c>
      <c r="N69" s="10">
        <f t="shared" si="11"/>
        <v>99.995453016457631</v>
      </c>
      <c r="O69" s="5" t="s">
        <v>775</v>
      </c>
      <c r="P69" s="4">
        <v>7</v>
      </c>
      <c r="Q69" s="4">
        <v>100</v>
      </c>
      <c r="R69" s="4">
        <v>100</v>
      </c>
      <c r="S69" s="4">
        <v>100</v>
      </c>
      <c r="T69" s="4">
        <v>100</v>
      </c>
    </row>
    <row r="70" spans="1:20" x14ac:dyDescent="0.4">
      <c r="A70" s="4">
        <v>65</v>
      </c>
      <c r="B70" s="4" t="s">
        <v>187</v>
      </c>
      <c r="C70" s="4">
        <v>1350</v>
      </c>
      <c r="D70" s="4">
        <v>1350</v>
      </c>
      <c r="E70" s="5" t="s">
        <v>665</v>
      </c>
      <c r="F70" s="6">
        <f t="shared" si="6"/>
        <v>0.26741381955993249</v>
      </c>
      <c r="G70" s="5" t="s">
        <v>666</v>
      </c>
      <c r="H70" s="10">
        <f t="shared" si="7"/>
        <v>5.0580360951100189</v>
      </c>
      <c r="I70" s="5" t="s">
        <v>667</v>
      </c>
      <c r="J70" s="5">
        <f t="shared" si="8"/>
        <v>193.01036241611467</v>
      </c>
      <c r="K70" s="10">
        <f t="shared" si="9"/>
        <v>99.787216069978925</v>
      </c>
      <c r="L70" s="5" t="s">
        <v>668</v>
      </c>
      <c r="M70" s="5">
        <f t="shared" si="10"/>
        <v>6.6812802330368445E-2</v>
      </c>
      <c r="N70" s="10">
        <f t="shared" si="11"/>
        <v>99.081794918267065</v>
      </c>
      <c r="O70" s="5" t="s">
        <v>669</v>
      </c>
      <c r="P70" s="4">
        <v>3</v>
      </c>
      <c r="Q70" s="4">
        <v>100</v>
      </c>
      <c r="R70" s="4">
        <v>100</v>
      </c>
      <c r="S70" s="4">
        <v>100</v>
      </c>
      <c r="T70" s="4">
        <v>100</v>
      </c>
    </row>
    <row r="71" spans="1:20" x14ac:dyDescent="0.4">
      <c r="A71" s="4">
        <v>84</v>
      </c>
      <c r="B71" s="4" t="s">
        <v>206</v>
      </c>
      <c r="C71" s="4">
        <v>1350</v>
      </c>
      <c r="D71" s="4">
        <v>1350</v>
      </c>
      <c r="E71" s="4">
        <v>5.1174990104777898E-2</v>
      </c>
      <c r="F71" s="6">
        <f t="shared" si="6"/>
        <v>0.27634494656580061</v>
      </c>
      <c r="G71" s="5" t="s">
        <v>740</v>
      </c>
      <c r="H71" s="10">
        <f t="shared" si="7"/>
        <v>6.017470756251142</v>
      </c>
      <c r="I71" s="5" t="s">
        <v>741</v>
      </c>
      <c r="J71" s="5">
        <f t="shared" si="8"/>
        <v>214.14948050368872</v>
      </c>
      <c r="K71" s="10">
        <f t="shared" si="9"/>
        <v>99.925952210589912</v>
      </c>
      <c r="L71" s="5" t="s">
        <v>742</v>
      </c>
      <c r="M71" s="5">
        <f t="shared" si="10"/>
        <v>0.12866367197016687</v>
      </c>
      <c r="N71" s="10">
        <f t="shared" si="11"/>
        <v>99.998091077057524</v>
      </c>
      <c r="O71" s="5" t="s">
        <v>743</v>
      </c>
      <c r="P71" s="4">
        <v>12</v>
      </c>
      <c r="Q71" s="4">
        <v>100</v>
      </c>
      <c r="R71" s="4">
        <v>100</v>
      </c>
      <c r="S71" s="4">
        <v>100</v>
      </c>
      <c r="T71" s="4">
        <v>100</v>
      </c>
    </row>
    <row r="72" spans="1:20" x14ac:dyDescent="0.4">
      <c r="A72" s="4">
        <v>4</v>
      </c>
      <c r="B72" s="4" t="s">
        <v>125</v>
      </c>
      <c r="C72" s="4">
        <v>1350</v>
      </c>
      <c r="D72" s="4">
        <v>1350</v>
      </c>
      <c r="E72" s="5" t="s">
        <v>436</v>
      </c>
      <c r="F72" s="6">
        <f t="shared" si="6"/>
        <v>0.26074494946098198</v>
      </c>
      <c r="G72" s="5" t="s">
        <v>437</v>
      </c>
      <c r="H72" s="10">
        <f t="shared" si="7"/>
        <v>4.4404856172308271</v>
      </c>
      <c r="I72" s="5" t="s">
        <v>438</v>
      </c>
      <c r="J72" s="5">
        <f t="shared" si="8"/>
        <v>190.04210059878827</v>
      </c>
      <c r="K72" s="10">
        <f t="shared" si="9"/>
        <v>99.753256348533213</v>
      </c>
      <c r="L72" s="5" t="s">
        <v>439</v>
      </c>
      <c r="M72" s="5">
        <f t="shared" si="10"/>
        <v>6.2044453061203333E-2</v>
      </c>
      <c r="N72" s="10">
        <f t="shared" si="11"/>
        <v>98.529053374177948</v>
      </c>
      <c r="O72" s="5" t="s">
        <v>440</v>
      </c>
      <c r="P72" s="4">
        <v>4</v>
      </c>
      <c r="Q72" s="4">
        <v>100</v>
      </c>
      <c r="R72" s="4">
        <v>100</v>
      </c>
      <c r="S72" s="4">
        <v>100</v>
      </c>
      <c r="T72" s="4">
        <v>100</v>
      </c>
    </row>
    <row r="73" spans="1:20" x14ac:dyDescent="0.4">
      <c r="A73" s="4">
        <v>31</v>
      </c>
      <c r="B73" s="4" t="s">
        <v>153</v>
      </c>
      <c r="C73" s="4">
        <v>1350</v>
      </c>
      <c r="D73" s="4">
        <v>1350</v>
      </c>
      <c r="E73" s="4">
        <v>5.7981463758052E-2</v>
      </c>
      <c r="F73" s="6">
        <f t="shared" si="6"/>
        <v>0.31309990429348078</v>
      </c>
      <c r="G73" s="4">
        <v>78.274976073370297</v>
      </c>
      <c r="H73" s="10">
        <f t="shared" si="7"/>
        <v>12.153568851600882</v>
      </c>
      <c r="I73" s="5" t="s">
        <v>533</v>
      </c>
      <c r="J73" s="5">
        <f t="shared" si="8"/>
        <v>245.16525039246486</v>
      </c>
      <c r="K73" s="10">
        <f t="shared" si="9"/>
        <v>99.984286726511954</v>
      </c>
      <c r="L73" s="5" t="s">
        <v>534</v>
      </c>
      <c r="M73" s="5">
        <f t="shared" si="10"/>
        <v>0.11355977778334889</v>
      </c>
      <c r="N73" s="10">
        <f t="shared" si="11"/>
        <v>99.991356036264818</v>
      </c>
      <c r="O73" s="5" t="s">
        <v>535</v>
      </c>
      <c r="P73" s="4">
        <v>0</v>
      </c>
      <c r="Q73" s="4">
        <v>100</v>
      </c>
      <c r="R73" s="4">
        <v>100</v>
      </c>
      <c r="S73" s="4">
        <v>100</v>
      </c>
      <c r="T73" s="4">
        <v>100</v>
      </c>
    </row>
    <row r="74" spans="1:20" x14ac:dyDescent="0.4">
      <c r="A74" s="4">
        <v>85</v>
      </c>
      <c r="B74" s="4" t="s">
        <v>207</v>
      </c>
      <c r="C74" s="4">
        <v>1350</v>
      </c>
      <c r="D74" s="4">
        <v>1350</v>
      </c>
      <c r="E74" s="4">
        <v>5.0412689067624798E-2</v>
      </c>
      <c r="F74" s="6">
        <f t="shared" si="6"/>
        <v>0.27222852096517391</v>
      </c>
      <c r="G74" s="5" t="s">
        <v>744</v>
      </c>
      <c r="H74" s="10">
        <f t="shared" si="7"/>
        <v>5.5551152681453608</v>
      </c>
      <c r="I74" s="4">
        <v>32.782485537626499</v>
      </c>
      <c r="J74" s="5">
        <f t="shared" si="8"/>
        <v>177.02542190318312</v>
      </c>
      <c r="K74" s="10">
        <f t="shared" si="9"/>
        <v>99.528026207935284</v>
      </c>
      <c r="L74" s="5" t="s">
        <v>745</v>
      </c>
      <c r="M74" s="5">
        <f t="shared" si="10"/>
        <v>6.7916795871855548E-2</v>
      </c>
      <c r="N74" s="10">
        <f t="shared" si="11"/>
        <v>99.176979084996972</v>
      </c>
      <c r="O74" s="5" t="s">
        <v>746</v>
      </c>
      <c r="P74" s="4">
        <v>11</v>
      </c>
      <c r="Q74" s="4">
        <v>100</v>
      </c>
      <c r="R74" s="4">
        <v>100</v>
      </c>
      <c r="S74" s="4">
        <v>100</v>
      </c>
      <c r="T74" s="4">
        <v>100</v>
      </c>
    </row>
    <row r="75" spans="1:20" x14ac:dyDescent="0.4">
      <c r="A75" s="4">
        <v>29</v>
      </c>
      <c r="B75" s="4" t="s">
        <v>151</v>
      </c>
      <c r="C75" s="4">
        <v>1350</v>
      </c>
      <c r="D75" s="4">
        <v>1350</v>
      </c>
      <c r="E75" s="4">
        <v>5.2405037189531802E-2</v>
      </c>
      <c r="F75" s="6">
        <f t="shared" si="6"/>
        <v>0.28298720082347173</v>
      </c>
      <c r="G75" s="5" t="s">
        <v>525</v>
      </c>
      <c r="H75" s="10">
        <f t="shared" si="7"/>
        <v>6.8431395424252806</v>
      </c>
      <c r="I75" s="5" t="s">
        <v>526</v>
      </c>
      <c r="J75" s="5">
        <f t="shared" si="8"/>
        <v>190.0947132352708</v>
      </c>
      <c r="K75" s="10">
        <f t="shared" si="9"/>
        <v>99.753902991926651</v>
      </c>
      <c r="L75" s="5" t="s">
        <v>527</v>
      </c>
      <c r="M75" s="5">
        <f t="shared" si="10"/>
        <v>0.12564368795511421</v>
      </c>
      <c r="N75" s="10">
        <f t="shared" si="11"/>
        <v>99.99741808634694</v>
      </c>
      <c r="O75" s="5" t="s">
        <v>528</v>
      </c>
      <c r="P75" s="4">
        <v>6</v>
      </c>
      <c r="Q75" s="4">
        <v>100</v>
      </c>
      <c r="R75" s="4">
        <v>100</v>
      </c>
      <c r="S75" s="4">
        <v>100</v>
      </c>
      <c r="T75" s="4">
        <v>100</v>
      </c>
    </row>
    <row r="76" spans="1:20" x14ac:dyDescent="0.4">
      <c r="A76" s="4">
        <v>40</v>
      </c>
      <c r="B76" s="4" t="s">
        <v>162</v>
      </c>
      <c r="C76" s="4">
        <v>1350</v>
      </c>
      <c r="D76" s="4">
        <v>1350</v>
      </c>
      <c r="E76" s="4">
        <v>4.6645333660396401E-2</v>
      </c>
      <c r="F76" s="6">
        <f t="shared" si="6"/>
        <v>0.25188480176614053</v>
      </c>
      <c r="G76" s="5" t="s">
        <v>569</v>
      </c>
      <c r="H76" s="10">
        <f t="shared" si="7"/>
        <v>3.7328527830508662</v>
      </c>
      <c r="I76" s="5" t="s">
        <v>570</v>
      </c>
      <c r="J76" s="5">
        <f t="shared" si="8"/>
        <v>207.00966161027341</v>
      </c>
      <c r="K76" s="10">
        <f t="shared" si="9"/>
        <v>99.894217616211293</v>
      </c>
      <c r="L76" s="5" t="s">
        <v>571</v>
      </c>
      <c r="M76" s="5">
        <f t="shared" si="10"/>
        <v>0.14115800281021557</v>
      </c>
      <c r="N76" s="10">
        <f t="shared" si="11"/>
        <v>99.999452766825385</v>
      </c>
      <c r="O76" s="4">
        <v>0.30172523100683601</v>
      </c>
      <c r="P76" s="4">
        <v>16</v>
      </c>
      <c r="Q76" s="4">
        <v>100</v>
      </c>
      <c r="R76" s="4">
        <v>100</v>
      </c>
      <c r="S76" s="4">
        <v>100</v>
      </c>
      <c r="T76" s="4">
        <v>100</v>
      </c>
    </row>
    <row r="77" spans="1:20" x14ac:dyDescent="0.4">
      <c r="A77" s="4">
        <v>77</v>
      </c>
      <c r="B77" s="4" t="s">
        <v>199</v>
      </c>
      <c r="C77" s="4">
        <v>1350</v>
      </c>
      <c r="D77" s="4">
        <v>1350</v>
      </c>
      <c r="E77" s="5" t="s">
        <v>713</v>
      </c>
      <c r="F77" s="6">
        <f t="shared" si="6"/>
        <v>0.33154851380997313</v>
      </c>
      <c r="G77" s="5" t="s">
        <v>714</v>
      </c>
      <c r="H77" s="10">
        <f t="shared" si="7"/>
        <v>17.11300537351612</v>
      </c>
      <c r="I77" s="5" t="s">
        <v>715</v>
      </c>
      <c r="J77" s="5">
        <f t="shared" si="8"/>
        <v>194.12624758130946</v>
      </c>
      <c r="K77" s="10">
        <f t="shared" si="9"/>
        <v>99.798739828590584</v>
      </c>
      <c r="L77" s="5" t="s">
        <v>716</v>
      </c>
      <c r="M77" s="5">
        <f t="shared" si="10"/>
        <v>5.7910077108668447E-2</v>
      </c>
      <c r="N77" s="10">
        <f t="shared" si="11"/>
        <v>97.792544205507809</v>
      </c>
      <c r="O77" s="5" t="s">
        <v>717</v>
      </c>
      <c r="P77" s="4">
        <v>6</v>
      </c>
      <c r="Q77" s="4">
        <v>100</v>
      </c>
      <c r="R77" s="4">
        <v>100</v>
      </c>
      <c r="S77" s="4">
        <v>100</v>
      </c>
      <c r="T77" s="4">
        <v>100</v>
      </c>
    </row>
    <row r="78" spans="1:20" x14ac:dyDescent="0.4">
      <c r="A78" s="4">
        <v>21</v>
      </c>
      <c r="B78" s="4" t="s">
        <v>143</v>
      </c>
      <c r="C78" s="4">
        <v>1350</v>
      </c>
      <c r="D78" s="4">
        <v>1350</v>
      </c>
      <c r="E78" s="4">
        <v>4.9252419173516498E-2</v>
      </c>
      <c r="F78" s="6">
        <f t="shared" si="6"/>
        <v>0.26596306353698906</v>
      </c>
      <c r="G78" s="4">
        <v>66.490765884247395</v>
      </c>
      <c r="H78" s="10">
        <f t="shared" si="7"/>
        <v>4.9169414461953442</v>
      </c>
      <c r="I78" s="5" t="s">
        <v>498</v>
      </c>
      <c r="J78" s="5">
        <f t="shared" si="8"/>
        <v>232.00862052949614</v>
      </c>
      <c r="K78" s="10">
        <f t="shared" si="9"/>
        <v>99.969668369582763</v>
      </c>
      <c r="L78" s="5" t="s">
        <v>499</v>
      </c>
      <c r="M78" s="5">
        <f t="shared" si="10"/>
        <v>0.13368606558636109</v>
      </c>
      <c r="N78" s="10">
        <f t="shared" si="11"/>
        <v>99.998844760878811</v>
      </c>
      <c r="O78" s="5" t="s">
        <v>500</v>
      </c>
      <c r="P78" s="4">
        <v>2</v>
      </c>
      <c r="Q78" s="4">
        <v>100</v>
      </c>
      <c r="R78" s="4">
        <v>100</v>
      </c>
      <c r="S78" s="4">
        <v>100</v>
      </c>
      <c r="T78" s="4">
        <v>100</v>
      </c>
    </row>
    <row r="79" spans="1:20" x14ac:dyDescent="0.4">
      <c r="A79" s="4">
        <v>56</v>
      </c>
      <c r="B79" s="4" t="s">
        <v>178</v>
      </c>
      <c r="C79" s="4">
        <v>1350</v>
      </c>
      <c r="D79" s="4">
        <v>1350</v>
      </c>
      <c r="E79" s="4">
        <v>5.3568681029384398E-2</v>
      </c>
      <c r="F79" s="6">
        <f t="shared" si="6"/>
        <v>0.28927087755867575</v>
      </c>
      <c r="G79" s="5" t="s">
        <v>632</v>
      </c>
      <c r="H79" s="10">
        <f t="shared" si="7"/>
        <v>7.7241264340725646</v>
      </c>
      <c r="I79" s="5" t="s">
        <v>633</v>
      </c>
      <c r="J79" s="5">
        <f t="shared" si="8"/>
        <v>195.00256408570596</v>
      </c>
      <c r="K79" s="10">
        <f t="shared" si="9"/>
        <v>99.807351186063727</v>
      </c>
      <c r="L79" s="4">
        <v>2.1848034110236498</v>
      </c>
      <c r="M79" s="5">
        <f t="shared" si="10"/>
        <v>4.8551186911636665E-2</v>
      </c>
      <c r="N79" s="10">
        <f t="shared" si="11"/>
        <v>94.558267210840626</v>
      </c>
      <c r="O79" s="5" t="s">
        <v>634</v>
      </c>
      <c r="P79" s="4">
        <v>3</v>
      </c>
      <c r="Q79" s="4">
        <v>100</v>
      </c>
      <c r="R79" s="4">
        <v>100</v>
      </c>
      <c r="S79" s="4">
        <v>100</v>
      </c>
      <c r="T79" s="4">
        <v>100</v>
      </c>
    </row>
    <row r="80" spans="1:20" x14ac:dyDescent="0.4">
      <c r="A80" s="4">
        <v>80</v>
      </c>
      <c r="B80" s="4" t="s">
        <v>202</v>
      </c>
      <c r="C80" s="4">
        <v>1350</v>
      </c>
      <c r="D80" s="4">
        <v>1350</v>
      </c>
      <c r="E80" s="4">
        <v>5.2400548696844899E-2</v>
      </c>
      <c r="F80" s="6">
        <f t="shared" si="6"/>
        <v>0.28296296296296247</v>
      </c>
      <c r="G80" s="5" t="s">
        <v>724</v>
      </c>
      <c r="H80" s="10">
        <f t="shared" si="7"/>
        <v>6.8399365068829043</v>
      </c>
      <c r="I80" s="5" t="s">
        <v>725</v>
      </c>
      <c r="J80" s="5">
        <f t="shared" si="8"/>
        <v>200.00999975001247</v>
      </c>
      <c r="K80" s="10">
        <f t="shared" si="9"/>
        <v>99.849956700211834</v>
      </c>
      <c r="L80" s="5" t="s">
        <v>726</v>
      </c>
      <c r="M80" s="5">
        <f t="shared" si="10"/>
        <v>7.0052356020942216E-2</v>
      </c>
      <c r="N80" s="10">
        <f t="shared" si="11"/>
        <v>99.334186591058923</v>
      </c>
      <c r="O80" s="5" t="s">
        <v>727</v>
      </c>
      <c r="P80" s="4">
        <v>11</v>
      </c>
      <c r="Q80" s="4">
        <v>100</v>
      </c>
      <c r="R80" s="4">
        <v>100</v>
      </c>
      <c r="S80" s="4">
        <v>100</v>
      </c>
      <c r="T80" s="4">
        <v>100</v>
      </c>
    </row>
    <row r="81" spans="1:20" x14ac:dyDescent="0.4">
      <c r="A81" s="4">
        <v>82</v>
      </c>
      <c r="B81" s="4" t="s">
        <v>204</v>
      </c>
      <c r="C81" s="4">
        <v>1350</v>
      </c>
      <c r="D81" s="4">
        <v>1350</v>
      </c>
      <c r="E81" s="5" t="s">
        <v>731</v>
      </c>
      <c r="F81" s="6">
        <f t="shared" si="6"/>
        <v>0.24600651290072498</v>
      </c>
      <c r="G81" s="5" t="s">
        <v>732</v>
      </c>
      <c r="H81" s="10">
        <f t="shared" si="7"/>
        <v>3.3256971900295751</v>
      </c>
      <c r="I81" s="5" t="s">
        <v>733</v>
      </c>
      <c r="J81" s="5">
        <f t="shared" si="8"/>
        <v>181.01104938649402</v>
      </c>
      <c r="K81" s="10">
        <f t="shared" si="9"/>
        <v>99.612972707486605</v>
      </c>
      <c r="L81" s="5" t="s">
        <v>734</v>
      </c>
      <c r="M81" s="5">
        <f t="shared" si="10"/>
        <v>7.2265476097179107E-2</v>
      </c>
      <c r="N81" s="10">
        <f t="shared" si="11"/>
        <v>99.465666490580247</v>
      </c>
      <c r="O81" s="5" t="s">
        <v>735</v>
      </c>
      <c r="P81" s="4">
        <v>14</v>
      </c>
      <c r="Q81" s="4">
        <v>100</v>
      </c>
      <c r="R81" s="4">
        <v>100</v>
      </c>
      <c r="S81" s="4">
        <v>100</v>
      </c>
      <c r="T81" s="4">
        <v>100</v>
      </c>
    </row>
    <row r="82" spans="1:20" x14ac:dyDescent="0.4">
      <c r="A82" s="4">
        <v>19</v>
      </c>
      <c r="B82" s="4" t="s">
        <v>141</v>
      </c>
      <c r="C82" s="4">
        <v>1350</v>
      </c>
      <c r="D82" s="4">
        <v>1350</v>
      </c>
      <c r="E82" s="4">
        <v>4.9145903763861999E-2</v>
      </c>
      <c r="F82" s="6">
        <f t="shared" si="6"/>
        <v>0.26538788032485477</v>
      </c>
      <c r="G82" s="5" t="s">
        <v>491</v>
      </c>
      <c r="H82" s="10">
        <f t="shared" si="7"/>
        <v>4.8620698823245823</v>
      </c>
      <c r="I82" s="4">
        <v>42.2628134967837</v>
      </c>
      <c r="J82" s="5">
        <f t="shared" si="8"/>
        <v>228.219192882632</v>
      </c>
      <c r="K82" s="10">
        <f t="shared" si="9"/>
        <v>99.963343191365624</v>
      </c>
      <c r="L82" s="5" t="s">
        <v>492</v>
      </c>
      <c r="M82" s="5">
        <f t="shared" si="10"/>
        <v>7.5361391693993113E-2</v>
      </c>
      <c r="N82" s="10">
        <f t="shared" si="11"/>
        <v>99.607376032553603</v>
      </c>
      <c r="O82" s="5" t="s">
        <v>493</v>
      </c>
      <c r="P82" s="4">
        <v>3</v>
      </c>
      <c r="Q82" s="4">
        <v>100</v>
      </c>
      <c r="R82" s="4">
        <v>100</v>
      </c>
      <c r="S82" s="4">
        <v>100</v>
      </c>
      <c r="T82" s="4">
        <v>100</v>
      </c>
    </row>
    <row r="83" spans="1:20" x14ac:dyDescent="0.4">
      <c r="A83" s="4">
        <v>22</v>
      </c>
      <c r="B83" s="4" t="s">
        <v>144</v>
      </c>
      <c r="C83" s="4">
        <v>1350</v>
      </c>
      <c r="D83" s="4">
        <v>1350</v>
      </c>
      <c r="E83" s="4">
        <v>5.2957951479425697E-2</v>
      </c>
      <c r="F83" s="6">
        <f t="shared" si="6"/>
        <v>0.28597293798889878</v>
      </c>
      <c r="G83" s="5" t="s">
        <v>501</v>
      </c>
      <c r="H83" s="10">
        <f t="shared" si="7"/>
        <v>7.2489611003020205</v>
      </c>
      <c r="I83" s="5" t="s">
        <v>502</v>
      </c>
      <c r="J83" s="5">
        <f t="shared" si="8"/>
        <v>230.0347799790284</v>
      </c>
      <c r="K83" s="10">
        <f t="shared" si="9"/>
        <v>99.966523234122533</v>
      </c>
      <c r="L83" s="5" t="s">
        <v>503</v>
      </c>
      <c r="M83" s="5">
        <f t="shared" si="10"/>
        <v>5.8746817507089114E-2</v>
      </c>
      <c r="N83" s="10">
        <f t="shared" si="11"/>
        <v>97.966130649822574</v>
      </c>
      <c r="O83" s="4">
        <v>0.26612724580504199</v>
      </c>
      <c r="P83" s="4">
        <v>25</v>
      </c>
      <c r="Q83" s="4">
        <v>100</v>
      </c>
      <c r="R83" s="4">
        <v>100</v>
      </c>
      <c r="S83" s="4">
        <v>100</v>
      </c>
      <c r="T83" s="4">
        <v>100</v>
      </c>
    </row>
    <row r="84" spans="1:20" x14ac:dyDescent="0.4">
      <c r="A84" s="4">
        <v>10</v>
      </c>
      <c r="B84" s="4" t="s">
        <v>131</v>
      </c>
      <c r="C84" s="4">
        <v>1350</v>
      </c>
      <c r="D84" s="4">
        <v>1350</v>
      </c>
      <c r="E84" s="4">
        <v>5.2636526162109898E-2</v>
      </c>
      <c r="F84" s="6">
        <f t="shared" si="6"/>
        <v>0.28423724127539346</v>
      </c>
      <c r="G84" s="5" t="s">
        <v>457</v>
      </c>
      <c r="H84" s="10">
        <f t="shared" si="7"/>
        <v>7.0103077723459251</v>
      </c>
      <c r="I84" s="5" t="s">
        <v>458</v>
      </c>
      <c r="J84" s="5">
        <f t="shared" si="8"/>
        <v>176.47946056127881</v>
      </c>
      <c r="K84" s="10">
        <f t="shared" si="9"/>
        <v>99.515028115084689</v>
      </c>
      <c r="L84" s="5" t="s">
        <v>459</v>
      </c>
      <c r="M84" s="5">
        <f t="shared" si="10"/>
        <v>6.8174661739708001E-2</v>
      </c>
      <c r="N84" s="10">
        <f t="shared" si="11"/>
        <v>99.197762607501986</v>
      </c>
      <c r="O84" s="5" t="s">
        <v>460</v>
      </c>
      <c r="P84" s="4">
        <v>1</v>
      </c>
      <c r="Q84" s="4">
        <v>100</v>
      </c>
      <c r="R84" s="4">
        <v>100</v>
      </c>
      <c r="S84" s="4">
        <v>100</v>
      </c>
      <c r="T84" s="4">
        <v>100</v>
      </c>
    </row>
    <row r="85" spans="1:20" x14ac:dyDescent="0.4">
      <c r="A85" s="4">
        <v>26</v>
      </c>
      <c r="B85" s="4" t="s">
        <v>148</v>
      </c>
      <c r="C85" s="4">
        <v>1350</v>
      </c>
      <c r="D85" s="4">
        <v>1350</v>
      </c>
      <c r="E85" s="5" t="s">
        <v>513</v>
      </c>
      <c r="F85" s="6">
        <f t="shared" si="6"/>
        <v>0.25889551202252326</v>
      </c>
      <c r="G85" s="5" t="s">
        <v>514</v>
      </c>
      <c r="H85" s="10">
        <f t="shared" si="7"/>
        <v>4.2826910301957399</v>
      </c>
      <c r="I85" s="5" t="s">
        <v>515</v>
      </c>
      <c r="J85" s="5">
        <f t="shared" si="8"/>
        <v>181.6204834262918</v>
      </c>
      <c r="K85" s="10">
        <f t="shared" si="9"/>
        <v>99.624544605819224</v>
      </c>
      <c r="L85" s="4">
        <v>3.9398133711613399</v>
      </c>
      <c r="M85" s="5">
        <f t="shared" si="10"/>
        <v>8.7551408248029775E-2</v>
      </c>
      <c r="N85" s="10">
        <f t="shared" si="11"/>
        <v>99.883647957739271</v>
      </c>
      <c r="O85" s="5" t="s">
        <v>516</v>
      </c>
      <c r="P85" s="4">
        <v>4</v>
      </c>
      <c r="Q85" s="4">
        <v>100</v>
      </c>
      <c r="R85" s="4">
        <v>100</v>
      </c>
      <c r="S85" s="4">
        <v>100</v>
      </c>
      <c r="T85" s="4">
        <v>100</v>
      </c>
    </row>
    <row r="86" spans="1:20" x14ac:dyDescent="0.4">
      <c r="A86" s="4">
        <v>43</v>
      </c>
      <c r="B86" s="4" t="s">
        <v>165</v>
      </c>
      <c r="C86" s="4">
        <v>1350</v>
      </c>
      <c r="D86" s="4">
        <v>1350</v>
      </c>
      <c r="E86" s="4">
        <v>5.1182573242742203E-2</v>
      </c>
      <c r="F86" s="6">
        <f t="shared" si="6"/>
        <v>0.27638589551080789</v>
      </c>
      <c r="G86" s="5" t="s">
        <v>578</v>
      </c>
      <c r="H86" s="10">
        <f t="shared" si="7"/>
        <v>6.0222525018705841</v>
      </c>
      <c r="I86" s="4">
        <v>30.564532912407401</v>
      </c>
      <c r="J86" s="5">
        <f t="shared" si="8"/>
        <v>165.04847772699995</v>
      </c>
      <c r="K86" s="10">
        <f t="shared" si="9"/>
        <v>99.144310256938468</v>
      </c>
      <c r="L86" s="5" t="s">
        <v>579</v>
      </c>
      <c r="M86" s="5">
        <f t="shared" si="10"/>
        <v>7.461387341821045E-2</v>
      </c>
      <c r="N86" s="10">
        <f t="shared" si="11"/>
        <v>99.577030758917346</v>
      </c>
      <c r="O86" s="5" t="s">
        <v>580</v>
      </c>
      <c r="P86" s="4">
        <v>8</v>
      </c>
      <c r="Q86" s="4">
        <v>100</v>
      </c>
      <c r="R86" s="4">
        <v>100</v>
      </c>
      <c r="S86" s="4">
        <v>100</v>
      </c>
      <c r="T86" s="4">
        <v>100</v>
      </c>
    </row>
    <row r="87" spans="1:20" x14ac:dyDescent="0.4">
      <c r="A87" s="4">
        <v>93</v>
      </c>
      <c r="B87" s="4" t="s">
        <v>216</v>
      </c>
      <c r="C87" s="4">
        <v>1350</v>
      </c>
      <c r="D87" s="4">
        <v>1350</v>
      </c>
      <c r="E87" s="4">
        <v>5.1864959767478097E-2</v>
      </c>
      <c r="F87" s="6">
        <f t="shared" si="6"/>
        <v>0.28007078274438174</v>
      </c>
      <c r="G87" s="5" t="s">
        <v>776</v>
      </c>
      <c r="H87" s="10">
        <f t="shared" si="7"/>
        <v>6.4679473425024225</v>
      </c>
      <c r="I87" s="5" t="s">
        <v>777</v>
      </c>
      <c r="J87" s="5">
        <f t="shared" si="8"/>
        <v>225.56817151362469</v>
      </c>
      <c r="K87" s="10">
        <f t="shared" si="9"/>
        <v>99.958149727888937</v>
      </c>
      <c r="L87" s="5" t="s">
        <v>778</v>
      </c>
      <c r="M87" s="5">
        <f t="shared" si="10"/>
        <v>0.1269520340792091</v>
      </c>
      <c r="N87" s="10">
        <f t="shared" si="11"/>
        <v>99.997734717661416</v>
      </c>
      <c r="O87" s="5" t="s">
        <v>779</v>
      </c>
      <c r="P87" s="4">
        <v>0</v>
      </c>
      <c r="Q87" s="4">
        <v>100</v>
      </c>
      <c r="R87" s="4">
        <v>100</v>
      </c>
      <c r="S87" s="4">
        <v>100</v>
      </c>
      <c r="T87" s="4">
        <v>100</v>
      </c>
    </row>
    <row r="88" spans="1:20" x14ac:dyDescent="0.4">
      <c r="A88" s="4">
        <v>51</v>
      </c>
      <c r="B88" s="4" t="s">
        <v>173</v>
      </c>
      <c r="C88" s="4">
        <v>1350</v>
      </c>
      <c r="D88" s="4">
        <v>1350</v>
      </c>
      <c r="E88" s="4">
        <v>4.9039828484249398E-2</v>
      </c>
      <c r="F88" s="6">
        <f t="shared" si="6"/>
        <v>0.26481507381494673</v>
      </c>
      <c r="G88" s="5" t="s">
        <v>611</v>
      </c>
      <c r="H88" s="10">
        <f t="shared" si="7"/>
        <v>4.8080186223495192</v>
      </c>
      <c r="I88" s="5" t="s">
        <v>612</v>
      </c>
      <c r="J88" s="5">
        <f t="shared" si="8"/>
        <v>175.13994404475486</v>
      </c>
      <c r="K88" s="10">
        <f t="shared" si="9"/>
        <v>99.481608440008443</v>
      </c>
      <c r="L88" s="5" t="s">
        <v>613</v>
      </c>
      <c r="M88" s="5">
        <f t="shared" si="10"/>
        <v>0.13426560294827378</v>
      </c>
      <c r="N88" s="10">
        <f t="shared" si="11"/>
        <v>99.99890980751961</v>
      </c>
      <c r="O88" s="5" t="s">
        <v>614</v>
      </c>
      <c r="P88" s="4">
        <v>3</v>
      </c>
      <c r="Q88" s="4">
        <v>100</v>
      </c>
      <c r="R88" s="4">
        <v>100</v>
      </c>
      <c r="S88" s="4">
        <v>100</v>
      </c>
      <c r="T88" s="4">
        <v>100</v>
      </c>
    </row>
    <row r="89" spans="1:20" x14ac:dyDescent="0.4">
      <c r="A89" s="4">
        <v>36</v>
      </c>
      <c r="B89" s="4" t="s">
        <v>158</v>
      </c>
      <c r="C89" s="4">
        <v>1350</v>
      </c>
      <c r="D89" s="4">
        <v>1350</v>
      </c>
      <c r="E89" s="4">
        <v>5.2332366100765297E-2</v>
      </c>
      <c r="F89" s="6">
        <f t="shared" si="6"/>
        <v>0.2825947769441326</v>
      </c>
      <c r="G89" s="5" t="s">
        <v>553</v>
      </c>
      <c r="H89" s="10">
        <f t="shared" si="7"/>
        <v>6.7914581763144355</v>
      </c>
      <c r="I89" s="5" t="s">
        <v>554</v>
      </c>
      <c r="J89" s="5">
        <f t="shared" si="8"/>
        <v>187.00267377767599</v>
      </c>
      <c r="K89" s="10">
        <f t="shared" si="9"/>
        <v>99.712875362132337</v>
      </c>
      <c r="L89" s="5" t="s">
        <v>555</v>
      </c>
      <c r="M89" s="5">
        <f t="shared" si="10"/>
        <v>6.3223626635529551E-2</v>
      </c>
      <c r="N89" s="10">
        <f t="shared" si="11"/>
        <v>98.690525017087751</v>
      </c>
      <c r="O89" s="5" t="s">
        <v>556</v>
      </c>
      <c r="P89" s="4">
        <v>13</v>
      </c>
      <c r="Q89" s="4">
        <v>100</v>
      </c>
      <c r="R89" s="4">
        <v>100</v>
      </c>
      <c r="S89" s="4">
        <v>100</v>
      </c>
      <c r="T89" s="4">
        <v>100</v>
      </c>
    </row>
    <row r="90" spans="1:20" x14ac:dyDescent="0.4">
      <c r="A90" s="4">
        <v>47</v>
      </c>
      <c r="B90" s="4" t="s">
        <v>169</v>
      </c>
      <c r="C90" s="4">
        <v>1350</v>
      </c>
      <c r="D90" s="4">
        <v>1350</v>
      </c>
      <c r="E90" s="5" t="s">
        <v>592</v>
      </c>
      <c r="F90" s="6">
        <f t="shared" si="6"/>
        <v>0.29926017601619725</v>
      </c>
      <c r="G90" s="5" t="s">
        <v>593</v>
      </c>
      <c r="H90" s="10">
        <f t="shared" si="7"/>
        <v>9.3523752445106467</v>
      </c>
      <c r="I90" s="5" t="s">
        <v>594</v>
      </c>
      <c r="J90" s="5">
        <f t="shared" si="8"/>
        <v>202.03960007879604</v>
      </c>
      <c r="K90" s="10">
        <f t="shared" si="9"/>
        <v>99.86441636197786</v>
      </c>
      <c r="L90" s="5" t="s">
        <v>595</v>
      </c>
      <c r="M90" s="5">
        <f t="shared" si="10"/>
        <v>5.9108729816196665E-2</v>
      </c>
      <c r="N90" s="10">
        <f t="shared" si="11"/>
        <v>98.037003730531097</v>
      </c>
      <c r="O90" s="5" t="s">
        <v>596</v>
      </c>
      <c r="P90" s="4">
        <v>21</v>
      </c>
      <c r="Q90" s="4">
        <v>100</v>
      </c>
      <c r="R90" s="4">
        <v>100</v>
      </c>
      <c r="S90" s="4">
        <v>100</v>
      </c>
      <c r="T90" s="4">
        <v>100</v>
      </c>
    </row>
    <row r="91" spans="1:20" x14ac:dyDescent="0.4">
      <c r="A91" s="4">
        <v>11</v>
      </c>
      <c r="B91" s="4" t="s">
        <v>132</v>
      </c>
      <c r="C91" s="4">
        <v>1350</v>
      </c>
      <c r="D91" s="4">
        <v>1350</v>
      </c>
      <c r="E91" s="4">
        <v>5.0206182957144602E-2</v>
      </c>
      <c r="F91" s="6">
        <f t="shared" si="6"/>
        <v>0.27111338796858087</v>
      </c>
      <c r="G91" s="5" t="s">
        <v>461</v>
      </c>
      <c r="H91" s="10">
        <f t="shared" si="7"/>
        <v>5.4359229023998257</v>
      </c>
      <c r="I91" s="5" t="s">
        <v>462</v>
      </c>
      <c r="J91" s="5">
        <f t="shared" si="8"/>
        <v>197.01015202268118</v>
      </c>
      <c r="K91" s="10">
        <f t="shared" si="9"/>
        <v>99.825718200703122</v>
      </c>
      <c r="L91" s="5" t="s">
        <v>463</v>
      </c>
      <c r="M91" s="5">
        <f t="shared" si="10"/>
        <v>0.13114643958370645</v>
      </c>
      <c r="N91" s="10">
        <f t="shared" si="11"/>
        <v>99.998510758970383</v>
      </c>
      <c r="O91" s="5" t="s">
        <v>464</v>
      </c>
      <c r="P91" s="4">
        <v>9</v>
      </c>
      <c r="Q91" s="4">
        <v>100</v>
      </c>
      <c r="R91" s="4">
        <v>100</v>
      </c>
      <c r="S91" s="4">
        <v>100</v>
      </c>
      <c r="T91" s="4">
        <v>100</v>
      </c>
    </row>
    <row r="92" spans="1:20" x14ac:dyDescent="0.4">
      <c r="A92" s="4">
        <v>81</v>
      </c>
      <c r="B92" s="4" t="s">
        <v>203</v>
      </c>
      <c r="C92" s="4">
        <v>1350</v>
      </c>
      <c r="D92" s="4">
        <v>1350</v>
      </c>
      <c r="E92" s="4">
        <v>4.5614602158237899E-2</v>
      </c>
      <c r="F92" s="6">
        <f t="shared" si="6"/>
        <v>0.24631885165448467</v>
      </c>
      <c r="G92" s="4">
        <v>61.579712913621201</v>
      </c>
      <c r="H92" s="10">
        <f t="shared" si="7"/>
        <v>3.3461884244220474</v>
      </c>
      <c r="I92" s="5" t="s">
        <v>728</v>
      </c>
      <c r="J92" s="5">
        <f t="shared" si="8"/>
        <v>213.00234740490507</v>
      </c>
      <c r="K92" s="10">
        <f t="shared" si="9"/>
        <v>99.921584341707685</v>
      </c>
      <c r="L92" s="5" t="s">
        <v>729</v>
      </c>
      <c r="M92" s="5">
        <f t="shared" si="10"/>
        <v>9.4547732471392656E-2</v>
      </c>
      <c r="N92" s="10">
        <f t="shared" si="11"/>
        <v>99.942166180771068</v>
      </c>
      <c r="O92" s="5" t="s">
        <v>730</v>
      </c>
      <c r="P92" s="4">
        <v>5</v>
      </c>
      <c r="Q92" s="4">
        <v>100</v>
      </c>
      <c r="R92" s="4">
        <v>100</v>
      </c>
      <c r="S92" s="4">
        <v>100</v>
      </c>
      <c r="T92" s="4">
        <v>100</v>
      </c>
    </row>
    <row r="93" spans="1:20" x14ac:dyDescent="0.4">
      <c r="A93" s="4">
        <v>20</v>
      </c>
      <c r="B93" s="4" t="s">
        <v>142</v>
      </c>
      <c r="C93" s="4">
        <v>1350</v>
      </c>
      <c r="D93" s="4">
        <v>1350</v>
      </c>
      <c r="E93" s="5" t="s">
        <v>494</v>
      </c>
      <c r="F93" s="6">
        <f t="shared" si="6"/>
        <v>0.25370613678206105</v>
      </c>
      <c r="G93" s="5" t="s">
        <v>495</v>
      </c>
      <c r="H93" s="10">
        <f t="shared" si="7"/>
        <v>3.8686565045291665</v>
      </c>
      <c r="I93" s="5" t="s">
        <v>496</v>
      </c>
      <c r="J93" s="5">
        <f t="shared" si="8"/>
        <v>197.06344156134074</v>
      </c>
      <c r="K93" s="10">
        <f t="shared" si="9"/>
        <v>99.826181146346968</v>
      </c>
      <c r="L93" s="4">
        <v>4.1307633047136498</v>
      </c>
      <c r="M93" s="5">
        <f t="shared" si="10"/>
        <v>9.179474010474778E-2</v>
      </c>
      <c r="N93" s="10">
        <f t="shared" si="11"/>
        <v>99.92385117294431</v>
      </c>
      <c r="O93" s="5" t="s">
        <v>497</v>
      </c>
      <c r="P93" s="4">
        <v>16</v>
      </c>
      <c r="Q93" s="4">
        <v>100</v>
      </c>
      <c r="R93" s="4">
        <v>100</v>
      </c>
      <c r="S93" s="4">
        <v>100</v>
      </c>
      <c r="T93" s="4">
        <v>100</v>
      </c>
    </row>
    <row r="94" spans="1:20" x14ac:dyDescent="0.4">
      <c r="A94" s="4">
        <v>34</v>
      </c>
      <c r="B94" s="4" t="s">
        <v>156</v>
      </c>
      <c r="C94" s="4">
        <v>1350</v>
      </c>
      <c r="D94" s="4">
        <v>1350</v>
      </c>
      <c r="E94" s="5" t="s">
        <v>545</v>
      </c>
      <c r="F94" s="6">
        <f t="shared" si="6"/>
        <v>0.29457858579651769</v>
      </c>
      <c r="G94" s="4">
        <v>73.644646449129496</v>
      </c>
      <c r="H94" s="10">
        <f t="shared" si="7"/>
        <v>8.5521864328931727</v>
      </c>
      <c r="I94" s="5" t="s">
        <v>546</v>
      </c>
      <c r="J94" s="5">
        <f t="shared" si="8"/>
        <v>198.1236987338967</v>
      </c>
      <c r="K94" s="10">
        <f t="shared" si="9"/>
        <v>99.835140997573717</v>
      </c>
      <c r="L94" s="5" t="s">
        <v>547</v>
      </c>
      <c r="M94" s="5">
        <f t="shared" si="10"/>
        <v>6.1255112606551559E-2</v>
      </c>
      <c r="N94" s="10">
        <f t="shared" si="11"/>
        <v>98.410160926428887</v>
      </c>
      <c r="O94" s="5" t="s">
        <v>548</v>
      </c>
      <c r="P94" s="4">
        <v>0</v>
      </c>
      <c r="Q94" s="4">
        <v>100</v>
      </c>
      <c r="R94" s="4">
        <v>100</v>
      </c>
      <c r="S94" s="4">
        <v>100</v>
      </c>
      <c r="T94" s="4">
        <v>100</v>
      </c>
    </row>
    <row r="95" spans="1:20" x14ac:dyDescent="0.4">
      <c r="A95" s="4">
        <v>67</v>
      </c>
      <c r="B95" s="4" t="s">
        <v>189</v>
      </c>
      <c r="C95" s="4">
        <v>1350</v>
      </c>
      <c r="D95" s="4">
        <v>1350</v>
      </c>
      <c r="E95" s="4">
        <v>4.7812297133251899E-2</v>
      </c>
      <c r="F95" s="6">
        <f t="shared" si="6"/>
        <v>0.25818640451956026</v>
      </c>
      <c r="G95" s="5" t="s">
        <v>675</v>
      </c>
      <c r="H95" s="10">
        <f t="shared" si="7"/>
        <v>4.223655554861816</v>
      </c>
      <c r="I95" s="5" t="s">
        <v>676</v>
      </c>
      <c r="J95" s="5">
        <f t="shared" si="8"/>
        <v>190.12890364171329</v>
      </c>
      <c r="K95" s="10">
        <f t="shared" si="9"/>
        <v>99.75432230766134</v>
      </c>
      <c r="L95" s="5" t="s">
        <v>677</v>
      </c>
      <c r="M95" s="5">
        <f t="shared" si="10"/>
        <v>6.8856366820937334E-2</v>
      </c>
      <c r="N95" s="10">
        <f t="shared" si="11"/>
        <v>99.250232722833147</v>
      </c>
      <c r="O95" s="5" t="s">
        <v>678</v>
      </c>
      <c r="P95" s="4">
        <v>4</v>
      </c>
      <c r="Q95" s="4">
        <v>100</v>
      </c>
      <c r="R95" s="4">
        <v>100</v>
      </c>
      <c r="S95" s="4">
        <v>100</v>
      </c>
      <c r="T95" s="4">
        <v>100</v>
      </c>
    </row>
    <row r="96" spans="1:20" x14ac:dyDescent="0.4">
      <c r="A96" s="4">
        <v>17</v>
      </c>
      <c r="B96" s="4" t="s">
        <v>139</v>
      </c>
      <c r="C96" s="4">
        <v>1350</v>
      </c>
      <c r="D96" s="4">
        <v>1350</v>
      </c>
      <c r="E96" s="4">
        <v>4.7781589989641798E-2</v>
      </c>
      <c r="F96" s="6">
        <f t="shared" si="6"/>
        <v>0.25802058594406574</v>
      </c>
      <c r="G96" s="5" t="s">
        <v>482</v>
      </c>
      <c r="H96" s="10">
        <f t="shared" si="7"/>
        <v>4.2099659058427052</v>
      </c>
      <c r="I96" s="5" t="s">
        <v>483</v>
      </c>
      <c r="J96" s="5">
        <f t="shared" si="8"/>
        <v>194.12624758130946</v>
      </c>
      <c r="K96" s="10">
        <f t="shared" si="9"/>
        <v>99.798739828590584</v>
      </c>
      <c r="L96" s="5" t="s">
        <v>484</v>
      </c>
      <c r="M96" s="5">
        <f t="shared" si="10"/>
        <v>7.6135182673769106E-2</v>
      </c>
      <c r="N96" s="10">
        <f t="shared" si="11"/>
        <v>99.636504969798821</v>
      </c>
      <c r="O96" s="5" t="s">
        <v>485</v>
      </c>
      <c r="P96" s="4">
        <v>7</v>
      </c>
      <c r="Q96" s="4">
        <v>100</v>
      </c>
      <c r="R96" s="4">
        <v>100</v>
      </c>
      <c r="S96" s="4">
        <v>100</v>
      </c>
      <c r="T96" s="4">
        <v>100</v>
      </c>
    </row>
    <row r="97" spans="1:20" x14ac:dyDescent="0.4">
      <c r="A97" s="4">
        <v>76</v>
      </c>
      <c r="B97" s="4" t="s">
        <v>198</v>
      </c>
      <c r="C97" s="4">
        <v>1350</v>
      </c>
      <c r="D97" s="4">
        <v>1350</v>
      </c>
      <c r="E97" s="5" t="s">
        <v>708</v>
      </c>
      <c r="F97" s="6">
        <f t="shared" si="6"/>
        <v>0.28689650084096047</v>
      </c>
      <c r="G97" s="5" t="s">
        <v>709</v>
      </c>
      <c r="H97" s="10">
        <f t="shared" si="7"/>
        <v>7.3791166683882636</v>
      </c>
      <c r="I97" s="5" t="s">
        <v>710</v>
      </c>
      <c r="J97" s="5">
        <f t="shared" si="8"/>
        <v>227.43130831088291</v>
      </c>
      <c r="K97" s="10">
        <f t="shared" si="9"/>
        <v>99.961870865102782</v>
      </c>
      <c r="L97" s="5" t="s">
        <v>711</v>
      </c>
      <c r="M97" s="5">
        <f t="shared" si="10"/>
        <v>4.4925221643026446E-2</v>
      </c>
      <c r="N97" s="10">
        <f t="shared" si="11"/>
        <v>92.361593041081306</v>
      </c>
      <c r="O97" s="5" t="s">
        <v>712</v>
      </c>
      <c r="P97" s="4">
        <v>45</v>
      </c>
      <c r="Q97" s="4">
        <v>100</v>
      </c>
      <c r="R97" s="4">
        <v>100</v>
      </c>
      <c r="S97" s="4">
        <v>100</v>
      </c>
      <c r="T97" s="4">
        <v>100</v>
      </c>
    </row>
    <row r="98" spans="1:20" x14ac:dyDescent="0.4">
      <c r="A98" s="4">
        <v>94</v>
      </c>
      <c r="B98" s="4" t="s">
        <v>217</v>
      </c>
      <c r="C98" s="4">
        <v>1350</v>
      </c>
      <c r="D98" s="4">
        <v>1350</v>
      </c>
      <c r="E98" s="4">
        <v>4.9672408939642997E-2</v>
      </c>
      <c r="F98" s="6">
        <f t="shared" si="6"/>
        <v>0.26823100827407215</v>
      </c>
      <c r="G98" s="5" t="s">
        <v>780</v>
      </c>
      <c r="H98" s="10">
        <f t="shared" si="7"/>
        <v>5.1392410469744298</v>
      </c>
      <c r="I98" s="5" t="s">
        <v>781</v>
      </c>
      <c r="J98" s="5">
        <f t="shared" si="8"/>
        <v>178.01123560045289</v>
      </c>
      <c r="K98" s="10">
        <f t="shared" si="9"/>
        <v>99.550624069845242</v>
      </c>
      <c r="L98" s="5" t="s">
        <v>782</v>
      </c>
      <c r="M98" s="5">
        <f t="shared" si="10"/>
        <v>0.13255572420331668</v>
      </c>
      <c r="N98" s="10">
        <f t="shared" si="11"/>
        <v>99.99870651502124</v>
      </c>
      <c r="O98" s="5" t="s">
        <v>783</v>
      </c>
      <c r="P98" s="4">
        <v>8</v>
      </c>
      <c r="Q98" s="4">
        <v>100</v>
      </c>
      <c r="R98" s="4">
        <v>100</v>
      </c>
      <c r="S98" s="4">
        <v>100</v>
      </c>
      <c r="T98" s="4">
        <v>100</v>
      </c>
    </row>
    <row r="99" spans="1:20" x14ac:dyDescent="0.4">
      <c r="A99" s="4">
        <v>90</v>
      </c>
      <c r="B99" s="4" t="s">
        <v>213</v>
      </c>
      <c r="C99" s="4">
        <v>1350</v>
      </c>
      <c r="D99" s="4">
        <v>1350</v>
      </c>
      <c r="E99" s="4">
        <v>5.3638668625957502E-2</v>
      </c>
      <c r="F99" s="6">
        <f t="shared" si="6"/>
        <v>0.2896488105801705</v>
      </c>
      <c r="G99" s="5" t="s">
        <v>765</v>
      </c>
      <c r="H99" s="10">
        <f t="shared" si="7"/>
        <v>7.7804518155565106</v>
      </c>
      <c r="I99" s="5" t="s">
        <v>766</v>
      </c>
      <c r="J99" s="5">
        <f t="shared" si="8"/>
        <v>199.04019694524001</v>
      </c>
      <c r="K99" s="10">
        <f t="shared" si="9"/>
        <v>99.842513536007843</v>
      </c>
      <c r="L99" s="5" t="s">
        <v>767</v>
      </c>
      <c r="M99" s="5">
        <f t="shared" si="10"/>
        <v>5.0636032778070446E-2</v>
      </c>
      <c r="N99" s="10">
        <f t="shared" si="11"/>
        <v>95.536619892830572</v>
      </c>
      <c r="O99" s="4">
        <v>0.40072301624815099</v>
      </c>
      <c r="P99" s="4">
        <v>3</v>
      </c>
      <c r="Q99" s="4">
        <v>100</v>
      </c>
      <c r="R99" s="4">
        <v>100</v>
      </c>
      <c r="S99" s="4">
        <v>100</v>
      </c>
      <c r="T99" s="4">
        <v>100</v>
      </c>
    </row>
    <row r="100" spans="1:20" x14ac:dyDescent="0.4">
      <c r="A100" s="4">
        <v>96</v>
      </c>
      <c r="B100" s="4" t="s">
        <v>219</v>
      </c>
      <c r="C100" s="4">
        <v>1350</v>
      </c>
      <c r="D100" s="4">
        <v>1350</v>
      </c>
      <c r="E100" s="5" t="s">
        <v>789</v>
      </c>
      <c r="F100" s="6">
        <f t="shared" si="6"/>
        <v>0.29195547135910238</v>
      </c>
      <c r="G100" s="5" t="s">
        <v>790</v>
      </c>
      <c r="H100" s="10">
        <f t="shared" si="7"/>
        <v>8.1328594951922462</v>
      </c>
      <c r="I100" s="5" t="s">
        <v>791</v>
      </c>
      <c r="J100" s="5">
        <f t="shared" si="8"/>
        <v>223.03587155433064</v>
      </c>
      <c r="K100" s="10">
        <f t="shared" si="9"/>
        <v>99.952503462718369</v>
      </c>
      <c r="L100" s="5" t="s">
        <v>792</v>
      </c>
      <c r="M100" s="5">
        <f t="shared" si="10"/>
        <v>6.3023309391479557E-2</v>
      </c>
      <c r="N100" s="10">
        <f t="shared" si="11"/>
        <v>98.664383364231583</v>
      </c>
      <c r="O100" s="5" t="s">
        <v>793</v>
      </c>
      <c r="P100" s="4">
        <v>10</v>
      </c>
      <c r="Q100" s="4">
        <v>100</v>
      </c>
      <c r="R100" s="4">
        <v>100</v>
      </c>
      <c r="S100" s="4">
        <v>100</v>
      </c>
      <c r="T100" s="4">
        <v>100</v>
      </c>
    </row>
    <row r="101" spans="1:20" x14ac:dyDescent="0.4">
      <c r="A101" s="4">
        <v>8</v>
      </c>
      <c r="B101" s="4" t="s">
        <v>129</v>
      </c>
      <c r="C101" s="4">
        <v>1350</v>
      </c>
      <c r="D101" s="4">
        <v>1350</v>
      </c>
      <c r="E101" s="4">
        <v>4.82292217586308E-2</v>
      </c>
      <c r="F101" s="6">
        <f t="shared" si="6"/>
        <v>0.26043779749660634</v>
      </c>
      <c r="G101" s="5" t="s">
        <v>450</v>
      </c>
      <c r="H101" s="10">
        <f t="shared" si="7"/>
        <v>4.4138913205153951</v>
      </c>
      <c r="I101" s="5" t="s">
        <v>451</v>
      </c>
      <c r="J101" s="5">
        <f t="shared" si="8"/>
        <v>198.42630873954138</v>
      </c>
      <c r="K101" s="10">
        <f t="shared" si="9"/>
        <v>99.837612600718217</v>
      </c>
      <c r="L101" s="5" t="s">
        <v>452</v>
      </c>
      <c r="M101" s="5">
        <f t="shared" si="10"/>
        <v>8.3961187188858671E-2</v>
      </c>
      <c r="N101" s="10">
        <f t="shared" si="11"/>
        <v>99.83347588780768</v>
      </c>
      <c r="O101" s="5" t="s">
        <v>453</v>
      </c>
      <c r="P101" s="4">
        <v>7</v>
      </c>
      <c r="Q101" s="4">
        <v>100</v>
      </c>
      <c r="R101" s="4">
        <v>100</v>
      </c>
      <c r="S101" s="4">
        <v>100</v>
      </c>
      <c r="T101" s="4">
        <v>100</v>
      </c>
    </row>
    <row r="102" spans="1:20" x14ac:dyDescent="0.4">
      <c r="A102" s="4">
        <v>42</v>
      </c>
      <c r="B102" s="4" t="s">
        <v>164</v>
      </c>
      <c r="C102" s="4">
        <v>1350</v>
      </c>
      <c r="D102" s="4">
        <v>1350</v>
      </c>
      <c r="E102" s="4">
        <v>5.0000423375402697E-2</v>
      </c>
      <c r="F102" s="6">
        <f t="shared" si="6"/>
        <v>0.27000228622717459</v>
      </c>
      <c r="G102" s="4">
        <v>67.500571556793702</v>
      </c>
      <c r="H102" s="10">
        <f t="shared" si="7"/>
        <v>5.3196354784670108</v>
      </c>
      <c r="I102" s="5" t="s">
        <v>575</v>
      </c>
      <c r="J102" s="5">
        <f t="shared" si="8"/>
        <v>201.20139164528621</v>
      </c>
      <c r="K102" s="10">
        <f t="shared" si="9"/>
        <v>99.85862144262687</v>
      </c>
      <c r="L102" s="5" t="s">
        <v>576</v>
      </c>
      <c r="M102" s="5">
        <f t="shared" si="10"/>
        <v>5.4320527694815109E-2</v>
      </c>
      <c r="N102" s="10">
        <f t="shared" si="11"/>
        <v>96.869138487086786</v>
      </c>
      <c r="O102" s="5" t="s">
        <v>577</v>
      </c>
      <c r="P102" s="4">
        <v>47</v>
      </c>
      <c r="Q102" s="4">
        <v>100</v>
      </c>
      <c r="R102" s="4">
        <v>100</v>
      </c>
      <c r="S102" s="4">
        <v>100</v>
      </c>
      <c r="T102" s="4">
        <v>100</v>
      </c>
    </row>
    <row r="103" spans="1:20" x14ac:dyDescent="0.4">
      <c r="A103" s="4">
        <v>99</v>
      </c>
      <c r="B103" s="4" t="s">
        <v>222</v>
      </c>
      <c r="C103" s="4">
        <v>1350</v>
      </c>
      <c r="D103" s="4">
        <v>1350</v>
      </c>
      <c r="E103" s="4">
        <v>5.0412269154537101E-2</v>
      </c>
      <c r="F103" s="6">
        <f t="shared" si="6"/>
        <v>0.27222625343450035</v>
      </c>
      <c r="G103" s="5" t="s">
        <v>800</v>
      </c>
      <c r="H103" s="10">
        <f t="shared" si="7"/>
        <v>5.5548703429475266</v>
      </c>
      <c r="I103" s="5" t="s">
        <v>801</v>
      </c>
      <c r="J103" s="5">
        <f t="shared" si="8"/>
        <v>196.00255100380696</v>
      </c>
      <c r="K103" s="10">
        <f t="shared" si="9"/>
        <v>99.816729440586471</v>
      </c>
      <c r="L103" s="5" t="s">
        <v>802</v>
      </c>
      <c r="M103" s="5">
        <f t="shared" si="10"/>
        <v>0.13061031075061399</v>
      </c>
      <c r="N103" s="10">
        <f t="shared" si="11"/>
        <v>99.998428738692851</v>
      </c>
      <c r="O103" s="5" t="s">
        <v>803</v>
      </c>
      <c r="P103" s="4">
        <v>6</v>
      </c>
      <c r="Q103" s="4">
        <v>100</v>
      </c>
      <c r="R103" s="4">
        <v>100</v>
      </c>
      <c r="S103" s="4">
        <v>100</v>
      </c>
      <c r="T103" s="4">
        <v>100</v>
      </c>
    </row>
  </sheetData>
  <autoFilter ref="A1:T103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HLFP_NF </vt:lpstr>
      <vt:lpstr>dlib head length</vt:lpstr>
      <vt:lpstr>D</vt:lpstr>
      <vt:lpstr>IED</vt:lpstr>
      <vt:lpstr>eye openness</vt:lpstr>
      <vt:lpstr>mouth closed</vt:lpstr>
      <vt:lpstr>dlib</vt:lpstr>
      <vt:lpstr>face-parsing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Yujing Gu</dc:creator>
  <cp:lastModifiedBy>Yujing Gu</cp:lastModifiedBy>
  <dcterms:created xsi:type="dcterms:W3CDTF">2015-06-05T18:17:20Z</dcterms:created>
  <dcterms:modified xsi:type="dcterms:W3CDTF">2024-01-28T12:18:29Z</dcterms:modified>
</cp:coreProperties>
</file>