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oyu\OneDrive\Study\Optimization\Final\"/>
    </mc:Choice>
  </mc:AlternateContent>
  <xr:revisionPtr revIDLastSave="909" documentId="8_{1FCA2DC1-AC3B-49C5-9E2D-697E69E366C2}" xr6:coauthVersionLast="41" xr6:coauthVersionMax="41" xr10:uidLastSave="{EA54D7AA-D722-455A-AF39-D6BDDF95323C}"/>
  <bookViews>
    <workbookView xWindow="-110" yWindow="-110" windowWidth="19420" windowHeight="10420" xr2:uid="{4E55853D-0118-4186-AF5F-483F1516B5AC}"/>
  </bookViews>
  <sheets>
    <sheet name="Sheet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Sheet1!$J$13:$M$16,Sheet1!$J$18:$M$18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Sheet1!$J$13:$M$16</definedName>
    <definedName name="solver_lhs2" localSheetId="0" hidden="1">Sheet1!$J$18:$M$18</definedName>
    <definedName name="solver_lhs3" localSheetId="0" hidden="1">Sheet1!$J$18:$M$18</definedName>
    <definedName name="solver_lhs4" localSheetId="0" hidden="1">Sheet1!$N$13:$N$16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Sheet1!$O$20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el4" localSheetId="0" hidden="1">2</definedName>
    <definedName name="solver_rhs1" localSheetId="0" hidden="1">binary</definedName>
    <definedName name="solver_rhs2" localSheetId="0" hidden="1">Sheet1!$J$19:$M$19</definedName>
    <definedName name="solver_rhs3" localSheetId="0" hidden="1">Sheet1!$O$13:$O$16</definedName>
    <definedName name="solver_rhs4" localSheetId="0" hidden="1">Sheet1!$P$13:$P$16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J25" i="1"/>
  <c r="O18" i="1" l="1"/>
  <c r="K28" i="1" l="1"/>
  <c r="L28" i="1"/>
  <c r="M28" i="1"/>
  <c r="J28" i="1"/>
  <c r="K27" i="1"/>
  <c r="L27" i="1"/>
  <c r="M27" i="1"/>
  <c r="J27" i="1"/>
  <c r="K26" i="1"/>
  <c r="L26" i="1"/>
  <c r="M26" i="1"/>
  <c r="J26" i="1"/>
  <c r="L25" i="1"/>
  <c r="M25" i="1"/>
  <c r="N14" i="1"/>
  <c r="N15" i="1"/>
  <c r="N16" i="1"/>
  <c r="N13" i="1"/>
  <c r="O20" i="1" l="1"/>
  <c r="O19" i="1"/>
</calcChain>
</file>

<file path=xl/sharedStrings.xml><?xml version="1.0" encoding="utf-8"?>
<sst xmlns="http://schemas.openxmlformats.org/spreadsheetml/2006/main" count="21" uniqueCount="15">
  <si>
    <t>store_id</t>
  </si>
  <si>
    <t>requirements</t>
  </si>
  <si>
    <t>dc_id</t>
  </si>
  <si>
    <t>mileage</t>
  </si>
  <si>
    <t>capacity</t>
  </si>
  <si>
    <t>Fixed fee</t>
  </si>
  <si>
    <t>Unit price</t>
  </si>
  <si>
    <t>Capacity</t>
  </si>
  <si>
    <t>Total</t>
  </si>
  <si>
    <t>Demand</t>
  </si>
  <si>
    <t>Requirements</t>
  </si>
  <si>
    <t>Min Cost</t>
  </si>
  <si>
    <t>Yuke Luo</t>
  </si>
  <si>
    <t>Fixed Cost</t>
  </si>
  <si>
    <t>Variable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</si>
</sst>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1" fillId="5" borderId="1" xfId="4" applyBorder="1"/>
    <xf numFmtId="0" fontId="1" fillId="3" borderId="0" xfId="2"/>
    <xf numFmtId="0" fontId="2" fillId="2" borderId="0" xfId="1"/>
    <xf numFmtId="0" fontId="0" fillId="0" borderId="0" xfId="0" applyFill="1" applyBorder="1"/>
    <xf numFmtId="0" fontId="1" fillId="4" borderId="0" xfId="3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20% - Accent4" xfId="3" builtinId="42"/>
    <cellStyle name="40% - Accent2" xfId="2" builtinId="35"/>
    <cellStyle name="40% - Accent5" xfId="4" builtinId="4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34" name="OpenSolver1">
          <a:extLst>
            <a:ext uri="{FF2B5EF4-FFF2-40B4-BE49-F238E27FC236}">
              <a16:creationId xmlns:a16="http://schemas.microsoft.com/office/drawing/2014/main" id="{4B410FD2-02BE-4B66-8A92-88095CCF3B2C}"/>
            </a:ext>
          </a:extLst>
        </xdr:cNvPr>
        <xdr:cNvSpPr/>
      </xdr:nvSpPr>
      <xdr:spPr>
        <a:xfrm>
          <a:off x="5537200" y="2209800"/>
          <a:ext cx="2438400" cy="736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13</xdr:col>
      <xdr:colOff>0</xdr:colOff>
      <xdr:row>18</xdr:row>
      <xdr:rowOff>0</xdr:rowOff>
    </xdr:to>
    <xdr:sp macro="" textlink="">
      <xdr:nvSpPr>
        <xdr:cNvPr id="35" name="OpenSolver2">
          <a:extLst>
            <a:ext uri="{FF2B5EF4-FFF2-40B4-BE49-F238E27FC236}">
              <a16:creationId xmlns:a16="http://schemas.microsoft.com/office/drawing/2014/main" id="{99A9DF36-6B41-40F5-BB5B-E77250C8BD86}"/>
            </a:ext>
          </a:extLst>
        </xdr:cNvPr>
        <xdr:cNvSpPr/>
      </xdr:nvSpPr>
      <xdr:spPr>
        <a:xfrm>
          <a:off x="5537200" y="3130550"/>
          <a:ext cx="2438400" cy="1841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15</xdr:col>
      <xdr:colOff>0</xdr:colOff>
      <xdr:row>20</xdr:row>
      <xdr:rowOff>0</xdr:rowOff>
    </xdr:to>
    <xdr:sp macro="" textlink="">
      <xdr:nvSpPr>
        <xdr:cNvPr id="36" name="OpenSolver3">
          <a:extLst>
            <a:ext uri="{FF2B5EF4-FFF2-40B4-BE49-F238E27FC236}">
              <a16:creationId xmlns:a16="http://schemas.microsoft.com/office/drawing/2014/main" id="{9D51809A-45DA-40B1-BD14-4533D59FB665}"/>
            </a:ext>
          </a:extLst>
        </xdr:cNvPr>
        <xdr:cNvSpPr/>
      </xdr:nvSpPr>
      <xdr:spPr>
        <a:xfrm>
          <a:off x="8585200" y="3498850"/>
          <a:ext cx="869950" cy="1841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596900</xdr:colOff>
      <xdr:row>18</xdr:row>
      <xdr:rowOff>114300</xdr:rowOff>
    </xdr:from>
    <xdr:to>
      <xdr:col>14</xdr:col>
      <xdr:colOff>218389</xdr:colOff>
      <xdr:row>19</xdr:row>
      <xdr:rowOff>57150</xdr:rowOff>
    </xdr:to>
    <xdr:sp macro="" textlink="">
      <xdr:nvSpPr>
        <xdr:cNvPr id="37" name="OpenSolver4">
          <a:extLst>
            <a:ext uri="{FF2B5EF4-FFF2-40B4-BE49-F238E27FC236}">
              <a16:creationId xmlns:a16="http://schemas.microsoft.com/office/drawing/2014/main" id="{D2E82028-5DC2-4A36-9677-6B7722FBA251}"/>
            </a:ext>
          </a:extLst>
        </xdr:cNvPr>
        <xdr:cNvSpPr/>
      </xdr:nvSpPr>
      <xdr:spPr>
        <a:xfrm>
          <a:off x="8572500" y="34290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9</xdr:col>
      <xdr:colOff>12700</xdr:colOff>
      <xdr:row>17</xdr:row>
      <xdr:rowOff>12700</xdr:rowOff>
    </xdr:from>
    <xdr:to>
      <xdr:col>13</xdr:col>
      <xdr:colOff>0</xdr:colOff>
      <xdr:row>18</xdr:row>
      <xdr:rowOff>0</xdr:rowOff>
    </xdr:to>
    <xdr:sp macro="" textlink="">
      <xdr:nvSpPr>
        <xdr:cNvPr id="38" name="OpenSolver5">
          <a:extLst>
            <a:ext uri="{FF2B5EF4-FFF2-40B4-BE49-F238E27FC236}">
              <a16:creationId xmlns:a16="http://schemas.microsoft.com/office/drawing/2014/main" id="{2D608C72-9E0D-4C85-B09C-2D84CC5D8785}"/>
            </a:ext>
          </a:extLst>
        </xdr:cNvPr>
        <xdr:cNvSpPr/>
      </xdr:nvSpPr>
      <xdr:spPr>
        <a:xfrm>
          <a:off x="5549900" y="3143250"/>
          <a:ext cx="2425700" cy="1714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13</xdr:col>
      <xdr:colOff>0</xdr:colOff>
      <xdr:row>19</xdr:row>
      <xdr:rowOff>0</xdr:rowOff>
    </xdr:to>
    <xdr:sp macro="" textlink="">
      <xdr:nvSpPr>
        <xdr:cNvPr id="39" name="OpenSolver6">
          <a:extLst>
            <a:ext uri="{FF2B5EF4-FFF2-40B4-BE49-F238E27FC236}">
              <a16:creationId xmlns:a16="http://schemas.microsoft.com/office/drawing/2014/main" id="{9D5A9372-C015-415F-B854-DF3BE8A9D22B}"/>
            </a:ext>
          </a:extLst>
        </xdr:cNvPr>
        <xdr:cNvSpPr/>
      </xdr:nvSpPr>
      <xdr:spPr>
        <a:xfrm>
          <a:off x="5537200" y="3314700"/>
          <a:ext cx="24384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6350</xdr:colOff>
      <xdr:row>18</xdr:row>
      <xdr:rowOff>0</xdr:rowOff>
    </xdr:to>
    <xdr:cxnSp macro="">
      <xdr:nvCxnSpPr>
        <xdr:cNvPr id="40" name="OpenSolver7">
          <a:extLst>
            <a:ext uri="{FF2B5EF4-FFF2-40B4-BE49-F238E27FC236}">
              <a16:creationId xmlns:a16="http://schemas.microsoft.com/office/drawing/2014/main" id="{002A8A94-3CB6-44CF-87C8-5E61BC169BE2}"/>
            </a:ext>
          </a:extLst>
        </xdr:cNvPr>
        <xdr:cNvCxnSpPr>
          <a:stCxn id="38" idx="2"/>
          <a:endCxn id="39" idx="0"/>
        </xdr:cNvCxnSpPr>
      </xdr:nvCxnSpPr>
      <xdr:spPr>
        <a:xfrm flipH="1">
          <a:off x="6756400" y="3314700"/>
          <a:ext cx="635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422275</xdr:colOff>
      <xdr:row>17</xdr:row>
      <xdr:rowOff>57150</xdr:rowOff>
    </xdr:from>
    <xdr:to>
      <xdr:col>11</xdr:col>
      <xdr:colOff>193675</xdr:colOff>
      <xdr:row>18</xdr:row>
      <xdr:rowOff>127000</xdr:rowOff>
    </xdr:to>
    <xdr:sp macro="" textlink="">
      <xdr:nvSpPr>
        <xdr:cNvPr id="41" name="OpenSolver8">
          <a:extLst>
            <a:ext uri="{FF2B5EF4-FFF2-40B4-BE49-F238E27FC236}">
              <a16:creationId xmlns:a16="http://schemas.microsoft.com/office/drawing/2014/main" id="{C898E2AB-2651-4D19-8C9F-D31212AE7E26}"/>
            </a:ext>
          </a:extLst>
        </xdr:cNvPr>
        <xdr:cNvSpPr/>
      </xdr:nvSpPr>
      <xdr:spPr>
        <a:xfrm>
          <a:off x="6569075" y="3187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25400</xdr:colOff>
      <xdr:row>17</xdr:row>
      <xdr:rowOff>25400</xdr:rowOff>
    </xdr:from>
    <xdr:to>
      <xdr:col>13</xdr:col>
      <xdr:colOff>0</xdr:colOff>
      <xdr:row>18</xdr:row>
      <xdr:rowOff>0</xdr:rowOff>
    </xdr:to>
    <xdr:sp macro="" textlink="">
      <xdr:nvSpPr>
        <xdr:cNvPr id="42" name="OpenSolver9">
          <a:extLst>
            <a:ext uri="{FF2B5EF4-FFF2-40B4-BE49-F238E27FC236}">
              <a16:creationId xmlns:a16="http://schemas.microsoft.com/office/drawing/2014/main" id="{C2EEE62D-A64E-42EE-9003-0857E50C8E11}"/>
            </a:ext>
          </a:extLst>
        </xdr:cNvPr>
        <xdr:cNvSpPr/>
      </xdr:nvSpPr>
      <xdr:spPr>
        <a:xfrm>
          <a:off x="5562600" y="3155950"/>
          <a:ext cx="2413000" cy="1587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14</xdr:col>
      <xdr:colOff>0</xdr:colOff>
      <xdr:row>12</xdr:row>
      <xdr:rowOff>0</xdr:rowOff>
    </xdr:from>
    <xdr:to>
      <xdr:col>15</xdr:col>
      <xdr:colOff>0</xdr:colOff>
      <xdr:row>16</xdr:row>
      <xdr:rowOff>0</xdr:rowOff>
    </xdr:to>
    <xdr:sp macro="" textlink="">
      <xdr:nvSpPr>
        <xdr:cNvPr id="43" name="OpenSolver10">
          <a:extLst>
            <a:ext uri="{FF2B5EF4-FFF2-40B4-BE49-F238E27FC236}">
              <a16:creationId xmlns:a16="http://schemas.microsoft.com/office/drawing/2014/main" id="{7CCDF772-7A0D-43CF-8885-3561B4887BCB}"/>
            </a:ext>
          </a:extLst>
        </xdr:cNvPr>
        <xdr:cNvSpPr/>
      </xdr:nvSpPr>
      <xdr:spPr>
        <a:xfrm>
          <a:off x="8585200" y="2209800"/>
          <a:ext cx="869950" cy="736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13</xdr:col>
      <xdr:colOff>0</xdr:colOff>
      <xdr:row>14</xdr:row>
      <xdr:rowOff>0</xdr:rowOff>
    </xdr:from>
    <xdr:to>
      <xdr:col>14</xdr:col>
      <xdr:colOff>0</xdr:colOff>
      <xdr:row>17</xdr:row>
      <xdr:rowOff>104775</xdr:rowOff>
    </xdr:to>
    <xdr:cxnSp macro="">
      <xdr:nvCxnSpPr>
        <xdr:cNvPr id="44" name="OpenSolver11">
          <a:extLst>
            <a:ext uri="{FF2B5EF4-FFF2-40B4-BE49-F238E27FC236}">
              <a16:creationId xmlns:a16="http://schemas.microsoft.com/office/drawing/2014/main" id="{9F3F5A77-F2BC-48DB-BBB4-64798DD8495D}"/>
            </a:ext>
          </a:extLst>
        </xdr:cNvPr>
        <xdr:cNvCxnSpPr>
          <a:stCxn id="42" idx="3"/>
          <a:endCxn id="43" idx="1"/>
        </xdr:cNvCxnSpPr>
      </xdr:nvCxnSpPr>
      <xdr:spPr>
        <a:xfrm flipV="1">
          <a:off x="7975600" y="2578100"/>
          <a:ext cx="609600" cy="657225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15</xdr:row>
      <xdr:rowOff>17463</xdr:rowOff>
    </xdr:from>
    <xdr:to>
      <xdr:col>13</xdr:col>
      <xdr:colOff>495300</xdr:colOff>
      <xdr:row>16</xdr:row>
      <xdr:rowOff>87313</xdr:rowOff>
    </xdr:to>
    <xdr:sp macro="" textlink="">
      <xdr:nvSpPr>
        <xdr:cNvPr id="45" name="OpenSolver12">
          <a:extLst>
            <a:ext uri="{FF2B5EF4-FFF2-40B4-BE49-F238E27FC236}">
              <a16:creationId xmlns:a16="http://schemas.microsoft.com/office/drawing/2014/main" id="{177A3B42-8F54-4CA0-877E-D81629B4F05A}"/>
            </a:ext>
          </a:extLst>
        </xdr:cNvPr>
        <xdr:cNvSpPr/>
      </xdr:nvSpPr>
      <xdr:spPr>
        <a:xfrm>
          <a:off x="8089900" y="277971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12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46" name="OpenSolver13">
          <a:extLst>
            <a:ext uri="{FF2B5EF4-FFF2-40B4-BE49-F238E27FC236}">
              <a16:creationId xmlns:a16="http://schemas.microsoft.com/office/drawing/2014/main" id="{A5E0870A-E050-45C9-9C41-20F290A11463}"/>
            </a:ext>
          </a:extLst>
        </xdr:cNvPr>
        <xdr:cNvSpPr/>
      </xdr:nvSpPr>
      <xdr:spPr>
        <a:xfrm>
          <a:off x="7975600" y="2209800"/>
          <a:ext cx="609600" cy="7366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15</xdr:col>
      <xdr:colOff>0</xdr:colOff>
      <xdr:row>12</xdr:row>
      <xdr:rowOff>0</xdr:rowOff>
    </xdr:from>
    <xdr:to>
      <xdr:col>16</xdr:col>
      <xdr:colOff>0</xdr:colOff>
      <xdr:row>16</xdr:row>
      <xdr:rowOff>0</xdr:rowOff>
    </xdr:to>
    <xdr:sp macro="" textlink="">
      <xdr:nvSpPr>
        <xdr:cNvPr id="47" name="OpenSolver14">
          <a:extLst>
            <a:ext uri="{FF2B5EF4-FFF2-40B4-BE49-F238E27FC236}">
              <a16:creationId xmlns:a16="http://schemas.microsoft.com/office/drawing/2014/main" id="{72844A29-F94B-4108-BC0A-5F75169E61C7}"/>
            </a:ext>
          </a:extLst>
        </xdr:cNvPr>
        <xdr:cNvSpPr/>
      </xdr:nvSpPr>
      <xdr:spPr>
        <a:xfrm>
          <a:off x="9455150" y="2209800"/>
          <a:ext cx="609600" cy="7366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=</a:t>
          </a:r>
        </a:p>
      </xdr:txBody>
    </xdr:sp>
    <xdr:clientData/>
  </xdr:twoCellAnchor>
  <xdr:twoCellAnchor>
    <xdr:from>
      <xdr:col>14</xdr:col>
      <xdr:colOff>0</xdr:colOff>
      <xdr:row>14</xdr:row>
      <xdr:rowOff>0</xdr:rowOff>
    </xdr:from>
    <xdr:to>
      <xdr:col>15</xdr:col>
      <xdr:colOff>0</xdr:colOff>
      <xdr:row>14</xdr:row>
      <xdr:rowOff>0</xdr:rowOff>
    </xdr:to>
    <xdr:cxnSp macro="">
      <xdr:nvCxnSpPr>
        <xdr:cNvPr id="48" name="OpenSolver15">
          <a:extLst>
            <a:ext uri="{FF2B5EF4-FFF2-40B4-BE49-F238E27FC236}">
              <a16:creationId xmlns:a16="http://schemas.microsoft.com/office/drawing/2014/main" id="{8684868A-523C-4E61-8231-4B9328D4698C}"/>
            </a:ext>
          </a:extLst>
        </xdr:cNvPr>
        <xdr:cNvCxnSpPr>
          <a:stCxn id="46" idx="3"/>
          <a:endCxn id="47" idx="1"/>
        </xdr:cNvCxnSpPr>
      </xdr:nvCxnSpPr>
      <xdr:spPr>
        <a:xfrm>
          <a:off x="8585200" y="2578100"/>
          <a:ext cx="86995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244475</xdr:colOff>
      <xdr:row>13</xdr:row>
      <xdr:rowOff>57150</xdr:rowOff>
    </xdr:from>
    <xdr:to>
      <xdr:col>14</xdr:col>
      <xdr:colOff>625475</xdr:colOff>
      <xdr:row>14</xdr:row>
      <xdr:rowOff>127000</xdr:rowOff>
    </xdr:to>
    <xdr:sp macro="" textlink="">
      <xdr:nvSpPr>
        <xdr:cNvPr id="49" name="OpenSolver16">
          <a:extLst>
            <a:ext uri="{FF2B5EF4-FFF2-40B4-BE49-F238E27FC236}">
              <a16:creationId xmlns:a16="http://schemas.microsoft.com/office/drawing/2014/main" id="{07959B25-CA57-409A-8B7D-3CBD30C2CA49}"/>
            </a:ext>
          </a:extLst>
        </xdr:cNvPr>
        <xdr:cNvSpPr/>
      </xdr:nvSpPr>
      <xdr:spPr>
        <a:xfrm>
          <a:off x="8829675" y="24511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12700</xdr:colOff>
      <xdr:row>12</xdr:row>
      <xdr:rowOff>12700</xdr:rowOff>
    </xdr:from>
    <xdr:to>
      <xdr:col>9</xdr:col>
      <xdr:colOff>99006</xdr:colOff>
      <xdr:row>12</xdr:row>
      <xdr:rowOff>127000</xdr:rowOff>
    </xdr:to>
    <xdr:sp macro="" textlink="">
      <xdr:nvSpPr>
        <xdr:cNvPr id="50" name="OpenSolver17">
          <a:extLst>
            <a:ext uri="{FF2B5EF4-FFF2-40B4-BE49-F238E27FC236}">
              <a16:creationId xmlns:a16="http://schemas.microsoft.com/office/drawing/2014/main" id="{B240B879-B8D1-483F-9479-6C1ECF1B388B}"/>
            </a:ext>
          </a:extLst>
        </xdr:cNvPr>
        <xdr:cNvSpPr/>
      </xdr:nvSpPr>
      <xdr:spPr>
        <a:xfrm>
          <a:off x="5549900" y="2222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12700</xdr:colOff>
      <xdr:row>12</xdr:row>
      <xdr:rowOff>12700</xdr:rowOff>
    </xdr:from>
    <xdr:to>
      <xdr:col>10</xdr:col>
      <xdr:colOff>99006</xdr:colOff>
      <xdr:row>12</xdr:row>
      <xdr:rowOff>127000</xdr:rowOff>
    </xdr:to>
    <xdr:sp macro="" textlink="">
      <xdr:nvSpPr>
        <xdr:cNvPr id="51" name="OpenSolver18">
          <a:extLst>
            <a:ext uri="{FF2B5EF4-FFF2-40B4-BE49-F238E27FC236}">
              <a16:creationId xmlns:a16="http://schemas.microsoft.com/office/drawing/2014/main" id="{58585B56-1EF4-411B-9D41-5E9D3EDE4975}"/>
            </a:ext>
          </a:extLst>
        </xdr:cNvPr>
        <xdr:cNvSpPr/>
      </xdr:nvSpPr>
      <xdr:spPr>
        <a:xfrm>
          <a:off x="6159500" y="2222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11</xdr:col>
      <xdr:colOff>12700</xdr:colOff>
      <xdr:row>12</xdr:row>
      <xdr:rowOff>12700</xdr:rowOff>
    </xdr:from>
    <xdr:to>
      <xdr:col>11</xdr:col>
      <xdr:colOff>99006</xdr:colOff>
      <xdr:row>12</xdr:row>
      <xdr:rowOff>127000</xdr:rowOff>
    </xdr:to>
    <xdr:sp macro="" textlink="">
      <xdr:nvSpPr>
        <xdr:cNvPr id="52" name="OpenSolver19">
          <a:extLst>
            <a:ext uri="{FF2B5EF4-FFF2-40B4-BE49-F238E27FC236}">
              <a16:creationId xmlns:a16="http://schemas.microsoft.com/office/drawing/2014/main" id="{D4E05732-5A4C-4F13-BC98-CFD04C978E5E}"/>
            </a:ext>
          </a:extLst>
        </xdr:cNvPr>
        <xdr:cNvSpPr/>
      </xdr:nvSpPr>
      <xdr:spPr>
        <a:xfrm>
          <a:off x="6769100" y="2222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12</xdr:col>
      <xdr:colOff>12700</xdr:colOff>
      <xdr:row>12</xdr:row>
      <xdr:rowOff>12700</xdr:rowOff>
    </xdr:from>
    <xdr:to>
      <xdr:col>12</xdr:col>
      <xdr:colOff>99006</xdr:colOff>
      <xdr:row>12</xdr:row>
      <xdr:rowOff>127000</xdr:rowOff>
    </xdr:to>
    <xdr:sp macro="" textlink="">
      <xdr:nvSpPr>
        <xdr:cNvPr id="53" name="OpenSolver20">
          <a:extLst>
            <a:ext uri="{FF2B5EF4-FFF2-40B4-BE49-F238E27FC236}">
              <a16:creationId xmlns:a16="http://schemas.microsoft.com/office/drawing/2014/main" id="{92BA2ADF-1197-406E-BD8E-15AD00F06E8B}"/>
            </a:ext>
          </a:extLst>
        </xdr:cNvPr>
        <xdr:cNvSpPr/>
      </xdr:nvSpPr>
      <xdr:spPr>
        <a:xfrm>
          <a:off x="7378700" y="2222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9</xdr:col>
      <xdr:colOff>12700</xdr:colOff>
      <xdr:row>13</xdr:row>
      <xdr:rowOff>19050</xdr:rowOff>
    </xdr:from>
    <xdr:to>
      <xdr:col>9</xdr:col>
      <xdr:colOff>99006</xdr:colOff>
      <xdr:row>13</xdr:row>
      <xdr:rowOff>133350</xdr:rowOff>
    </xdr:to>
    <xdr:sp macro="" textlink="">
      <xdr:nvSpPr>
        <xdr:cNvPr id="54" name="OpenSolver21">
          <a:extLst>
            <a:ext uri="{FF2B5EF4-FFF2-40B4-BE49-F238E27FC236}">
              <a16:creationId xmlns:a16="http://schemas.microsoft.com/office/drawing/2014/main" id="{1F88C94B-20FF-4684-B027-14B65E3126AA}"/>
            </a:ext>
          </a:extLst>
        </xdr:cNvPr>
        <xdr:cNvSpPr/>
      </xdr:nvSpPr>
      <xdr:spPr>
        <a:xfrm>
          <a:off x="5549900" y="2413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12700</xdr:colOff>
      <xdr:row>13</xdr:row>
      <xdr:rowOff>19050</xdr:rowOff>
    </xdr:from>
    <xdr:to>
      <xdr:col>10</xdr:col>
      <xdr:colOff>99006</xdr:colOff>
      <xdr:row>13</xdr:row>
      <xdr:rowOff>133350</xdr:rowOff>
    </xdr:to>
    <xdr:sp macro="" textlink="">
      <xdr:nvSpPr>
        <xdr:cNvPr id="55" name="OpenSolver22">
          <a:extLst>
            <a:ext uri="{FF2B5EF4-FFF2-40B4-BE49-F238E27FC236}">
              <a16:creationId xmlns:a16="http://schemas.microsoft.com/office/drawing/2014/main" id="{76F026EF-BDBF-42E2-AF08-56C34C308B14}"/>
            </a:ext>
          </a:extLst>
        </xdr:cNvPr>
        <xdr:cNvSpPr/>
      </xdr:nvSpPr>
      <xdr:spPr>
        <a:xfrm>
          <a:off x="6159500" y="2413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11</xdr:col>
      <xdr:colOff>12700</xdr:colOff>
      <xdr:row>13</xdr:row>
      <xdr:rowOff>19050</xdr:rowOff>
    </xdr:from>
    <xdr:to>
      <xdr:col>11</xdr:col>
      <xdr:colOff>99006</xdr:colOff>
      <xdr:row>13</xdr:row>
      <xdr:rowOff>133350</xdr:rowOff>
    </xdr:to>
    <xdr:sp macro="" textlink="">
      <xdr:nvSpPr>
        <xdr:cNvPr id="56" name="OpenSolver23">
          <a:extLst>
            <a:ext uri="{FF2B5EF4-FFF2-40B4-BE49-F238E27FC236}">
              <a16:creationId xmlns:a16="http://schemas.microsoft.com/office/drawing/2014/main" id="{ADD828B6-2D73-4AFB-AA74-2332683F19C9}"/>
            </a:ext>
          </a:extLst>
        </xdr:cNvPr>
        <xdr:cNvSpPr/>
      </xdr:nvSpPr>
      <xdr:spPr>
        <a:xfrm>
          <a:off x="6769100" y="2413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12</xdr:col>
      <xdr:colOff>12700</xdr:colOff>
      <xdr:row>13</xdr:row>
      <xdr:rowOff>19050</xdr:rowOff>
    </xdr:from>
    <xdr:to>
      <xdr:col>12</xdr:col>
      <xdr:colOff>99006</xdr:colOff>
      <xdr:row>13</xdr:row>
      <xdr:rowOff>133350</xdr:rowOff>
    </xdr:to>
    <xdr:sp macro="" textlink="">
      <xdr:nvSpPr>
        <xdr:cNvPr id="57" name="OpenSolver24">
          <a:extLst>
            <a:ext uri="{FF2B5EF4-FFF2-40B4-BE49-F238E27FC236}">
              <a16:creationId xmlns:a16="http://schemas.microsoft.com/office/drawing/2014/main" id="{B7D873EE-8940-4C21-BB46-FBDBC739D380}"/>
            </a:ext>
          </a:extLst>
        </xdr:cNvPr>
        <xdr:cNvSpPr/>
      </xdr:nvSpPr>
      <xdr:spPr>
        <a:xfrm>
          <a:off x="7378700" y="2413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9</xdr:col>
      <xdr:colOff>12700</xdr:colOff>
      <xdr:row>14</xdr:row>
      <xdr:rowOff>12700</xdr:rowOff>
    </xdr:from>
    <xdr:to>
      <xdr:col>9</xdr:col>
      <xdr:colOff>99006</xdr:colOff>
      <xdr:row>14</xdr:row>
      <xdr:rowOff>127000</xdr:rowOff>
    </xdr:to>
    <xdr:sp macro="" textlink="">
      <xdr:nvSpPr>
        <xdr:cNvPr id="58" name="OpenSolver25">
          <a:extLst>
            <a:ext uri="{FF2B5EF4-FFF2-40B4-BE49-F238E27FC236}">
              <a16:creationId xmlns:a16="http://schemas.microsoft.com/office/drawing/2014/main" id="{E57F4064-CAFC-4A55-91D8-79CEE7756483}"/>
            </a:ext>
          </a:extLst>
        </xdr:cNvPr>
        <xdr:cNvSpPr/>
      </xdr:nvSpPr>
      <xdr:spPr>
        <a:xfrm>
          <a:off x="5549900" y="259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12700</xdr:colOff>
      <xdr:row>14</xdr:row>
      <xdr:rowOff>12700</xdr:rowOff>
    </xdr:from>
    <xdr:to>
      <xdr:col>10</xdr:col>
      <xdr:colOff>99006</xdr:colOff>
      <xdr:row>14</xdr:row>
      <xdr:rowOff>127000</xdr:rowOff>
    </xdr:to>
    <xdr:sp macro="" textlink="">
      <xdr:nvSpPr>
        <xdr:cNvPr id="59" name="OpenSolver26">
          <a:extLst>
            <a:ext uri="{FF2B5EF4-FFF2-40B4-BE49-F238E27FC236}">
              <a16:creationId xmlns:a16="http://schemas.microsoft.com/office/drawing/2014/main" id="{D5D518D5-89C3-4CFC-8C07-20777214B873}"/>
            </a:ext>
          </a:extLst>
        </xdr:cNvPr>
        <xdr:cNvSpPr/>
      </xdr:nvSpPr>
      <xdr:spPr>
        <a:xfrm>
          <a:off x="6159500" y="259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11</xdr:col>
      <xdr:colOff>12700</xdr:colOff>
      <xdr:row>14</xdr:row>
      <xdr:rowOff>12700</xdr:rowOff>
    </xdr:from>
    <xdr:to>
      <xdr:col>11</xdr:col>
      <xdr:colOff>99006</xdr:colOff>
      <xdr:row>14</xdr:row>
      <xdr:rowOff>127000</xdr:rowOff>
    </xdr:to>
    <xdr:sp macro="" textlink="">
      <xdr:nvSpPr>
        <xdr:cNvPr id="60" name="OpenSolver27">
          <a:extLst>
            <a:ext uri="{FF2B5EF4-FFF2-40B4-BE49-F238E27FC236}">
              <a16:creationId xmlns:a16="http://schemas.microsoft.com/office/drawing/2014/main" id="{B1DE069A-3580-4A02-A3AC-985FE5C24DE5}"/>
            </a:ext>
          </a:extLst>
        </xdr:cNvPr>
        <xdr:cNvSpPr/>
      </xdr:nvSpPr>
      <xdr:spPr>
        <a:xfrm>
          <a:off x="6769100" y="259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12</xdr:col>
      <xdr:colOff>12700</xdr:colOff>
      <xdr:row>14</xdr:row>
      <xdr:rowOff>12700</xdr:rowOff>
    </xdr:from>
    <xdr:to>
      <xdr:col>12</xdr:col>
      <xdr:colOff>99006</xdr:colOff>
      <xdr:row>14</xdr:row>
      <xdr:rowOff>127000</xdr:rowOff>
    </xdr:to>
    <xdr:sp macro="" textlink="">
      <xdr:nvSpPr>
        <xdr:cNvPr id="61" name="OpenSolver28">
          <a:extLst>
            <a:ext uri="{FF2B5EF4-FFF2-40B4-BE49-F238E27FC236}">
              <a16:creationId xmlns:a16="http://schemas.microsoft.com/office/drawing/2014/main" id="{BA2EB0B5-9523-4DDB-B7A0-C659240FA06C}"/>
            </a:ext>
          </a:extLst>
        </xdr:cNvPr>
        <xdr:cNvSpPr/>
      </xdr:nvSpPr>
      <xdr:spPr>
        <a:xfrm>
          <a:off x="7378700" y="259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9</xdr:col>
      <xdr:colOff>12700</xdr:colOff>
      <xdr:row>15</xdr:row>
      <xdr:rowOff>6350</xdr:rowOff>
    </xdr:from>
    <xdr:to>
      <xdr:col>9</xdr:col>
      <xdr:colOff>99006</xdr:colOff>
      <xdr:row>15</xdr:row>
      <xdr:rowOff>120650</xdr:rowOff>
    </xdr:to>
    <xdr:sp macro="" textlink="">
      <xdr:nvSpPr>
        <xdr:cNvPr id="62" name="OpenSolver29">
          <a:extLst>
            <a:ext uri="{FF2B5EF4-FFF2-40B4-BE49-F238E27FC236}">
              <a16:creationId xmlns:a16="http://schemas.microsoft.com/office/drawing/2014/main" id="{5CAA09F0-2022-477D-99A7-E80055E0DAF7}"/>
            </a:ext>
          </a:extLst>
        </xdr:cNvPr>
        <xdr:cNvSpPr/>
      </xdr:nvSpPr>
      <xdr:spPr>
        <a:xfrm>
          <a:off x="5549900" y="2768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12700</xdr:colOff>
      <xdr:row>15</xdr:row>
      <xdr:rowOff>6350</xdr:rowOff>
    </xdr:from>
    <xdr:to>
      <xdr:col>10</xdr:col>
      <xdr:colOff>99006</xdr:colOff>
      <xdr:row>15</xdr:row>
      <xdr:rowOff>120650</xdr:rowOff>
    </xdr:to>
    <xdr:sp macro="" textlink="">
      <xdr:nvSpPr>
        <xdr:cNvPr id="63" name="OpenSolver30">
          <a:extLst>
            <a:ext uri="{FF2B5EF4-FFF2-40B4-BE49-F238E27FC236}">
              <a16:creationId xmlns:a16="http://schemas.microsoft.com/office/drawing/2014/main" id="{66C16FE2-6CCA-40CC-AA20-3D6CB6CFBE3A}"/>
            </a:ext>
          </a:extLst>
        </xdr:cNvPr>
        <xdr:cNvSpPr/>
      </xdr:nvSpPr>
      <xdr:spPr>
        <a:xfrm>
          <a:off x="6159500" y="2768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11</xdr:col>
      <xdr:colOff>12700</xdr:colOff>
      <xdr:row>15</xdr:row>
      <xdr:rowOff>6350</xdr:rowOff>
    </xdr:from>
    <xdr:to>
      <xdr:col>11</xdr:col>
      <xdr:colOff>99006</xdr:colOff>
      <xdr:row>15</xdr:row>
      <xdr:rowOff>120650</xdr:rowOff>
    </xdr:to>
    <xdr:sp macro="" textlink="">
      <xdr:nvSpPr>
        <xdr:cNvPr id="64" name="OpenSolver31">
          <a:extLst>
            <a:ext uri="{FF2B5EF4-FFF2-40B4-BE49-F238E27FC236}">
              <a16:creationId xmlns:a16="http://schemas.microsoft.com/office/drawing/2014/main" id="{60F77D13-2429-4710-84D4-F2250DEBBCE0}"/>
            </a:ext>
          </a:extLst>
        </xdr:cNvPr>
        <xdr:cNvSpPr/>
      </xdr:nvSpPr>
      <xdr:spPr>
        <a:xfrm>
          <a:off x="6769100" y="2768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12</xdr:col>
      <xdr:colOff>12700</xdr:colOff>
      <xdr:row>15</xdr:row>
      <xdr:rowOff>6350</xdr:rowOff>
    </xdr:from>
    <xdr:to>
      <xdr:col>12</xdr:col>
      <xdr:colOff>99006</xdr:colOff>
      <xdr:row>15</xdr:row>
      <xdr:rowOff>120650</xdr:rowOff>
    </xdr:to>
    <xdr:sp macro="" textlink="">
      <xdr:nvSpPr>
        <xdr:cNvPr id="65" name="OpenSolver32">
          <a:extLst>
            <a:ext uri="{FF2B5EF4-FFF2-40B4-BE49-F238E27FC236}">
              <a16:creationId xmlns:a16="http://schemas.microsoft.com/office/drawing/2014/main" id="{3F605237-43E4-4514-AE07-1397A7392F71}"/>
            </a:ext>
          </a:extLst>
        </xdr:cNvPr>
        <xdr:cNvSpPr/>
      </xdr:nvSpPr>
      <xdr:spPr>
        <a:xfrm>
          <a:off x="7378700" y="2768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5AC2-53C0-4B66-906F-6ECB53C412DA}">
  <dimension ref="A1:P28"/>
  <sheetViews>
    <sheetView tabSelected="1" zoomScale="80" zoomScaleNormal="80" workbookViewId="0">
      <selection activeCell="O20" sqref="O20"/>
    </sheetView>
  </sheetViews>
  <sheetFormatPr defaultRowHeight="14.5" x14ac:dyDescent="0.35"/>
  <cols>
    <col min="1" max="1" width="5.26953125" bestFit="1" customWidth="1"/>
    <col min="2" max="2" width="7.6328125" bestFit="1" customWidth="1"/>
    <col min="3" max="3" width="11.81640625" bestFit="1" customWidth="1"/>
    <col min="4" max="4" width="7.54296875" bestFit="1" customWidth="1"/>
    <col min="5" max="5" width="12.08984375" bestFit="1" customWidth="1"/>
    <col min="15" max="15" width="12.453125" bestFit="1" customWidth="1"/>
  </cols>
  <sheetData>
    <row r="1" spans="1:16" x14ac:dyDescent="0.35">
      <c r="A1" t="s">
        <v>2</v>
      </c>
      <c r="B1" t="s">
        <v>0</v>
      </c>
      <c r="C1" t="s">
        <v>3</v>
      </c>
      <c r="D1" t="s">
        <v>4</v>
      </c>
      <c r="E1" t="s">
        <v>1</v>
      </c>
      <c r="G1" s="5" t="s">
        <v>5</v>
      </c>
      <c r="H1" s="5">
        <v>200</v>
      </c>
      <c r="L1" s="6" t="s">
        <v>12</v>
      </c>
      <c r="M1" s="7"/>
    </row>
    <row r="2" spans="1:16" x14ac:dyDescent="0.35">
      <c r="A2">
        <v>0</v>
      </c>
      <c r="B2">
        <v>0</v>
      </c>
      <c r="C2">
        <v>102.6070194</v>
      </c>
      <c r="D2">
        <v>12000</v>
      </c>
      <c r="E2">
        <v>208</v>
      </c>
      <c r="G2" s="5" t="s">
        <v>6</v>
      </c>
      <c r="H2" s="5">
        <v>0.75</v>
      </c>
      <c r="L2" s="7"/>
      <c r="M2" s="7"/>
    </row>
    <row r="3" spans="1:16" x14ac:dyDescent="0.35">
      <c r="A3">
        <v>0</v>
      </c>
      <c r="B3">
        <v>1</v>
      </c>
      <c r="C3">
        <v>981.51603079999995</v>
      </c>
      <c r="D3">
        <v>12000</v>
      </c>
      <c r="E3">
        <v>54</v>
      </c>
    </row>
    <row r="4" spans="1:16" x14ac:dyDescent="0.35">
      <c r="A4">
        <v>0</v>
      </c>
      <c r="B4">
        <v>2</v>
      </c>
      <c r="C4">
        <v>889.42145670000002</v>
      </c>
      <c r="D4">
        <v>12000</v>
      </c>
      <c r="E4">
        <v>66</v>
      </c>
      <c r="J4" t="s">
        <v>2</v>
      </c>
    </row>
    <row r="5" spans="1:16" x14ac:dyDescent="0.35">
      <c r="A5">
        <v>0</v>
      </c>
      <c r="B5">
        <v>3</v>
      </c>
      <c r="C5">
        <v>720.99536669999998</v>
      </c>
      <c r="D5">
        <v>12000</v>
      </c>
      <c r="E5">
        <v>282</v>
      </c>
      <c r="I5" t="s">
        <v>0</v>
      </c>
      <c r="J5">
        <v>0</v>
      </c>
      <c r="K5">
        <v>1</v>
      </c>
      <c r="L5">
        <v>2</v>
      </c>
      <c r="M5">
        <v>3</v>
      </c>
    </row>
    <row r="6" spans="1:16" x14ac:dyDescent="0.35">
      <c r="A6">
        <v>1</v>
      </c>
      <c r="B6">
        <v>0</v>
      </c>
      <c r="C6">
        <v>363.46736759999999</v>
      </c>
      <c r="D6">
        <v>12000</v>
      </c>
      <c r="E6">
        <v>208</v>
      </c>
      <c r="I6">
        <v>0</v>
      </c>
      <c r="J6" s="5">
        <v>102.6070194</v>
      </c>
      <c r="K6" s="5">
        <v>363.46736759999999</v>
      </c>
      <c r="L6" s="5">
        <v>570.93446919999997</v>
      </c>
      <c r="M6" s="5">
        <v>867.49855539999999</v>
      </c>
    </row>
    <row r="7" spans="1:16" x14ac:dyDescent="0.35">
      <c r="A7">
        <v>1</v>
      </c>
      <c r="B7">
        <v>1</v>
      </c>
      <c r="C7">
        <v>452.69082750000001</v>
      </c>
      <c r="D7">
        <v>12000</v>
      </c>
      <c r="E7">
        <v>54</v>
      </c>
      <c r="I7">
        <v>1</v>
      </c>
      <c r="J7" s="5">
        <v>981.51603079999995</v>
      </c>
      <c r="K7" s="5">
        <v>452.69082750000001</v>
      </c>
      <c r="L7" s="5">
        <v>806.06172360000005</v>
      </c>
      <c r="M7" s="5">
        <v>340.58425399999999</v>
      </c>
    </row>
    <row r="8" spans="1:16" x14ac:dyDescent="0.35">
      <c r="A8">
        <v>1</v>
      </c>
      <c r="B8">
        <v>2</v>
      </c>
      <c r="C8">
        <v>563.91384359999995</v>
      </c>
      <c r="D8">
        <v>12000</v>
      </c>
      <c r="E8">
        <v>66</v>
      </c>
      <c r="I8">
        <v>2</v>
      </c>
      <c r="J8" s="5">
        <v>889.42145670000002</v>
      </c>
      <c r="K8" s="5">
        <v>563.91384359999995</v>
      </c>
      <c r="L8" s="5">
        <v>199.2023744</v>
      </c>
      <c r="M8" s="5">
        <v>113.3047579</v>
      </c>
    </row>
    <row r="9" spans="1:16" x14ac:dyDescent="0.35">
      <c r="A9">
        <v>1</v>
      </c>
      <c r="B9">
        <v>3</v>
      </c>
      <c r="C9">
        <v>155.4318437</v>
      </c>
      <c r="D9">
        <v>12000</v>
      </c>
      <c r="E9">
        <v>282</v>
      </c>
      <c r="I9">
        <v>3</v>
      </c>
      <c r="J9" s="5">
        <v>720.99536669999998</v>
      </c>
      <c r="K9" s="5">
        <v>155.4318437</v>
      </c>
      <c r="L9" s="5">
        <v>986.11574010000004</v>
      </c>
      <c r="M9" s="5">
        <v>312.68434480000002</v>
      </c>
    </row>
    <row r="10" spans="1:16" x14ac:dyDescent="0.35">
      <c r="A10">
        <v>2</v>
      </c>
      <c r="B10">
        <v>0</v>
      </c>
      <c r="C10">
        <v>570.93446919999997</v>
      </c>
      <c r="D10">
        <v>12000</v>
      </c>
      <c r="E10">
        <v>208</v>
      </c>
    </row>
    <row r="11" spans="1:16" x14ac:dyDescent="0.35">
      <c r="A11">
        <v>2</v>
      </c>
      <c r="B11">
        <v>1</v>
      </c>
      <c r="C11">
        <v>806.06172360000005</v>
      </c>
      <c r="D11">
        <v>12000</v>
      </c>
      <c r="E11">
        <v>54</v>
      </c>
      <c r="J11" t="s">
        <v>2</v>
      </c>
    </row>
    <row r="12" spans="1:16" x14ac:dyDescent="0.35">
      <c r="A12">
        <v>2</v>
      </c>
      <c r="B12">
        <v>2</v>
      </c>
      <c r="C12">
        <v>199.2023744</v>
      </c>
      <c r="D12">
        <v>12000</v>
      </c>
      <c r="E12">
        <v>66</v>
      </c>
      <c r="I12" t="s">
        <v>0</v>
      </c>
      <c r="J12">
        <v>0</v>
      </c>
      <c r="K12">
        <v>1</v>
      </c>
      <c r="L12">
        <v>2</v>
      </c>
      <c r="M12">
        <v>3</v>
      </c>
      <c r="N12" t="s">
        <v>8</v>
      </c>
      <c r="O12" t="s">
        <v>10</v>
      </c>
    </row>
    <row r="13" spans="1:16" x14ac:dyDescent="0.35">
      <c r="A13">
        <v>2</v>
      </c>
      <c r="B13">
        <v>3</v>
      </c>
      <c r="C13">
        <v>986.11574010000004</v>
      </c>
      <c r="D13">
        <v>12000</v>
      </c>
      <c r="E13">
        <v>282</v>
      </c>
      <c r="I13">
        <v>0</v>
      </c>
      <c r="J13" s="1">
        <v>1</v>
      </c>
      <c r="K13" s="1">
        <v>0</v>
      </c>
      <c r="L13" s="1">
        <v>0</v>
      </c>
      <c r="M13" s="1">
        <v>0</v>
      </c>
      <c r="N13">
        <f>SUM(J13:M13)</f>
        <v>1</v>
      </c>
      <c r="O13">
        <v>208</v>
      </c>
      <c r="P13">
        <v>1</v>
      </c>
    </row>
    <row r="14" spans="1:16" x14ac:dyDescent="0.35">
      <c r="A14">
        <v>3</v>
      </c>
      <c r="B14">
        <v>0</v>
      </c>
      <c r="C14">
        <v>867.49855539999999</v>
      </c>
      <c r="D14">
        <v>12000</v>
      </c>
      <c r="E14">
        <v>208</v>
      </c>
      <c r="I14">
        <v>1</v>
      </c>
      <c r="J14" s="1">
        <v>0</v>
      </c>
      <c r="K14" s="1">
        <v>0</v>
      </c>
      <c r="L14" s="1">
        <v>0</v>
      </c>
      <c r="M14" s="1">
        <v>1</v>
      </c>
      <c r="N14">
        <f t="shared" ref="N14:N16" si="0">SUM(J14:M14)</f>
        <v>1</v>
      </c>
      <c r="O14">
        <v>54</v>
      </c>
      <c r="P14">
        <v>1</v>
      </c>
    </row>
    <row r="15" spans="1:16" x14ac:dyDescent="0.35">
      <c r="A15">
        <v>3</v>
      </c>
      <c r="B15">
        <v>1</v>
      </c>
      <c r="C15">
        <v>340.58425399999999</v>
      </c>
      <c r="D15">
        <v>12000</v>
      </c>
      <c r="E15">
        <v>54</v>
      </c>
      <c r="I15">
        <v>2</v>
      </c>
      <c r="J15" s="1">
        <v>0</v>
      </c>
      <c r="K15" s="1">
        <v>0</v>
      </c>
      <c r="L15" s="1">
        <v>0</v>
      </c>
      <c r="M15" s="1">
        <v>1</v>
      </c>
      <c r="N15">
        <f t="shared" si="0"/>
        <v>1</v>
      </c>
      <c r="O15">
        <v>66</v>
      </c>
      <c r="P15">
        <v>1</v>
      </c>
    </row>
    <row r="16" spans="1:16" x14ac:dyDescent="0.35">
      <c r="A16">
        <v>3</v>
      </c>
      <c r="B16">
        <v>2</v>
      </c>
      <c r="C16">
        <v>113.3047579</v>
      </c>
      <c r="D16">
        <v>12000</v>
      </c>
      <c r="E16">
        <v>66</v>
      </c>
      <c r="I16">
        <v>3</v>
      </c>
      <c r="J16" s="1">
        <v>0</v>
      </c>
      <c r="K16" s="1">
        <v>1</v>
      </c>
      <c r="L16" s="1">
        <v>0</v>
      </c>
      <c r="M16" s="1">
        <v>0</v>
      </c>
      <c r="N16">
        <f t="shared" si="0"/>
        <v>1</v>
      </c>
      <c r="O16">
        <v>282</v>
      </c>
      <c r="P16">
        <v>1</v>
      </c>
    </row>
    <row r="17" spans="1:15" x14ac:dyDescent="0.35">
      <c r="A17">
        <v>3</v>
      </c>
      <c r="B17">
        <v>3</v>
      </c>
      <c r="C17">
        <v>312.68434480000002</v>
      </c>
      <c r="D17">
        <v>12000</v>
      </c>
      <c r="E17">
        <v>282</v>
      </c>
      <c r="N17" s="4"/>
    </row>
    <row r="18" spans="1:15" x14ac:dyDescent="0.35">
      <c r="I18" t="s">
        <v>9</v>
      </c>
      <c r="J18" s="2">
        <v>208</v>
      </c>
      <c r="K18" s="2">
        <v>54</v>
      </c>
      <c r="L18" s="2">
        <v>66</v>
      </c>
      <c r="M18" s="2">
        <v>282</v>
      </c>
      <c r="N18" t="s">
        <v>13</v>
      </c>
      <c r="O18">
        <f>H1*SUM(J18:M18)</f>
        <v>122000</v>
      </c>
    </row>
    <row r="19" spans="1:15" x14ac:dyDescent="0.35">
      <c r="I19" t="s">
        <v>7</v>
      </c>
      <c r="J19">
        <v>12000</v>
      </c>
      <c r="K19">
        <v>12000</v>
      </c>
      <c r="L19">
        <v>12000</v>
      </c>
      <c r="M19">
        <v>12000</v>
      </c>
      <c r="N19" t="s">
        <v>14</v>
      </c>
      <c r="O19">
        <f>H2*SUMPRODUCT(J6:M9,J13:M16,J25:M28)</f>
        <v>68282.777771999987</v>
      </c>
    </row>
    <row r="20" spans="1:15" x14ac:dyDescent="0.35">
      <c r="N20" t="s">
        <v>11</v>
      </c>
      <c r="O20" s="3">
        <f>H1*SUM(J18:M18)+H2*SUMPRODUCT(J6:M9,J13:M16,J25:M28)</f>
        <v>190282.777772</v>
      </c>
    </row>
    <row r="23" spans="1:15" x14ac:dyDescent="0.35">
      <c r="J23" t="s">
        <v>2</v>
      </c>
    </row>
    <row r="24" spans="1:15" x14ac:dyDescent="0.35">
      <c r="I24" t="s">
        <v>0</v>
      </c>
      <c r="J24">
        <v>0</v>
      </c>
      <c r="K24">
        <v>1</v>
      </c>
      <c r="L24">
        <v>2</v>
      </c>
      <c r="M24">
        <v>3</v>
      </c>
    </row>
    <row r="25" spans="1:15" x14ac:dyDescent="0.35">
      <c r="I25">
        <v>0</v>
      </c>
      <c r="J25" s="5">
        <f>$O$13*J13</f>
        <v>208</v>
      </c>
      <c r="K25" s="5">
        <f>$O$13*K13</f>
        <v>0</v>
      </c>
      <c r="L25" s="5">
        <f t="shared" ref="L25:M25" si="1">$O$13*L13</f>
        <v>0</v>
      </c>
      <c r="M25" s="5">
        <f t="shared" si="1"/>
        <v>0</v>
      </c>
    </row>
    <row r="26" spans="1:15" x14ac:dyDescent="0.35">
      <c r="I26">
        <v>1</v>
      </c>
      <c r="J26" s="5">
        <f>$O$14*J14</f>
        <v>0</v>
      </c>
      <c r="K26" s="5">
        <f t="shared" ref="K26:M26" si="2">$O$14*K14</f>
        <v>0</v>
      </c>
      <c r="L26" s="5">
        <f t="shared" si="2"/>
        <v>0</v>
      </c>
      <c r="M26" s="5">
        <f t="shared" si="2"/>
        <v>54</v>
      </c>
    </row>
    <row r="27" spans="1:15" x14ac:dyDescent="0.35">
      <c r="I27">
        <v>2</v>
      </c>
      <c r="J27" s="5">
        <f>$O$15*J15</f>
        <v>0</v>
      </c>
      <c r="K27" s="5">
        <f t="shared" ref="K27:M27" si="3">$O$15*K15</f>
        <v>0</v>
      </c>
      <c r="L27" s="5">
        <f t="shared" si="3"/>
        <v>0</v>
      </c>
      <c r="M27" s="5">
        <f t="shared" si="3"/>
        <v>66</v>
      </c>
    </row>
    <row r="28" spans="1:15" x14ac:dyDescent="0.35">
      <c r="I28">
        <v>3</v>
      </c>
      <c r="J28" s="5">
        <f>$O$16*J16</f>
        <v>0</v>
      </c>
      <c r="K28" s="5">
        <f t="shared" ref="K28:M28" si="4">$O$16*K16</f>
        <v>282</v>
      </c>
      <c r="L28" s="5">
        <f t="shared" si="4"/>
        <v>0</v>
      </c>
      <c r="M28" s="5">
        <f t="shared" si="4"/>
        <v>0</v>
      </c>
    </row>
  </sheetData>
  <mergeCells count="1">
    <mergeCell ref="L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Yuke Luo</dc:creator>
  <cp:lastModifiedBy>Yuke Luo</cp:lastModifiedBy>
  <dcterms:created xsi:type="dcterms:W3CDTF">2019-12-13T00:17:57Z</dcterms:created>
  <dcterms:modified xsi:type="dcterms:W3CDTF">2019-12-14T01:24:46Z</dcterms:modified>
</cp:coreProperties>
</file>