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haruta/Desktop/Temp-Data/MAPbBr3-Paper/99_Others/"/>
    </mc:Choice>
  </mc:AlternateContent>
  <xr:revisionPtr revIDLastSave="0" documentId="13_ncr:1_{CB9BCB7B-7FEA-C04C-8441-9AB75E27C2CA}" xr6:coauthVersionLast="47" xr6:coauthVersionMax="47" xr10:uidLastSave="{00000000-0000-0000-0000-000000000000}"/>
  <bookViews>
    <workbookView xWindow="0" yWindow="760" windowWidth="30240" windowHeight="18880" xr2:uid="{E8EA8742-92F5-1C46-8BA3-0357B5BD494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C18" i="2" s="1"/>
  <c r="H6" i="2"/>
  <c r="D18" i="2" l="1"/>
  <c r="E18" i="2"/>
  <c r="C23" i="2"/>
  <c r="C8" i="2"/>
  <c r="C22" i="2"/>
  <c r="C7" i="2"/>
  <c r="C16" i="2"/>
  <c r="C26" i="2"/>
  <c r="C15" i="2"/>
  <c r="C25" i="2"/>
  <c r="C10" i="2"/>
  <c r="C24" i="2"/>
  <c r="C9" i="2"/>
  <c r="C3" i="2"/>
  <c r="C17" i="2"/>
  <c r="C14" i="2"/>
  <c r="C6" i="2"/>
  <c r="C21" i="2"/>
  <c r="C13" i="2"/>
  <c r="C5" i="2"/>
  <c r="C20" i="2"/>
  <c r="C12" i="2"/>
  <c r="C4" i="2"/>
  <c r="C2" i="2"/>
  <c r="C19" i="2"/>
  <c r="C11" i="2"/>
  <c r="D2" i="2" l="1"/>
  <c r="E2" i="2"/>
  <c r="D14" i="2"/>
  <c r="E14" i="2"/>
  <c r="D26" i="2"/>
  <c r="E26" i="2"/>
  <c r="D4" i="2"/>
  <c r="E4" i="2"/>
  <c r="D17" i="2"/>
  <c r="E17" i="2"/>
  <c r="D16" i="2"/>
  <c r="E16" i="2"/>
  <c r="D12" i="2"/>
  <c r="E12" i="2"/>
  <c r="D3" i="2"/>
  <c r="H12" i="2" s="1"/>
  <c r="E3" i="2"/>
  <c r="D7" i="2"/>
  <c r="E7" i="2"/>
  <c r="D20" i="2"/>
  <c r="E20" i="2"/>
  <c r="D9" i="2"/>
  <c r="E9" i="2"/>
  <c r="D22" i="2"/>
  <c r="E22" i="2"/>
  <c r="D5" i="2"/>
  <c r="E5" i="2"/>
  <c r="D24" i="2"/>
  <c r="E24" i="2"/>
  <c r="D8" i="2"/>
  <c r="E8" i="2"/>
  <c r="D13" i="2"/>
  <c r="E13" i="2"/>
  <c r="D10" i="2"/>
  <c r="E10" i="2"/>
  <c r="D23" i="2"/>
  <c r="E23" i="2"/>
  <c r="D11" i="2"/>
  <c r="E11" i="2"/>
  <c r="D21" i="2"/>
  <c r="E21" i="2"/>
  <c r="D25" i="2"/>
  <c r="E25" i="2"/>
  <c r="D19" i="2"/>
  <c r="E19" i="2"/>
  <c r="D6" i="2"/>
  <c r="E6" i="2"/>
  <c r="D15" i="2"/>
  <c r="E15" i="2"/>
</calcChain>
</file>

<file path=xl/sharedStrings.xml><?xml version="1.0" encoding="utf-8"?>
<sst xmlns="http://schemas.openxmlformats.org/spreadsheetml/2006/main" count="9" uniqueCount="9">
  <si>
    <t>Time</t>
  </si>
  <si>
    <t>Temp (oC)</t>
  </si>
  <si>
    <t>stabilized temp</t>
  </si>
  <si>
    <t>initial temp</t>
  </si>
  <si>
    <t>k</t>
  </si>
  <si>
    <t>T_fit</t>
  </si>
  <si>
    <t>Error^2</t>
  </si>
  <si>
    <t>sum_error</t>
  </si>
  <si>
    <t>solubility at t_fit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</si>
</sst>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419870082611358E-2"/>
          <c:y val="5.0925925925925923E-2"/>
          <c:w val="0.89269117908933948"/>
          <c:h val="0.799636920384951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Temp (oC)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Sheet2!$A$2:$A$26</c:f>
              <c:numCache>
                <c:formatCode>General</c:formatCode>
                <c:ptCount val="25"/>
                <c:pt idx="0">
                  <c:v>0</c:v>
                </c:pt>
                <c:pt idx="1">
                  <c:v>8.2901554404145081E-2</c:v>
                </c:pt>
                <c:pt idx="2">
                  <c:v>0.16391898257183232</c:v>
                </c:pt>
                <c:pt idx="3">
                  <c:v>0.24870466321243523</c:v>
                </c:pt>
                <c:pt idx="4">
                  <c:v>0.33160621761658032</c:v>
                </c:pt>
                <c:pt idx="5">
                  <c:v>0.41544983513895434</c:v>
                </c:pt>
                <c:pt idx="6">
                  <c:v>0.49835138954309938</c:v>
                </c:pt>
                <c:pt idx="7">
                  <c:v>0.58125294394724447</c:v>
                </c:pt>
                <c:pt idx="8">
                  <c:v>0.66509656146961837</c:v>
                </c:pt>
                <c:pt idx="9">
                  <c:v>0.7517663683466792</c:v>
                </c:pt>
                <c:pt idx="10">
                  <c:v>0.8327837965143664</c:v>
                </c:pt>
                <c:pt idx="11">
                  <c:v>0.91662741403674053</c:v>
                </c:pt>
                <c:pt idx="12">
                  <c:v>1.0014130946773434</c:v>
                </c:pt>
                <c:pt idx="13">
                  <c:v>1.0852567121997174</c:v>
                </c:pt>
                <c:pt idx="14">
                  <c:v>1.1700423928403203</c:v>
                </c:pt>
                <c:pt idx="15">
                  <c:v>1.2520018841262364</c:v>
                </c:pt>
                <c:pt idx="16">
                  <c:v>1.3396137541215263</c:v>
                </c:pt>
                <c:pt idx="17">
                  <c:v>1.4187470560527555</c:v>
                </c:pt>
                <c:pt idx="18">
                  <c:v>1.4997644842204427</c:v>
                </c:pt>
                <c:pt idx="19">
                  <c:v>1.5854922279792745</c:v>
                </c:pt>
                <c:pt idx="20">
                  <c:v>1.6683937823834198</c:v>
                </c:pt>
                <c:pt idx="21">
                  <c:v>1.7767310409797457</c:v>
                </c:pt>
                <c:pt idx="22">
                  <c:v>1.8360810174281674</c:v>
                </c:pt>
                <c:pt idx="23">
                  <c:v>1.9189825718323128</c:v>
                </c:pt>
                <c:pt idx="24">
                  <c:v>2</c:v>
                </c:pt>
              </c:numCache>
            </c:numRef>
          </c:xVal>
          <c:yVal>
            <c:numRef>
              <c:f>Sheet2!$B$2:$B$26</c:f>
              <c:numCache>
                <c:formatCode>General</c:formatCode>
                <c:ptCount val="25"/>
                <c:pt idx="0">
                  <c:v>22.212987012987014</c:v>
                </c:pt>
                <c:pt idx="1">
                  <c:v>25.32987012987013</c:v>
                </c:pt>
                <c:pt idx="2">
                  <c:v>31.04935064935065</c:v>
                </c:pt>
                <c:pt idx="3">
                  <c:v>34.244155844155841</c:v>
                </c:pt>
                <c:pt idx="4">
                  <c:v>36.020779220779218</c:v>
                </c:pt>
                <c:pt idx="5">
                  <c:v>37.32987012987013</c:v>
                </c:pt>
                <c:pt idx="6">
                  <c:v>38.202597402597405</c:v>
                </c:pt>
                <c:pt idx="7">
                  <c:v>38.794805194805193</c:v>
                </c:pt>
                <c:pt idx="8">
                  <c:v>39.200000000000003</c:v>
                </c:pt>
                <c:pt idx="9">
                  <c:v>40.103896103896105</c:v>
                </c:pt>
                <c:pt idx="10">
                  <c:v>40.244155844155841</c:v>
                </c:pt>
                <c:pt idx="11">
                  <c:v>40.353246753246751</c:v>
                </c:pt>
                <c:pt idx="12">
                  <c:v>40.431168831168833</c:v>
                </c:pt>
                <c:pt idx="13">
                  <c:v>40.883116883116884</c:v>
                </c:pt>
                <c:pt idx="14">
                  <c:v>40.742857142857147</c:v>
                </c:pt>
                <c:pt idx="15">
                  <c:v>40.431168831168833</c:v>
                </c:pt>
                <c:pt idx="16">
                  <c:v>40.727272727272727</c:v>
                </c:pt>
                <c:pt idx="17">
                  <c:v>40.18181818181818</c:v>
                </c:pt>
                <c:pt idx="18">
                  <c:v>40.727272727272727</c:v>
                </c:pt>
                <c:pt idx="19">
                  <c:v>40.571428571428569</c:v>
                </c:pt>
                <c:pt idx="20">
                  <c:v>40.244155844155841</c:v>
                </c:pt>
                <c:pt idx="21">
                  <c:v>40.602597402597404</c:v>
                </c:pt>
                <c:pt idx="22">
                  <c:v>40.509090909090908</c:v>
                </c:pt>
                <c:pt idx="23">
                  <c:v>39.994805194805195</c:v>
                </c:pt>
                <c:pt idx="24">
                  <c:v>40.431168831168833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33-5949-9CAA-2F97BF67275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T_fit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Sheet2!$A$2:$A$26</c:f>
              <c:numCache>
                <c:formatCode>General</c:formatCode>
                <c:ptCount val="25"/>
                <c:pt idx="0">
                  <c:v>0</c:v>
                </c:pt>
                <c:pt idx="1">
                  <c:v>8.2901554404145081E-2</c:v>
                </c:pt>
                <c:pt idx="2">
                  <c:v>0.16391898257183232</c:v>
                </c:pt>
                <c:pt idx="3">
                  <c:v>0.24870466321243523</c:v>
                </c:pt>
                <c:pt idx="4">
                  <c:v>0.33160621761658032</c:v>
                </c:pt>
                <c:pt idx="5">
                  <c:v>0.41544983513895434</c:v>
                </c:pt>
                <c:pt idx="6">
                  <c:v>0.49835138954309938</c:v>
                </c:pt>
                <c:pt idx="7">
                  <c:v>0.58125294394724447</c:v>
                </c:pt>
                <c:pt idx="8">
                  <c:v>0.66509656146961837</c:v>
                </c:pt>
                <c:pt idx="9">
                  <c:v>0.7517663683466792</c:v>
                </c:pt>
                <c:pt idx="10">
                  <c:v>0.8327837965143664</c:v>
                </c:pt>
                <c:pt idx="11">
                  <c:v>0.91662741403674053</c:v>
                </c:pt>
                <c:pt idx="12">
                  <c:v>1.0014130946773434</c:v>
                </c:pt>
                <c:pt idx="13">
                  <c:v>1.0852567121997174</c:v>
                </c:pt>
                <c:pt idx="14">
                  <c:v>1.1700423928403203</c:v>
                </c:pt>
                <c:pt idx="15">
                  <c:v>1.2520018841262364</c:v>
                </c:pt>
                <c:pt idx="16">
                  <c:v>1.3396137541215263</c:v>
                </c:pt>
                <c:pt idx="17">
                  <c:v>1.4187470560527555</c:v>
                </c:pt>
                <c:pt idx="18">
                  <c:v>1.4997644842204427</c:v>
                </c:pt>
                <c:pt idx="19">
                  <c:v>1.5854922279792745</c:v>
                </c:pt>
                <c:pt idx="20">
                  <c:v>1.6683937823834198</c:v>
                </c:pt>
                <c:pt idx="21">
                  <c:v>1.7767310409797457</c:v>
                </c:pt>
                <c:pt idx="22">
                  <c:v>1.8360810174281674</c:v>
                </c:pt>
                <c:pt idx="23">
                  <c:v>1.9189825718323128</c:v>
                </c:pt>
                <c:pt idx="24">
                  <c:v>2</c:v>
                </c:pt>
              </c:numCache>
            </c:numRef>
          </c:xVal>
          <c:yVal>
            <c:numRef>
              <c:f>Sheet2!$C$2:$C$26</c:f>
              <c:numCache>
                <c:formatCode>General</c:formatCode>
                <c:ptCount val="25"/>
                <c:pt idx="0">
                  <c:v>22.212987012987014</c:v>
                </c:pt>
                <c:pt idx="1">
                  <c:v>27.388526234831136</c:v>
                </c:pt>
                <c:pt idx="2">
                  <c:v>31.023522845534803</c:v>
                </c:pt>
                <c:pt idx="3">
                  <c:v>33.748772545463325</c:v>
                </c:pt>
                <c:pt idx="4">
                  <c:v>35.649329975788611</c:v>
                </c:pt>
                <c:pt idx="5">
                  <c:v>37.023326052166304</c:v>
                </c:pt>
                <c:pt idx="6">
                  <c:v>37.994245610877627</c:v>
                </c:pt>
                <c:pt idx="7">
                  <c:v>38.689523440045932</c:v>
                </c:pt>
                <c:pt idx="8">
                  <c:v>39.192170186745997</c:v>
                </c:pt>
                <c:pt idx="9">
                  <c:v>39.560856499597904</c:v>
                </c:pt>
                <c:pt idx="10">
                  <c:v>39.806563200044963</c:v>
                </c:pt>
                <c:pt idx="11">
                  <c:v>39.9890553718663</c:v>
                </c:pt>
                <c:pt idx="12">
                  <c:v>40.120470817280882</c:v>
                </c:pt>
                <c:pt idx="13">
                  <c:v>40.212993980525972</c:v>
                </c:pt>
                <c:pt idx="14">
                  <c:v>40.279621346443477</c:v>
                </c:pt>
                <c:pt idx="15">
                  <c:v>40.325640900957325</c:v>
                </c:pt>
                <c:pt idx="16">
                  <c:v>40.360624628881652</c:v>
                </c:pt>
                <c:pt idx="17">
                  <c:v>40.383187753543979</c:v>
                </c:pt>
                <c:pt idx="18">
                  <c:v>40.399922764818633</c:v>
                </c:pt>
                <c:pt idx="19">
                  <c:v>40.412586162572374</c:v>
                </c:pt>
                <c:pt idx="20">
                  <c:v>40.421302920524944</c:v>
                </c:pt>
                <c:pt idx="21">
                  <c:v>40.429078302889707</c:v>
                </c:pt>
                <c:pt idx="22">
                  <c:v>40.432100235057817</c:v>
                </c:pt>
                <c:pt idx="23">
                  <c:v>40.4352769947252</c:v>
                </c:pt>
                <c:pt idx="24">
                  <c:v>40.437508165262024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33-5949-9CAA-2F97BF672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015088"/>
        <c:axId val="837892128"/>
      </c:scatterChart>
      <c:valAx>
        <c:axId val="106301508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37892128"/>
        <c:crosses val="autoZero"/>
        <c:crossBetween val="midCat"/>
      </c:valAx>
      <c:valAx>
        <c:axId val="83789212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6301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987875409379139"/>
          <c:y val="0.72776059242594671"/>
          <c:w val="0.24192383031767048"/>
          <c:h val="5.0223565804274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solubility at t_fit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Sheet2!$A$2:$A$26</c:f>
              <c:numCache>
                <c:formatCode>General</c:formatCode>
                <c:ptCount val="25"/>
                <c:pt idx="0">
                  <c:v>0</c:v>
                </c:pt>
                <c:pt idx="1">
                  <c:v>8.2901554404145081E-2</c:v>
                </c:pt>
                <c:pt idx="2">
                  <c:v>0.16391898257183232</c:v>
                </c:pt>
                <c:pt idx="3">
                  <c:v>0.24870466321243523</c:v>
                </c:pt>
                <c:pt idx="4">
                  <c:v>0.33160621761658032</c:v>
                </c:pt>
                <c:pt idx="5">
                  <c:v>0.41544983513895434</c:v>
                </c:pt>
                <c:pt idx="6">
                  <c:v>0.49835138954309938</c:v>
                </c:pt>
                <c:pt idx="7">
                  <c:v>0.58125294394724447</c:v>
                </c:pt>
                <c:pt idx="8">
                  <c:v>0.66509656146961837</c:v>
                </c:pt>
                <c:pt idx="9">
                  <c:v>0.7517663683466792</c:v>
                </c:pt>
                <c:pt idx="10">
                  <c:v>0.8327837965143664</c:v>
                </c:pt>
                <c:pt idx="11">
                  <c:v>0.91662741403674053</c:v>
                </c:pt>
                <c:pt idx="12">
                  <c:v>1.0014130946773434</c:v>
                </c:pt>
                <c:pt idx="13">
                  <c:v>1.0852567121997174</c:v>
                </c:pt>
                <c:pt idx="14">
                  <c:v>1.1700423928403203</c:v>
                </c:pt>
                <c:pt idx="15">
                  <c:v>1.2520018841262364</c:v>
                </c:pt>
                <c:pt idx="16">
                  <c:v>1.3396137541215263</c:v>
                </c:pt>
                <c:pt idx="17">
                  <c:v>1.4187470560527555</c:v>
                </c:pt>
                <c:pt idx="18">
                  <c:v>1.4997644842204427</c:v>
                </c:pt>
                <c:pt idx="19">
                  <c:v>1.5854922279792745</c:v>
                </c:pt>
                <c:pt idx="20">
                  <c:v>1.6683937823834198</c:v>
                </c:pt>
                <c:pt idx="21">
                  <c:v>1.7767310409797457</c:v>
                </c:pt>
                <c:pt idx="22">
                  <c:v>1.8360810174281674</c:v>
                </c:pt>
                <c:pt idx="23">
                  <c:v>1.9189825718323128</c:v>
                </c:pt>
                <c:pt idx="24">
                  <c:v>2</c:v>
                </c:pt>
              </c:numCache>
            </c:numRef>
          </c:xVal>
          <c:yVal>
            <c:numRef>
              <c:f>Sheet2!$E$2:$E$26</c:f>
              <c:numCache>
                <c:formatCode>General</c:formatCode>
                <c:ptCount val="25"/>
                <c:pt idx="0">
                  <c:v>49.658081225434302</c:v>
                </c:pt>
                <c:pt idx="1">
                  <c:v>47.21464970216249</c:v>
                </c:pt>
                <c:pt idx="2">
                  <c:v>45.551689648073946</c:v>
                </c:pt>
                <c:pt idx="3">
                  <c:v>44.333699278388053</c:v>
                </c:pt>
                <c:pt idx="4">
                  <c:v>43.498881042943623</c:v>
                </c:pt>
                <c:pt idx="5">
                  <c:v>42.902823145838319</c:v>
                </c:pt>
                <c:pt idx="6">
                  <c:v>42.485404602284795</c:v>
                </c:pt>
                <c:pt idx="7">
                  <c:v>42.188413240536185</c:v>
                </c:pt>
                <c:pt idx="8">
                  <c:v>41.974704738510468</c:v>
                </c:pt>
                <c:pt idx="9">
                  <c:v>41.818484982987698</c:v>
                </c:pt>
                <c:pt idx="10">
                  <c:v>41.714624740241703</c:v>
                </c:pt>
                <c:pt idx="11">
                  <c:v>41.637615001295487</c:v>
                </c:pt>
                <c:pt idx="12">
                  <c:v>41.582227571835091</c:v>
                </c:pt>
                <c:pt idx="13">
                  <c:v>41.54326639639455</c:v>
                </c:pt>
                <c:pt idx="14">
                  <c:v>41.515227451513766</c:v>
                </c:pt>
                <c:pt idx="15">
                  <c:v>41.495869543825329</c:v>
                </c:pt>
                <c:pt idx="16">
                  <c:v>41.48115850843616</c:v>
                </c:pt>
                <c:pt idx="17">
                  <c:v>41.471672626256598</c:v>
                </c:pt>
                <c:pt idx="18">
                  <c:v>41.464638063655805</c:v>
                </c:pt>
                <c:pt idx="19">
                  <c:v>41.45931562193833</c:v>
                </c:pt>
                <c:pt idx="20">
                  <c:v>41.455652267171061</c:v>
                </c:pt>
                <c:pt idx="21">
                  <c:v>41.452384753181974</c:v>
                </c:pt>
                <c:pt idx="22">
                  <c:v>41.451114875505681</c:v>
                </c:pt>
                <c:pt idx="23">
                  <c:v>41.449779968837269</c:v>
                </c:pt>
                <c:pt idx="24">
                  <c:v>41.448842428352421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C0-2548-89D8-6C631A9E0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29359"/>
        <c:axId val="2122950656"/>
      </c:scatterChart>
      <c:valAx>
        <c:axId val="19402935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122950656"/>
        <c:crosses val="autoZero"/>
        <c:crossBetween val="midCat"/>
      </c:valAx>
      <c:valAx>
        <c:axId val="21229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402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12</xdr:row>
      <xdr:rowOff>38100</xdr:rowOff>
    </xdr:from>
    <xdr:to>
      <xdr:col>15</xdr:col>
      <xdr:colOff>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FCF25-C872-39A4-965A-5C7191665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139700</xdr:colOff>
      <xdr:row>31</xdr:row>
      <xdr:rowOff>190500</xdr:rowOff>
    </xdr:from>
    <xdr:to>
      <xdr:col>14</xdr:col>
      <xdr:colOff>785906</xdr:colOff>
      <xdr:row>53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87FFF-1C56-7366-FE20-59A107385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548E-6FE4-0C41-A75D-85CB518BBD02}">
  <dimension ref="A1:H26"/>
  <sheetViews>
    <sheetView tabSelected="1" workbookViewId="0">
      <selection activeCell="E4" sqref="E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5</v>
      </c>
      <c r="D1" t="s">
        <v>6</v>
      </c>
      <c r="E1" t="s">
        <v>8</v>
      </c>
    </row>
    <row r="2" spans="1:8" x14ac:dyDescent="0.2">
      <c r="A2">
        <v>0</v>
      </c>
      <c r="B2">
        <v>22.212987012987014</v>
      </c>
      <c r="C2">
        <f t="shared" ref="C2:C26" si="0">$H$3+($H$6-$H$3)*EXP(-$H$9*A2)</f>
        <v>22.212987012987014</v>
      </c>
      <c r="D2" s="1">
        <f>(C2-B2)^2</f>
        <v>0</v>
      </c>
      <c r="E2">
        <f>0.00166*C2*C2-0.55445*C2+61.155</f>
        <v>49.658081225434302</v>
      </c>
      <c r="H2" t="s">
        <v>2</v>
      </c>
    </row>
    <row r="3" spans="1:8" x14ac:dyDescent="0.2">
      <c r="A3">
        <v>8.2901554404145081E-2</v>
      </c>
      <c r="B3">
        <v>25.32987012987013</v>
      </c>
      <c r="C3">
        <f t="shared" si="0"/>
        <v>27.388526234831136</v>
      </c>
      <c r="D3" s="1">
        <f t="shared" ref="D3:D26" si="1">(C3-B3)^2</f>
        <v>4.2380649584932213</v>
      </c>
      <c r="E3">
        <f t="shared" ref="E3:E26" si="2">0.00166*C3*C3-0.55445*C3+61.155</f>
        <v>47.21464970216249</v>
      </c>
      <c r="H3">
        <f>AVERAGE(B18:B26)</f>
        <v>40.443290043290048</v>
      </c>
    </row>
    <row r="4" spans="1:8" x14ac:dyDescent="0.2">
      <c r="A4">
        <v>0.16391898257183232</v>
      </c>
      <c r="B4">
        <v>31.04935064935065</v>
      </c>
      <c r="C4">
        <f t="shared" si="0"/>
        <v>31.023522845534803</v>
      </c>
      <c r="D4" s="1">
        <f t="shared" si="1"/>
        <v>6.6707544994989434E-4</v>
      </c>
      <c r="E4">
        <f t="shared" si="2"/>
        <v>45.551689648073946</v>
      </c>
    </row>
    <row r="5" spans="1:8" x14ac:dyDescent="0.2">
      <c r="A5">
        <v>0.24870466321243523</v>
      </c>
      <c r="B5">
        <v>34.244155844155841</v>
      </c>
      <c r="C5">
        <f t="shared" si="0"/>
        <v>33.748772545463325</v>
      </c>
      <c r="D5" s="1">
        <f t="shared" si="1"/>
        <v>0.24540461262347893</v>
      </c>
      <c r="E5">
        <f t="shared" si="2"/>
        <v>44.333699278388053</v>
      </c>
      <c r="H5" t="s">
        <v>3</v>
      </c>
    </row>
    <row r="6" spans="1:8" x14ac:dyDescent="0.2">
      <c r="A6">
        <v>0.33160621761658032</v>
      </c>
      <c r="B6">
        <v>36.020779220779218</v>
      </c>
      <c r="C6">
        <f t="shared" si="0"/>
        <v>35.649329975788611</v>
      </c>
      <c r="D6" s="1">
        <f t="shared" si="1"/>
        <v>0.13797454160409234</v>
      </c>
      <c r="E6">
        <f t="shared" si="2"/>
        <v>43.498881042943623</v>
      </c>
      <c r="H6" s="1">
        <f>B2</f>
        <v>22.212987012987014</v>
      </c>
    </row>
    <row r="7" spans="1:8" x14ac:dyDescent="0.2">
      <c r="A7">
        <v>0.41544983513895434</v>
      </c>
      <c r="B7">
        <v>37.32987012987013</v>
      </c>
      <c r="C7">
        <f t="shared" si="0"/>
        <v>37.023326052166304</v>
      </c>
      <c r="D7" s="1">
        <f t="shared" si="1"/>
        <v>9.3969271575289434E-2</v>
      </c>
      <c r="E7">
        <f t="shared" si="2"/>
        <v>42.902823145838319</v>
      </c>
    </row>
    <row r="8" spans="1:8" x14ac:dyDescent="0.2">
      <c r="A8">
        <v>0.49835138954309938</v>
      </c>
      <c r="B8">
        <v>38.202597402597405</v>
      </c>
      <c r="C8">
        <f t="shared" si="0"/>
        <v>37.994245610877627</v>
      </c>
      <c r="D8" s="1">
        <f t="shared" si="1"/>
        <v>4.3410469112841805E-2</v>
      </c>
      <c r="E8">
        <f t="shared" si="2"/>
        <v>42.485404602284795</v>
      </c>
      <c r="H8" t="s">
        <v>4</v>
      </c>
    </row>
    <row r="9" spans="1:8" x14ac:dyDescent="0.2">
      <c r="A9">
        <v>0.58125294394724447</v>
      </c>
      <c r="B9">
        <v>38.794805194805193</v>
      </c>
      <c r="C9">
        <f t="shared" si="0"/>
        <v>38.689523440045932</v>
      </c>
      <c r="D9" s="1">
        <f t="shared" si="1"/>
        <v>1.1084247885189186E-2</v>
      </c>
      <c r="E9">
        <f t="shared" si="2"/>
        <v>42.188413240536185</v>
      </c>
      <c r="H9">
        <v>4.02805597094902</v>
      </c>
    </row>
    <row r="10" spans="1:8" x14ac:dyDescent="0.2">
      <c r="A10">
        <v>0.66509656146961837</v>
      </c>
      <c r="B10">
        <v>39.200000000000003</v>
      </c>
      <c r="C10">
        <f t="shared" si="0"/>
        <v>39.192170186745997</v>
      </c>
      <c r="D10" s="1">
        <f t="shared" si="1"/>
        <v>6.13059755926011E-5</v>
      </c>
      <c r="E10">
        <f t="shared" si="2"/>
        <v>41.974704738510468</v>
      </c>
    </row>
    <row r="11" spans="1:8" x14ac:dyDescent="0.2">
      <c r="A11">
        <v>0.7517663683466792</v>
      </c>
      <c r="B11">
        <v>40.103896103896105</v>
      </c>
      <c r="C11">
        <f t="shared" si="0"/>
        <v>39.560856499597904</v>
      </c>
      <c r="D11" s="1">
        <f t="shared" si="1"/>
        <v>0.29489201183634683</v>
      </c>
      <c r="E11">
        <f t="shared" si="2"/>
        <v>41.818484982987698</v>
      </c>
      <c r="H11" t="s">
        <v>7</v>
      </c>
    </row>
    <row r="12" spans="1:8" x14ac:dyDescent="0.2">
      <c r="A12">
        <v>0.8327837965143664</v>
      </c>
      <c r="B12">
        <v>40.244155844155841</v>
      </c>
      <c r="C12">
        <f t="shared" si="0"/>
        <v>39.806563200044963</v>
      </c>
      <c r="D12" s="1">
        <f t="shared" si="1"/>
        <v>0.19148732217995026</v>
      </c>
      <c r="E12">
        <f t="shared" si="2"/>
        <v>41.714624740241703</v>
      </c>
      <c r="H12" s="1">
        <f>SUM(D2:D26)</f>
        <v>6.7298152499921038</v>
      </c>
    </row>
    <row r="13" spans="1:8" x14ac:dyDescent="0.2">
      <c r="A13">
        <v>0.91662741403674053</v>
      </c>
      <c r="B13">
        <v>40.353246753246751</v>
      </c>
      <c r="C13">
        <f t="shared" si="0"/>
        <v>39.9890553718663</v>
      </c>
      <c r="D13" s="1">
        <f t="shared" si="1"/>
        <v>0.13263536227180089</v>
      </c>
      <c r="E13">
        <f t="shared" si="2"/>
        <v>41.637615001295487</v>
      </c>
    </row>
    <row r="14" spans="1:8" x14ac:dyDescent="0.2">
      <c r="A14">
        <v>1.0014130946773434</v>
      </c>
      <c r="B14">
        <v>40.431168831168833</v>
      </c>
      <c r="C14">
        <f t="shared" si="0"/>
        <v>40.120470817280882</v>
      </c>
      <c r="D14" s="1">
        <f t="shared" si="1"/>
        <v>9.6533255833917211E-2</v>
      </c>
      <c r="E14">
        <f t="shared" si="2"/>
        <v>41.582227571835091</v>
      </c>
    </row>
    <row r="15" spans="1:8" x14ac:dyDescent="0.2">
      <c r="A15">
        <v>1.0852567121997174</v>
      </c>
      <c r="B15">
        <v>40.883116883116884</v>
      </c>
      <c r="C15">
        <f t="shared" si="0"/>
        <v>40.212993980525972</v>
      </c>
      <c r="D15" s="1">
        <f t="shared" si="1"/>
        <v>0.4490647045768682</v>
      </c>
      <c r="E15">
        <f t="shared" si="2"/>
        <v>41.54326639639455</v>
      </c>
    </row>
    <row r="16" spans="1:8" x14ac:dyDescent="0.2">
      <c r="A16">
        <v>1.1700423928403203</v>
      </c>
      <c r="B16">
        <v>40.742857142857147</v>
      </c>
      <c r="C16">
        <f t="shared" si="0"/>
        <v>40.279621346443477</v>
      </c>
      <c r="D16" s="1">
        <f t="shared" si="1"/>
        <v>0.21458740307900728</v>
      </c>
      <c r="E16">
        <f t="shared" si="2"/>
        <v>41.515227451513766</v>
      </c>
    </row>
    <row r="17" spans="1:5" x14ac:dyDescent="0.2">
      <c r="A17">
        <v>1.2520018841262364</v>
      </c>
      <c r="B17">
        <v>40.431168831168833</v>
      </c>
      <c r="C17">
        <f t="shared" si="0"/>
        <v>40.325640900957325</v>
      </c>
      <c r="D17" s="1">
        <f t="shared" si="1"/>
        <v>1.1136144054724944E-2</v>
      </c>
      <c r="E17">
        <f t="shared" si="2"/>
        <v>41.495869543825329</v>
      </c>
    </row>
    <row r="18" spans="1:5" x14ac:dyDescent="0.2">
      <c r="A18">
        <v>1.3396137541215263</v>
      </c>
      <c r="B18">
        <v>40.727272727272727</v>
      </c>
      <c r="C18">
        <f t="shared" si="0"/>
        <v>40.360624628881652</v>
      </c>
      <c r="D18" s="1">
        <f t="shared" si="1"/>
        <v>0.13443082805379103</v>
      </c>
      <c r="E18">
        <f t="shared" si="2"/>
        <v>41.48115850843616</v>
      </c>
    </row>
    <row r="19" spans="1:5" x14ac:dyDescent="0.2">
      <c r="A19">
        <v>1.4187470560527555</v>
      </c>
      <c r="B19">
        <v>40.18181818181818</v>
      </c>
      <c r="C19">
        <f t="shared" si="0"/>
        <v>40.383187753543979</v>
      </c>
      <c r="D19" s="1">
        <f t="shared" si="1"/>
        <v>4.0549704417031644E-2</v>
      </c>
      <c r="E19">
        <f t="shared" si="2"/>
        <v>41.471672626256598</v>
      </c>
    </row>
    <row r="20" spans="1:5" x14ac:dyDescent="0.2">
      <c r="A20">
        <v>1.4997644842204427</v>
      </c>
      <c r="B20">
        <v>40.727272727272727</v>
      </c>
      <c r="C20">
        <f t="shared" si="0"/>
        <v>40.399922764818633</v>
      </c>
      <c r="D20" s="1">
        <f t="shared" si="1"/>
        <v>0.10715799791869624</v>
      </c>
      <c r="E20">
        <f t="shared" si="2"/>
        <v>41.464638063655805</v>
      </c>
    </row>
    <row r="21" spans="1:5" x14ac:dyDescent="0.2">
      <c r="A21">
        <v>1.5854922279792745</v>
      </c>
      <c r="B21">
        <v>40.571428571428569</v>
      </c>
      <c r="C21">
        <f t="shared" si="0"/>
        <v>40.412586162572374</v>
      </c>
      <c r="D21" s="1">
        <f t="shared" si="1"/>
        <v>2.523091085123863E-2</v>
      </c>
      <c r="E21">
        <f t="shared" si="2"/>
        <v>41.45931562193833</v>
      </c>
    </row>
    <row r="22" spans="1:5" x14ac:dyDescent="0.2">
      <c r="A22">
        <v>1.6683937823834198</v>
      </c>
      <c r="B22">
        <v>40.244155844155841</v>
      </c>
      <c r="C22">
        <f t="shared" si="0"/>
        <v>40.421302920524944</v>
      </c>
      <c r="D22" s="1">
        <f t="shared" si="1"/>
        <v>3.1381086666120724E-2</v>
      </c>
      <c r="E22">
        <f t="shared" si="2"/>
        <v>41.455652267171061</v>
      </c>
    </row>
    <row r="23" spans="1:5" x14ac:dyDescent="0.2">
      <c r="A23">
        <v>1.7767310409797457</v>
      </c>
      <c r="B23">
        <v>40.602597402597404</v>
      </c>
      <c r="C23">
        <f t="shared" si="0"/>
        <v>40.429078302889707</v>
      </c>
      <c r="D23" s="1">
        <f t="shared" si="1"/>
        <v>3.0108877963369682E-2</v>
      </c>
      <c r="E23">
        <f t="shared" si="2"/>
        <v>41.452384753181974</v>
      </c>
    </row>
    <row r="24" spans="1:5" x14ac:dyDescent="0.2">
      <c r="A24">
        <v>1.8360810174281674</v>
      </c>
      <c r="B24">
        <v>40.509090909090908</v>
      </c>
      <c r="C24">
        <f t="shared" si="0"/>
        <v>40.432100235057817</v>
      </c>
      <c r="D24" s="1">
        <f t="shared" si="1"/>
        <v>5.9275638880696745E-3</v>
      </c>
      <c r="E24">
        <f t="shared" si="2"/>
        <v>41.451114875505681</v>
      </c>
    </row>
    <row r="25" spans="1:5" x14ac:dyDescent="0.2">
      <c r="A25">
        <v>1.9189825718323128</v>
      </c>
      <c r="B25">
        <v>39.994805194805195</v>
      </c>
      <c r="C25">
        <f t="shared" si="0"/>
        <v>40.4352769947252</v>
      </c>
      <c r="D25" s="1">
        <f t="shared" si="1"/>
        <v>0.19401540652476848</v>
      </c>
      <c r="E25">
        <f t="shared" si="2"/>
        <v>41.449779968837269</v>
      </c>
    </row>
    <row r="26" spans="1:5" x14ac:dyDescent="0.2">
      <c r="A26">
        <v>2</v>
      </c>
      <c r="B26">
        <v>40.431168831168833</v>
      </c>
      <c r="C26">
        <f t="shared" si="0"/>
        <v>40.437508165262024</v>
      </c>
      <c r="D26" s="1">
        <f t="shared" si="1"/>
        <v>4.0187156745093562E-5</v>
      </c>
      <c r="E26">
        <f t="shared" si="2"/>
        <v>41.448842428352421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Haruta</dc:creator>
  <cp:lastModifiedBy>Yuki Haruta</cp:lastModifiedBy>
  <dcterms:created xsi:type="dcterms:W3CDTF">2024-02-22T23:43:55Z</dcterms:created>
  <dcterms:modified xsi:type="dcterms:W3CDTF">2024-02-28T02:43:14Z</dcterms:modified>
</cp:coreProperties>
</file>