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942" windowHeight="10097" tabRatio="415" activeTab="3"/>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<sst xmlns="http://schemas.openxmlformats.org/spreadsheetml/2006/main" count="198" uniqueCount="60">
  <si>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</si>
  <si>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</si>
  <si>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</si>
  <si>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</si>
  <si>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 48</t>
  </si>
  <si>
    <t>Legend:</t>
  </si>
  <si>
    <t>On track</t>
  </si>
  <si>
    <t>Low risk</t>
  </si>
  <si>
    <t>Med risk</t>
  </si>
  <si>
    <t>High risk</t>
  </si>
  <si>
    <t>Unassigned</t>
  </si>
  <si>
    <t>Project lead</t>
  </si>
  <si>
    <t>Yiyue Zeng</t>
  </si>
  <si>
    <t>Hangjia Yu</t>
  </si>
  <si>
    <t>Shiwen Huang</t>
  </si>
  <si>
    <t>Xinyi Chen</t>
  </si>
  <si>
    <t>Project Start Date:</t>
  </si>
  <si>
    <t>Scrolling Increment:</t>
  </si>
  <si>
    <t>Milestone description</t>
  </si>
  <si>
    <t>Category</t>
  </si>
  <si>
    <t>Assigned to</t>
  </si>
  <si>
    <t>Progress</t>
  </si>
  <si>
    <t>Start</t>
  </si>
  <si>
    <t>Days</t>
  </si>
  <si>
    <t>Iteration 01</t>
  </si>
  <si>
    <t>Iteration planning and meeting</t>
  </si>
  <si>
    <t>Goal</t>
  </si>
  <si>
    <t>Tiyue Zeng</t>
  </si>
  <si>
    <t>Complete stakeholder register</t>
  </si>
  <si>
    <t>High Risk</t>
  </si>
  <si>
    <t>Design persona</t>
  </si>
  <si>
    <t>Low Risk</t>
  </si>
  <si>
    <t xml:space="preserve">Review and test persona </t>
  </si>
  <si>
    <t>Med Risk</t>
  </si>
  <si>
    <t>Complete progress report</t>
  </si>
  <si>
    <t>On Track</t>
  </si>
  <si>
    <t>Milestone 01</t>
  </si>
  <si>
    <t>Milestone</t>
  </si>
  <si>
    <t>Iteration 02</t>
  </si>
  <si>
    <t>Complete gantt chart and search resources need</t>
  </si>
  <si>
    <t>Learn github board</t>
  </si>
  <si>
    <t>Review and test githuba</t>
  </si>
  <si>
    <t>All of us</t>
  </si>
  <si>
    <t>Iteration 03</t>
  </si>
  <si>
    <t>Task 1Iteration planning and meeting</t>
  </si>
  <si>
    <t>Complete risk register</t>
  </si>
  <si>
    <t>Website integration</t>
  </si>
  <si>
    <t xml:space="preserve">Review and test </t>
  </si>
  <si>
    <t>TITLE 4</t>
  </si>
  <si>
    <t>Task 1</t>
  </si>
  <si>
    <t>Task 2</t>
  </si>
  <si>
    <t>Task 3</t>
  </si>
  <si>
    <t>Task 4</t>
  </si>
  <si>
    <t>Task 5</t>
  </si>
  <si>
    <t>To add more data, Insert new rows ABOVE this one</t>
  </si>
  <si>
    <t>Company name</t>
  </si>
  <si>
    <t>TITLE 1</t>
  </si>
  <si>
    <t>Name</t>
  </si>
  <si>
    <t>TITLE 2</t>
  </si>
  <si>
    <t>TITLE 3</t>
  </si>
</sst>
</file>

<file path=xl/styles.xml><?xml version="1.0" encoding="utf-8"?>
<styleSheet xmlns="http://schemas.openxmlformats.org/spreadsheetml/2006/main">
  <numFmts count="4">
    <numFmt numFmtId="176" formatCode="d"/>
    <numFmt numFmtId="177" formatCode="_(* #,##0.00_);_(* \(#,##0.00\);_(* &quot;-&quot;??_);_(@_)"/>
    <numFmt numFmtId="42" formatCode="_ &quot;￥&quot;* #,##0_ ;_ &quot;￥&quot;* \-#,##0_ ;_ &quot;￥&quot;* &quot;-&quot;_ ;_ @_ "/>
    <numFmt numFmtId="44" formatCode="_ &quot;￥&quot;* #,##0.00_ ;_ &quot;￥&quot;* \-#,##0.0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9C6500"/>
      <name val="宋体"/>
      <charset val="0"/>
      <scheme val="minor"/>
    </font>
    <font>
      <sz val="14"/>
      <color theme="1"/>
      <name val="宋体"/>
      <charset val="134"/>
      <scheme val="minor"/>
    </font>
    <font>
      <sz val="11"/>
      <color theme="0"/>
      <name val="宋体"/>
      <charset val="0"/>
      <scheme val="minor"/>
    </font>
    <font>
      <u/>
      <sz val="11"/>
      <color indexed="12"/>
      <name val="Arial"/>
      <charset val="134"/>
    </font>
    <font>
      <sz val="11"/>
      <color theme="1"/>
      <name val="宋体"/>
      <charset val="0"/>
      <scheme val="minor"/>
    </font>
    <font>
      <i/>
      <sz val="11"/>
      <color rgb="FF7F7F7F"/>
      <name val="宋体"/>
      <charset val="0"/>
      <scheme val="minor"/>
    </font>
    <font>
      <b/>
      <sz val="11"/>
      <color theme="3"/>
      <name val="宋体"/>
      <charset val="134"/>
      <scheme val="minor"/>
    </font>
    <font>
      <b/>
      <sz val="11"/>
      <color rgb="FFFA7D0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22"/>
      <color theme="1" tint="0.349986266670736"/>
      <name val="宋体"/>
      <charset val="134"/>
      <scheme val="major"/>
    </font>
    <font>
      <b/>
      <sz val="11"/>
      <color rgb="FF3F3F3F"/>
      <name val="宋体"/>
      <charset val="0"/>
      <scheme val="minor"/>
    </font>
    <font>
      <sz val="11"/>
      <color rgb="FFFF0000"/>
      <name val="宋体"/>
      <charset val="0"/>
      <scheme val="minor"/>
    </font>
    <font>
      <sz val="11"/>
      <color rgb="FFFA7D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34" fillId="19" borderId="0" applyNumberFormat="0" applyBorder="0" applyAlignment="0" applyProtection="0">
      <alignment vertical="center"/>
    </xf>
    <xf numFmtId="0" fontId="42" fillId="24"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4" fillId="26" borderId="0" applyNumberFormat="0" applyBorder="0" applyAlignment="0" applyProtection="0">
      <alignment vertical="center"/>
    </xf>
    <xf numFmtId="0" fontId="39" fillId="20" borderId="0" applyNumberFormat="0" applyBorder="0" applyAlignment="0" applyProtection="0">
      <alignment vertical="center"/>
    </xf>
    <xf numFmtId="177" fontId="0" fillId="0" borderId="8" applyFont="0" applyFill="0" applyAlignment="0" applyProtection="0"/>
    <xf numFmtId="0" fontId="32" fillId="30" borderId="0" applyNumberFormat="0" applyBorder="0" applyAlignment="0" applyProtection="0">
      <alignment vertical="center"/>
    </xf>
    <xf numFmtId="0" fontId="33"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8" fillId="0" borderId="0" applyNumberFormat="0" applyFill="0" applyBorder="0" applyAlignment="0" applyProtection="0">
      <alignment vertical="center"/>
    </xf>
    <xf numFmtId="0" fontId="0" fillId="23" borderId="23" applyNumberFormat="0" applyFont="0" applyAlignment="0" applyProtection="0">
      <alignment vertical="center"/>
    </xf>
    <xf numFmtId="0" fontId="1" fillId="0" borderId="0"/>
    <xf numFmtId="0" fontId="32" fillId="15" borderId="0" applyNumberFormat="0" applyBorder="0" applyAlignment="0" applyProtection="0">
      <alignment vertical="center"/>
    </xf>
    <xf numFmtId="0" fontId="3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4" fillId="0" borderId="0" applyNumberFormat="0" applyFill="0" applyBorder="0" applyAlignment="0" applyProtection="0"/>
    <xf numFmtId="0" fontId="35" fillId="0" borderId="0" applyNumberFormat="0" applyFill="0" applyBorder="0" applyAlignment="0" applyProtection="0">
      <alignment vertical="center"/>
    </xf>
    <xf numFmtId="0" fontId="31" fillId="0" borderId="0" applyNumberFormat="0" applyFill="0" applyAlignment="0" applyProtection="0"/>
    <xf numFmtId="0" fontId="31" fillId="0" borderId="0" applyNumberFormat="0" applyFill="0" applyProtection="0">
      <alignment vertical="top"/>
    </xf>
    <xf numFmtId="0" fontId="32" fillId="34" borderId="0" applyNumberFormat="0" applyBorder="0" applyAlignment="0" applyProtection="0">
      <alignment vertical="center"/>
    </xf>
    <xf numFmtId="0" fontId="0" fillId="0" borderId="0" applyNumberFormat="0" applyFill="0" applyProtection="0">
      <alignment horizontal="right" vertical="center" indent="1"/>
    </xf>
    <xf numFmtId="0" fontId="32" fillId="18" borderId="0" applyNumberFormat="0" applyBorder="0" applyAlignment="0" applyProtection="0">
      <alignment vertical="center"/>
    </xf>
    <xf numFmtId="0" fontId="45" fillId="17" borderId="25" applyNumberFormat="0" applyAlignment="0" applyProtection="0">
      <alignment vertical="center"/>
    </xf>
    <xf numFmtId="0" fontId="37" fillId="17" borderId="21" applyNumberFormat="0" applyAlignment="0" applyProtection="0">
      <alignment vertical="center"/>
    </xf>
    <xf numFmtId="0" fontId="41" fillId="22" borderId="22" applyNumberFormat="0" applyAlignment="0" applyProtection="0">
      <alignment vertical="center"/>
    </xf>
    <xf numFmtId="0" fontId="34" fillId="33" borderId="0" applyNumberFormat="0" applyBorder="0" applyAlignment="0" applyProtection="0">
      <alignment vertical="center"/>
    </xf>
    <xf numFmtId="0" fontId="32" fillId="6" borderId="0" applyNumberFormat="0" applyBorder="0" applyAlignment="0" applyProtection="0">
      <alignment vertical="center"/>
    </xf>
    <xf numFmtId="0" fontId="47" fillId="0" borderId="26" applyNumberFormat="0" applyFill="0" applyAlignment="0" applyProtection="0">
      <alignment vertical="center"/>
    </xf>
    <xf numFmtId="0" fontId="43" fillId="0" borderId="24" applyNumberFormat="0" applyFill="0" applyAlignment="0" applyProtection="0">
      <alignment vertical="center"/>
    </xf>
    <xf numFmtId="0" fontId="40" fillId="21" borderId="0" applyNumberFormat="0" applyBorder="0" applyAlignment="0" applyProtection="0">
      <alignment vertical="center"/>
    </xf>
    <xf numFmtId="0" fontId="30" fillId="14" borderId="0" applyNumberFormat="0" applyBorder="0" applyAlignment="0" applyProtection="0">
      <alignment vertical="center"/>
    </xf>
    <xf numFmtId="0" fontId="34" fillId="29" borderId="0" applyNumberFormat="0" applyBorder="0" applyAlignment="0" applyProtection="0">
      <alignment vertical="center"/>
    </xf>
    <xf numFmtId="0" fontId="32" fillId="36" borderId="0" applyNumberFormat="0" applyBorder="0" applyAlignment="0" applyProtection="0">
      <alignment vertical="center"/>
    </xf>
    <xf numFmtId="0" fontId="34" fillId="38" borderId="0" applyNumberFormat="0" applyBorder="0" applyAlignment="0" applyProtection="0">
      <alignment vertical="center"/>
    </xf>
    <xf numFmtId="0" fontId="34" fillId="28" borderId="0" applyNumberFormat="0" applyBorder="0" applyAlignment="0" applyProtection="0">
      <alignment vertical="center"/>
    </xf>
    <xf numFmtId="0" fontId="34" fillId="25" borderId="0" applyNumberFormat="0" applyBorder="0" applyAlignment="0" applyProtection="0">
      <alignment vertical="center"/>
    </xf>
    <xf numFmtId="0" fontId="34" fillId="32" borderId="0" applyNumberFormat="0" applyBorder="0" applyAlignment="0" applyProtection="0">
      <alignment vertical="center"/>
    </xf>
    <xf numFmtId="0" fontId="1" fillId="3" borderId="0" applyNumberFormat="0" applyBorder="0" applyAlignment="0" applyProtection="0"/>
    <xf numFmtId="0" fontId="32" fillId="40" borderId="0" applyNumberFormat="0" applyBorder="0" applyAlignment="0" applyProtection="0">
      <alignment vertical="center"/>
    </xf>
    <xf numFmtId="0" fontId="34" fillId="39" borderId="0" applyNumberFormat="0" applyBorder="0" applyAlignment="0" applyProtection="0">
      <alignment vertical="center"/>
    </xf>
    <xf numFmtId="0" fontId="34" fillId="41" borderId="0" applyNumberFormat="0" applyBorder="0" applyAlignment="0" applyProtection="0">
      <alignment vertical="center"/>
    </xf>
    <xf numFmtId="0" fontId="32" fillId="31" borderId="0" applyNumberFormat="0" applyBorder="0" applyAlignment="0" applyProtection="0">
      <alignment vertical="center"/>
    </xf>
    <xf numFmtId="0" fontId="34" fillId="37" borderId="0" applyNumberFormat="0" applyBorder="0" applyAlignment="0" applyProtection="0">
      <alignment vertical="center"/>
    </xf>
    <xf numFmtId="0" fontId="32" fillId="35" borderId="0" applyNumberFormat="0" applyBorder="0" applyAlignment="0" applyProtection="0">
      <alignment vertical="center"/>
    </xf>
    <xf numFmtId="0" fontId="32" fillId="4" borderId="0" applyNumberFormat="0" applyBorder="0" applyAlignment="0" applyProtection="0">
      <alignment vertical="center"/>
    </xf>
    <xf numFmtId="0" fontId="34" fillId="16" borderId="0" applyNumberFormat="0" applyBorder="0" applyAlignment="0" applyProtection="0">
      <alignment vertical="center"/>
    </xf>
    <xf numFmtId="0" fontId="32" fillId="27" borderId="0" applyNumberFormat="0" applyBorder="0" applyAlignment="0" applyProtection="0">
      <alignment vertical="center"/>
    </xf>
    <xf numFmtId="14" fontId="0" fillId="0" borderId="0" applyFont="0" applyFill="0" applyBorder="0">
      <alignment horizontal="center" vertical="center"/>
    </xf>
  </cellStyleXfs>
  <cellXfs count="165">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7"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14" fontId="5" fillId="0" borderId="0" xfId="50" applyNumberFormat="1" applyFont="1" applyFill="1" applyBorder="1" applyAlignment="1">
      <alignment horizontal="lef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9" fontId="10" fillId="0" borderId="0" xfId="11" applyNumberFormat="1" applyFont="1" applyFill="1" applyBorder="1">
      <alignment horizontal="center" vertical="center"/>
    </xf>
    <xf numFmtId="9" fontId="10" fillId="0" borderId="0" xfId="11" applyNumberFormat="1" applyFont="1" applyFill="1" applyBorder="1" applyAlignment="1" applyProtection="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24570" y="374015"/>
          <a:ext cx="65976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679690" y="2787015"/>
              <a:ext cx="140303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679690" y="2787015"/>
              <a:ext cx="140303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679690" y="2787015"/>
              <a:ext cx="140303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7" totalsRowShown="0">
  <autoFilter ref="B9:G37">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C5" sqref="C5:E5"/>
    </sheetView>
  </sheetViews>
  <sheetFormatPr defaultColWidth="9.14414414414414" defaultRowHeight="12.4"/>
  <cols>
    <col min="1" max="1" width="4.71171171171171" style="154" customWidth="1"/>
    <col min="2" max="2" width="2.71171171171171" style="154" customWidth="1"/>
    <col min="3" max="5" width="40.7117117117117" style="155" customWidth="1"/>
    <col min="6" max="6" width="2.71171171171171" style="155" customWidth="1"/>
    <col min="7" max="16384" width="9.14414414414414" style="155"/>
  </cols>
  <sheetData>
    <row r="1" s="153" customFormat="1" ht="28.25" spans="4:4">
      <c r="D1" s="156"/>
    </row>
    <row r="2" ht="50.1" customHeight="1" spans="1:13">
      <c r="A2" s="153"/>
      <c r="B2" s="157"/>
      <c r="C2" s="158" t="s">
        <v>0</v>
      </c>
      <c r="D2" s="158"/>
      <c r="E2" s="158"/>
      <c r="F2" s="157"/>
      <c r="G2" s="153"/>
      <c r="H2" s="153"/>
      <c r="I2" s="153"/>
      <c r="J2" s="153"/>
      <c r="K2" s="153"/>
      <c r="L2" s="153"/>
      <c r="M2" s="153"/>
    </row>
    <row r="3" ht="14.45" customHeight="1" spans="1:13">
      <c r="A3" s="153"/>
      <c r="B3" s="159"/>
      <c r="C3" s="160"/>
      <c r="D3" s="161"/>
      <c r="E3" s="159"/>
      <c r="F3" s="159"/>
      <c r="G3" s="153"/>
      <c r="H3" s="153"/>
      <c r="I3" s="153"/>
      <c r="J3" s="153"/>
      <c r="K3" s="153"/>
      <c r="L3" s="153"/>
      <c r="M3" s="153"/>
    </row>
    <row r="4" s="154" customFormat="1" ht="67.15" customHeight="1" spans="1:13">
      <c r="A4" s="153"/>
      <c r="B4" s="159"/>
      <c r="C4" s="162" t="s">
        <v>1</v>
      </c>
      <c r="D4" s="162"/>
      <c r="E4" s="162"/>
      <c r="F4" s="159"/>
      <c r="G4" s="153"/>
      <c r="H4" s="153"/>
      <c r="I4" s="153"/>
      <c r="J4" s="153"/>
      <c r="K4" s="153"/>
      <c r="L4" s="153"/>
      <c r="M4" s="153"/>
    </row>
    <row r="5" s="154" customFormat="1" ht="67.15" customHeight="1" spans="1:13">
      <c r="A5" s="153"/>
      <c r="B5" s="159"/>
      <c r="C5" s="162" t="s">
        <v>2</v>
      </c>
      <c r="D5" s="162"/>
      <c r="E5" s="162"/>
      <c r="F5" s="159"/>
      <c r="G5" s="153"/>
      <c r="H5" s="153"/>
      <c r="I5" s="153"/>
      <c r="J5" s="153"/>
      <c r="K5" s="153"/>
      <c r="L5" s="153"/>
      <c r="M5" s="153"/>
    </row>
    <row r="6" ht="14.1" spans="1:6">
      <c r="A6" s="155"/>
      <c r="B6" s="163"/>
      <c r="C6" s="163"/>
      <c r="D6" s="164"/>
      <c r="E6" s="163"/>
      <c r="F6" s="163"/>
    </row>
    <row r="7" ht="50.1" customHeight="1" spans="1:2">
      <c r="A7" s="155"/>
      <c r="B7" s="155"/>
    </row>
    <row r="8" ht="14.45" customHeight="1" spans="1:2">
      <c r="A8" s="155"/>
      <c r="B8" s="155"/>
    </row>
    <row r="9" ht="90" customHeight="1" spans="3:8">
      <c r="C9" s="154"/>
      <c r="D9" s="154"/>
      <c r="E9" s="154"/>
      <c r="F9" s="154"/>
      <c r="G9" s="154"/>
      <c r="H9" s="154"/>
    </row>
    <row r="10" ht="14.45" customHeight="1" spans="1:2">
      <c r="A10" s="155"/>
      <c r="B10" s="155"/>
    </row>
    <row r="11" spans="1:4">
      <c r="A11" s="155"/>
      <c r="B11" s="155"/>
      <c r="D11" s="154"/>
    </row>
    <row r="12" spans="1:4">
      <c r="A12" s="155"/>
      <c r="B12" s="155"/>
      <c r="D12" s="154"/>
    </row>
    <row r="13" spans="1:4">
      <c r="A13" s="155"/>
      <c r="B13" s="155"/>
      <c r="D13" s="154"/>
    </row>
    <row r="14" spans="1:4">
      <c r="A14" s="155"/>
      <c r="B14" s="155"/>
      <c r="D14" s="154"/>
    </row>
    <row r="15" spans="1:4">
      <c r="A15" s="155"/>
      <c r="B15" s="155"/>
      <c r="D15" s="154"/>
    </row>
    <row r="16" spans="1:4">
      <c r="A16" s="155"/>
      <c r="B16" s="155"/>
      <c r="D16" s="154"/>
    </row>
    <row r="17" spans="1:4">
      <c r="A17" s="155"/>
      <c r="B17" s="155"/>
      <c r="D17" s="154"/>
    </row>
    <row r="18" spans="1:4">
      <c r="A18" s="155"/>
      <c r="B18" s="155"/>
      <c r="D18" s="154"/>
    </row>
    <row r="19" spans="1:4">
      <c r="A19" s="155"/>
      <c r="B19" s="155"/>
      <c r="D19" s="154"/>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9"/>
  <sheetViews>
    <sheetView showGridLines="0" zoomScale="55" zoomScaleNormal="55" zoomScalePageLayoutView="70" showRuler="0" topLeftCell="A4" workbookViewId="0">
      <selection activeCell="F24" sqref="F24"/>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140" t="s">
        <v>3</v>
      </c>
      <c r="C2" s="140"/>
      <c r="D2" s="140"/>
      <c r="E2" s="140"/>
      <c r="F2" s="140"/>
      <c r="G2" s="140"/>
      <c r="H2" s="140"/>
      <c r="I2" s="150"/>
      <c r="J2" s="150"/>
      <c r="K2" s="150"/>
      <c r="L2" s="150"/>
      <c r="M2" s="150"/>
      <c r="N2" s="150"/>
      <c r="O2" s="151"/>
      <c r="P2" s="151"/>
      <c r="Q2" s="151"/>
      <c r="R2" s="151"/>
      <c r="S2" s="151"/>
      <c r="T2" s="151"/>
      <c r="U2" s="152"/>
      <c r="V2" s="152"/>
      <c r="W2" s="152"/>
      <c r="X2" s="152"/>
      <c r="Y2" s="152"/>
      <c r="Z2" s="152"/>
      <c r="AA2" s="152"/>
      <c r="AB2" s="152"/>
      <c r="AC2" s="152"/>
      <c r="AD2" s="152"/>
      <c r="AE2" s="152"/>
      <c r="AF2" s="152"/>
      <c r="AG2" s="152"/>
      <c r="AH2" s="152"/>
      <c r="AI2" s="152"/>
      <c r="AJ2" s="152"/>
      <c r="AK2" s="152"/>
      <c r="AL2" s="152"/>
      <c r="AM2" s="152"/>
      <c r="AN2" s="152"/>
      <c r="AO2" s="152"/>
      <c r="AP2" s="152"/>
      <c r="AQ2" s="152"/>
      <c r="AR2" s="152"/>
      <c r="AS2" s="152"/>
      <c r="AT2" s="152"/>
      <c r="AU2" s="152"/>
      <c r="AV2" s="152"/>
      <c r="AW2" s="152"/>
      <c r="AX2" s="152"/>
      <c r="AY2" s="152"/>
      <c r="AZ2" s="152"/>
      <c r="BA2" s="152"/>
      <c r="BB2" s="152"/>
      <c r="BC2" s="152"/>
      <c r="BD2" s="152"/>
      <c r="BE2" s="152"/>
      <c r="BF2" s="152"/>
      <c r="BG2" s="152"/>
      <c r="BH2" s="152"/>
      <c r="BI2" s="152"/>
      <c r="BJ2" s="152"/>
      <c r="BK2" s="152"/>
      <c r="BL2" s="152"/>
      <c r="BM2" s="152"/>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41" t="s">
        <v>11</v>
      </c>
      <c r="C5" s="142" t="s">
        <v>12</v>
      </c>
      <c r="D5" s="142" t="s">
        <v>13</v>
      </c>
      <c r="E5" s="142" t="s">
        <v>14</v>
      </c>
      <c r="F5" s="143" t="s">
        <v>15</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44">
        <v>44453</v>
      </c>
      <c r="D6" s="20"/>
      <c r="E6" s="13"/>
      <c r="F6" s="21"/>
      <c r="G6" s="13"/>
      <c r="H6" s="13"/>
      <c r="I6" s="57" t="str">
        <f ca="1">TEXT(I7,"mmmm")</f>
        <v>September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October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November</v>
      </c>
      <c r="BG6" s="76"/>
      <c r="BH6" s="76"/>
      <c r="BI6" s="76"/>
      <c r="BJ6" s="76"/>
      <c r="BK6" s="76"/>
      <c r="BL6" s="76"/>
      <c r="BM6" s="34"/>
    </row>
    <row r="7" customHeight="1" spans="1:65">
      <c r="A7" s="4"/>
      <c r="B7" s="18" t="s">
        <v>17</v>
      </c>
      <c r="C7" s="22">
        <v>1</v>
      </c>
      <c r="D7" s="12"/>
      <c r="E7" s="13"/>
      <c r="F7" s="17"/>
      <c r="G7" s="17"/>
      <c r="H7" s="23"/>
      <c r="I7" s="58">
        <f ca="1">IFERROR(Project_Start+Scrolling_Increment,TODAY())</f>
        <v>44454</v>
      </c>
      <c r="J7" s="59">
        <f ca="1">I7+1</f>
        <v>44455</v>
      </c>
      <c r="K7" s="59">
        <f ca="1" t="shared" ref="K7:AZ7" si="0">J7+1</f>
        <v>44456</v>
      </c>
      <c r="L7" s="59">
        <f ca="1" t="shared" si="0"/>
        <v>44457</v>
      </c>
      <c r="M7" s="59">
        <f ca="1" t="shared" si="0"/>
        <v>44458</v>
      </c>
      <c r="N7" s="59">
        <f ca="1" t="shared" si="0"/>
        <v>44459</v>
      </c>
      <c r="O7" s="60">
        <f ca="1" t="shared" si="0"/>
        <v>44460</v>
      </c>
      <c r="P7" s="59">
        <f ca="1" t="shared" si="0"/>
        <v>44461</v>
      </c>
      <c r="Q7" s="59">
        <f ca="1" t="shared" si="0"/>
        <v>44462</v>
      </c>
      <c r="R7" s="59">
        <f ca="1" t="shared" si="0"/>
        <v>44463</v>
      </c>
      <c r="S7" s="59">
        <f ca="1" t="shared" si="0"/>
        <v>44464</v>
      </c>
      <c r="T7" s="59">
        <f ca="1" t="shared" si="0"/>
        <v>44465</v>
      </c>
      <c r="U7" s="59">
        <f ca="1" t="shared" si="0"/>
        <v>44466</v>
      </c>
      <c r="V7" s="60">
        <f ca="1" t="shared" si="0"/>
        <v>44467</v>
      </c>
      <c r="W7" s="59">
        <f ca="1" t="shared" si="0"/>
        <v>44468</v>
      </c>
      <c r="X7" s="59">
        <f ca="1" t="shared" si="0"/>
        <v>44469</v>
      </c>
      <c r="Y7" s="59">
        <f ca="1" t="shared" si="0"/>
        <v>44470</v>
      </c>
      <c r="Z7" s="59">
        <f ca="1" t="shared" si="0"/>
        <v>44471</v>
      </c>
      <c r="AA7" s="59">
        <f ca="1" t="shared" si="0"/>
        <v>44472</v>
      </c>
      <c r="AB7" s="59">
        <f ca="1" t="shared" si="0"/>
        <v>44473</v>
      </c>
      <c r="AC7" s="60">
        <f ca="1" t="shared" si="0"/>
        <v>44474</v>
      </c>
      <c r="AD7" s="59">
        <f ca="1" t="shared" si="0"/>
        <v>44475</v>
      </c>
      <c r="AE7" s="59">
        <f ca="1" t="shared" si="0"/>
        <v>44476</v>
      </c>
      <c r="AF7" s="59">
        <f ca="1" t="shared" si="0"/>
        <v>44477</v>
      </c>
      <c r="AG7" s="59">
        <f ca="1" t="shared" si="0"/>
        <v>44478</v>
      </c>
      <c r="AH7" s="59">
        <f ca="1" t="shared" si="0"/>
        <v>44479</v>
      </c>
      <c r="AI7" s="59">
        <f ca="1" t="shared" si="0"/>
        <v>44480</v>
      </c>
      <c r="AJ7" s="60">
        <f ca="1" t="shared" si="0"/>
        <v>44481</v>
      </c>
      <c r="AK7" s="59">
        <f ca="1" t="shared" si="0"/>
        <v>44482</v>
      </c>
      <c r="AL7" s="59">
        <f ca="1" t="shared" si="0"/>
        <v>44483</v>
      </c>
      <c r="AM7" s="59">
        <f ca="1" t="shared" si="0"/>
        <v>44484</v>
      </c>
      <c r="AN7" s="59">
        <f ca="1" t="shared" si="0"/>
        <v>44485</v>
      </c>
      <c r="AO7" s="59">
        <f ca="1" t="shared" si="0"/>
        <v>44486</v>
      </c>
      <c r="AP7" s="59">
        <f ca="1" t="shared" si="0"/>
        <v>44487</v>
      </c>
      <c r="AQ7" s="60">
        <f ca="1" t="shared" si="0"/>
        <v>44488</v>
      </c>
      <c r="AR7" s="59">
        <f ca="1" t="shared" si="0"/>
        <v>44489</v>
      </c>
      <c r="AS7" s="59">
        <f ca="1" t="shared" si="0"/>
        <v>44490</v>
      </c>
      <c r="AT7" s="59">
        <f ca="1" t="shared" si="0"/>
        <v>44491</v>
      </c>
      <c r="AU7" s="59">
        <f ca="1" t="shared" si="0"/>
        <v>44492</v>
      </c>
      <c r="AV7" s="59">
        <f ca="1" t="shared" si="0"/>
        <v>44493</v>
      </c>
      <c r="AW7" s="59">
        <f ca="1" t="shared" si="0"/>
        <v>44494</v>
      </c>
      <c r="AX7" s="60">
        <f ca="1" t="shared" si="0"/>
        <v>44495</v>
      </c>
      <c r="AY7" s="59">
        <f ca="1" t="shared" si="0"/>
        <v>44496</v>
      </c>
      <c r="AZ7" s="59">
        <f ca="1" t="shared" si="0"/>
        <v>44497</v>
      </c>
      <c r="BA7" s="59">
        <f ca="1" t="shared" ref="BA7:BG7" si="1">AZ7+1</f>
        <v>44498</v>
      </c>
      <c r="BB7" s="59">
        <f ca="1" t="shared" si="1"/>
        <v>44499</v>
      </c>
      <c r="BC7" s="59">
        <f ca="1" t="shared" si="1"/>
        <v>44500</v>
      </c>
      <c r="BD7" s="59">
        <f ca="1" t="shared" si="1"/>
        <v>44501</v>
      </c>
      <c r="BE7" s="60">
        <f ca="1" t="shared" si="1"/>
        <v>44502</v>
      </c>
      <c r="BF7" s="59">
        <f ca="1" t="shared" si="1"/>
        <v>44503</v>
      </c>
      <c r="BG7" s="59">
        <f ca="1" t="shared" si="1"/>
        <v>44504</v>
      </c>
      <c r="BH7" s="59">
        <f ca="1" t="shared" ref="BH7:BL7" si="2">BG7+1</f>
        <v>44505</v>
      </c>
      <c r="BI7" s="59">
        <f ca="1" t="shared" si="2"/>
        <v>44506</v>
      </c>
      <c r="BJ7" s="59">
        <f ca="1" t="shared" si="2"/>
        <v>44507</v>
      </c>
      <c r="BK7" s="59">
        <f ca="1" t="shared" si="2"/>
        <v>44508</v>
      </c>
      <c r="BL7" s="60">
        <f ca="1" t="shared" si="2"/>
        <v>44509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5" t="s">
        <v>18</v>
      </c>
      <c r="C9" s="146" t="s">
        <v>19</v>
      </c>
      <c r="D9" s="146" t="s">
        <v>20</v>
      </c>
      <c r="E9" s="146" t="s">
        <v>21</v>
      </c>
      <c r="F9" s="146" t="s">
        <v>22</v>
      </c>
      <c r="G9" s="146" t="s">
        <v>23</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24</v>
      </c>
      <c r="C11" s="36"/>
      <c r="D11" s="36"/>
      <c r="E11" s="37"/>
      <c r="F11" s="38"/>
      <c r="G11" s="39"/>
      <c r="H11" s="40"/>
      <c r="I11" s="66" t="str">
        <f ca="1" t="shared" ref="I11:I16" si="4">IF(AND($C11="Goal",I$7&gt;=$F11,I$7&lt;=$F11+$G11-1),2,IF(AND($C11="Milestone",I$7&gt;=$F11,I$7&lt;=$F11+$G11-1),1,""))</f>
        <v/>
      </c>
      <c r="J11" s="66" t="str">
        <f ca="1" t="shared" ref="J11:J16" si="5">IF(AND($C11="Goal",J$7&gt;=$F11,J$7&lt;=$F11+$G11-1),2,IF(AND($C11="Milestone",J$7&gt;=$F11,J$7&lt;=$F11+$G11-1),1,""))</f>
        <v/>
      </c>
      <c r="K11" s="66" t="str">
        <f ca="1" t="shared" ref="K11:K16" si="6">IF(AND($C11="Goal",K$7&gt;=$F11,K$7&lt;=$F11+$G11-1),2,IF(AND($C11="Milestone",K$7&gt;=$F11,K$7&lt;=$F11+$G11-1),1,""))</f>
        <v/>
      </c>
      <c r="L11" s="66" t="str">
        <f ca="1" t="shared" ref="L11:L16" si="7">IF(AND($C11="Goal",L$7&gt;=$F11,L$7&lt;=$F11+$G11-1),2,IF(AND($C11="Milestone",L$7&gt;=$F11,L$7&lt;=$F11+$G11-1),1,""))</f>
        <v/>
      </c>
      <c r="M11" s="66" t="str">
        <f ca="1" t="shared" ref="M11:M16" si="8">IF(AND($C11="Goal",M$7&gt;=$F11,M$7&lt;=$F11+$G11-1),2,IF(AND($C11="Milestone",M$7&gt;=$F11,M$7&lt;=$F11+$G11-1),1,""))</f>
        <v/>
      </c>
      <c r="N11" s="66" t="str">
        <f ca="1" t="shared" ref="N11:N16" si="9">IF(AND($C11="Goal",N$7&gt;=$F11,N$7&lt;=$F11+$G11-1),2,IF(AND($C11="Milestone",N$7&gt;=$F11,N$7&lt;=$F11+$G11-1),1,""))</f>
        <v/>
      </c>
      <c r="O11" s="66" t="str">
        <f ca="1" t="shared" ref="O11:O16" si="10">IF(AND($C11="Goal",O$7&gt;=$F11,O$7&lt;=$F11+$G11-1),2,IF(AND($C11="Milestone",O$7&gt;=$F11,O$7&lt;=$F11+$G11-1),1,""))</f>
        <v/>
      </c>
      <c r="P11" s="66" t="str">
        <f ca="1" t="shared" ref="P11:P16" si="11">IF(AND($C11="Goal",P$7&gt;=$F11,P$7&lt;=$F11+$G11-1),2,IF(AND($C11="Milestone",P$7&gt;=$F11,P$7&lt;=$F11+$G11-1),1,""))</f>
        <v/>
      </c>
      <c r="Q11" s="66" t="str">
        <f ca="1" t="shared" ref="Q11:Q16" si="12">IF(AND($C11="Goal",Q$7&gt;=$F11,Q$7&lt;=$F11+$G11-1),2,IF(AND($C11="Milestone",Q$7&gt;=$F11,Q$7&lt;=$F11+$G11-1),1,""))</f>
        <v/>
      </c>
      <c r="R11" s="66" t="str">
        <f ca="1" t="shared" ref="R11:R16" si="13">IF(AND($C11="Goal",R$7&gt;=$F11,R$7&lt;=$F11+$G11-1),2,IF(AND($C11="Milestone",R$7&gt;=$F11,R$7&lt;=$F11+$G11-1),1,""))</f>
        <v/>
      </c>
      <c r="S11" s="66" t="str">
        <f ca="1" t="shared" ref="S11:S16" si="14">IF(AND($C11="Goal",S$7&gt;=$F11,S$7&lt;=$F11+$G11-1),2,IF(AND($C11="Milestone",S$7&gt;=$F11,S$7&lt;=$F11+$G11-1),1,""))</f>
        <v/>
      </c>
      <c r="T11" s="66" t="str">
        <f ca="1" t="shared" ref="T11:T16" si="15">IF(AND($C11="Goal",T$7&gt;=$F11,T$7&lt;=$F11+$G11-1),2,IF(AND($C11="Milestone",T$7&gt;=$F11,T$7&lt;=$F11+$G11-1),1,""))</f>
        <v/>
      </c>
      <c r="U11" s="66" t="str">
        <f ca="1" t="shared" ref="U11:U16" si="16">IF(AND($C11="Goal",U$7&gt;=$F11,U$7&lt;=$F11+$G11-1),2,IF(AND($C11="Milestone",U$7&gt;=$F11,U$7&lt;=$F11+$G11-1),1,""))</f>
        <v/>
      </c>
      <c r="V11" s="66" t="str">
        <f ca="1" t="shared" ref="V11:V16" si="17">IF(AND($C11="Goal",V$7&gt;=$F11,V$7&lt;=$F11+$G11-1),2,IF(AND($C11="Milestone",V$7&gt;=$F11,V$7&lt;=$F11+$G11-1),1,""))</f>
        <v/>
      </c>
      <c r="W11" s="66" t="str">
        <f ca="1" t="shared" ref="W11:W16" si="18">IF(AND($C11="Goal",W$7&gt;=$F11,W$7&lt;=$F11+$G11-1),2,IF(AND($C11="Milestone",W$7&gt;=$F11,W$7&lt;=$F11+$G11-1),1,""))</f>
        <v/>
      </c>
      <c r="X11" s="66" t="str">
        <f ca="1" t="shared" ref="X11:X16" si="19">IF(AND($C11="Goal",X$7&gt;=$F11,X$7&lt;=$F11+$G11-1),2,IF(AND($C11="Milestone",X$7&gt;=$F11,X$7&lt;=$F11+$G11-1),1,""))</f>
        <v/>
      </c>
      <c r="Y11" s="66" t="str">
        <f ca="1" t="shared" ref="Y11:Y16" si="20">IF(AND($C11="Goal",Y$7&gt;=$F11,Y$7&lt;=$F11+$G11-1),2,IF(AND($C11="Milestone",Y$7&gt;=$F11,Y$7&lt;=$F11+$G11-1),1,""))</f>
        <v/>
      </c>
      <c r="Z11" s="66" t="str">
        <f ca="1" t="shared" ref="Z11:Z16" si="21">IF(AND($C11="Goal",Z$7&gt;=$F11,Z$7&lt;=$F11+$G11-1),2,IF(AND($C11="Milestone",Z$7&gt;=$F11,Z$7&lt;=$F11+$G11-1),1,""))</f>
        <v/>
      </c>
      <c r="AA11" s="66" t="str">
        <f ca="1" t="shared" ref="AA11:AA16" si="22">IF(AND($C11="Goal",AA$7&gt;=$F11,AA$7&lt;=$F11+$G11-1),2,IF(AND($C11="Milestone",AA$7&gt;=$F11,AA$7&lt;=$F11+$G11-1),1,""))</f>
        <v/>
      </c>
      <c r="AB11" s="66" t="str">
        <f ca="1" t="shared" ref="AB11:AB16" si="23">IF(AND($C11="Goal",AB$7&gt;=$F11,AB$7&lt;=$F11+$G11-1),2,IF(AND($C11="Milestone",AB$7&gt;=$F11,AB$7&lt;=$F11+$G11-1),1,""))</f>
        <v/>
      </c>
      <c r="AC11" s="66" t="str">
        <f ca="1" t="shared" ref="AC11:AC16" si="24">IF(AND($C11="Goal",AC$7&gt;=$F11,AC$7&lt;=$F11+$G11-1),2,IF(AND($C11="Milestone",AC$7&gt;=$F11,AC$7&lt;=$F11+$G11-1),1,""))</f>
        <v/>
      </c>
      <c r="AD11" s="66" t="str">
        <f ca="1" t="shared" ref="AD11:AD16" si="25">IF(AND($C11="Goal",AD$7&gt;=$F11,AD$7&lt;=$F11+$G11-1),2,IF(AND($C11="Milestone",AD$7&gt;=$F11,AD$7&lt;=$F11+$G11-1),1,""))</f>
        <v/>
      </c>
      <c r="AE11" s="66" t="str">
        <f ca="1" t="shared" ref="AE11:AE16" si="26">IF(AND($C11="Goal",AE$7&gt;=$F11,AE$7&lt;=$F11+$G11-1),2,IF(AND($C11="Milestone",AE$7&gt;=$F11,AE$7&lt;=$F11+$G11-1),1,""))</f>
        <v/>
      </c>
      <c r="AF11" s="66" t="str">
        <f ca="1" t="shared" ref="AF11:AF16" si="27">IF(AND($C11="Goal",AF$7&gt;=$F11,AF$7&lt;=$F11+$G11-1),2,IF(AND($C11="Milestone",AF$7&gt;=$F11,AF$7&lt;=$F11+$G11-1),1,""))</f>
        <v/>
      </c>
      <c r="AG11" s="66" t="str">
        <f ca="1" t="shared" ref="AG11:AG16" si="28">IF(AND($C11="Goal",AG$7&gt;=$F11,AG$7&lt;=$F11+$G11-1),2,IF(AND($C11="Milestone",AG$7&gt;=$F11,AG$7&lt;=$F11+$G11-1),1,""))</f>
        <v/>
      </c>
      <c r="AH11" s="66" t="str">
        <f ca="1" t="shared" ref="AH11:AH16" si="29">IF(AND($C11="Goal",AH$7&gt;=$F11,AH$7&lt;=$F11+$G11-1),2,IF(AND($C11="Milestone",AH$7&gt;=$F11,AH$7&lt;=$F11+$G11-1),1,""))</f>
        <v/>
      </c>
      <c r="AI11" s="66" t="str">
        <f ca="1" t="shared" ref="AI11:AI16" si="30">IF(AND($C11="Goal",AI$7&gt;=$F11,AI$7&lt;=$F11+$G11-1),2,IF(AND($C11="Milestone",AI$7&gt;=$F11,AI$7&lt;=$F11+$G11-1),1,""))</f>
        <v/>
      </c>
      <c r="AJ11" s="66" t="str">
        <f ca="1" t="shared" ref="AJ11:AJ16" si="31">IF(AND($C11="Goal",AJ$7&gt;=$F11,AJ$7&lt;=$F11+$G11-1),2,IF(AND($C11="Milestone",AJ$7&gt;=$F11,AJ$7&lt;=$F11+$G11-1),1,""))</f>
        <v/>
      </c>
      <c r="AK11" s="66" t="str">
        <f ca="1" t="shared" ref="AK11:AK16" si="32">IF(AND($C11="Goal",AK$7&gt;=$F11,AK$7&lt;=$F11+$G11-1),2,IF(AND($C11="Milestone",AK$7&gt;=$F11,AK$7&lt;=$F11+$G11-1),1,""))</f>
        <v/>
      </c>
      <c r="AL11" s="66" t="str">
        <f ca="1" t="shared" ref="AL11:AL16" si="33">IF(AND($C11="Goal",AL$7&gt;=$F11,AL$7&lt;=$F11+$G11-1),2,IF(AND($C11="Milestone",AL$7&gt;=$F11,AL$7&lt;=$F11+$G11-1),1,""))</f>
        <v/>
      </c>
      <c r="AM11" s="66" t="str">
        <f ca="1" t="shared" ref="AM11:AM16" si="34">IF(AND($C11="Goal",AM$7&gt;=$F11,AM$7&lt;=$F11+$G11-1),2,IF(AND($C11="Milestone",AM$7&gt;=$F11,AM$7&lt;=$F11+$G11-1),1,""))</f>
        <v/>
      </c>
      <c r="AN11" s="66" t="str">
        <f ca="1" t="shared" ref="AN11:AN16" si="35">IF(AND($C11="Goal",AN$7&gt;=$F11,AN$7&lt;=$F11+$G11-1),2,IF(AND($C11="Milestone",AN$7&gt;=$F11,AN$7&lt;=$F11+$G11-1),1,""))</f>
        <v/>
      </c>
      <c r="AO11" s="66" t="str">
        <f ca="1" t="shared" ref="AO11:AO16" si="36">IF(AND($C11="Goal",AO$7&gt;=$F11,AO$7&lt;=$F11+$G11-1),2,IF(AND($C11="Milestone",AO$7&gt;=$F11,AO$7&lt;=$F11+$G11-1),1,""))</f>
        <v/>
      </c>
      <c r="AP11" s="66" t="str">
        <f ca="1" t="shared" ref="AP11:AP16" si="37">IF(AND($C11="Goal",AP$7&gt;=$F11,AP$7&lt;=$F11+$G11-1),2,IF(AND($C11="Milestone",AP$7&gt;=$F11,AP$7&lt;=$F11+$G11-1),1,""))</f>
        <v/>
      </c>
      <c r="AQ11" s="66" t="str">
        <f ca="1" t="shared" ref="AQ11:AQ16" si="38">IF(AND($C11="Goal",AQ$7&gt;=$F11,AQ$7&lt;=$F11+$G11-1),2,IF(AND($C11="Milestone",AQ$7&gt;=$F11,AQ$7&lt;=$F11+$G11-1),1,""))</f>
        <v/>
      </c>
      <c r="AR11" s="66" t="str">
        <f ca="1" t="shared" ref="AR11:AR16" si="39">IF(AND($C11="Goal",AR$7&gt;=$F11,AR$7&lt;=$F11+$G11-1),2,IF(AND($C11="Milestone",AR$7&gt;=$F11,AR$7&lt;=$F11+$G11-1),1,""))</f>
        <v/>
      </c>
      <c r="AS11" s="66" t="str">
        <f ca="1" t="shared" ref="AS11:AS16" si="40">IF(AND($C11="Goal",AS$7&gt;=$F11,AS$7&lt;=$F11+$G11-1),2,IF(AND($C11="Milestone",AS$7&gt;=$F11,AS$7&lt;=$F11+$G11-1),1,""))</f>
        <v/>
      </c>
      <c r="AT11" s="66" t="str">
        <f ca="1" t="shared" ref="AT11:AT16" si="41">IF(AND($C11="Goal",AT$7&gt;=$F11,AT$7&lt;=$F11+$G11-1),2,IF(AND($C11="Milestone",AT$7&gt;=$F11,AT$7&lt;=$F11+$G11-1),1,""))</f>
        <v/>
      </c>
      <c r="AU11" s="66" t="str">
        <f ca="1" t="shared" ref="AU11:AU16" si="42">IF(AND($C11="Goal",AU$7&gt;=$F11,AU$7&lt;=$F11+$G11-1),2,IF(AND($C11="Milestone",AU$7&gt;=$F11,AU$7&lt;=$F11+$G11-1),1,""))</f>
        <v/>
      </c>
      <c r="AV11" s="66" t="str">
        <f ca="1" t="shared" ref="AV11:AV16" si="43">IF(AND($C11="Goal",AV$7&gt;=$F11,AV$7&lt;=$F11+$G11-1),2,IF(AND($C11="Milestone",AV$7&gt;=$F11,AV$7&lt;=$F11+$G11-1),1,""))</f>
        <v/>
      </c>
      <c r="AW11" s="66" t="str">
        <f ca="1" t="shared" ref="AW11:AW16" si="44">IF(AND($C11="Goal",AW$7&gt;=$F11,AW$7&lt;=$F11+$G11-1),2,IF(AND($C11="Milestone",AW$7&gt;=$F11,AW$7&lt;=$F11+$G11-1),1,""))</f>
        <v/>
      </c>
      <c r="AX11" s="66" t="str">
        <f ca="1" t="shared" ref="AX11:AX16" si="45">IF(AND($C11="Goal",AX$7&gt;=$F11,AX$7&lt;=$F11+$G11-1),2,IF(AND($C11="Milestone",AX$7&gt;=$F11,AX$7&lt;=$F11+$G11-1),1,""))</f>
        <v/>
      </c>
      <c r="AY11" s="66" t="str">
        <f ca="1" t="shared" ref="AY11:AY16" si="46">IF(AND($C11="Goal",AY$7&gt;=$F11,AY$7&lt;=$F11+$G11-1),2,IF(AND($C11="Milestone",AY$7&gt;=$F11,AY$7&lt;=$F11+$G11-1),1,""))</f>
        <v/>
      </c>
      <c r="AZ11" s="66" t="str">
        <f ca="1" t="shared" ref="AZ11:AZ16" si="47">IF(AND($C11="Goal",AZ$7&gt;=$F11,AZ$7&lt;=$F11+$G11-1),2,IF(AND($C11="Milestone",AZ$7&gt;=$F11,AZ$7&lt;=$F11+$G11-1),1,""))</f>
        <v/>
      </c>
      <c r="BA11" s="66" t="str">
        <f ca="1" t="shared" ref="BA11:BA16" si="48">IF(AND($C11="Goal",BA$7&gt;=$F11,BA$7&lt;=$F11+$G11-1),2,IF(AND($C11="Milestone",BA$7&gt;=$F11,BA$7&lt;=$F11+$G11-1),1,""))</f>
        <v/>
      </c>
      <c r="BB11" s="66" t="str">
        <f ca="1" t="shared" ref="BB11:BB16" si="49">IF(AND($C11="Goal",BB$7&gt;=$F11,BB$7&lt;=$F11+$G11-1),2,IF(AND($C11="Milestone",BB$7&gt;=$F11,BB$7&lt;=$F11+$G11-1),1,""))</f>
        <v/>
      </c>
      <c r="BC11" s="66" t="str">
        <f ca="1" t="shared" ref="BC11:BC16" si="50">IF(AND($C11="Goal",BC$7&gt;=$F11,BC$7&lt;=$F11+$G11-1),2,IF(AND($C11="Milestone",BC$7&gt;=$F11,BC$7&lt;=$F11+$G11-1),1,""))</f>
        <v/>
      </c>
      <c r="BD11" s="66" t="str">
        <f ca="1" t="shared" ref="BD11:BD16" si="51">IF(AND($C11="Goal",BD$7&gt;=$F11,BD$7&lt;=$F11+$G11-1),2,IF(AND($C11="Milestone",BD$7&gt;=$F11,BD$7&lt;=$F11+$G11-1),1,""))</f>
        <v/>
      </c>
      <c r="BE11" s="66" t="str">
        <f ca="1" t="shared" ref="BE11:BE16" si="52">IF(AND($C11="Goal",BE$7&gt;=$F11,BE$7&lt;=$F11+$G11-1),2,IF(AND($C11="Milestone",BE$7&gt;=$F11,BE$7&lt;=$F11+$G11-1),1,""))</f>
        <v/>
      </c>
      <c r="BF11" s="66" t="str">
        <f ca="1" t="shared" ref="BF11:BF16" si="53">IF(AND($C11="Goal",BF$7&gt;=$F11,BF$7&lt;=$F11+$G11-1),2,IF(AND($C11="Milestone",BF$7&gt;=$F11,BF$7&lt;=$F11+$G11-1),1,""))</f>
        <v/>
      </c>
      <c r="BG11" s="66" t="str">
        <f ca="1" t="shared" ref="BG11:BG16" si="54">IF(AND($C11="Goal",BG$7&gt;=$F11,BG$7&lt;=$F11+$G11-1),2,IF(AND($C11="Milestone",BG$7&gt;=$F11,BG$7&lt;=$F11+$G11-1),1,""))</f>
        <v/>
      </c>
      <c r="BH11" s="66" t="str">
        <f ca="1" t="shared" ref="BH11:BH16" si="55">IF(AND($C11="Goal",BH$7&gt;=$F11,BH$7&lt;=$F11+$G11-1),2,IF(AND($C11="Milestone",BH$7&gt;=$F11,BH$7&lt;=$F11+$G11-1),1,""))</f>
        <v/>
      </c>
      <c r="BI11" s="66" t="str">
        <f ca="1" t="shared" ref="BI11:BI16" si="56">IF(AND($C11="Goal",BI$7&gt;=$F11,BI$7&lt;=$F11+$G11-1),2,IF(AND($C11="Milestone",BI$7&gt;=$F11,BI$7&lt;=$F11+$G11-1),1,""))</f>
        <v/>
      </c>
      <c r="BJ11" s="66" t="str">
        <f ca="1" t="shared" ref="BJ11:BJ16" si="57">IF(AND($C11="Goal",BJ$7&gt;=$F11,BJ$7&lt;=$F11+$G11-1),2,IF(AND($C11="Milestone",BJ$7&gt;=$F11,BJ$7&lt;=$F11+$G11-1),1,""))</f>
        <v/>
      </c>
      <c r="BK11" s="66" t="str">
        <f ca="1" t="shared" ref="BK11:BK16" si="58">IF(AND($C11="Goal",BK$7&gt;=$F11,BK$7&lt;=$F11+$G11-1),2,IF(AND($C11="Milestone",BK$7&gt;=$F11,BK$7&lt;=$F11+$G11-1),1,""))</f>
        <v/>
      </c>
      <c r="BL11" s="66" t="str">
        <f ca="1" t="shared" ref="BL11:BL16" si="59">IF(AND($C11="Goal",BL$7&gt;=$F11,BL$7&lt;=$F11+$G11-1),2,IF(AND($C11="Milestone",BL$7&gt;=$F11,BL$7&lt;=$F11+$G11-1),1,""))</f>
        <v/>
      </c>
      <c r="BM11" s="78"/>
      <c r="BP11" s="79"/>
    </row>
    <row r="12" s="1" customFormat="1" ht="40.15" customHeight="1" spans="1:65">
      <c r="A12" s="4"/>
      <c r="B12" s="41" t="s">
        <v>25</v>
      </c>
      <c r="C12" s="36" t="s">
        <v>26</v>
      </c>
      <c r="D12" s="36" t="s">
        <v>27</v>
      </c>
      <c r="E12" s="37">
        <v>0.25</v>
      </c>
      <c r="F12" s="147">
        <v>44453</v>
      </c>
      <c r="G12" s="39">
        <v>1</v>
      </c>
      <c r="H12" s="40"/>
      <c r="I12" s="66" t="str">
        <f ca="1" t="shared" si="4"/>
        <v/>
      </c>
      <c r="J12" s="66" t="str">
        <f ca="1" t="shared" si="5"/>
        <v/>
      </c>
      <c r="K12" s="66" t="str">
        <f ca="1" t="shared" si="6"/>
        <v/>
      </c>
      <c r="L12" s="66" t="str">
        <f ca="1" t="shared" si="7"/>
        <v/>
      </c>
      <c r="M12" s="66" t="str">
        <f ca="1" t="shared" si="8"/>
        <v/>
      </c>
      <c r="N12" s="66" t="str">
        <f ca="1" t="shared" si="9"/>
        <v/>
      </c>
      <c r="O12" s="66" t="str">
        <f ca="1" t="shared" si="10"/>
        <v/>
      </c>
      <c r="P12" s="66" t="str">
        <f ca="1" t="shared" si="11"/>
        <v/>
      </c>
      <c r="Q12" s="66" t="str">
        <f ca="1" t="shared" si="12"/>
        <v/>
      </c>
      <c r="R12" s="72" t="str">
        <f ca="1" t="shared" si="13"/>
        <v/>
      </c>
      <c r="S12" s="66" t="str">
        <f ca="1" t="shared" si="14"/>
        <v/>
      </c>
      <c r="T12" s="66" t="str">
        <f ca="1" t="shared" si="15"/>
        <v/>
      </c>
      <c r="U12" s="66" t="str">
        <f ca="1" t="shared" si="16"/>
        <v/>
      </c>
      <c r="V12" s="66" t="str">
        <f ca="1" t="shared" si="17"/>
        <v/>
      </c>
      <c r="W12" s="66" t="str">
        <f ca="1" t="shared" si="18"/>
        <v/>
      </c>
      <c r="X12" s="66" t="str">
        <f ca="1" t="shared" si="19"/>
        <v/>
      </c>
      <c r="Y12" s="66" t="str">
        <f ca="1" t="shared" si="20"/>
        <v/>
      </c>
      <c r="Z12" s="66" t="str">
        <f ca="1" t="shared" si="21"/>
        <v/>
      </c>
      <c r="AA12" s="66" t="str">
        <f ca="1" t="shared" si="22"/>
        <v/>
      </c>
      <c r="AB12" s="66" t="str">
        <f ca="1" t="shared" si="23"/>
        <v/>
      </c>
      <c r="AC12" s="66" t="str">
        <f ca="1" t="shared" si="24"/>
        <v/>
      </c>
      <c r="AD12" s="66" t="str">
        <f ca="1" t="shared" si="25"/>
        <v/>
      </c>
      <c r="AE12" s="66" t="str">
        <f ca="1" t="shared" si="26"/>
        <v/>
      </c>
      <c r="AF12" s="66" t="str">
        <f ca="1" t="shared" si="27"/>
        <v/>
      </c>
      <c r="AG12" s="66" t="str">
        <f ca="1" t="shared" si="28"/>
        <v/>
      </c>
      <c r="AH12" s="66" t="str">
        <f ca="1" t="shared" si="29"/>
        <v/>
      </c>
      <c r="AI12" s="66" t="str">
        <f ca="1" t="shared" si="30"/>
        <v/>
      </c>
      <c r="AJ12" s="66" t="str">
        <f ca="1" t="shared" si="31"/>
        <v/>
      </c>
      <c r="AK12" s="66" t="str">
        <f ca="1" t="shared" si="32"/>
        <v/>
      </c>
      <c r="AL12" s="66" t="str">
        <f ca="1" t="shared" si="33"/>
        <v/>
      </c>
      <c r="AM12" s="66" t="str">
        <f ca="1" t="shared" si="34"/>
        <v/>
      </c>
      <c r="AN12" s="66" t="str">
        <f ca="1" t="shared" si="35"/>
        <v/>
      </c>
      <c r="AO12" s="66" t="str">
        <f ca="1" t="shared" si="36"/>
        <v/>
      </c>
      <c r="AP12" s="66" t="str">
        <f ca="1" t="shared" si="37"/>
        <v/>
      </c>
      <c r="AQ12" s="66" t="str">
        <f ca="1" t="shared" si="38"/>
        <v/>
      </c>
      <c r="AR12" s="66" t="str">
        <f ca="1" t="shared" si="39"/>
        <v/>
      </c>
      <c r="AS12" s="66" t="str">
        <f ca="1" t="shared" si="40"/>
        <v/>
      </c>
      <c r="AT12" s="66" t="str">
        <f ca="1" t="shared" si="41"/>
        <v/>
      </c>
      <c r="AU12" s="66" t="str">
        <f ca="1" t="shared" si="42"/>
        <v/>
      </c>
      <c r="AV12" s="66" t="str">
        <f ca="1" t="shared" si="43"/>
        <v/>
      </c>
      <c r="AW12" s="66" t="str">
        <f ca="1" t="shared" si="44"/>
        <v/>
      </c>
      <c r="AX12" s="66" t="str">
        <f ca="1" t="shared" si="45"/>
        <v/>
      </c>
      <c r="AY12" s="66" t="str">
        <f ca="1" t="shared" si="46"/>
        <v/>
      </c>
      <c r="AZ12" s="66" t="str">
        <f ca="1" t="shared" si="47"/>
        <v/>
      </c>
      <c r="BA12" s="66" t="str">
        <f ca="1" t="shared" si="48"/>
        <v/>
      </c>
      <c r="BB12" s="66" t="str">
        <f ca="1" t="shared" si="49"/>
        <v/>
      </c>
      <c r="BC12" s="66" t="str">
        <f ca="1" t="shared" si="50"/>
        <v/>
      </c>
      <c r="BD12" s="66" t="str">
        <f ca="1" t="shared" si="51"/>
        <v/>
      </c>
      <c r="BE12" s="66" t="str">
        <f ca="1" t="shared" si="52"/>
        <v/>
      </c>
      <c r="BF12" s="66" t="str">
        <f ca="1" t="shared" si="53"/>
        <v/>
      </c>
      <c r="BG12" s="66" t="str">
        <f ca="1" t="shared" si="54"/>
        <v/>
      </c>
      <c r="BH12" s="66" t="str">
        <f ca="1" t="shared" si="55"/>
        <v/>
      </c>
      <c r="BI12" s="66" t="str">
        <f ca="1" t="shared" si="56"/>
        <v/>
      </c>
      <c r="BJ12" s="66" t="str">
        <f ca="1" t="shared" si="57"/>
        <v/>
      </c>
      <c r="BK12" s="66" t="str">
        <f ca="1" t="shared" si="58"/>
        <v/>
      </c>
      <c r="BL12" s="66" t="str">
        <f ca="1" t="shared" si="59"/>
        <v/>
      </c>
      <c r="BM12" s="78"/>
    </row>
    <row r="13" s="1" customFormat="1" ht="40.15" customHeight="1" spans="1:65">
      <c r="A13" s="4"/>
      <c r="B13" s="41" t="s">
        <v>28</v>
      </c>
      <c r="C13" s="36" t="s">
        <v>29</v>
      </c>
      <c r="D13" s="36" t="s">
        <v>13</v>
      </c>
      <c r="E13" s="148">
        <v>1</v>
      </c>
      <c r="F13" s="147">
        <v>44454</v>
      </c>
      <c r="G13" s="39">
        <v>5</v>
      </c>
      <c r="H13" s="40"/>
      <c r="I13" s="66" t="str">
        <f ca="1" t="shared" si="4"/>
        <v/>
      </c>
      <c r="J13" s="66" t="str">
        <f ca="1" t="shared" si="5"/>
        <v/>
      </c>
      <c r="K13" s="66" t="str">
        <f ca="1" t="shared" si="6"/>
        <v/>
      </c>
      <c r="L13" s="66" t="str">
        <f ca="1" t="shared" si="7"/>
        <v/>
      </c>
      <c r="M13" s="66" t="str">
        <f ca="1" t="shared" si="8"/>
        <v/>
      </c>
      <c r="N13" s="66" t="str">
        <f ca="1" t="shared" si="9"/>
        <v/>
      </c>
      <c r="O13" s="66" t="str">
        <f ca="1" t="shared" si="10"/>
        <v/>
      </c>
      <c r="P13" s="66" t="str">
        <f ca="1" t="shared" si="11"/>
        <v/>
      </c>
      <c r="Q13" s="66" t="str">
        <f ca="1" t="shared" si="12"/>
        <v/>
      </c>
      <c r="R13" s="66" t="str">
        <f ca="1" t="shared" si="13"/>
        <v/>
      </c>
      <c r="S13" s="66" t="str">
        <f ca="1" t="shared" si="14"/>
        <v/>
      </c>
      <c r="T13" s="66" t="str">
        <f ca="1" t="shared" si="15"/>
        <v/>
      </c>
      <c r="U13" s="66" t="str">
        <f ca="1" t="shared" si="16"/>
        <v/>
      </c>
      <c r="V13" s="66" t="str">
        <f ca="1" t="shared" si="17"/>
        <v/>
      </c>
      <c r="W13" s="66" t="str">
        <f ca="1" t="shared" si="18"/>
        <v/>
      </c>
      <c r="X13" s="66" t="str">
        <f ca="1" t="shared" si="19"/>
        <v/>
      </c>
      <c r="Y13" s="66" t="str">
        <f ca="1" t="shared" si="20"/>
        <v/>
      </c>
      <c r="Z13" s="66" t="str">
        <f ca="1" t="shared" si="21"/>
        <v/>
      </c>
      <c r="AA13" s="66" t="str">
        <f ca="1" t="shared" si="22"/>
        <v/>
      </c>
      <c r="AB13" s="66" t="str">
        <f ca="1" t="shared" si="23"/>
        <v/>
      </c>
      <c r="AC13" s="66" t="str">
        <f ca="1" t="shared" si="24"/>
        <v/>
      </c>
      <c r="AD13" s="66" t="str">
        <f ca="1" t="shared" si="25"/>
        <v/>
      </c>
      <c r="AE13" s="66" t="str">
        <f ca="1" t="shared" si="26"/>
        <v/>
      </c>
      <c r="AF13" s="66" t="str">
        <f ca="1" t="shared" si="27"/>
        <v/>
      </c>
      <c r="AG13" s="66" t="str">
        <f ca="1" t="shared" si="28"/>
        <v/>
      </c>
      <c r="AH13" s="66" t="str">
        <f ca="1" t="shared" si="29"/>
        <v/>
      </c>
      <c r="AI13" s="66" t="str">
        <f ca="1" t="shared" si="30"/>
        <v/>
      </c>
      <c r="AJ13" s="66" t="str">
        <f ca="1" t="shared" si="31"/>
        <v/>
      </c>
      <c r="AK13" s="66" t="str">
        <f ca="1" t="shared" si="32"/>
        <v/>
      </c>
      <c r="AL13" s="66" t="str">
        <f ca="1" t="shared" si="33"/>
        <v/>
      </c>
      <c r="AM13" s="66" t="str">
        <f ca="1" t="shared" si="34"/>
        <v/>
      </c>
      <c r="AN13" s="66" t="str">
        <f ca="1" t="shared" si="35"/>
        <v/>
      </c>
      <c r="AO13" s="66" t="str">
        <f ca="1" t="shared" si="36"/>
        <v/>
      </c>
      <c r="AP13" s="66" t="str">
        <f ca="1" t="shared" si="37"/>
        <v/>
      </c>
      <c r="AQ13" s="66" t="str">
        <f ca="1" t="shared" si="38"/>
        <v/>
      </c>
      <c r="AR13" s="66" t="str">
        <f ca="1" t="shared" si="39"/>
        <v/>
      </c>
      <c r="AS13" s="66" t="str">
        <f ca="1" t="shared" si="40"/>
        <v/>
      </c>
      <c r="AT13" s="66" t="str">
        <f ca="1" t="shared" si="41"/>
        <v/>
      </c>
      <c r="AU13" s="66" t="str">
        <f ca="1" t="shared" si="42"/>
        <v/>
      </c>
      <c r="AV13" s="66" t="str">
        <f ca="1" t="shared" si="43"/>
        <v/>
      </c>
      <c r="AW13" s="66" t="str">
        <f ca="1" t="shared" si="44"/>
        <v/>
      </c>
      <c r="AX13" s="66" t="str">
        <f ca="1" t="shared" si="45"/>
        <v/>
      </c>
      <c r="AY13" s="66" t="str">
        <f ca="1" t="shared" si="46"/>
        <v/>
      </c>
      <c r="AZ13" s="66" t="str">
        <f ca="1" t="shared" si="47"/>
        <v/>
      </c>
      <c r="BA13" s="66" t="str">
        <f ca="1" t="shared" si="48"/>
        <v/>
      </c>
      <c r="BB13" s="66" t="str">
        <f ca="1" t="shared" si="49"/>
        <v/>
      </c>
      <c r="BC13" s="66" t="str">
        <f ca="1" t="shared" si="50"/>
        <v/>
      </c>
      <c r="BD13" s="66" t="str">
        <f ca="1" t="shared" si="51"/>
        <v/>
      </c>
      <c r="BE13" s="66" t="str">
        <f ca="1" t="shared" si="52"/>
        <v/>
      </c>
      <c r="BF13" s="66" t="str">
        <f ca="1" t="shared" si="53"/>
        <v/>
      </c>
      <c r="BG13" s="66" t="str">
        <f ca="1" t="shared" si="54"/>
        <v/>
      </c>
      <c r="BH13" s="66" t="str">
        <f ca="1" t="shared" si="55"/>
        <v/>
      </c>
      <c r="BI13" s="66" t="str">
        <f ca="1" t="shared" si="56"/>
        <v/>
      </c>
      <c r="BJ13" s="66" t="str">
        <f ca="1" t="shared" si="57"/>
        <v/>
      </c>
      <c r="BK13" s="66" t="str">
        <f ca="1" t="shared" si="58"/>
        <v/>
      </c>
      <c r="BL13" s="66" t="str">
        <f ca="1" t="shared" si="59"/>
        <v/>
      </c>
      <c r="BM13" s="78"/>
    </row>
    <row r="14" s="1" customFormat="1" ht="40.15" customHeight="1" spans="1:65">
      <c r="A14" s="2"/>
      <c r="B14" s="41" t="s">
        <v>30</v>
      </c>
      <c r="C14" s="36" t="s">
        <v>31</v>
      </c>
      <c r="D14" s="36" t="s">
        <v>15</v>
      </c>
      <c r="E14" s="37">
        <v>0.5</v>
      </c>
      <c r="F14" s="147">
        <v>44459</v>
      </c>
      <c r="G14" s="39">
        <v>8</v>
      </c>
      <c r="H14" s="40"/>
      <c r="I14" s="66" t="str">
        <f ca="1" t="shared" si="4"/>
        <v/>
      </c>
      <c r="J14" s="66" t="str">
        <f ca="1" t="shared" si="5"/>
        <v/>
      </c>
      <c r="K14" s="66" t="str">
        <f ca="1" t="shared" si="6"/>
        <v/>
      </c>
      <c r="L14" s="66" t="str">
        <f ca="1" t="shared" si="7"/>
        <v/>
      </c>
      <c r="M14" s="66" t="str">
        <f ca="1" t="shared" si="8"/>
        <v/>
      </c>
      <c r="N14" s="66" t="str">
        <f ca="1" t="shared" si="9"/>
        <v/>
      </c>
      <c r="O14" s="66" t="str">
        <f ca="1" t="shared" si="10"/>
        <v/>
      </c>
      <c r="P14" s="66" t="str">
        <f ca="1" t="shared" si="11"/>
        <v/>
      </c>
      <c r="Q14" s="66" t="str">
        <f ca="1" t="shared" si="12"/>
        <v/>
      </c>
      <c r="R14" s="66" t="str">
        <f ca="1" t="shared" si="13"/>
        <v/>
      </c>
      <c r="S14" s="66" t="str">
        <f ca="1" t="shared" si="14"/>
        <v/>
      </c>
      <c r="T14" s="66" t="str">
        <f ca="1" t="shared" si="15"/>
        <v/>
      </c>
      <c r="U14" s="66" t="str">
        <f ca="1" t="shared" si="16"/>
        <v/>
      </c>
      <c r="V14" s="66" t="str">
        <f ca="1" t="shared" si="17"/>
        <v/>
      </c>
      <c r="W14" s="66" t="str">
        <f ca="1" t="shared" si="18"/>
        <v/>
      </c>
      <c r="X14" s="66" t="str">
        <f ca="1" t="shared" si="19"/>
        <v/>
      </c>
      <c r="Y14" s="66" t="str">
        <f ca="1" t="shared" si="20"/>
        <v/>
      </c>
      <c r="Z14" s="66" t="str">
        <f ca="1" t="shared" si="21"/>
        <v/>
      </c>
      <c r="AA14" s="66" t="str">
        <f ca="1" t="shared" si="22"/>
        <v/>
      </c>
      <c r="AB14" s="66" t="str">
        <f ca="1" t="shared" si="23"/>
        <v/>
      </c>
      <c r="AC14" s="66" t="str">
        <f ca="1" t="shared" si="24"/>
        <v/>
      </c>
      <c r="AD14" s="66" t="str">
        <f ca="1" t="shared" si="25"/>
        <v/>
      </c>
      <c r="AE14" s="66" t="str">
        <f ca="1" t="shared" si="26"/>
        <v/>
      </c>
      <c r="AF14" s="66" t="str">
        <f ca="1" t="shared" si="27"/>
        <v/>
      </c>
      <c r="AG14" s="66" t="str">
        <f ca="1" t="shared" si="28"/>
        <v/>
      </c>
      <c r="AH14" s="66" t="str">
        <f ca="1" t="shared" si="29"/>
        <v/>
      </c>
      <c r="AI14" s="66" t="str">
        <f ca="1" t="shared" si="30"/>
        <v/>
      </c>
      <c r="AJ14" s="66" t="str">
        <f ca="1" t="shared" si="31"/>
        <v/>
      </c>
      <c r="AK14" s="66" t="str">
        <f ca="1" t="shared" si="32"/>
        <v/>
      </c>
      <c r="AL14" s="66" t="str">
        <f ca="1" t="shared" si="33"/>
        <v/>
      </c>
      <c r="AM14" s="66" t="str">
        <f ca="1" t="shared" si="34"/>
        <v/>
      </c>
      <c r="AN14" s="66" t="str">
        <f ca="1" t="shared" si="35"/>
        <v/>
      </c>
      <c r="AO14" s="66" t="str">
        <f ca="1" t="shared" si="36"/>
        <v/>
      </c>
      <c r="AP14" s="66" t="str">
        <f ca="1" t="shared" si="37"/>
        <v/>
      </c>
      <c r="AQ14" s="66" t="str">
        <f ca="1" t="shared" si="38"/>
        <v/>
      </c>
      <c r="AR14" s="66" t="str">
        <f ca="1" t="shared" si="39"/>
        <v/>
      </c>
      <c r="AS14" s="66" t="str">
        <f ca="1" t="shared" si="40"/>
        <v/>
      </c>
      <c r="AT14" s="66" t="str">
        <f ca="1" t="shared" si="41"/>
        <v/>
      </c>
      <c r="AU14" s="66" t="str">
        <f ca="1" t="shared" si="42"/>
        <v/>
      </c>
      <c r="AV14" s="66" t="str">
        <f ca="1" t="shared" si="43"/>
        <v/>
      </c>
      <c r="AW14" s="66" t="str">
        <f ca="1" t="shared" si="44"/>
        <v/>
      </c>
      <c r="AX14" s="66" t="str">
        <f ca="1" t="shared" si="45"/>
        <v/>
      </c>
      <c r="AY14" s="66" t="str">
        <f ca="1" t="shared" si="46"/>
        <v/>
      </c>
      <c r="AZ14" s="66" t="str">
        <f ca="1" t="shared" si="47"/>
        <v/>
      </c>
      <c r="BA14" s="66" t="str">
        <f ca="1" t="shared" si="48"/>
        <v/>
      </c>
      <c r="BB14" s="66" t="str">
        <f ca="1" t="shared" si="49"/>
        <v/>
      </c>
      <c r="BC14" s="66" t="str">
        <f ca="1" t="shared" si="50"/>
        <v/>
      </c>
      <c r="BD14" s="66" t="str">
        <f ca="1" t="shared" si="51"/>
        <v/>
      </c>
      <c r="BE14" s="66" t="str">
        <f ca="1" t="shared" si="52"/>
        <v/>
      </c>
      <c r="BF14" s="66" t="str">
        <f ca="1" t="shared" si="53"/>
        <v/>
      </c>
      <c r="BG14" s="66" t="str">
        <f ca="1" t="shared" si="54"/>
        <v/>
      </c>
      <c r="BH14" s="66" t="str">
        <f ca="1" t="shared" si="55"/>
        <v/>
      </c>
      <c r="BI14" s="66" t="str">
        <f ca="1" t="shared" si="56"/>
        <v/>
      </c>
      <c r="BJ14" s="66" t="str">
        <f ca="1" t="shared" si="57"/>
        <v/>
      </c>
      <c r="BK14" s="66" t="str">
        <f ca="1" t="shared" si="58"/>
        <v/>
      </c>
      <c r="BL14" s="66" t="str">
        <f ca="1" t="shared" si="59"/>
        <v/>
      </c>
      <c r="BM14" s="78"/>
    </row>
    <row r="15" s="1" customFormat="1" ht="40.15" customHeight="1" spans="1:65">
      <c r="A15" s="2"/>
      <c r="B15" s="41" t="s">
        <v>32</v>
      </c>
      <c r="C15" s="36" t="s">
        <v>33</v>
      </c>
      <c r="D15" s="36" t="s">
        <v>14</v>
      </c>
      <c r="E15" s="149">
        <v>0.75</v>
      </c>
      <c r="F15" s="147">
        <v>44463</v>
      </c>
      <c r="G15" s="39">
        <v>4</v>
      </c>
      <c r="H15" s="40"/>
      <c r="I15" s="66" t="str">
        <f ca="1" t="shared" si="4"/>
        <v/>
      </c>
      <c r="J15" s="66" t="str">
        <f ca="1" t="shared" si="5"/>
        <v/>
      </c>
      <c r="K15" s="66" t="str">
        <f ca="1" t="shared" si="6"/>
        <v/>
      </c>
      <c r="L15" s="66" t="str">
        <f ca="1" t="shared" si="7"/>
        <v/>
      </c>
      <c r="M15" s="66" t="str">
        <f ca="1" t="shared" si="8"/>
        <v/>
      </c>
      <c r="N15" s="66" t="str">
        <f ca="1" t="shared" si="9"/>
        <v/>
      </c>
      <c r="O15" s="66" t="str">
        <f ca="1" t="shared" si="10"/>
        <v/>
      </c>
      <c r="P15" s="66" t="str">
        <f ca="1" t="shared" si="11"/>
        <v/>
      </c>
      <c r="Q15" s="66" t="str">
        <f ca="1" t="shared" si="12"/>
        <v/>
      </c>
      <c r="R15" s="66" t="str">
        <f ca="1" t="shared" si="13"/>
        <v/>
      </c>
      <c r="S15" s="66" t="str">
        <f ca="1" t="shared" si="14"/>
        <v/>
      </c>
      <c r="T15" s="66" t="str">
        <f ca="1" t="shared" si="15"/>
        <v/>
      </c>
      <c r="U15" s="66" t="str">
        <f ca="1" t="shared" si="16"/>
        <v/>
      </c>
      <c r="V15" s="66" t="str">
        <f ca="1" t="shared" si="17"/>
        <v/>
      </c>
      <c r="W15" s="66" t="str">
        <f ca="1" t="shared" si="18"/>
        <v/>
      </c>
      <c r="X15" s="66" t="str">
        <f ca="1" t="shared" si="19"/>
        <v/>
      </c>
      <c r="Y15" s="66" t="str">
        <f ca="1" t="shared" si="20"/>
        <v/>
      </c>
      <c r="Z15" s="66" t="str">
        <f ca="1" t="shared" si="21"/>
        <v/>
      </c>
      <c r="AA15" s="66" t="str">
        <f ca="1" t="shared" si="22"/>
        <v/>
      </c>
      <c r="AB15" s="66" t="str">
        <f ca="1" t="shared" si="23"/>
        <v/>
      </c>
      <c r="AC15" s="66" t="str">
        <f ca="1" t="shared" si="24"/>
        <v/>
      </c>
      <c r="AD15" s="66" t="str">
        <f ca="1" t="shared" si="25"/>
        <v/>
      </c>
      <c r="AE15" s="66" t="str">
        <f ca="1" t="shared" si="26"/>
        <v/>
      </c>
      <c r="AF15" s="66" t="str">
        <f ca="1" t="shared" si="27"/>
        <v/>
      </c>
      <c r="AG15" s="66" t="str">
        <f ca="1" t="shared" si="28"/>
        <v/>
      </c>
      <c r="AH15" s="66" t="str">
        <f ca="1" t="shared" si="29"/>
        <v/>
      </c>
      <c r="AI15" s="66" t="str">
        <f ca="1" t="shared" si="30"/>
        <v/>
      </c>
      <c r="AJ15" s="66" t="str">
        <f ca="1" t="shared" si="31"/>
        <v/>
      </c>
      <c r="AK15" s="66" t="str">
        <f ca="1" t="shared" si="32"/>
        <v/>
      </c>
      <c r="AL15" s="66" t="str">
        <f ca="1" t="shared" si="33"/>
        <v/>
      </c>
      <c r="AM15" s="66" t="str">
        <f ca="1" t="shared" si="34"/>
        <v/>
      </c>
      <c r="AN15" s="66" t="str">
        <f ca="1" t="shared" si="35"/>
        <v/>
      </c>
      <c r="AO15" s="66" t="str">
        <f ca="1" t="shared" si="36"/>
        <v/>
      </c>
      <c r="AP15" s="66" t="str">
        <f ca="1" t="shared" si="37"/>
        <v/>
      </c>
      <c r="AQ15" s="66" t="str">
        <f ca="1" t="shared" si="38"/>
        <v/>
      </c>
      <c r="AR15" s="66" t="str">
        <f ca="1" t="shared" si="39"/>
        <v/>
      </c>
      <c r="AS15" s="66" t="str">
        <f ca="1" t="shared" si="40"/>
        <v/>
      </c>
      <c r="AT15" s="66" t="str">
        <f ca="1" t="shared" si="41"/>
        <v/>
      </c>
      <c r="AU15" s="66" t="str">
        <f ca="1" t="shared" si="42"/>
        <v/>
      </c>
      <c r="AV15" s="66" t="str">
        <f ca="1" t="shared" si="43"/>
        <v/>
      </c>
      <c r="AW15" s="66" t="str">
        <f ca="1" t="shared" si="44"/>
        <v/>
      </c>
      <c r="AX15" s="66" t="str">
        <f ca="1" t="shared" si="45"/>
        <v/>
      </c>
      <c r="AY15" s="66" t="str">
        <f ca="1" t="shared" si="46"/>
        <v/>
      </c>
      <c r="AZ15" s="66" t="str">
        <f ca="1" t="shared" si="47"/>
        <v/>
      </c>
      <c r="BA15" s="66" t="str">
        <f ca="1" t="shared" si="48"/>
        <v/>
      </c>
      <c r="BB15" s="66" t="str">
        <f ca="1" t="shared" si="49"/>
        <v/>
      </c>
      <c r="BC15" s="66" t="str">
        <f ca="1" t="shared" si="50"/>
        <v/>
      </c>
      <c r="BD15" s="66" t="str">
        <f ca="1" t="shared" si="51"/>
        <v/>
      </c>
      <c r="BE15" s="66" t="str">
        <f ca="1" t="shared" si="52"/>
        <v/>
      </c>
      <c r="BF15" s="66" t="str">
        <f ca="1" t="shared" si="53"/>
        <v/>
      </c>
      <c r="BG15" s="66" t="str">
        <f ca="1" t="shared" si="54"/>
        <v/>
      </c>
      <c r="BH15" s="66" t="str">
        <f ca="1" t="shared" si="55"/>
        <v/>
      </c>
      <c r="BI15" s="66" t="str">
        <f ca="1" t="shared" si="56"/>
        <v/>
      </c>
      <c r="BJ15" s="66" t="str">
        <f ca="1" t="shared" si="57"/>
        <v/>
      </c>
      <c r="BK15" s="66" t="str">
        <f ca="1" t="shared" si="58"/>
        <v/>
      </c>
      <c r="BL15" s="66" t="str">
        <f ca="1" t="shared" si="59"/>
        <v/>
      </c>
      <c r="BM15" s="78"/>
    </row>
    <row r="16" s="1" customFormat="1" ht="40.15" customHeight="1" spans="1:65">
      <c r="A16" s="2"/>
      <c r="B16" s="41" t="s">
        <v>34</v>
      </c>
      <c r="C16" s="36" t="s">
        <v>35</v>
      </c>
      <c r="D16" s="36" t="s">
        <v>14</v>
      </c>
      <c r="E16" s="148">
        <v>1</v>
      </c>
      <c r="F16" s="147">
        <v>44467</v>
      </c>
      <c r="G16" s="39">
        <v>2</v>
      </c>
      <c r="H16" s="40"/>
      <c r="I16" s="66" t="str">
        <f ca="1" t="shared" si="4"/>
        <v/>
      </c>
      <c r="J16" s="66" t="str">
        <f ca="1" t="shared" si="5"/>
        <v/>
      </c>
      <c r="K16" s="66" t="str">
        <f ca="1" t="shared" si="6"/>
        <v/>
      </c>
      <c r="L16" s="66" t="str">
        <f ca="1" t="shared" si="7"/>
        <v/>
      </c>
      <c r="M16" s="66" t="str">
        <f ca="1" t="shared" si="8"/>
        <v/>
      </c>
      <c r="N16" s="66" t="str">
        <f ca="1" t="shared" si="9"/>
        <v/>
      </c>
      <c r="O16" s="66" t="str">
        <f ca="1" t="shared" si="10"/>
        <v/>
      </c>
      <c r="P16" s="66" t="str">
        <f ca="1" t="shared" si="11"/>
        <v/>
      </c>
      <c r="Q16" s="66" t="str">
        <f ca="1" t="shared" si="12"/>
        <v/>
      </c>
      <c r="R16" s="66" t="str">
        <f ca="1" t="shared" si="13"/>
        <v/>
      </c>
      <c r="S16" s="66" t="str">
        <f ca="1" t="shared" si="14"/>
        <v/>
      </c>
      <c r="T16" s="66" t="str">
        <f ca="1" t="shared" si="15"/>
        <v/>
      </c>
      <c r="U16" s="66" t="str">
        <f ca="1" t="shared" si="16"/>
        <v/>
      </c>
      <c r="V16" s="66" t="str">
        <f ca="1" t="shared" si="17"/>
        <v/>
      </c>
      <c r="W16" s="66" t="str">
        <f ca="1" t="shared" si="18"/>
        <v/>
      </c>
      <c r="X16" s="66" t="str">
        <f ca="1" t="shared" si="19"/>
        <v/>
      </c>
      <c r="Y16" s="66" t="str">
        <f ca="1" t="shared" si="20"/>
        <v/>
      </c>
      <c r="Z16" s="66" t="str">
        <f ca="1" t="shared" si="21"/>
        <v/>
      </c>
      <c r="AA16" s="66" t="str">
        <f ca="1" t="shared" si="22"/>
        <v/>
      </c>
      <c r="AB16" s="66" t="str">
        <f ca="1" t="shared" si="23"/>
        <v/>
      </c>
      <c r="AC16" s="66" t="str">
        <f ca="1" t="shared" si="24"/>
        <v/>
      </c>
      <c r="AD16" s="66" t="str">
        <f ca="1" t="shared" si="25"/>
        <v/>
      </c>
      <c r="AE16" s="66" t="str">
        <f ca="1" t="shared" si="26"/>
        <v/>
      </c>
      <c r="AF16" s="66" t="str">
        <f ca="1" t="shared" si="27"/>
        <v/>
      </c>
      <c r="AG16" s="66" t="str">
        <f ca="1" t="shared" si="28"/>
        <v/>
      </c>
      <c r="AH16" s="66" t="str">
        <f ca="1" t="shared" si="29"/>
        <v/>
      </c>
      <c r="AI16" s="66" t="str">
        <f ca="1" t="shared" si="30"/>
        <v/>
      </c>
      <c r="AJ16" s="66" t="str">
        <f ca="1" t="shared" si="31"/>
        <v/>
      </c>
      <c r="AK16" s="66" t="str">
        <f ca="1" t="shared" si="32"/>
        <v/>
      </c>
      <c r="AL16" s="66" t="str">
        <f ca="1" t="shared" si="33"/>
        <v/>
      </c>
      <c r="AM16" s="66" t="str">
        <f ca="1" t="shared" si="34"/>
        <v/>
      </c>
      <c r="AN16" s="66" t="str">
        <f ca="1" t="shared" si="35"/>
        <v/>
      </c>
      <c r="AO16" s="66" t="str">
        <f ca="1" t="shared" si="36"/>
        <v/>
      </c>
      <c r="AP16" s="66" t="str">
        <f ca="1" t="shared" si="37"/>
        <v/>
      </c>
      <c r="AQ16" s="66" t="str">
        <f ca="1" t="shared" si="38"/>
        <v/>
      </c>
      <c r="AR16" s="66" t="str">
        <f ca="1" t="shared" si="39"/>
        <v/>
      </c>
      <c r="AS16" s="66" t="str">
        <f ca="1" t="shared" si="40"/>
        <v/>
      </c>
      <c r="AT16" s="66" t="str">
        <f ca="1" t="shared" si="41"/>
        <v/>
      </c>
      <c r="AU16" s="66" t="str">
        <f ca="1" t="shared" si="42"/>
        <v/>
      </c>
      <c r="AV16" s="66" t="str">
        <f ca="1" t="shared" si="43"/>
        <v/>
      </c>
      <c r="AW16" s="66" t="str">
        <f ca="1" t="shared" si="44"/>
        <v/>
      </c>
      <c r="AX16" s="66" t="str">
        <f ca="1" t="shared" si="45"/>
        <v/>
      </c>
      <c r="AY16" s="66" t="str">
        <f ca="1" t="shared" si="46"/>
        <v/>
      </c>
      <c r="AZ16" s="66" t="str">
        <f ca="1" t="shared" si="47"/>
        <v/>
      </c>
      <c r="BA16" s="66" t="str">
        <f ca="1" t="shared" si="48"/>
        <v/>
      </c>
      <c r="BB16" s="66" t="str">
        <f ca="1" t="shared" si="49"/>
        <v/>
      </c>
      <c r="BC16" s="66" t="str">
        <f ca="1" t="shared" si="50"/>
        <v/>
      </c>
      <c r="BD16" s="66" t="str">
        <f ca="1" t="shared" si="51"/>
        <v/>
      </c>
      <c r="BE16" s="66" t="str">
        <f ca="1" t="shared" si="52"/>
        <v/>
      </c>
      <c r="BF16" s="66" t="str">
        <f ca="1" t="shared" si="53"/>
        <v/>
      </c>
      <c r="BG16" s="66" t="str">
        <f ca="1" t="shared" si="54"/>
        <v/>
      </c>
      <c r="BH16" s="66" t="str">
        <f ca="1" t="shared" si="55"/>
        <v/>
      </c>
      <c r="BI16" s="66" t="str">
        <f ca="1" t="shared" si="56"/>
        <v/>
      </c>
      <c r="BJ16" s="66" t="str">
        <f ca="1" t="shared" si="57"/>
        <v/>
      </c>
      <c r="BK16" s="66" t="str">
        <f ca="1" t="shared" si="58"/>
        <v/>
      </c>
      <c r="BL16" s="66" t="str">
        <f ca="1" t="shared" si="59"/>
        <v/>
      </c>
      <c r="BM16" s="78"/>
    </row>
    <row r="17" s="1" customFormat="1" ht="40.15" customHeight="1" spans="1:65">
      <c r="A17" s="4"/>
      <c r="B17" s="41" t="s">
        <v>36</v>
      </c>
      <c r="C17" s="36" t="s">
        <v>37</v>
      </c>
      <c r="D17" s="36"/>
      <c r="E17" s="148">
        <v>0.1</v>
      </c>
      <c r="F17" s="147">
        <v>44470</v>
      </c>
      <c r="G17" s="39">
        <v>1</v>
      </c>
      <c r="H17" s="40"/>
      <c r="I17" s="66" t="str">
        <f ca="1" t="shared" ref="I13:X28" si="60">IF(AND($C18="Goal",I$7&gt;=$F18,I$7&lt;=$F18+$G18-1),2,IF(AND($C18="Milestone",I$7&gt;=$F18,I$7&lt;=$F18+$G18-1),1,""))</f>
        <v/>
      </c>
      <c r="J17" s="66" t="str">
        <f ca="1" t="shared" ref="I11:X26" si="61">IF(AND($C18="Goal",J$7&gt;=$F18,J$7&lt;=$F18+$G18-1),2,IF(AND($C18="Milestone",J$7&gt;=$F18,J$7&lt;=$F18+$G18-1),1,""))</f>
        <v/>
      </c>
      <c r="K17" s="66" t="str">
        <f ca="1" t="shared" si="61"/>
        <v/>
      </c>
      <c r="L17" s="66" t="str">
        <f ca="1" t="shared" si="61"/>
        <v/>
      </c>
      <c r="M17" s="66" t="str">
        <f ca="1" t="shared" si="61"/>
        <v/>
      </c>
      <c r="N17" s="66" t="str">
        <f ca="1" t="shared" si="61"/>
        <v/>
      </c>
      <c r="O17" s="66" t="str">
        <f ca="1" t="shared" si="61"/>
        <v/>
      </c>
      <c r="P17" s="66" t="str">
        <f ca="1" t="shared" si="61"/>
        <v/>
      </c>
      <c r="Q17" s="66" t="str">
        <f ca="1" t="shared" si="61"/>
        <v/>
      </c>
      <c r="R17" s="66" t="str">
        <f ca="1" t="shared" si="61"/>
        <v/>
      </c>
      <c r="S17" s="66" t="str">
        <f ca="1" t="shared" si="61"/>
        <v/>
      </c>
      <c r="T17" s="66" t="str">
        <f ca="1" t="shared" si="61"/>
        <v/>
      </c>
      <c r="U17" s="66" t="str">
        <f ca="1" t="shared" si="61"/>
        <v/>
      </c>
      <c r="V17" s="66" t="str">
        <f ca="1" t="shared" si="61"/>
        <v/>
      </c>
      <c r="W17" s="66" t="str">
        <f ca="1" t="shared" si="61"/>
        <v/>
      </c>
      <c r="X17" s="66" t="str">
        <f ca="1" t="shared" si="61"/>
        <v/>
      </c>
      <c r="Y17" s="66" t="str">
        <f ca="1" t="shared" ref="Y11:AN26" si="62">IF(AND($C18="Goal",Y$7&gt;=$F18,Y$7&lt;=$F18+$G18-1),2,IF(AND($C18="Milestone",Y$7&gt;=$F18,Y$7&lt;=$F18+$G18-1),1,""))</f>
        <v/>
      </c>
      <c r="Z17" s="66" t="str">
        <f ca="1" t="shared" si="62"/>
        <v/>
      </c>
      <c r="AA17" s="66" t="str">
        <f ca="1" t="shared" si="62"/>
        <v/>
      </c>
      <c r="AB17" s="66" t="str">
        <f ca="1" t="shared" si="62"/>
        <v/>
      </c>
      <c r="AC17" s="66" t="str">
        <f ca="1" t="shared" si="62"/>
        <v/>
      </c>
      <c r="AD17" s="66" t="str">
        <f ca="1" t="shared" si="62"/>
        <v/>
      </c>
      <c r="AE17" s="66" t="str">
        <f ca="1" t="shared" si="62"/>
        <v/>
      </c>
      <c r="AF17" s="66" t="str">
        <f ca="1" t="shared" si="62"/>
        <v/>
      </c>
      <c r="AG17" s="66" t="str">
        <f ca="1" t="shared" si="62"/>
        <v/>
      </c>
      <c r="AH17" s="66" t="str">
        <f ca="1" t="shared" si="62"/>
        <v/>
      </c>
      <c r="AI17" s="66" t="str">
        <f ca="1" t="shared" si="62"/>
        <v/>
      </c>
      <c r="AJ17" s="66" t="str">
        <f ca="1" t="shared" si="62"/>
        <v/>
      </c>
      <c r="AK17" s="66" t="str">
        <f ca="1" t="shared" si="62"/>
        <v/>
      </c>
      <c r="AL17" s="66" t="str">
        <f ca="1" t="shared" si="62"/>
        <v/>
      </c>
      <c r="AM17" s="66" t="str">
        <f ca="1" t="shared" si="62"/>
        <v/>
      </c>
      <c r="AN17" s="66" t="str">
        <f ca="1" t="shared" si="62"/>
        <v/>
      </c>
      <c r="AO17" s="66" t="str">
        <f ca="1" t="shared" ref="AO11:BD26" si="63">IF(AND($C18="Goal",AO$7&gt;=$F18,AO$7&lt;=$F18+$G18-1),2,IF(AND($C18="Milestone",AO$7&gt;=$F18,AO$7&lt;=$F18+$G18-1),1,""))</f>
        <v/>
      </c>
      <c r="AP17" s="66" t="str">
        <f ca="1" t="shared" si="63"/>
        <v/>
      </c>
      <c r="AQ17" s="66" t="str">
        <f ca="1" t="shared" si="63"/>
        <v/>
      </c>
      <c r="AR17" s="66" t="str">
        <f ca="1" t="shared" si="63"/>
        <v/>
      </c>
      <c r="AS17" s="66" t="str">
        <f ca="1" t="shared" si="63"/>
        <v/>
      </c>
      <c r="AT17" s="66" t="str">
        <f ca="1" t="shared" si="63"/>
        <v/>
      </c>
      <c r="AU17" s="66" t="str">
        <f ca="1" t="shared" si="63"/>
        <v/>
      </c>
      <c r="AV17" s="66" t="str">
        <f ca="1" t="shared" si="63"/>
        <v/>
      </c>
      <c r="AW17" s="66" t="str">
        <f ca="1" t="shared" si="63"/>
        <v/>
      </c>
      <c r="AX17" s="66" t="str">
        <f ca="1" t="shared" si="63"/>
        <v/>
      </c>
      <c r="AY17" s="66" t="str">
        <f ca="1" t="shared" si="63"/>
        <v/>
      </c>
      <c r="AZ17" s="66" t="str">
        <f ca="1" t="shared" si="63"/>
        <v/>
      </c>
      <c r="BA17" s="66" t="str">
        <f ca="1" t="shared" si="63"/>
        <v/>
      </c>
      <c r="BB17" s="66" t="str">
        <f ca="1" t="shared" si="63"/>
        <v/>
      </c>
      <c r="BC17" s="66" t="str">
        <f ca="1" t="shared" si="63"/>
        <v/>
      </c>
      <c r="BD17" s="66" t="str">
        <f ca="1" t="shared" si="63"/>
        <v/>
      </c>
      <c r="BE17" s="66" t="str">
        <f ca="1" t="shared" ref="BE11:BL26" si="64">IF(AND($C18="Goal",BE$7&gt;=$F18,BE$7&lt;=$F18+$G18-1),2,IF(AND($C18="Milestone",BE$7&gt;=$F18,BE$7&lt;=$F18+$G18-1),1,""))</f>
        <v/>
      </c>
      <c r="BF17" s="66" t="str">
        <f ca="1" t="shared" si="64"/>
        <v/>
      </c>
      <c r="BG17" s="66" t="str">
        <f ca="1" t="shared" si="64"/>
        <v/>
      </c>
      <c r="BH17" s="66" t="str">
        <f ca="1" t="shared" si="64"/>
        <v/>
      </c>
      <c r="BI17" s="66" t="str">
        <f ca="1" t="shared" si="64"/>
        <v/>
      </c>
      <c r="BJ17" s="66" t="str">
        <f ca="1" t="shared" si="64"/>
        <v/>
      </c>
      <c r="BK17" s="66" t="str">
        <f ca="1" t="shared" si="64"/>
        <v/>
      </c>
      <c r="BL17" s="66" t="str">
        <f ca="1" t="shared" si="64"/>
        <v/>
      </c>
      <c r="BM17" s="78"/>
    </row>
    <row r="18" s="1" customFormat="1" ht="40.15" customHeight="1" spans="1:65">
      <c r="A18" s="4"/>
      <c r="B18" s="35" t="s">
        <v>38</v>
      </c>
      <c r="C18" s="36"/>
      <c r="D18" s="36"/>
      <c r="E18" s="37"/>
      <c r="F18" s="38"/>
      <c r="G18" s="39"/>
      <c r="H18" s="40"/>
      <c r="I18" s="66" t="str">
        <f ca="1" t="shared" si="60"/>
        <v/>
      </c>
      <c r="J18" s="66" t="str">
        <f ca="1" t="shared" si="61"/>
        <v/>
      </c>
      <c r="K18" s="66" t="str">
        <f ca="1" t="shared" si="61"/>
        <v/>
      </c>
      <c r="L18" s="66" t="str">
        <f ca="1" t="shared" si="61"/>
        <v/>
      </c>
      <c r="M18" s="66" t="str">
        <f ca="1" t="shared" si="61"/>
        <v/>
      </c>
      <c r="N18" s="66" t="str">
        <f ca="1" t="shared" si="61"/>
        <v/>
      </c>
      <c r="O18" s="66" t="str">
        <f ca="1" t="shared" si="61"/>
        <v/>
      </c>
      <c r="P18" s="66" t="str">
        <f ca="1" t="shared" si="61"/>
        <v/>
      </c>
      <c r="Q18" s="66" t="str">
        <f ca="1" t="shared" si="61"/>
        <v/>
      </c>
      <c r="R18" s="66" t="str">
        <f ca="1" t="shared" si="61"/>
        <v/>
      </c>
      <c r="S18" s="66" t="str">
        <f ca="1" t="shared" si="61"/>
        <v/>
      </c>
      <c r="T18" s="66" t="str">
        <f ca="1" t="shared" si="61"/>
        <v/>
      </c>
      <c r="U18" s="66" t="str">
        <f ca="1" t="shared" si="61"/>
        <v/>
      </c>
      <c r="V18" s="66" t="str">
        <f ca="1" t="shared" si="61"/>
        <v/>
      </c>
      <c r="W18" s="66" t="str">
        <f ca="1" t="shared" si="61"/>
        <v/>
      </c>
      <c r="X18" s="66" t="str">
        <f ca="1" t="shared" si="61"/>
        <v/>
      </c>
      <c r="Y18" s="66" t="str">
        <f ca="1" t="shared" si="62"/>
        <v/>
      </c>
      <c r="Z18" s="66" t="str">
        <f ca="1" t="shared" si="62"/>
        <v/>
      </c>
      <c r="AA18" s="66" t="str">
        <f ca="1" t="shared" si="62"/>
        <v/>
      </c>
      <c r="AB18" s="66" t="str">
        <f ca="1" t="shared" si="62"/>
        <v/>
      </c>
      <c r="AC18" s="66" t="str">
        <f ca="1" t="shared" si="62"/>
        <v/>
      </c>
      <c r="AD18" s="66" t="str">
        <f ca="1" t="shared" si="62"/>
        <v/>
      </c>
      <c r="AE18" s="66" t="str">
        <f ca="1" t="shared" si="62"/>
        <v/>
      </c>
      <c r="AF18" s="66" t="str">
        <f ca="1" t="shared" si="62"/>
        <v/>
      </c>
      <c r="AG18" s="66" t="str">
        <f ca="1" t="shared" si="62"/>
        <v/>
      </c>
      <c r="AH18" s="66" t="str">
        <f ca="1" t="shared" si="62"/>
        <v/>
      </c>
      <c r="AI18" s="66" t="str">
        <f ca="1" t="shared" si="62"/>
        <v/>
      </c>
      <c r="AJ18" s="66" t="str">
        <f ca="1" t="shared" si="62"/>
        <v/>
      </c>
      <c r="AK18" s="66" t="str">
        <f ca="1" t="shared" si="62"/>
        <v/>
      </c>
      <c r="AL18" s="66" t="str">
        <f ca="1" t="shared" si="62"/>
        <v/>
      </c>
      <c r="AM18" s="66" t="str">
        <f ca="1" t="shared" si="62"/>
        <v/>
      </c>
      <c r="AN18" s="66" t="str">
        <f ca="1" t="shared" si="62"/>
        <v/>
      </c>
      <c r="AO18" s="66" t="str">
        <f ca="1" t="shared" si="63"/>
        <v/>
      </c>
      <c r="AP18" s="66" t="str">
        <f ca="1" t="shared" si="63"/>
        <v/>
      </c>
      <c r="AQ18" s="66" t="str">
        <f ca="1" t="shared" si="63"/>
        <v/>
      </c>
      <c r="AR18" s="66" t="str">
        <f ca="1" t="shared" si="63"/>
        <v/>
      </c>
      <c r="AS18" s="66" t="str">
        <f ca="1" t="shared" si="63"/>
        <v/>
      </c>
      <c r="AT18" s="66" t="str">
        <f ca="1" t="shared" si="63"/>
        <v/>
      </c>
      <c r="AU18" s="66" t="str">
        <f ca="1" t="shared" si="63"/>
        <v/>
      </c>
      <c r="AV18" s="66" t="str">
        <f ca="1" t="shared" si="63"/>
        <v/>
      </c>
      <c r="AW18" s="66" t="str">
        <f ca="1" t="shared" si="63"/>
        <v/>
      </c>
      <c r="AX18" s="66" t="str">
        <f ca="1" t="shared" si="63"/>
        <v/>
      </c>
      <c r="AY18" s="66" t="str">
        <f ca="1" t="shared" si="63"/>
        <v/>
      </c>
      <c r="AZ18" s="66" t="str">
        <f ca="1" t="shared" si="63"/>
        <v/>
      </c>
      <c r="BA18" s="66" t="str">
        <f ca="1" t="shared" si="63"/>
        <v/>
      </c>
      <c r="BB18" s="66" t="str">
        <f ca="1" t="shared" si="63"/>
        <v/>
      </c>
      <c r="BC18" s="66" t="str">
        <f ca="1" t="shared" si="63"/>
        <v/>
      </c>
      <c r="BD18" s="66" t="str">
        <f ca="1" t="shared" si="63"/>
        <v/>
      </c>
      <c r="BE18" s="66" t="str">
        <f ca="1" t="shared" si="64"/>
        <v/>
      </c>
      <c r="BF18" s="66" t="str">
        <f ca="1" t="shared" si="64"/>
        <v/>
      </c>
      <c r="BG18" s="66" t="str">
        <f ca="1" t="shared" si="64"/>
        <v/>
      </c>
      <c r="BH18" s="66" t="str">
        <f ca="1" t="shared" si="64"/>
        <v/>
      </c>
      <c r="BI18" s="66" t="str">
        <f ca="1" t="shared" si="64"/>
        <v/>
      </c>
      <c r="BJ18" s="66" t="str">
        <f ca="1" t="shared" si="64"/>
        <v/>
      </c>
      <c r="BK18" s="66" t="str">
        <f ca="1" t="shared" si="64"/>
        <v/>
      </c>
      <c r="BL18" s="66" t="str">
        <f ca="1" t="shared" si="64"/>
        <v/>
      </c>
      <c r="BM18" s="78"/>
    </row>
    <row r="19" s="1" customFormat="1" ht="40.15" customHeight="1" spans="1:65">
      <c r="A19" s="2"/>
      <c r="B19" s="41" t="s">
        <v>25</v>
      </c>
      <c r="C19" s="36" t="s">
        <v>31</v>
      </c>
      <c r="D19" s="36" t="s">
        <v>27</v>
      </c>
      <c r="E19" s="148">
        <v>0.6</v>
      </c>
      <c r="F19" s="147">
        <v>44481</v>
      </c>
      <c r="G19" s="39">
        <v>6</v>
      </c>
      <c r="H19" s="40"/>
      <c r="I19" s="66" t="str">
        <f ca="1" t="shared" si="60"/>
        <v/>
      </c>
      <c r="J19" s="66" t="str">
        <f ca="1" t="shared" si="61"/>
        <v/>
      </c>
      <c r="K19" s="66" t="str">
        <f ca="1" t="shared" si="61"/>
        <v/>
      </c>
      <c r="L19" s="66" t="str">
        <f ca="1" t="shared" si="61"/>
        <v/>
      </c>
      <c r="M19" s="66" t="str">
        <f ca="1" t="shared" si="61"/>
        <v/>
      </c>
      <c r="N19" s="66" t="str">
        <f ca="1" t="shared" si="61"/>
        <v/>
      </c>
      <c r="O19" s="66" t="str">
        <f ca="1" t="shared" si="61"/>
        <v/>
      </c>
      <c r="P19" s="66" t="str">
        <f ca="1" t="shared" si="61"/>
        <v/>
      </c>
      <c r="Q19" s="66" t="str">
        <f ca="1" t="shared" si="61"/>
        <v/>
      </c>
      <c r="R19" s="66" t="str">
        <f ca="1" t="shared" si="61"/>
        <v/>
      </c>
      <c r="S19" s="66" t="str">
        <f ca="1" t="shared" si="61"/>
        <v/>
      </c>
      <c r="T19" s="66" t="str">
        <f ca="1" t="shared" si="61"/>
        <v/>
      </c>
      <c r="U19" s="66" t="str">
        <f ca="1" t="shared" si="61"/>
        <v/>
      </c>
      <c r="V19" s="66" t="str">
        <f ca="1" t="shared" si="61"/>
        <v/>
      </c>
      <c r="W19" s="66" t="str">
        <f ca="1" t="shared" si="61"/>
        <v/>
      </c>
      <c r="X19" s="66" t="str">
        <f ca="1" t="shared" si="61"/>
        <v/>
      </c>
      <c r="Y19" s="66" t="str">
        <f ca="1" t="shared" si="62"/>
        <v/>
      </c>
      <c r="Z19" s="66" t="str">
        <f ca="1" t="shared" si="62"/>
        <v/>
      </c>
      <c r="AA19" s="66" t="str">
        <f ca="1" t="shared" si="62"/>
        <v/>
      </c>
      <c r="AB19" s="66" t="str">
        <f ca="1" t="shared" si="62"/>
        <v/>
      </c>
      <c r="AC19" s="66" t="str">
        <f ca="1" t="shared" si="62"/>
        <v/>
      </c>
      <c r="AD19" s="66" t="str">
        <f ca="1" t="shared" si="62"/>
        <v/>
      </c>
      <c r="AE19" s="66" t="str">
        <f ca="1" t="shared" si="62"/>
        <v/>
      </c>
      <c r="AF19" s="66" t="str">
        <f ca="1" t="shared" si="62"/>
        <v/>
      </c>
      <c r="AG19" s="66" t="str">
        <f ca="1" t="shared" si="62"/>
        <v/>
      </c>
      <c r="AH19" s="66" t="str">
        <f ca="1" t="shared" si="62"/>
        <v/>
      </c>
      <c r="AI19" s="66" t="str">
        <f ca="1" t="shared" si="62"/>
        <v/>
      </c>
      <c r="AJ19" s="66" t="str">
        <f ca="1" t="shared" si="62"/>
        <v/>
      </c>
      <c r="AK19" s="66" t="str">
        <f ca="1" t="shared" si="62"/>
        <v/>
      </c>
      <c r="AL19" s="66" t="str">
        <f ca="1" t="shared" si="62"/>
        <v/>
      </c>
      <c r="AM19" s="66" t="str">
        <f ca="1" t="shared" si="62"/>
        <v/>
      </c>
      <c r="AN19" s="66" t="str">
        <f ca="1" t="shared" si="62"/>
        <v/>
      </c>
      <c r="AO19" s="66" t="str">
        <f ca="1" t="shared" si="63"/>
        <v/>
      </c>
      <c r="AP19" s="66" t="str">
        <f ca="1" t="shared" si="63"/>
        <v/>
      </c>
      <c r="AQ19" s="66" t="str">
        <f ca="1" t="shared" si="63"/>
        <v/>
      </c>
      <c r="AR19" s="66" t="str">
        <f ca="1" t="shared" si="63"/>
        <v/>
      </c>
      <c r="AS19" s="66" t="str">
        <f ca="1" t="shared" si="63"/>
        <v/>
      </c>
      <c r="AT19" s="66" t="str">
        <f ca="1" t="shared" si="63"/>
        <v/>
      </c>
      <c r="AU19" s="66" t="str">
        <f ca="1" t="shared" si="63"/>
        <v/>
      </c>
      <c r="AV19" s="66" t="str">
        <f ca="1" t="shared" si="63"/>
        <v/>
      </c>
      <c r="AW19" s="66" t="str">
        <f ca="1" t="shared" si="63"/>
        <v/>
      </c>
      <c r="AX19" s="66" t="str">
        <f ca="1" t="shared" si="63"/>
        <v/>
      </c>
      <c r="AY19" s="66" t="str">
        <f ca="1" t="shared" si="63"/>
        <v/>
      </c>
      <c r="AZ19" s="66" t="str">
        <f ca="1" t="shared" si="63"/>
        <v/>
      </c>
      <c r="BA19" s="66" t="str">
        <f ca="1" t="shared" si="63"/>
        <v/>
      </c>
      <c r="BB19" s="66" t="str">
        <f ca="1" t="shared" si="63"/>
        <v/>
      </c>
      <c r="BC19" s="66" t="str">
        <f ca="1" t="shared" si="63"/>
        <v/>
      </c>
      <c r="BD19" s="66" t="str">
        <f ca="1" t="shared" si="63"/>
        <v/>
      </c>
      <c r="BE19" s="66" t="str">
        <f ca="1" t="shared" si="64"/>
        <v/>
      </c>
      <c r="BF19" s="66" t="str">
        <f ca="1" t="shared" si="64"/>
        <v/>
      </c>
      <c r="BG19" s="66" t="str">
        <f ca="1" t="shared" si="64"/>
        <v/>
      </c>
      <c r="BH19" s="66" t="str">
        <f ca="1" t="shared" si="64"/>
        <v/>
      </c>
      <c r="BI19" s="66" t="str">
        <f ca="1" t="shared" si="64"/>
        <v/>
      </c>
      <c r="BJ19" s="66" t="str">
        <f ca="1" t="shared" si="64"/>
        <v/>
      </c>
      <c r="BK19" s="66" t="str">
        <f ca="1" t="shared" si="64"/>
        <v/>
      </c>
      <c r="BL19" s="66" t="str">
        <f ca="1" t="shared" si="64"/>
        <v/>
      </c>
      <c r="BM19" s="78"/>
    </row>
    <row r="20" s="1" customFormat="1" ht="40.15" customHeight="1" spans="1:65">
      <c r="A20" s="2"/>
      <c r="B20" s="41" t="s">
        <v>39</v>
      </c>
      <c r="C20" s="36" t="s">
        <v>35</v>
      </c>
      <c r="D20" s="36" t="s">
        <v>15</v>
      </c>
      <c r="E20" s="148">
        <v>0.2</v>
      </c>
      <c r="F20" s="147">
        <v>44481</v>
      </c>
      <c r="G20" s="39">
        <v>3</v>
      </c>
      <c r="H20" s="40"/>
      <c r="I20" s="66" t="str">
        <f ca="1" t="shared" si="60"/>
        <v/>
      </c>
      <c r="J20" s="66" t="str">
        <f ca="1" t="shared" si="61"/>
        <v/>
      </c>
      <c r="K20" s="66" t="str">
        <f ca="1" t="shared" si="61"/>
        <v/>
      </c>
      <c r="L20" s="66" t="str">
        <f ca="1" t="shared" si="61"/>
        <v/>
      </c>
      <c r="M20" s="66" t="str">
        <f ca="1" t="shared" si="61"/>
        <v/>
      </c>
      <c r="N20" s="66" t="str">
        <f ca="1" t="shared" si="61"/>
        <v/>
      </c>
      <c r="O20" s="66" t="str">
        <f ca="1" t="shared" si="61"/>
        <v/>
      </c>
      <c r="P20" s="66" t="str">
        <f ca="1" t="shared" si="61"/>
        <v/>
      </c>
      <c r="Q20" s="66" t="str">
        <f ca="1" t="shared" si="61"/>
        <v/>
      </c>
      <c r="R20" s="66" t="str">
        <f ca="1" t="shared" si="61"/>
        <v/>
      </c>
      <c r="S20" s="66" t="str">
        <f ca="1" t="shared" si="61"/>
        <v/>
      </c>
      <c r="T20" s="66" t="str">
        <f ca="1" t="shared" si="61"/>
        <v/>
      </c>
      <c r="U20" s="66" t="str">
        <f ca="1" t="shared" si="61"/>
        <v/>
      </c>
      <c r="V20" s="66" t="str">
        <f ca="1" t="shared" si="61"/>
        <v/>
      </c>
      <c r="W20" s="66" t="str">
        <f ca="1" t="shared" si="61"/>
        <v/>
      </c>
      <c r="X20" s="66" t="str">
        <f ca="1" t="shared" si="61"/>
        <v/>
      </c>
      <c r="Y20" s="66" t="str">
        <f ca="1" t="shared" si="62"/>
        <v/>
      </c>
      <c r="Z20" s="66" t="str">
        <f ca="1" t="shared" si="62"/>
        <v/>
      </c>
      <c r="AA20" s="66" t="str">
        <f ca="1" t="shared" si="62"/>
        <v/>
      </c>
      <c r="AB20" s="66" t="str">
        <f ca="1" t="shared" si="62"/>
        <v/>
      </c>
      <c r="AC20" s="66" t="str">
        <f ca="1" t="shared" si="62"/>
        <v/>
      </c>
      <c r="AD20" s="66" t="str">
        <f ca="1" t="shared" si="62"/>
        <v/>
      </c>
      <c r="AE20" s="66" t="str">
        <f ca="1" t="shared" si="62"/>
        <v/>
      </c>
      <c r="AF20" s="66" t="str">
        <f ca="1" t="shared" si="62"/>
        <v/>
      </c>
      <c r="AG20" s="66" t="str">
        <f ca="1" t="shared" si="62"/>
        <v/>
      </c>
      <c r="AH20" s="66" t="str">
        <f ca="1" t="shared" si="62"/>
        <v/>
      </c>
      <c r="AI20" s="66" t="str">
        <f ca="1" t="shared" si="62"/>
        <v/>
      </c>
      <c r="AJ20" s="66" t="str">
        <f ca="1" t="shared" si="62"/>
        <v/>
      </c>
      <c r="AK20" s="66" t="str">
        <f ca="1" t="shared" si="62"/>
        <v/>
      </c>
      <c r="AL20" s="66" t="str">
        <f ca="1" t="shared" si="62"/>
        <v/>
      </c>
      <c r="AM20" s="66" t="str">
        <f ca="1" t="shared" si="62"/>
        <v/>
      </c>
      <c r="AN20" s="66" t="str">
        <f ca="1" t="shared" si="62"/>
        <v/>
      </c>
      <c r="AO20" s="66" t="str">
        <f ca="1" t="shared" si="63"/>
        <v/>
      </c>
      <c r="AP20" s="66" t="str">
        <f ca="1" t="shared" si="63"/>
        <v/>
      </c>
      <c r="AQ20" s="66" t="str">
        <f ca="1" t="shared" si="63"/>
        <v/>
      </c>
      <c r="AR20" s="66" t="str">
        <f ca="1" t="shared" si="63"/>
        <v/>
      </c>
      <c r="AS20" s="66" t="str">
        <f ca="1" t="shared" si="63"/>
        <v/>
      </c>
      <c r="AT20" s="66" t="str">
        <f ca="1" t="shared" si="63"/>
        <v/>
      </c>
      <c r="AU20" s="66" t="str">
        <f ca="1" t="shared" si="63"/>
        <v/>
      </c>
      <c r="AV20" s="66" t="str">
        <f ca="1" t="shared" si="63"/>
        <v/>
      </c>
      <c r="AW20" s="66" t="str">
        <f ca="1" t="shared" si="63"/>
        <v/>
      </c>
      <c r="AX20" s="66" t="str">
        <f ca="1" t="shared" si="63"/>
        <v/>
      </c>
      <c r="AY20" s="66" t="str">
        <f ca="1" t="shared" si="63"/>
        <v/>
      </c>
      <c r="AZ20" s="66" t="str">
        <f ca="1" t="shared" si="63"/>
        <v/>
      </c>
      <c r="BA20" s="66" t="str">
        <f ca="1" t="shared" si="63"/>
        <v/>
      </c>
      <c r="BB20" s="66" t="str">
        <f ca="1" t="shared" si="63"/>
        <v/>
      </c>
      <c r="BC20" s="66" t="str">
        <f ca="1" t="shared" si="63"/>
        <v/>
      </c>
      <c r="BD20" s="66" t="str">
        <f ca="1" t="shared" si="63"/>
        <v/>
      </c>
      <c r="BE20" s="66" t="str">
        <f ca="1" t="shared" si="64"/>
        <v/>
      </c>
      <c r="BF20" s="66" t="str">
        <f ca="1" t="shared" si="64"/>
        <v/>
      </c>
      <c r="BG20" s="66" t="str">
        <f ca="1" t="shared" si="64"/>
        <v/>
      </c>
      <c r="BH20" s="66" t="str">
        <f ca="1" t="shared" si="64"/>
        <v/>
      </c>
      <c r="BI20" s="66" t="str">
        <f ca="1" t="shared" si="64"/>
        <v/>
      </c>
      <c r="BJ20" s="66" t="str">
        <f ca="1" t="shared" si="64"/>
        <v/>
      </c>
      <c r="BK20" s="66" t="str">
        <f ca="1" t="shared" si="64"/>
        <v/>
      </c>
      <c r="BL20" s="66" t="str">
        <f ca="1" t="shared" si="64"/>
        <v/>
      </c>
      <c r="BM20" s="78"/>
    </row>
    <row r="21" s="1" customFormat="1" ht="40.15" customHeight="1" spans="1:65">
      <c r="A21" s="2"/>
      <c r="B21" s="41" t="s">
        <v>40</v>
      </c>
      <c r="C21" s="36" t="s">
        <v>33</v>
      </c>
      <c r="D21" s="36" t="s">
        <v>13</v>
      </c>
      <c r="E21" s="37">
        <v>0.33</v>
      </c>
      <c r="F21" s="147">
        <v>44482</v>
      </c>
      <c r="G21" s="39">
        <v>7</v>
      </c>
      <c r="H21" s="40"/>
      <c r="I21" s="66" t="str">
        <f ca="1" t="shared" si="60"/>
        <v/>
      </c>
      <c r="J21" s="66" t="str">
        <f ca="1" t="shared" si="61"/>
        <v/>
      </c>
      <c r="K21" s="66" t="str">
        <f ca="1" t="shared" si="61"/>
        <v/>
      </c>
      <c r="L21" s="66" t="str">
        <f ca="1" t="shared" si="61"/>
        <v/>
      </c>
      <c r="M21" s="66" t="str">
        <f ca="1" t="shared" si="61"/>
        <v/>
      </c>
      <c r="N21" s="66" t="str">
        <f ca="1" t="shared" si="61"/>
        <v/>
      </c>
      <c r="O21" s="66" t="str">
        <f ca="1" t="shared" si="61"/>
        <v/>
      </c>
      <c r="P21" s="66" t="str">
        <f ca="1" t="shared" si="61"/>
        <v/>
      </c>
      <c r="Q21" s="66" t="str">
        <f ca="1" t="shared" si="61"/>
        <v/>
      </c>
      <c r="R21" s="66" t="str">
        <f ca="1" t="shared" si="61"/>
        <v/>
      </c>
      <c r="S21" s="66" t="str">
        <f ca="1" t="shared" si="61"/>
        <v/>
      </c>
      <c r="T21" s="66" t="str">
        <f ca="1" t="shared" si="61"/>
        <v/>
      </c>
      <c r="U21" s="66" t="str">
        <f ca="1" t="shared" si="61"/>
        <v/>
      </c>
      <c r="V21" s="66" t="str">
        <f ca="1" t="shared" si="61"/>
        <v/>
      </c>
      <c r="W21" s="66" t="str">
        <f ca="1" t="shared" si="61"/>
        <v/>
      </c>
      <c r="X21" s="66" t="str">
        <f ca="1" t="shared" si="61"/>
        <v/>
      </c>
      <c r="Y21" s="66" t="str">
        <f ca="1" t="shared" si="62"/>
        <v/>
      </c>
      <c r="Z21" s="66" t="str">
        <f ca="1" t="shared" si="62"/>
        <v/>
      </c>
      <c r="AA21" s="66" t="str">
        <f ca="1" t="shared" si="62"/>
        <v/>
      </c>
      <c r="AB21" s="66" t="str">
        <f ca="1" t="shared" si="62"/>
        <v/>
      </c>
      <c r="AC21" s="66" t="str">
        <f ca="1" t="shared" si="62"/>
        <v/>
      </c>
      <c r="AD21" s="66" t="str">
        <f ca="1" t="shared" si="62"/>
        <v/>
      </c>
      <c r="AE21" s="66" t="str">
        <f ca="1" t="shared" si="62"/>
        <v/>
      </c>
      <c r="AF21" s="66" t="str">
        <f ca="1" t="shared" si="62"/>
        <v/>
      </c>
      <c r="AG21" s="66" t="str">
        <f ca="1" t="shared" si="62"/>
        <v/>
      </c>
      <c r="AH21" s="66" t="str">
        <f ca="1" t="shared" si="62"/>
        <v/>
      </c>
      <c r="AI21" s="66" t="str">
        <f ca="1" t="shared" si="62"/>
        <v/>
      </c>
      <c r="AJ21" s="66" t="str">
        <f ca="1" t="shared" si="62"/>
        <v/>
      </c>
      <c r="AK21" s="66" t="str">
        <f ca="1" t="shared" si="62"/>
        <v/>
      </c>
      <c r="AL21" s="66" t="str">
        <f ca="1" t="shared" si="62"/>
        <v/>
      </c>
      <c r="AM21" s="66" t="str">
        <f ca="1" t="shared" si="62"/>
        <v/>
      </c>
      <c r="AN21" s="66" t="str">
        <f ca="1" t="shared" si="62"/>
        <v/>
      </c>
      <c r="AO21" s="66" t="str">
        <f ca="1" t="shared" si="63"/>
        <v/>
      </c>
      <c r="AP21" s="66" t="str">
        <f ca="1" t="shared" si="63"/>
        <v/>
      </c>
      <c r="AQ21" s="66" t="str">
        <f ca="1" t="shared" si="63"/>
        <v/>
      </c>
      <c r="AR21" s="66" t="str">
        <f ca="1" t="shared" si="63"/>
        <v/>
      </c>
      <c r="AS21" s="66" t="str">
        <f ca="1" t="shared" si="63"/>
        <v/>
      </c>
      <c r="AT21" s="66" t="str">
        <f ca="1" t="shared" si="63"/>
        <v/>
      </c>
      <c r="AU21" s="66" t="str">
        <f ca="1" t="shared" si="63"/>
        <v/>
      </c>
      <c r="AV21" s="66" t="str">
        <f ca="1" t="shared" si="63"/>
        <v/>
      </c>
      <c r="AW21" s="66" t="str">
        <f ca="1" t="shared" si="63"/>
        <v/>
      </c>
      <c r="AX21" s="66" t="str">
        <f ca="1" t="shared" si="63"/>
        <v/>
      </c>
      <c r="AY21" s="66" t="str">
        <f ca="1" t="shared" si="63"/>
        <v/>
      </c>
      <c r="AZ21" s="66" t="str">
        <f ca="1" t="shared" si="63"/>
        <v/>
      </c>
      <c r="BA21" s="66" t="str">
        <f ca="1" t="shared" si="63"/>
        <v/>
      </c>
      <c r="BB21" s="66" t="str">
        <f ca="1" t="shared" si="63"/>
        <v/>
      </c>
      <c r="BC21" s="66" t="str">
        <f ca="1" t="shared" si="63"/>
        <v/>
      </c>
      <c r="BD21" s="66" t="str">
        <f ca="1" t="shared" si="63"/>
        <v/>
      </c>
      <c r="BE21" s="66" t="str">
        <f ca="1" t="shared" si="64"/>
        <v/>
      </c>
      <c r="BF21" s="66" t="str">
        <f ca="1" t="shared" si="64"/>
        <v/>
      </c>
      <c r="BG21" s="66" t="str">
        <f ca="1" t="shared" si="64"/>
        <v/>
      </c>
      <c r="BH21" s="66" t="str">
        <f ca="1" t="shared" si="64"/>
        <v/>
      </c>
      <c r="BI21" s="66" t="str">
        <f ca="1" t="shared" si="64"/>
        <v/>
      </c>
      <c r="BJ21" s="66" t="str">
        <f ca="1" t="shared" si="64"/>
        <v/>
      </c>
      <c r="BK21" s="66" t="str">
        <f ca="1" t="shared" si="64"/>
        <v/>
      </c>
      <c r="BL21" s="66" t="str">
        <f ca="1" t="shared" si="64"/>
        <v/>
      </c>
      <c r="BM21" s="78"/>
    </row>
    <row r="22" s="1" customFormat="1" ht="40.15" customHeight="1" spans="1:65">
      <c r="A22" s="2"/>
      <c r="B22" s="41" t="s">
        <v>41</v>
      </c>
      <c r="C22" s="36" t="s">
        <v>29</v>
      </c>
      <c r="D22" s="36" t="s">
        <v>14</v>
      </c>
      <c r="E22" s="148">
        <v>0.14</v>
      </c>
      <c r="F22" s="147">
        <v>44482</v>
      </c>
      <c r="G22" s="39">
        <v>1</v>
      </c>
      <c r="H22" s="40"/>
      <c r="I22" s="66" t="str">
        <f ca="1" t="shared" si="60"/>
        <v/>
      </c>
      <c r="J22" s="66" t="str">
        <f ca="1" t="shared" si="61"/>
        <v/>
      </c>
      <c r="K22" s="66" t="str">
        <f ca="1" t="shared" si="61"/>
        <v/>
      </c>
      <c r="L22" s="66" t="str">
        <f ca="1" t="shared" si="61"/>
        <v/>
      </c>
      <c r="M22" s="66" t="str">
        <f ca="1" t="shared" si="61"/>
        <v/>
      </c>
      <c r="N22" s="66" t="str">
        <f ca="1" t="shared" si="61"/>
        <v/>
      </c>
      <c r="O22" s="66" t="str">
        <f ca="1" t="shared" si="61"/>
        <v/>
      </c>
      <c r="P22" s="66" t="str">
        <f ca="1" t="shared" si="61"/>
        <v/>
      </c>
      <c r="Q22" s="66" t="str">
        <f ca="1" t="shared" si="61"/>
        <v/>
      </c>
      <c r="R22" s="66" t="str">
        <f ca="1" t="shared" si="61"/>
        <v/>
      </c>
      <c r="S22" s="66" t="str">
        <f ca="1" t="shared" si="61"/>
        <v/>
      </c>
      <c r="T22" s="66" t="str">
        <f ca="1" t="shared" si="61"/>
        <v/>
      </c>
      <c r="U22" s="66" t="str">
        <f ca="1" t="shared" si="61"/>
        <v/>
      </c>
      <c r="V22" s="66" t="str">
        <f ca="1" t="shared" si="61"/>
        <v/>
      </c>
      <c r="W22" s="66" t="str">
        <f ca="1" t="shared" si="61"/>
        <v/>
      </c>
      <c r="X22" s="66" t="str">
        <f ca="1" t="shared" si="61"/>
        <v/>
      </c>
      <c r="Y22" s="66" t="str">
        <f ca="1" t="shared" si="62"/>
        <v/>
      </c>
      <c r="Z22" s="66" t="str">
        <f ca="1" t="shared" si="62"/>
        <v/>
      </c>
      <c r="AA22" s="66" t="str">
        <f ca="1" t="shared" si="62"/>
        <v/>
      </c>
      <c r="AB22" s="66" t="str">
        <f ca="1" t="shared" si="62"/>
        <v/>
      </c>
      <c r="AC22" s="66" t="str">
        <f ca="1" t="shared" si="62"/>
        <v/>
      </c>
      <c r="AD22" s="66" t="str">
        <f ca="1" t="shared" si="62"/>
        <v/>
      </c>
      <c r="AE22" s="66" t="str">
        <f ca="1" t="shared" si="62"/>
        <v/>
      </c>
      <c r="AF22" s="66" t="str">
        <f ca="1" t="shared" si="62"/>
        <v/>
      </c>
      <c r="AG22" s="66" t="str">
        <f ca="1" t="shared" si="62"/>
        <v/>
      </c>
      <c r="AH22" s="66" t="str">
        <f ca="1" t="shared" si="62"/>
        <v/>
      </c>
      <c r="AI22" s="66" t="str">
        <f ca="1" t="shared" si="62"/>
        <v/>
      </c>
      <c r="AJ22" s="66" t="str">
        <f ca="1" t="shared" si="62"/>
        <v/>
      </c>
      <c r="AK22" s="66">
        <f ca="1" t="shared" si="62"/>
        <v>2</v>
      </c>
      <c r="AL22" s="66">
        <f ca="1" t="shared" si="62"/>
        <v>2</v>
      </c>
      <c r="AM22" s="66">
        <f ca="1" t="shared" si="62"/>
        <v>2</v>
      </c>
      <c r="AN22" s="66">
        <f ca="1" t="shared" si="62"/>
        <v>2</v>
      </c>
      <c r="AO22" s="66">
        <f ca="1" t="shared" si="63"/>
        <v>2</v>
      </c>
      <c r="AP22" s="66">
        <f ca="1" t="shared" si="63"/>
        <v>2</v>
      </c>
      <c r="AQ22" s="66">
        <f ca="1" t="shared" si="63"/>
        <v>2</v>
      </c>
      <c r="AR22" s="66">
        <f ca="1" t="shared" si="63"/>
        <v>2</v>
      </c>
      <c r="AS22" s="66">
        <f ca="1" t="shared" si="63"/>
        <v>2</v>
      </c>
      <c r="AT22" s="66">
        <f ca="1" t="shared" si="63"/>
        <v>2</v>
      </c>
      <c r="AU22" s="66" t="str">
        <f ca="1" t="shared" si="63"/>
        <v/>
      </c>
      <c r="AV22" s="66" t="str">
        <f ca="1" t="shared" si="63"/>
        <v/>
      </c>
      <c r="AW22" s="66" t="str">
        <f ca="1" t="shared" si="63"/>
        <v/>
      </c>
      <c r="AX22" s="66" t="str">
        <f ca="1" t="shared" si="63"/>
        <v/>
      </c>
      <c r="AY22" s="66" t="str">
        <f ca="1" t="shared" si="63"/>
        <v/>
      </c>
      <c r="AZ22" s="66" t="str">
        <f ca="1" t="shared" si="63"/>
        <v/>
      </c>
      <c r="BA22" s="66" t="str">
        <f ca="1" t="shared" si="63"/>
        <v/>
      </c>
      <c r="BB22" s="66" t="str">
        <f ca="1" t="shared" si="63"/>
        <v/>
      </c>
      <c r="BC22" s="66" t="str">
        <f ca="1" t="shared" si="63"/>
        <v/>
      </c>
      <c r="BD22" s="66" t="str">
        <f ca="1" t="shared" si="63"/>
        <v/>
      </c>
      <c r="BE22" s="66" t="str">
        <f ca="1" t="shared" si="64"/>
        <v/>
      </c>
      <c r="BF22" s="66" t="str">
        <f ca="1" t="shared" si="64"/>
        <v/>
      </c>
      <c r="BG22" s="66" t="str">
        <f ca="1" t="shared" si="64"/>
        <v/>
      </c>
      <c r="BH22" s="66" t="str">
        <f ca="1" t="shared" si="64"/>
        <v/>
      </c>
      <c r="BI22" s="66" t="str">
        <f ca="1" t="shared" si="64"/>
        <v/>
      </c>
      <c r="BJ22" s="66" t="str">
        <f ca="1" t="shared" si="64"/>
        <v/>
      </c>
      <c r="BK22" s="66" t="str">
        <f ca="1" t="shared" si="64"/>
        <v/>
      </c>
      <c r="BL22" s="66" t="str">
        <f ca="1" t="shared" si="64"/>
        <v/>
      </c>
      <c r="BM22" s="78"/>
    </row>
    <row r="23" s="1" customFormat="1" ht="40.15" customHeight="1" spans="1:65">
      <c r="A23" s="2"/>
      <c r="B23" s="41" t="s">
        <v>34</v>
      </c>
      <c r="C23" s="36" t="s">
        <v>26</v>
      </c>
      <c r="D23" s="36" t="s">
        <v>42</v>
      </c>
      <c r="E23" s="149">
        <v>1</v>
      </c>
      <c r="F23" s="147">
        <v>44482</v>
      </c>
      <c r="G23" s="39">
        <v>10</v>
      </c>
      <c r="H23" s="40"/>
      <c r="I23" s="66" t="str">
        <f ca="1" t="shared" si="60"/>
        <v/>
      </c>
      <c r="J23" s="66" t="str">
        <f ca="1" t="shared" si="61"/>
        <v/>
      </c>
      <c r="K23" s="66" t="str">
        <f ca="1" t="shared" si="61"/>
        <v/>
      </c>
      <c r="L23" s="66" t="str">
        <f ca="1" t="shared" si="61"/>
        <v/>
      </c>
      <c r="M23" s="66" t="str">
        <f ca="1" t="shared" si="61"/>
        <v/>
      </c>
      <c r="N23" s="66" t="str">
        <f ca="1" t="shared" si="61"/>
        <v/>
      </c>
      <c r="O23" s="66" t="str">
        <f ca="1" t="shared" si="61"/>
        <v/>
      </c>
      <c r="P23" s="66" t="str">
        <f ca="1" t="shared" si="61"/>
        <v/>
      </c>
      <c r="Q23" s="66" t="str">
        <f ca="1" t="shared" si="61"/>
        <v/>
      </c>
      <c r="R23" s="66" t="str">
        <f ca="1" t="shared" si="61"/>
        <v/>
      </c>
      <c r="S23" s="66" t="str">
        <f ca="1" t="shared" si="61"/>
        <v/>
      </c>
      <c r="T23" s="66" t="str">
        <f ca="1" t="shared" si="61"/>
        <v/>
      </c>
      <c r="U23" s="66" t="str">
        <f ca="1" t="shared" si="61"/>
        <v/>
      </c>
      <c r="V23" s="66" t="str">
        <f ca="1" t="shared" si="61"/>
        <v/>
      </c>
      <c r="W23" s="66" t="str">
        <f ca="1" t="shared" si="61"/>
        <v/>
      </c>
      <c r="X23" s="66" t="str">
        <f ca="1" t="shared" si="61"/>
        <v/>
      </c>
      <c r="Y23" s="66" t="str">
        <f ca="1" t="shared" si="62"/>
        <v/>
      </c>
      <c r="Z23" s="66" t="str">
        <f ca="1" t="shared" si="62"/>
        <v/>
      </c>
      <c r="AA23" s="66" t="str">
        <f ca="1" t="shared" si="62"/>
        <v/>
      </c>
      <c r="AB23" s="66" t="str">
        <f ca="1" t="shared" si="62"/>
        <v/>
      </c>
      <c r="AC23" s="66" t="str">
        <f ca="1" t="shared" si="62"/>
        <v/>
      </c>
      <c r="AD23" s="66" t="str">
        <f ca="1" t="shared" si="62"/>
        <v/>
      </c>
      <c r="AE23" s="66" t="str">
        <f ca="1" t="shared" si="62"/>
        <v/>
      </c>
      <c r="AF23" s="66" t="str">
        <f ca="1" t="shared" si="62"/>
        <v/>
      </c>
      <c r="AG23" s="66" t="str">
        <f ca="1" t="shared" si="62"/>
        <v/>
      </c>
      <c r="AH23" s="66" t="str">
        <f ca="1" t="shared" si="62"/>
        <v/>
      </c>
      <c r="AI23" s="66" t="str">
        <f ca="1" t="shared" si="62"/>
        <v/>
      </c>
      <c r="AJ23" s="66" t="str">
        <f ca="1" t="shared" si="62"/>
        <v/>
      </c>
      <c r="AK23" s="66" t="str">
        <f ca="1" t="shared" si="62"/>
        <v/>
      </c>
      <c r="AL23" s="66" t="str">
        <f ca="1" t="shared" si="62"/>
        <v/>
      </c>
      <c r="AM23" s="66" t="str">
        <f ca="1" t="shared" si="62"/>
        <v/>
      </c>
      <c r="AN23" s="66" t="str">
        <f ca="1" t="shared" si="62"/>
        <v/>
      </c>
      <c r="AO23" s="66" t="str">
        <f ca="1" t="shared" si="63"/>
        <v/>
      </c>
      <c r="AP23" s="66" t="str">
        <f ca="1" t="shared" si="63"/>
        <v/>
      </c>
      <c r="AQ23" s="66" t="str">
        <f ca="1" t="shared" si="63"/>
        <v/>
      </c>
      <c r="AR23" s="66" t="str">
        <f ca="1" t="shared" si="63"/>
        <v/>
      </c>
      <c r="AS23" s="66" t="str">
        <f ca="1" t="shared" si="63"/>
        <v/>
      </c>
      <c r="AT23" s="66" t="str">
        <f ca="1" t="shared" si="63"/>
        <v/>
      </c>
      <c r="AU23" s="66" t="str">
        <f ca="1" t="shared" si="63"/>
        <v/>
      </c>
      <c r="AV23" s="66" t="str">
        <f ca="1" t="shared" si="63"/>
        <v/>
      </c>
      <c r="AW23" s="66" t="str">
        <f ca="1" t="shared" si="63"/>
        <v/>
      </c>
      <c r="AX23" s="66" t="str">
        <f ca="1" t="shared" si="63"/>
        <v/>
      </c>
      <c r="AY23" s="66" t="str">
        <f ca="1" t="shared" si="63"/>
        <v/>
      </c>
      <c r="AZ23" s="66" t="str">
        <f ca="1" t="shared" si="63"/>
        <v/>
      </c>
      <c r="BA23" s="66" t="str">
        <f ca="1" t="shared" si="63"/>
        <v/>
      </c>
      <c r="BB23" s="66" t="str">
        <f ca="1" t="shared" si="63"/>
        <v/>
      </c>
      <c r="BC23" s="66" t="str">
        <f ca="1" t="shared" si="63"/>
        <v/>
      </c>
      <c r="BD23" s="66" t="str">
        <f ca="1" t="shared" si="63"/>
        <v/>
      </c>
      <c r="BE23" s="66" t="str">
        <f ca="1" t="shared" si="64"/>
        <v/>
      </c>
      <c r="BF23" s="66" t="str">
        <f ca="1" t="shared" si="64"/>
        <v/>
      </c>
      <c r="BG23" s="66" t="str">
        <f ca="1" t="shared" si="64"/>
        <v/>
      </c>
      <c r="BH23" s="66" t="str">
        <f ca="1" t="shared" si="64"/>
        <v/>
      </c>
      <c r="BI23" s="66" t="str">
        <f ca="1" t="shared" si="64"/>
        <v/>
      </c>
      <c r="BJ23" s="66" t="str">
        <f ca="1" t="shared" si="64"/>
        <v/>
      </c>
      <c r="BK23" s="66" t="str">
        <f ca="1" t="shared" si="64"/>
        <v/>
      </c>
      <c r="BL23" s="66" t="str">
        <f ca="1" t="shared" si="64"/>
        <v/>
      </c>
      <c r="BM23" s="78"/>
    </row>
    <row r="24" s="1" customFormat="1" ht="40.15" customHeight="1" spans="1:65">
      <c r="A24" s="2"/>
      <c r="B24" s="35" t="s">
        <v>43</v>
      </c>
      <c r="C24" s="36"/>
      <c r="D24" s="36"/>
      <c r="E24" s="37"/>
      <c r="F24" s="38"/>
      <c r="G24" s="39"/>
      <c r="H24" s="40"/>
      <c r="I24" s="66" t="str">
        <f ca="1" t="shared" si="60"/>
        <v/>
      </c>
      <c r="J24" s="66" t="str">
        <f ca="1" t="shared" si="61"/>
        <v/>
      </c>
      <c r="K24" s="66" t="str">
        <f ca="1" t="shared" si="61"/>
        <v/>
      </c>
      <c r="L24" s="66" t="str">
        <f ca="1" t="shared" si="61"/>
        <v/>
      </c>
      <c r="M24" s="66" t="str">
        <f ca="1" t="shared" si="61"/>
        <v/>
      </c>
      <c r="N24" s="66" t="str">
        <f ca="1" t="shared" si="61"/>
        <v/>
      </c>
      <c r="O24" s="66" t="str">
        <f ca="1" t="shared" si="61"/>
        <v/>
      </c>
      <c r="P24" s="66" t="str">
        <f ca="1" t="shared" si="61"/>
        <v/>
      </c>
      <c r="Q24" s="66" t="str">
        <f ca="1" t="shared" si="61"/>
        <v/>
      </c>
      <c r="R24" s="66" t="str">
        <f ca="1" t="shared" si="61"/>
        <v/>
      </c>
      <c r="S24" s="66" t="str">
        <f ca="1" t="shared" si="61"/>
        <v/>
      </c>
      <c r="T24" s="66" t="str">
        <f ca="1" t="shared" si="61"/>
        <v/>
      </c>
      <c r="U24" s="66" t="str">
        <f ca="1" t="shared" si="61"/>
        <v/>
      </c>
      <c r="V24" s="66" t="str">
        <f ca="1" t="shared" si="61"/>
        <v/>
      </c>
      <c r="W24" s="66" t="str">
        <f ca="1" t="shared" si="61"/>
        <v/>
      </c>
      <c r="X24" s="66" t="str">
        <f ca="1" t="shared" si="61"/>
        <v/>
      </c>
      <c r="Y24" s="66" t="str">
        <f ca="1" t="shared" si="62"/>
        <v/>
      </c>
      <c r="Z24" s="66" t="str">
        <f ca="1" t="shared" si="62"/>
        <v/>
      </c>
      <c r="AA24" s="66" t="str">
        <f ca="1" t="shared" si="62"/>
        <v/>
      </c>
      <c r="AB24" s="66" t="str">
        <f ca="1" t="shared" si="62"/>
        <v/>
      </c>
      <c r="AC24" s="66" t="str">
        <f ca="1" t="shared" si="62"/>
        <v/>
      </c>
      <c r="AD24" s="66" t="str">
        <f ca="1" t="shared" si="62"/>
        <v/>
      </c>
      <c r="AE24" s="66" t="str">
        <f ca="1" t="shared" si="62"/>
        <v/>
      </c>
      <c r="AF24" s="66" t="str">
        <f ca="1" t="shared" si="62"/>
        <v/>
      </c>
      <c r="AG24" s="66" t="str">
        <f ca="1" t="shared" si="62"/>
        <v/>
      </c>
      <c r="AH24" s="66" t="str">
        <f ca="1" t="shared" si="62"/>
        <v/>
      </c>
      <c r="AI24" s="66" t="str">
        <f ca="1" t="shared" si="62"/>
        <v/>
      </c>
      <c r="AJ24" s="66" t="str">
        <f ca="1" t="shared" si="62"/>
        <v/>
      </c>
      <c r="AK24" s="66" t="str">
        <f ca="1" t="shared" si="62"/>
        <v/>
      </c>
      <c r="AL24" s="66" t="str">
        <f ca="1" t="shared" si="62"/>
        <v/>
      </c>
      <c r="AM24" s="66" t="str">
        <f ca="1" t="shared" si="62"/>
        <v/>
      </c>
      <c r="AN24" s="66" t="str">
        <f ca="1" t="shared" si="62"/>
        <v/>
      </c>
      <c r="AO24" s="66" t="str">
        <f ca="1" t="shared" si="63"/>
        <v/>
      </c>
      <c r="AP24" s="66" t="str">
        <f ca="1" t="shared" si="63"/>
        <v/>
      </c>
      <c r="AQ24" s="66" t="str">
        <f ca="1" t="shared" si="63"/>
        <v/>
      </c>
      <c r="AR24" s="66" t="str">
        <f ca="1" t="shared" si="63"/>
        <v/>
      </c>
      <c r="AS24" s="66" t="str">
        <f ca="1" t="shared" si="63"/>
        <v/>
      </c>
      <c r="AT24" s="66" t="str">
        <f ca="1" t="shared" si="63"/>
        <v/>
      </c>
      <c r="AU24" s="66" t="str">
        <f ca="1" t="shared" si="63"/>
        <v/>
      </c>
      <c r="AV24" s="66" t="str">
        <f ca="1" t="shared" si="63"/>
        <v/>
      </c>
      <c r="AW24" s="66" t="str">
        <f ca="1" t="shared" si="63"/>
        <v/>
      </c>
      <c r="AX24" s="66" t="str">
        <f ca="1" t="shared" si="63"/>
        <v/>
      </c>
      <c r="AY24" s="66" t="str">
        <f ca="1" t="shared" si="63"/>
        <v/>
      </c>
      <c r="AZ24" s="66" t="str">
        <f ca="1" t="shared" si="63"/>
        <v/>
      </c>
      <c r="BA24" s="66" t="str">
        <f ca="1" t="shared" si="63"/>
        <v/>
      </c>
      <c r="BB24" s="66" t="str">
        <f ca="1" t="shared" si="63"/>
        <v/>
      </c>
      <c r="BC24" s="66" t="str">
        <f ca="1" t="shared" si="63"/>
        <v/>
      </c>
      <c r="BD24" s="66" t="str">
        <f ca="1" t="shared" si="63"/>
        <v/>
      </c>
      <c r="BE24" s="66" t="str">
        <f ca="1" t="shared" si="64"/>
        <v/>
      </c>
      <c r="BF24" s="66" t="str">
        <f ca="1" t="shared" si="64"/>
        <v/>
      </c>
      <c r="BG24" s="66" t="str">
        <f ca="1" t="shared" si="64"/>
        <v/>
      </c>
      <c r="BH24" s="66" t="str">
        <f ca="1" t="shared" si="64"/>
        <v/>
      </c>
      <c r="BI24" s="66" t="str">
        <f ca="1" t="shared" si="64"/>
        <v/>
      </c>
      <c r="BJ24" s="66" t="str">
        <f ca="1" t="shared" si="64"/>
        <v/>
      </c>
      <c r="BK24" s="66" t="str">
        <f ca="1" t="shared" si="64"/>
        <v/>
      </c>
      <c r="BL24" s="66" t="str">
        <f ca="1" t="shared" si="64"/>
        <v/>
      </c>
      <c r="BM24" s="78"/>
    </row>
    <row r="25" s="1" customFormat="1" ht="40.15" customHeight="1" spans="1:65">
      <c r="A25" s="2"/>
      <c r="B25" s="41" t="s">
        <v>44</v>
      </c>
      <c r="C25" s="36" t="s">
        <v>35</v>
      </c>
      <c r="D25" s="36" t="s">
        <v>14</v>
      </c>
      <c r="E25" s="148">
        <v>0.23</v>
      </c>
      <c r="F25" s="147">
        <v>44484</v>
      </c>
      <c r="G25" s="39">
        <v>6</v>
      </c>
      <c r="H25" s="40"/>
      <c r="I25" s="66" t="str">
        <f ca="1" t="shared" si="60"/>
        <v/>
      </c>
      <c r="J25" s="66" t="str">
        <f ca="1" t="shared" si="61"/>
        <v/>
      </c>
      <c r="K25" s="66" t="str">
        <f ca="1" t="shared" si="61"/>
        <v/>
      </c>
      <c r="L25" s="66" t="str">
        <f ca="1" t="shared" si="61"/>
        <v/>
      </c>
      <c r="M25" s="66" t="str">
        <f ca="1" t="shared" si="61"/>
        <v/>
      </c>
      <c r="N25" s="66" t="str">
        <f ca="1" t="shared" si="61"/>
        <v/>
      </c>
      <c r="O25" s="66" t="str">
        <f ca="1" t="shared" si="61"/>
        <v/>
      </c>
      <c r="P25" s="66" t="str">
        <f ca="1" t="shared" si="61"/>
        <v/>
      </c>
      <c r="Q25" s="66" t="str">
        <f ca="1" t="shared" si="61"/>
        <v/>
      </c>
      <c r="R25" s="66" t="str">
        <f ca="1" t="shared" si="61"/>
        <v/>
      </c>
      <c r="S25" s="66" t="str">
        <f ca="1" t="shared" si="61"/>
        <v/>
      </c>
      <c r="T25" s="66" t="str">
        <f ca="1" t="shared" si="61"/>
        <v/>
      </c>
      <c r="U25" s="66" t="str">
        <f ca="1" t="shared" si="61"/>
        <v/>
      </c>
      <c r="V25" s="66" t="str">
        <f ca="1" t="shared" si="61"/>
        <v/>
      </c>
      <c r="W25" s="66" t="str">
        <f ca="1" t="shared" si="61"/>
        <v/>
      </c>
      <c r="X25" s="66" t="str">
        <f ca="1" t="shared" si="61"/>
        <v/>
      </c>
      <c r="Y25" s="66" t="str">
        <f ca="1" t="shared" si="62"/>
        <v/>
      </c>
      <c r="Z25" s="66" t="str">
        <f ca="1" t="shared" si="62"/>
        <v/>
      </c>
      <c r="AA25" s="66" t="str">
        <f ca="1" t="shared" si="62"/>
        <v/>
      </c>
      <c r="AB25" s="66" t="str">
        <f ca="1" t="shared" si="62"/>
        <v/>
      </c>
      <c r="AC25" s="66" t="str">
        <f ca="1" t="shared" si="62"/>
        <v/>
      </c>
      <c r="AD25" s="66" t="str">
        <f ca="1" t="shared" si="62"/>
        <v/>
      </c>
      <c r="AE25" s="66" t="str">
        <f ca="1" t="shared" si="62"/>
        <v/>
      </c>
      <c r="AF25" s="66" t="str">
        <f ca="1" t="shared" si="62"/>
        <v/>
      </c>
      <c r="AG25" s="66" t="str">
        <f ca="1" t="shared" si="62"/>
        <v/>
      </c>
      <c r="AH25" s="66" t="str">
        <f ca="1" t="shared" si="62"/>
        <v/>
      </c>
      <c r="AI25" s="66" t="str">
        <f ca="1" t="shared" si="62"/>
        <v/>
      </c>
      <c r="AJ25" s="66" t="str">
        <f ca="1" t="shared" si="62"/>
        <v/>
      </c>
      <c r="AK25" s="66" t="str">
        <f ca="1" t="shared" si="62"/>
        <v/>
      </c>
      <c r="AL25" s="66" t="str">
        <f ca="1" t="shared" si="62"/>
        <v/>
      </c>
      <c r="AM25" s="66" t="str">
        <f ca="1" t="shared" si="62"/>
        <v/>
      </c>
      <c r="AN25" s="66" t="str">
        <f ca="1" t="shared" si="62"/>
        <v/>
      </c>
      <c r="AO25" s="66" t="str">
        <f ca="1" t="shared" si="63"/>
        <v/>
      </c>
      <c r="AP25" s="66" t="str">
        <f ca="1" t="shared" si="63"/>
        <v/>
      </c>
      <c r="AQ25" s="66" t="str">
        <f ca="1" t="shared" si="63"/>
        <v/>
      </c>
      <c r="AR25" s="66" t="str">
        <f ca="1" t="shared" si="63"/>
        <v/>
      </c>
      <c r="AS25" s="66" t="str">
        <f ca="1" t="shared" si="63"/>
        <v/>
      </c>
      <c r="AT25" s="66" t="str">
        <f ca="1" t="shared" si="63"/>
        <v/>
      </c>
      <c r="AU25" s="66" t="str">
        <f ca="1" t="shared" si="63"/>
        <v/>
      </c>
      <c r="AV25" s="66" t="str">
        <f ca="1" t="shared" si="63"/>
        <v/>
      </c>
      <c r="AW25" s="66" t="str">
        <f ca="1" t="shared" si="63"/>
        <v/>
      </c>
      <c r="AX25" s="66" t="str">
        <f ca="1" t="shared" si="63"/>
        <v/>
      </c>
      <c r="AY25" s="66" t="str">
        <f ca="1" t="shared" si="63"/>
        <v/>
      </c>
      <c r="AZ25" s="66" t="str">
        <f ca="1" t="shared" si="63"/>
        <v/>
      </c>
      <c r="BA25" s="66" t="str">
        <f ca="1" t="shared" si="63"/>
        <v/>
      </c>
      <c r="BB25" s="66" t="str">
        <f ca="1" t="shared" si="63"/>
        <v/>
      </c>
      <c r="BC25" s="66" t="str">
        <f ca="1" t="shared" si="63"/>
        <v/>
      </c>
      <c r="BD25" s="66" t="str">
        <f ca="1" t="shared" si="63"/>
        <v/>
      </c>
      <c r="BE25" s="66" t="str">
        <f ca="1" t="shared" si="64"/>
        <v/>
      </c>
      <c r="BF25" s="66" t="str">
        <f ca="1" t="shared" si="64"/>
        <v/>
      </c>
      <c r="BG25" s="66" t="str">
        <f ca="1" t="shared" si="64"/>
        <v/>
      </c>
      <c r="BH25" s="66" t="str">
        <f ca="1" t="shared" si="64"/>
        <v/>
      </c>
      <c r="BI25" s="66" t="str">
        <f ca="1" t="shared" si="64"/>
        <v/>
      </c>
      <c r="BJ25" s="66" t="str">
        <f ca="1" t="shared" si="64"/>
        <v/>
      </c>
      <c r="BK25" s="66" t="str">
        <f ca="1" t="shared" si="64"/>
        <v/>
      </c>
      <c r="BL25" s="66" t="str">
        <f ca="1" t="shared" si="64"/>
        <v/>
      </c>
      <c r="BM25" s="78"/>
    </row>
    <row r="26" s="1" customFormat="1" ht="40.15" customHeight="1" spans="1:65">
      <c r="A26" s="2"/>
      <c r="B26" s="41" t="s">
        <v>45</v>
      </c>
      <c r="C26" s="36" t="s">
        <v>33</v>
      </c>
      <c r="D26" s="36" t="s">
        <v>15</v>
      </c>
      <c r="E26" s="148">
        <v>0.4</v>
      </c>
      <c r="F26" s="147">
        <v>44484</v>
      </c>
      <c r="G26" s="39">
        <v>14</v>
      </c>
      <c r="H26" s="40"/>
      <c r="I26" s="66" t="str">
        <f ca="1" t="shared" si="60"/>
        <v/>
      </c>
      <c r="J26" s="66" t="str">
        <f ca="1" t="shared" si="61"/>
        <v/>
      </c>
      <c r="K26" s="66" t="str">
        <f ca="1" t="shared" si="61"/>
        <v/>
      </c>
      <c r="L26" s="66" t="str">
        <f ca="1" t="shared" si="61"/>
        <v/>
      </c>
      <c r="M26" s="66" t="str">
        <f ca="1" t="shared" si="61"/>
        <v/>
      </c>
      <c r="N26" s="66" t="str">
        <f ca="1" t="shared" si="61"/>
        <v/>
      </c>
      <c r="O26" s="66" t="str">
        <f ca="1" t="shared" si="61"/>
        <v/>
      </c>
      <c r="P26" s="66" t="str">
        <f ca="1" t="shared" si="61"/>
        <v/>
      </c>
      <c r="Q26" s="66" t="str">
        <f ca="1" t="shared" si="61"/>
        <v/>
      </c>
      <c r="R26" s="66" t="str">
        <f ca="1" t="shared" si="61"/>
        <v/>
      </c>
      <c r="S26" s="66" t="str">
        <f ca="1" t="shared" si="61"/>
        <v/>
      </c>
      <c r="T26" s="66" t="str">
        <f ca="1" t="shared" si="61"/>
        <v/>
      </c>
      <c r="U26" s="66" t="str">
        <f ca="1" t="shared" si="61"/>
        <v/>
      </c>
      <c r="V26" s="66" t="str">
        <f ca="1" t="shared" si="61"/>
        <v/>
      </c>
      <c r="W26" s="66" t="str">
        <f ca="1" t="shared" si="61"/>
        <v/>
      </c>
      <c r="X26" s="66" t="str">
        <f ca="1" t="shared" si="61"/>
        <v/>
      </c>
      <c r="Y26" s="66" t="str">
        <f ca="1" t="shared" si="62"/>
        <v/>
      </c>
      <c r="Z26" s="66" t="str">
        <f ca="1" t="shared" si="62"/>
        <v/>
      </c>
      <c r="AA26" s="66" t="str">
        <f ca="1" t="shared" si="62"/>
        <v/>
      </c>
      <c r="AB26" s="66" t="str">
        <f ca="1" t="shared" si="62"/>
        <v/>
      </c>
      <c r="AC26" s="66" t="str">
        <f ca="1" t="shared" si="62"/>
        <v/>
      </c>
      <c r="AD26" s="66" t="str">
        <f ca="1" t="shared" si="62"/>
        <v/>
      </c>
      <c r="AE26" s="66" t="str">
        <f ca="1" t="shared" si="62"/>
        <v/>
      </c>
      <c r="AF26" s="66" t="str">
        <f ca="1" t="shared" si="62"/>
        <v/>
      </c>
      <c r="AG26" s="66" t="str">
        <f ca="1" t="shared" si="62"/>
        <v/>
      </c>
      <c r="AH26" s="66" t="str">
        <f ca="1" t="shared" si="62"/>
        <v/>
      </c>
      <c r="AI26" s="66" t="str">
        <f ca="1" t="shared" si="62"/>
        <v/>
      </c>
      <c r="AJ26" s="66" t="str">
        <f ca="1" t="shared" si="62"/>
        <v/>
      </c>
      <c r="AK26" s="66" t="str">
        <f ca="1" t="shared" si="62"/>
        <v/>
      </c>
      <c r="AL26" s="66" t="str">
        <f ca="1" t="shared" si="62"/>
        <v/>
      </c>
      <c r="AM26" s="66" t="str">
        <f ca="1" t="shared" si="62"/>
        <v/>
      </c>
      <c r="AN26" s="66" t="str">
        <f ca="1" t="shared" ref="AN26:BC35" si="65">IF(AND($C27="Goal",AN$7&gt;=$F27,AN$7&lt;=$F27+$G27-1),2,IF(AND($C27="Milestone",AN$7&gt;=$F27,AN$7&lt;=$F27+$G27-1),1,""))</f>
        <v/>
      </c>
      <c r="AO26" s="66" t="str">
        <f ca="1" t="shared" si="63"/>
        <v/>
      </c>
      <c r="AP26" s="66" t="str">
        <f ca="1" t="shared" si="63"/>
        <v/>
      </c>
      <c r="AQ26" s="66" t="str">
        <f ca="1" t="shared" si="63"/>
        <v/>
      </c>
      <c r="AR26" s="66" t="str">
        <f ca="1" t="shared" si="63"/>
        <v/>
      </c>
      <c r="AS26" s="66" t="str">
        <f ca="1" t="shared" si="63"/>
        <v/>
      </c>
      <c r="AT26" s="66" t="str">
        <f ca="1" t="shared" si="63"/>
        <v/>
      </c>
      <c r="AU26" s="66" t="str">
        <f ca="1" t="shared" si="63"/>
        <v/>
      </c>
      <c r="AV26" s="66" t="str">
        <f ca="1" t="shared" si="63"/>
        <v/>
      </c>
      <c r="AW26" s="66" t="str">
        <f ca="1" t="shared" si="63"/>
        <v/>
      </c>
      <c r="AX26" s="66" t="str">
        <f ca="1" t="shared" si="63"/>
        <v/>
      </c>
      <c r="AY26" s="66" t="str">
        <f ca="1" t="shared" si="63"/>
        <v/>
      </c>
      <c r="AZ26" s="66" t="str">
        <f ca="1" t="shared" si="63"/>
        <v/>
      </c>
      <c r="BA26" s="66" t="str">
        <f ca="1" t="shared" si="63"/>
        <v/>
      </c>
      <c r="BB26" s="66" t="str">
        <f ca="1" t="shared" si="63"/>
        <v/>
      </c>
      <c r="BC26" s="66" t="str">
        <f ca="1" t="shared" si="63"/>
        <v/>
      </c>
      <c r="BD26" s="66" t="str">
        <f ca="1" t="shared" ref="BD26:BL35" si="66">IF(AND($C27="Goal",BD$7&gt;=$F27,BD$7&lt;=$F27+$G27-1),2,IF(AND($C27="Milestone",BD$7&gt;=$F27,BD$7&lt;=$F27+$G27-1),1,""))</f>
        <v/>
      </c>
      <c r="BE26" s="66" t="str">
        <f ca="1" t="shared" si="64"/>
        <v/>
      </c>
      <c r="BF26" s="66" t="str">
        <f ca="1" t="shared" si="64"/>
        <v/>
      </c>
      <c r="BG26" s="66" t="str">
        <f ca="1" t="shared" si="64"/>
        <v/>
      </c>
      <c r="BH26" s="66" t="str">
        <f ca="1" t="shared" si="64"/>
        <v/>
      </c>
      <c r="BI26" s="66" t="str">
        <f ca="1" t="shared" si="64"/>
        <v/>
      </c>
      <c r="BJ26" s="66" t="str">
        <f ca="1" t="shared" si="64"/>
        <v/>
      </c>
      <c r="BK26" s="66" t="str">
        <f ca="1" t="shared" si="64"/>
        <v/>
      </c>
      <c r="BL26" s="66" t="str">
        <f ca="1" t="shared" si="64"/>
        <v/>
      </c>
      <c r="BM26" s="78"/>
    </row>
    <row r="27" s="1" customFormat="1" ht="40.15" customHeight="1" spans="1:65">
      <c r="A27" s="2"/>
      <c r="B27" s="41" t="s">
        <v>46</v>
      </c>
      <c r="C27" s="36" t="s">
        <v>29</v>
      </c>
      <c r="D27" s="36" t="s">
        <v>27</v>
      </c>
      <c r="E27" s="148">
        <v>0.15</v>
      </c>
      <c r="F27" s="147">
        <v>44484</v>
      </c>
      <c r="G27" s="39">
        <v>6</v>
      </c>
      <c r="H27" s="40"/>
      <c r="I27" s="66" t="str">
        <f ca="1" t="shared" si="60"/>
        <v/>
      </c>
      <c r="J27" s="66" t="str">
        <f ca="1" t="shared" si="60"/>
        <v/>
      </c>
      <c r="K27" s="66" t="str">
        <f ca="1" t="shared" si="60"/>
        <v/>
      </c>
      <c r="L27" s="66" t="str">
        <f ca="1" t="shared" si="60"/>
        <v/>
      </c>
      <c r="M27" s="66" t="str">
        <f ca="1" t="shared" si="60"/>
        <v/>
      </c>
      <c r="N27" s="66" t="str">
        <f ca="1" t="shared" si="60"/>
        <v/>
      </c>
      <c r="O27" s="66" t="str">
        <f ca="1" t="shared" si="60"/>
        <v/>
      </c>
      <c r="P27" s="66" t="str">
        <f ca="1" t="shared" si="60"/>
        <v/>
      </c>
      <c r="Q27" s="66" t="str">
        <f ca="1" t="shared" si="60"/>
        <v/>
      </c>
      <c r="R27" s="66" t="str">
        <f ca="1" t="shared" si="60"/>
        <v/>
      </c>
      <c r="S27" s="66" t="str">
        <f ca="1" t="shared" si="60"/>
        <v/>
      </c>
      <c r="T27" s="66" t="str">
        <f ca="1" t="shared" si="60"/>
        <v/>
      </c>
      <c r="U27" s="66" t="str">
        <f ca="1" t="shared" si="60"/>
        <v/>
      </c>
      <c r="V27" s="66" t="str">
        <f ca="1" t="shared" si="60"/>
        <v/>
      </c>
      <c r="W27" s="66" t="str">
        <f ca="1" t="shared" si="60"/>
        <v/>
      </c>
      <c r="X27" s="66" t="str">
        <f ca="1" t="shared" si="60"/>
        <v/>
      </c>
      <c r="Y27" s="66" t="str">
        <f ca="1" t="shared" ref="Y27:AM35" si="67">IF(AND($C28="Goal",Y$7&gt;=$F28,Y$7&lt;=$F28+$G28-1),2,IF(AND($C28="Milestone",Y$7&gt;=$F28,Y$7&lt;=$F28+$G28-1),1,""))</f>
        <v/>
      </c>
      <c r="Z27" s="66" t="str">
        <f ca="1" t="shared" si="67"/>
        <v/>
      </c>
      <c r="AA27" s="66" t="str">
        <f ca="1" t="shared" si="67"/>
        <v/>
      </c>
      <c r="AB27" s="66" t="str">
        <f ca="1" t="shared" si="67"/>
        <v/>
      </c>
      <c r="AC27" s="66" t="str">
        <f ca="1" t="shared" si="67"/>
        <v/>
      </c>
      <c r="AD27" s="66" t="str">
        <f ca="1" t="shared" si="67"/>
        <v/>
      </c>
      <c r="AE27" s="66" t="str">
        <f ca="1" t="shared" si="67"/>
        <v/>
      </c>
      <c r="AF27" s="66" t="str">
        <f ca="1" t="shared" si="67"/>
        <v/>
      </c>
      <c r="AG27" s="66" t="str">
        <f ca="1" t="shared" si="67"/>
        <v/>
      </c>
      <c r="AH27" s="66" t="str">
        <f ca="1" t="shared" si="67"/>
        <v/>
      </c>
      <c r="AI27" s="66" t="str">
        <f ca="1" t="shared" si="67"/>
        <v/>
      </c>
      <c r="AJ27" s="66" t="str">
        <f ca="1" t="shared" si="67"/>
        <v/>
      </c>
      <c r="AK27" s="66" t="str">
        <f ca="1" t="shared" si="67"/>
        <v/>
      </c>
      <c r="AL27" s="66" t="str">
        <f ca="1" t="shared" si="67"/>
        <v/>
      </c>
      <c r="AM27" s="66">
        <f ca="1" t="shared" si="67"/>
        <v>2</v>
      </c>
      <c r="AN27" s="66">
        <f ca="1" t="shared" si="65"/>
        <v>2</v>
      </c>
      <c r="AO27" s="66">
        <f ca="1" t="shared" si="65"/>
        <v>2</v>
      </c>
      <c r="AP27" s="66" t="str">
        <f ca="1" t="shared" si="65"/>
        <v/>
      </c>
      <c r="AQ27" s="66" t="str">
        <f ca="1" t="shared" si="65"/>
        <v/>
      </c>
      <c r="AR27" s="66" t="str">
        <f ca="1" t="shared" si="65"/>
        <v/>
      </c>
      <c r="AS27" s="66" t="str">
        <f ca="1" t="shared" si="65"/>
        <v/>
      </c>
      <c r="AT27" s="66" t="str">
        <f ca="1" t="shared" si="65"/>
        <v/>
      </c>
      <c r="AU27" s="66" t="str">
        <f ca="1" t="shared" si="65"/>
        <v/>
      </c>
      <c r="AV27" s="66" t="str">
        <f ca="1" t="shared" si="65"/>
        <v/>
      </c>
      <c r="AW27" s="66" t="str">
        <f ca="1" t="shared" si="65"/>
        <v/>
      </c>
      <c r="AX27" s="66" t="str">
        <f ca="1" t="shared" si="65"/>
        <v/>
      </c>
      <c r="AY27" s="66" t="str">
        <f ca="1" t="shared" si="65"/>
        <v/>
      </c>
      <c r="AZ27" s="66" t="str">
        <f ca="1" t="shared" si="65"/>
        <v/>
      </c>
      <c r="BA27" s="66" t="str">
        <f ca="1" t="shared" si="65"/>
        <v/>
      </c>
      <c r="BB27" s="66" t="str">
        <f ca="1" t="shared" si="65"/>
        <v/>
      </c>
      <c r="BC27" s="66" t="str">
        <f ca="1" t="shared" si="65"/>
        <v/>
      </c>
      <c r="BD27" s="66" t="str">
        <f ca="1" t="shared" si="66"/>
        <v/>
      </c>
      <c r="BE27" s="66" t="str">
        <f ca="1" t="shared" si="66"/>
        <v/>
      </c>
      <c r="BF27" s="66" t="str">
        <f ca="1" t="shared" si="66"/>
        <v/>
      </c>
      <c r="BG27" s="66" t="str">
        <f ca="1" t="shared" si="66"/>
        <v/>
      </c>
      <c r="BH27" s="66" t="str">
        <f ca="1" t="shared" si="66"/>
        <v/>
      </c>
      <c r="BI27" s="66" t="str">
        <f ca="1" t="shared" si="66"/>
        <v/>
      </c>
      <c r="BJ27" s="66" t="str">
        <f ca="1" t="shared" si="66"/>
        <v/>
      </c>
      <c r="BK27" s="66" t="str">
        <f ca="1" t="shared" si="66"/>
        <v/>
      </c>
      <c r="BL27" s="66" t="str">
        <f ca="1" t="shared" si="66"/>
        <v/>
      </c>
      <c r="BM27" s="78"/>
    </row>
    <row r="28" s="1" customFormat="1" ht="40.15" customHeight="1" spans="1:65">
      <c r="A28" s="2"/>
      <c r="B28" s="41" t="s">
        <v>47</v>
      </c>
      <c r="C28" s="36" t="s">
        <v>26</v>
      </c>
      <c r="D28" s="36" t="s">
        <v>15</v>
      </c>
      <c r="E28" s="148">
        <v>0.5</v>
      </c>
      <c r="F28" s="147">
        <v>44484</v>
      </c>
      <c r="G28" s="39">
        <v>3</v>
      </c>
      <c r="H28" s="40"/>
      <c r="I28" s="66" t="str">
        <f ca="1" t="shared" si="60"/>
        <v/>
      </c>
      <c r="J28" s="66" t="str">
        <f ca="1" t="shared" si="60"/>
        <v/>
      </c>
      <c r="K28" s="66" t="str">
        <f ca="1" t="shared" si="60"/>
        <v/>
      </c>
      <c r="L28" s="66" t="str">
        <f ca="1" t="shared" si="60"/>
        <v/>
      </c>
      <c r="M28" s="66" t="str">
        <f ca="1" t="shared" si="60"/>
        <v/>
      </c>
      <c r="N28" s="66" t="str">
        <f ca="1" t="shared" si="60"/>
        <v/>
      </c>
      <c r="O28" s="66" t="str">
        <f ca="1" t="shared" si="60"/>
        <v/>
      </c>
      <c r="P28" s="66" t="str">
        <f ca="1" t="shared" si="60"/>
        <v/>
      </c>
      <c r="Q28" s="66" t="str">
        <f ca="1" t="shared" si="60"/>
        <v/>
      </c>
      <c r="R28" s="66" t="str">
        <f ca="1" t="shared" si="60"/>
        <v/>
      </c>
      <c r="S28" s="66" t="str">
        <f ca="1" t="shared" si="60"/>
        <v/>
      </c>
      <c r="T28" s="66" t="str">
        <f ca="1" t="shared" si="60"/>
        <v/>
      </c>
      <c r="U28" s="66" t="str">
        <f ca="1" t="shared" si="60"/>
        <v/>
      </c>
      <c r="V28" s="66" t="str">
        <f ca="1" t="shared" si="60"/>
        <v/>
      </c>
      <c r="W28" s="66" t="str">
        <f ca="1" t="shared" si="60"/>
        <v/>
      </c>
      <c r="X28" s="66" t="str">
        <f ca="1" t="shared" si="60"/>
        <v/>
      </c>
      <c r="Y28" s="66" t="str">
        <f ca="1" t="shared" si="67"/>
        <v/>
      </c>
      <c r="Z28" s="66" t="str">
        <f ca="1" t="shared" si="67"/>
        <v/>
      </c>
      <c r="AA28" s="66" t="str">
        <f ca="1" t="shared" si="67"/>
        <v/>
      </c>
      <c r="AB28" s="66" t="str">
        <f ca="1" t="shared" si="67"/>
        <v/>
      </c>
      <c r="AC28" s="66" t="str">
        <f ca="1" t="shared" si="67"/>
        <v/>
      </c>
      <c r="AD28" s="66" t="str">
        <f ca="1" t="shared" si="67"/>
        <v/>
      </c>
      <c r="AE28" s="66" t="str">
        <f ca="1" t="shared" si="67"/>
        <v/>
      </c>
      <c r="AF28" s="66" t="str">
        <f ca="1" t="shared" si="67"/>
        <v/>
      </c>
      <c r="AG28" s="66" t="str">
        <f ca="1" t="shared" si="67"/>
        <v/>
      </c>
      <c r="AH28" s="66" t="str">
        <f ca="1" t="shared" si="67"/>
        <v/>
      </c>
      <c r="AI28" s="66" t="str">
        <f ca="1" t="shared" si="67"/>
        <v/>
      </c>
      <c r="AJ28" s="66" t="str">
        <f ca="1" t="shared" si="67"/>
        <v/>
      </c>
      <c r="AK28" s="66" t="str">
        <f ca="1" t="shared" si="67"/>
        <v/>
      </c>
      <c r="AL28" s="66" t="str">
        <f ca="1" t="shared" si="67"/>
        <v/>
      </c>
      <c r="AM28" s="66" t="str">
        <f ca="1" t="shared" si="67"/>
        <v/>
      </c>
      <c r="AN28" s="66" t="str">
        <f ca="1" t="shared" si="65"/>
        <v/>
      </c>
      <c r="AO28" s="66" t="str">
        <f ca="1" t="shared" si="65"/>
        <v/>
      </c>
      <c r="AP28" s="66" t="str">
        <f ca="1" t="shared" si="65"/>
        <v/>
      </c>
      <c r="AQ28" s="66" t="str">
        <f ca="1" t="shared" si="65"/>
        <v/>
      </c>
      <c r="AR28" s="66" t="str">
        <f ca="1" t="shared" si="65"/>
        <v/>
      </c>
      <c r="AS28" s="66" t="str">
        <f ca="1" t="shared" si="65"/>
        <v/>
      </c>
      <c r="AT28" s="66" t="str">
        <f ca="1" t="shared" si="65"/>
        <v/>
      </c>
      <c r="AU28" s="66" t="str">
        <f ca="1" t="shared" si="65"/>
        <v/>
      </c>
      <c r="AV28" s="66" t="str">
        <f ca="1" t="shared" si="65"/>
        <v/>
      </c>
      <c r="AW28" s="66" t="str">
        <f ca="1" t="shared" si="65"/>
        <v/>
      </c>
      <c r="AX28" s="66" t="str">
        <f ca="1" t="shared" si="65"/>
        <v/>
      </c>
      <c r="AY28" s="66" t="str">
        <f ca="1" t="shared" si="65"/>
        <v/>
      </c>
      <c r="AZ28" s="66" t="str">
        <f ca="1" t="shared" si="65"/>
        <v/>
      </c>
      <c r="BA28" s="66" t="str">
        <f ca="1" t="shared" si="65"/>
        <v/>
      </c>
      <c r="BB28" s="66" t="str">
        <f ca="1" t="shared" si="65"/>
        <v/>
      </c>
      <c r="BC28" s="66" t="str">
        <f ca="1" t="shared" si="65"/>
        <v/>
      </c>
      <c r="BD28" s="66" t="str">
        <f ca="1" t="shared" si="66"/>
        <v/>
      </c>
      <c r="BE28" s="66" t="str">
        <f ca="1" t="shared" si="66"/>
        <v/>
      </c>
      <c r="BF28" s="66" t="str">
        <f ca="1" t="shared" si="66"/>
        <v/>
      </c>
      <c r="BG28" s="66" t="str">
        <f ca="1" t="shared" si="66"/>
        <v/>
      </c>
      <c r="BH28" s="66" t="str">
        <f ca="1" t="shared" si="66"/>
        <v/>
      </c>
      <c r="BI28" s="66" t="str">
        <f ca="1" t="shared" si="66"/>
        <v/>
      </c>
      <c r="BJ28" s="66" t="str">
        <f ca="1" t="shared" si="66"/>
        <v/>
      </c>
      <c r="BK28" s="66" t="str">
        <f ca="1" t="shared" si="66"/>
        <v/>
      </c>
      <c r="BL28" s="66" t="str">
        <f ca="1" t="shared" si="66"/>
        <v/>
      </c>
      <c r="BM28" s="78"/>
    </row>
    <row r="29" s="1" customFormat="1" ht="40.15" customHeight="1" spans="1:65">
      <c r="A29" s="2"/>
      <c r="B29" s="41" t="s">
        <v>34</v>
      </c>
      <c r="C29" s="36" t="s">
        <v>31</v>
      </c>
      <c r="D29" s="36" t="s">
        <v>13</v>
      </c>
      <c r="E29" s="148">
        <v>0.1</v>
      </c>
      <c r="F29" s="147">
        <v>44484</v>
      </c>
      <c r="G29" s="39">
        <v>10</v>
      </c>
      <c r="H29" s="40"/>
      <c r="I29" s="66" t="str">
        <f ca="1" t="shared" ref="I29:X35" si="68">IF(AND($C30="Goal",I$7&gt;=$F30,I$7&lt;=$F30+$G30-1),2,IF(AND($C30="Milestone",I$7&gt;=$F30,I$7&lt;=$F30+$G30-1),1,""))</f>
        <v/>
      </c>
      <c r="J29" s="66" t="str">
        <f ca="1" t="shared" si="68"/>
        <v/>
      </c>
      <c r="K29" s="66" t="str">
        <f ca="1" t="shared" si="68"/>
        <v/>
      </c>
      <c r="L29" s="66" t="str">
        <f ca="1" t="shared" si="68"/>
        <v/>
      </c>
      <c r="M29" s="66" t="str">
        <f ca="1" t="shared" si="68"/>
        <v/>
      </c>
      <c r="N29" s="66" t="str">
        <f ca="1" t="shared" si="68"/>
        <v/>
      </c>
      <c r="O29" s="66" t="str">
        <f ca="1" t="shared" si="68"/>
        <v/>
      </c>
      <c r="P29" s="66" t="str">
        <f ca="1" t="shared" si="68"/>
        <v/>
      </c>
      <c r="Q29" s="66" t="str">
        <f ca="1" t="shared" si="68"/>
        <v/>
      </c>
      <c r="R29" s="66" t="str">
        <f ca="1" t="shared" si="68"/>
        <v/>
      </c>
      <c r="S29" s="66" t="str">
        <f ca="1" t="shared" si="68"/>
        <v/>
      </c>
      <c r="T29" s="66" t="str">
        <f ca="1" t="shared" si="68"/>
        <v/>
      </c>
      <c r="U29" s="66" t="str">
        <f ca="1" t="shared" si="68"/>
        <v/>
      </c>
      <c r="V29" s="66" t="str">
        <f ca="1" t="shared" si="68"/>
        <v/>
      </c>
      <c r="W29" s="66" t="str">
        <f ca="1" t="shared" si="68"/>
        <v/>
      </c>
      <c r="X29" s="66" t="str">
        <f ca="1" t="shared" si="68"/>
        <v/>
      </c>
      <c r="Y29" s="66" t="str">
        <f ca="1" t="shared" si="67"/>
        <v/>
      </c>
      <c r="Z29" s="66" t="str">
        <f ca="1" t="shared" si="67"/>
        <v/>
      </c>
      <c r="AA29" s="66" t="str">
        <f ca="1" t="shared" si="67"/>
        <v/>
      </c>
      <c r="AB29" s="66" t="str">
        <f ca="1" t="shared" si="67"/>
        <v/>
      </c>
      <c r="AC29" s="66" t="str">
        <f ca="1" t="shared" si="67"/>
        <v/>
      </c>
      <c r="AD29" s="66" t="str">
        <f ca="1" t="shared" si="67"/>
        <v/>
      </c>
      <c r="AE29" s="66" t="str">
        <f ca="1" t="shared" si="67"/>
        <v/>
      </c>
      <c r="AF29" s="66" t="str">
        <f ca="1" t="shared" si="67"/>
        <v/>
      </c>
      <c r="AG29" s="66" t="str">
        <f ca="1" t="shared" si="67"/>
        <v/>
      </c>
      <c r="AH29" s="66" t="str">
        <f ca="1" t="shared" si="67"/>
        <v/>
      </c>
      <c r="AI29" s="66" t="str">
        <f ca="1" t="shared" si="67"/>
        <v/>
      </c>
      <c r="AJ29" s="66" t="str">
        <f ca="1" t="shared" si="67"/>
        <v/>
      </c>
      <c r="AK29" s="66" t="str">
        <f ca="1" t="shared" si="67"/>
        <v/>
      </c>
      <c r="AL29" s="66" t="str">
        <f ca="1" t="shared" si="67"/>
        <v/>
      </c>
      <c r="AM29" s="66" t="str">
        <f ca="1" t="shared" si="67"/>
        <v/>
      </c>
      <c r="AN29" s="66" t="str">
        <f ca="1" t="shared" si="65"/>
        <v/>
      </c>
      <c r="AO29" s="66" t="str">
        <f ca="1" t="shared" si="65"/>
        <v/>
      </c>
      <c r="AP29" s="66" t="str">
        <f ca="1" t="shared" si="65"/>
        <v/>
      </c>
      <c r="AQ29" s="66" t="str">
        <f ca="1" t="shared" si="65"/>
        <v/>
      </c>
      <c r="AR29" s="66" t="str">
        <f ca="1" t="shared" si="65"/>
        <v/>
      </c>
      <c r="AS29" s="66" t="str">
        <f ca="1" t="shared" si="65"/>
        <v/>
      </c>
      <c r="AT29" s="66" t="str">
        <f ca="1" t="shared" si="65"/>
        <v/>
      </c>
      <c r="AU29" s="66" t="str">
        <f ca="1" t="shared" si="65"/>
        <v/>
      </c>
      <c r="AV29" s="66" t="str">
        <f ca="1" t="shared" si="65"/>
        <v/>
      </c>
      <c r="AW29" s="66" t="str">
        <f ca="1" t="shared" si="65"/>
        <v/>
      </c>
      <c r="AX29" s="66" t="str">
        <f ca="1" t="shared" si="65"/>
        <v/>
      </c>
      <c r="AY29" s="66" t="str">
        <f ca="1" t="shared" si="65"/>
        <v/>
      </c>
      <c r="AZ29" s="66" t="str">
        <f ca="1" t="shared" si="65"/>
        <v/>
      </c>
      <c r="BA29" s="66" t="str">
        <f ca="1" t="shared" si="65"/>
        <v/>
      </c>
      <c r="BB29" s="66" t="str">
        <f ca="1" t="shared" si="65"/>
        <v/>
      </c>
      <c r="BC29" s="66" t="str">
        <f ca="1" t="shared" si="65"/>
        <v/>
      </c>
      <c r="BD29" s="66" t="str">
        <f ca="1" t="shared" si="66"/>
        <v/>
      </c>
      <c r="BE29" s="66" t="str">
        <f ca="1" t="shared" si="66"/>
        <v/>
      </c>
      <c r="BF29" s="66" t="str">
        <f ca="1" t="shared" si="66"/>
        <v/>
      </c>
      <c r="BG29" s="66" t="str">
        <f ca="1" t="shared" si="66"/>
        <v/>
      </c>
      <c r="BH29" s="66" t="str">
        <f ca="1" t="shared" si="66"/>
        <v/>
      </c>
      <c r="BI29" s="66" t="str">
        <f ca="1" t="shared" si="66"/>
        <v/>
      </c>
      <c r="BJ29" s="66" t="str">
        <f ca="1" t="shared" si="66"/>
        <v/>
      </c>
      <c r="BK29" s="66" t="str">
        <f ca="1" t="shared" si="66"/>
        <v/>
      </c>
      <c r="BL29" s="66" t="str">
        <f ca="1" t="shared" si="66"/>
        <v/>
      </c>
      <c r="BM29" s="78"/>
    </row>
    <row r="30" s="1" customFormat="1" ht="40.15" customHeight="1" spans="1:65">
      <c r="A30" s="2"/>
      <c r="B30" s="35" t="s">
        <v>48</v>
      </c>
      <c r="C30" s="36"/>
      <c r="D30" s="36"/>
      <c r="E30" s="37"/>
      <c r="F30" s="38"/>
      <c r="G30" s="39"/>
      <c r="H30" s="40"/>
      <c r="I30" s="66" t="str">
        <f ca="1" t="shared" si="68"/>
        <v/>
      </c>
      <c r="J30" s="66" t="str">
        <f ca="1" t="shared" si="68"/>
        <v/>
      </c>
      <c r="K30" s="66" t="str">
        <f ca="1" t="shared" si="68"/>
        <v/>
      </c>
      <c r="L30" s="66" t="str">
        <f ca="1" t="shared" si="68"/>
        <v/>
      </c>
      <c r="M30" s="66" t="str">
        <f ca="1" t="shared" si="68"/>
        <v/>
      </c>
      <c r="N30" s="66" t="str">
        <f ca="1" t="shared" si="68"/>
        <v/>
      </c>
      <c r="O30" s="66" t="str">
        <f ca="1" t="shared" si="68"/>
        <v/>
      </c>
      <c r="P30" s="66" t="str">
        <f ca="1" t="shared" si="68"/>
        <v/>
      </c>
      <c r="Q30" s="66" t="str">
        <f ca="1" t="shared" si="68"/>
        <v/>
      </c>
      <c r="R30" s="66" t="str">
        <f ca="1" t="shared" si="68"/>
        <v/>
      </c>
      <c r="S30" s="66" t="str">
        <f ca="1" t="shared" si="68"/>
        <v/>
      </c>
      <c r="T30" s="66" t="str">
        <f ca="1" t="shared" si="68"/>
        <v/>
      </c>
      <c r="U30" s="66" t="str">
        <f ca="1" t="shared" si="68"/>
        <v/>
      </c>
      <c r="V30" s="66" t="str">
        <f ca="1" t="shared" si="68"/>
        <v/>
      </c>
      <c r="W30" s="66" t="str">
        <f ca="1" t="shared" si="68"/>
        <v/>
      </c>
      <c r="X30" s="66" t="str">
        <f ca="1" t="shared" si="68"/>
        <v/>
      </c>
      <c r="Y30" s="66" t="str">
        <f ca="1" t="shared" si="67"/>
        <v/>
      </c>
      <c r="Z30" s="66" t="str">
        <f ca="1" t="shared" si="67"/>
        <v/>
      </c>
      <c r="AA30" s="66" t="str">
        <f ca="1" t="shared" si="67"/>
        <v/>
      </c>
      <c r="AB30" s="66" t="str">
        <f ca="1" t="shared" si="67"/>
        <v/>
      </c>
      <c r="AC30" s="66" t="str">
        <f ca="1" t="shared" si="67"/>
        <v/>
      </c>
      <c r="AD30" s="66" t="str">
        <f ca="1" t="shared" si="67"/>
        <v/>
      </c>
      <c r="AE30" s="66" t="str">
        <f ca="1" t="shared" si="67"/>
        <v/>
      </c>
      <c r="AF30" s="66" t="str">
        <f ca="1" t="shared" si="67"/>
        <v/>
      </c>
      <c r="AG30" s="66" t="str">
        <f ca="1" t="shared" si="67"/>
        <v/>
      </c>
      <c r="AH30" s="66" t="str">
        <f ca="1" t="shared" si="67"/>
        <v/>
      </c>
      <c r="AI30" s="66" t="str">
        <f ca="1" t="shared" si="67"/>
        <v/>
      </c>
      <c r="AJ30" s="66" t="str">
        <f ca="1" t="shared" si="67"/>
        <v/>
      </c>
      <c r="AK30" s="66" t="str">
        <f ca="1" t="shared" si="67"/>
        <v/>
      </c>
      <c r="AL30" s="66" t="str">
        <f ca="1" t="shared" si="67"/>
        <v/>
      </c>
      <c r="AM30" s="66" t="str">
        <f ca="1" t="shared" si="67"/>
        <v/>
      </c>
      <c r="AN30" s="66" t="str">
        <f ca="1" t="shared" si="65"/>
        <v/>
      </c>
      <c r="AO30" s="66" t="str">
        <f ca="1" t="shared" si="65"/>
        <v/>
      </c>
      <c r="AP30" s="66" t="str">
        <f ca="1" t="shared" si="65"/>
        <v/>
      </c>
      <c r="AQ30" s="66" t="str">
        <f ca="1" t="shared" si="65"/>
        <v/>
      </c>
      <c r="AR30" s="66" t="str">
        <f ca="1" t="shared" si="65"/>
        <v/>
      </c>
      <c r="AS30" s="66" t="str">
        <f ca="1" t="shared" si="65"/>
        <v/>
      </c>
      <c r="AT30" s="66" t="str">
        <f ca="1" t="shared" si="65"/>
        <v/>
      </c>
      <c r="AU30" s="66" t="str">
        <f ca="1" t="shared" si="65"/>
        <v/>
      </c>
      <c r="AV30" s="66" t="str">
        <f ca="1" t="shared" si="65"/>
        <v/>
      </c>
      <c r="AW30" s="66" t="str">
        <f ca="1" t="shared" si="65"/>
        <v/>
      </c>
      <c r="AX30" s="66" t="str">
        <f ca="1" t="shared" si="65"/>
        <v/>
      </c>
      <c r="AY30" s="66" t="str">
        <f ca="1" t="shared" si="65"/>
        <v/>
      </c>
      <c r="AZ30" s="66" t="str">
        <f ca="1" t="shared" si="65"/>
        <v/>
      </c>
      <c r="BA30" s="66" t="str">
        <f ca="1" t="shared" si="65"/>
        <v/>
      </c>
      <c r="BB30" s="66" t="str">
        <f ca="1" t="shared" si="65"/>
        <v/>
      </c>
      <c r="BC30" s="66" t="str">
        <f ca="1" t="shared" si="65"/>
        <v/>
      </c>
      <c r="BD30" s="66" t="str">
        <f ca="1" t="shared" si="66"/>
        <v/>
      </c>
      <c r="BE30" s="66" t="str">
        <f ca="1" t="shared" si="66"/>
        <v/>
      </c>
      <c r="BF30" s="66" t="str">
        <f ca="1" t="shared" si="66"/>
        <v/>
      </c>
      <c r="BG30" s="66" t="str">
        <f ca="1" t="shared" si="66"/>
        <v/>
      </c>
      <c r="BH30" s="66" t="str">
        <f ca="1" t="shared" si="66"/>
        <v/>
      </c>
      <c r="BI30" s="66" t="str">
        <f ca="1" t="shared" si="66"/>
        <v/>
      </c>
      <c r="BJ30" s="66" t="str">
        <f ca="1" t="shared" si="66"/>
        <v/>
      </c>
      <c r="BK30" s="66" t="str">
        <f ca="1" t="shared" si="66"/>
        <v/>
      </c>
      <c r="BL30" s="66" t="str">
        <f ca="1" t="shared" si="66"/>
        <v/>
      </c>
      <c r="BM30" s="78"/>
    </row>
    <row r="31" s="1" customFormat="1" ht="40.15" customHeight="1" spans="1:65">
      <c r="A31" s="2"/>
      <c r="B31" s="41" t="s">
        <v>49</v>
      </c>
      <c r="C31" s="36"/>
      <c r="D31" s="36"/>
      <c r="E31" s="37"/>
      <c r="F31" s="38">
        <f>F28+3</f>
        <v>44487</v>
      </c>
      <c r="G31" s="39">
        <v>15</v>
      </c>
      <c r="H31" s="40"/>
      <c r="I31" s="66" t="str">
        <f ca="1" t="shared" si="68"/>
        <v/>
      </c>
      <c r="J31" s="66" t="str">
        <f ca="1" t="shared" si="68"/>
        <v/>
      </c>
      <c r="K31" s="66" t="str">
        <f ca="1" t="shared" si="68"/>
        <v/>
      </c>
      <c r="L31" s="66" t="str">
        <f ca="1" t="shared" si="68"/>
        <v/>
      </c>
      <c r="M31" s="66" t="str">
        <f ca="1" t="shared" si="68"/>
        <v/>
      </c>
      <c r="N31" s="66" t="str">
        <f ca="1" t="shared" si="68"/>
        <v/>
      </c>
      <c r="O31" s="66" t="str">
        <f ca="1" t="shared" si="68"/>
        <v/>
      </c>
      <c r="P31" s="66" t="str">
        <f ca="1" t="shared" si="68"/>
        <v/>
      </c>
      <c r="Q31" s="66" t="str">
        <f ca="1" t="shared" si="68"/>
        <v/>
      </c>
      <c r="R31" s="66" t="str">
        <f ca="1" t="shared" si="68"/>
        <v/>
      </c>
      <c r="S31" s="66" t="str">
        <f ca="1" t="shared" si="68"/>
        <v/>
      </c>
      <c r="T31" s="66" t="str">
        <f ca="1" t="shared" si="68"/>
        <v/>
      </c>
      <c r="U31" s="66" t="str">
        <f ca="1" t="shared" si="68"/>
        <v/>
      </c>
      <c r="V31" s="66" t="str">
        <f ca="1" t="shared" si="68"/>
        <v/>
      </c>
      <c r="W31" s="66" t="str">
        <f ca="1" t="shared" si="68"/>
        <v/>
      </c>
      <c r="X31" s="66" t="str">
        <f ca="1" t="shared" si="68"/>
        <v/>
      </c>
      <c r="Y31" s="66" t="str">
        <f ca="1" t="shared" si="67"/>
        <v/>
      </c>
      <c r="Z31" s="66" t="str">
        <f ca="1" t="shared" si="67"/>
        <v/>
      </c>
      <c r="AA31" s="66" t="str">
        <f ca="1" t="shared" si="67"/>
        <v/>
      </c>
      <c r="AB31" s="66" t="str">
        <f ca="1" t="shared" si="67"/>
        <v/>
      </c>
      <c r="AC31" s="66" t="str">
        <f ca="1" t="shared" si="67"/>
        <v/>
      </c>
      <c r="AD31" s="66" t="str">
        <f ca="1" t="shared" si="67"/>
        <v/>
      </c>
      <c r="AE31" s="66" t="str">
        <f ca="1" t="shared" si="67"/>
        <v/>
      </c>
      <c r="AF31" s="66" t="str">
        <f ca="1" t="shared" si="67"/>
        <v/>
      </c>
      <c r="AG31" s="66" t="str">
        <f ca="1" t="shared" si="67"/>
        <v/>
      </c>
      <c r="AH31" s="66" t="str">
        <f ca="1" t="shared" si="67"/>
        <v/>
      </c>
      <c r="AI31" s="66" t="str">
        <f ca="1" t="shared" si="67"/>
        <v/>
      </c>
      <c r="AJ31" s="66" t="str">
        <f ca="1" t="shared" si="67"/>
        <v/>
      </c>
      <c r="AK31" s="66" t="str">
        <f ca="1" t="shared" si="67"/>
        <v/>
      </c>
      <c r="AL31" s="66" t="str">
        <f ca="1" t="shared" si="67"/>
        <v/>
      </c>
      <c r="AM31" s="66" t="str">
        <f ca="1" t="shared" si="67"/>
        <v/>
      </c>
      <c r="AN31" s="66" t="str">
        <f ca="1" t="shared" si="65"/>
        <v/>
      </c>
      <c r="AO31" s="66" t="str">
        <f ca="1" t="shared" si="65"/>
        <v/>
      </c>
      <c r="AP31" s="66" t="str">
        <f ca="1" t="shared" si="65"/>
        <v/>
      </c>
      <c r="AQ31" s="66" t="str">
        <f ca="1" t="shared" si="65"/>
        <v/>
      </c>
      <c r="AR31" s="66" t="str">
        <f ca="1" t="shared" si="65"/>
        <v/>
      </c>
      <c r="AS31" s="66" t="str">
        <f ca="1" t="shared" si="65"/>
        <v/>
      </c>
      <c r="AT31" s="66" t="str">
        <f ca="1" t="shared" si="65"/>
        <v/>
      </c>
      <c r="AU31" s="66" t="str">
        <f ca="1" t="shared" si="65"/>
        <v/>
      </c>
      <c r="AV31" s="66" t="str">
        <f ca="1" t="shared" si="65"/>
        <v/>
      </c>
      <c r="AW31" s="66" t="str">
        <f ca="1" t="shared" si="65"/>
        <v/>
      </c>
      <c r="AX31" s="66" t="str">
        <f ca="1" t="shared" si="65"/>
        <v/>
      </c>
      <c r="AY31" s="66" t="str">
        <f ca="1" t="shared" si="65"/>
        <v/>
      </c>
      <c r="AZ31" s="66" t="str">
        <f ca="1" t="shared" si="65"/>
        <v/>
      </c>
      <c r="BA31" s="66" t="str">
        <f ca="1" t="shared" si="65"/>
        <v/>
      </c>
      <c r="BB31" s="66" t="str">
        <f ca="1" t="shared" si="65"/>
        <v/>
      </c>
      <c r="BC31" s="66" t="str">
        <f ca="1" t="shared" si="65"/>
        <v/>
      </c>
      <c r="BD31" s="66" t="str">
        <f ca="1" t="shared" si="66"/>
        <v/>
      </c>
      <c r="BE31" s="66" t="str">
        <f ca="1" t="shared" si="66"/>
        <v/>
      </c>
      <c r="BF31" s="66" t="str">
        <f ca="1" t="shared" si="66"/>
        <v/>
      </c>
      <c r="BG31" s="66" t="str">
        <f ca="1" t="shared" si="66"/>
        <v/>
      </c>
      <c r="BH31" s="66" t="str">
        <f ca="1" t="shared" si="66"/>
        <v/>
      </c>
      <c r="BI31" s="66" t="str">
        <f ca="1" t="shared" si="66"/>
        <v/>
      </c>
      <c r="BJ31" s="66" t="str">
        <f ca="1" t="shared" si="66"/>
        <v/>
      </c>
      <c r="BK31" s="66" t="str">
        <f ca="1" t="shared" si="66"/>
        <v/>
      </c>
      <c r="BL31" s="66" t="str">
        <f ca="1" t="shared" si="66"/>
        <v/>
      </c>
      <c r="BM31" s="78"/>
    </row>
    <row r="32" s="1" customFormat="1" ht="40.15" customHeight="1" spans="1:65">
      <c r="A32" s="2"/>
      <c r="B32" s="41" t="s">
        <v>50</v>
      </c>
      <c r="C32" s="36"/>
      <c r="D32" s="36"/>
      <c r="E32" s="37"/>
      <c r="F32" s="38">
        <f>F31+14</f>
        <v>44501</v>
      </c>
      <c r="G32" s="39">
        <v>5</v>
      </c>
      <c r="H32" s="40"/>
      <c r="I32" s="66" t="str">
        <f ca="1" t="shared" si="68"/>
        <v/>
      </c>
      <c r="J32" s="66" t="str">
        <f ca="1" t="shared" si="68"/>
        <v/>
      </c>
      <c r="K32" s="66" t="str">
        <f ca="1" t="shared" si="68"/>
        <v/>
      </c>
      <c r="L32" s="66" t="str">
        <f ca="1" t="shared" si="68"/>
        <v/>
      </c>
      <c r="M32" s="66" t="str">
        <f ca="1" t="shared" si="68"/>
        <v/>
      </c>
      <c r="N32" s="66" t="str">
        <f ca="1" t="shared" si="68"/>
        <v/>
      </c>
      <c r="O32" s="66" t="str">
        <f ca="1" t="shared" si="68"/>
        <v/>
      </c>
      <c r="P32" s="66" t="str">
        <f ca="1" t="shared" si="68"/>
        <v/>
      </c>
      <c r="Q32" s="66" t="str">
        <f ca="1" t="shared" si="68"/>
        <v/>
      </c>
      <c r="R32" s="66" t="str">
        <f ca="1" t="shared" si="68"/>
        <v/>
      </c>
      <c r="S32" s="66" t="str">
        <f ca="1" t="shared" si="68"/>
        <v/>
      </c>
      <c r="T32" s="66" t="str">
        <f ca="1" t="shared" si="68"/>
        <v/>
      </c>
      <c r="U32" s="66" t="str">
        <f ca="1" t="shared" si="68"/>
        <v/>
      </c>
      <c r="V32" s="66" t="str">
        <f ca="1" t="shared" si="68"/>
        <v/>
      </c>
      <c r="W32" s="66" t="str">
        <f ca="1" t="shared" si="68"/>
        <v/>
      </c>
      <c r="X32" s="66" t="str">
        <f ca="1" t="shared" si="68"/>
        <v/>
      </c>
      <c r="Y32" s="66" t="str">
        <f ca="1" t="shared" si="67"/>
        <v/>
      </c>
      <c r="Z32" s="66" t="str">
        <f ca="1" t="shared" si="67"/>
        <v/>
      </c>
      <c r="AA32" s="66" t="str">
        <f ca="1" t="shared" si="67"/>
        <v/>
      </c>
      <c r="AB32" s="66" t="str">
        <f ca="1" t="shared" si="67"/>
        <v/>
      </c>
      <c r="AC32" s="66" t="str">
        <f ca="1" t="shared" si="67"/>
        <v/>
      </c>
      <c r="AD32" s="66" t="str">
        <f ca="1" t="shared" si="67"/>
        <v/>
      </c>
      <c r="AE32" s="66" t="str">
        <f ca="1" t="shared" si="67"/>
        <v/>
      </c>
      <c r="AF32" s="66" t="str">
        <f ca="1" t="shared" si="67"/>
        <v/>
      </c>
      <c r="AG32" s="66" t="str">
        <f ca="1" t="shared" si="67"/>
        <v/>
      </c>
      <c r="AH32" s="66" t="str">
        <f ca="1" t="shared" si="67"/>
        <v/>
      </c>
      <c r="AI32" s="66" t="str">
        <f ca="1" t="shared" si="67"/>
        <v/>
      </c>
      <c r="AJ32" s="66" t="str">
        <f ca="1" t="shared" si="67"/>
        <v/>
      </c>
      <c r="AK32" s="66" t="str">
        <f ca="1" t="shared" si="67"/>
        <v/>
      </c>
      <c r="AL32" s="66" t="str">
        <f ca="1" t="shared" si="67"/>
        <v/>
      </c>
      <c r="AM32" s="66" t="str">
        <f ca="1" t="shared" si="67"/>
        <v/>
      </c>
      <c r="AN32" s="66" t="str">
        <f ca="1" t="shared" si="65"/>
        <v/>
      </c>
      <c r="AO32" s="66" t="str">
        <f ca="1" t="shared" si="65"/>
        <v/>
      </c>
      <c r="AP32" s="66" t="str">
        <f ca="1" t="shared" si="65"/>
        <v/>
      </c>
      <c r="AQ32" s="66" t="str">
        <f ca="1" t="shared" si="65"/>
        <v/>
      </c>
      <c r="AR32" s="66" t="str">
        <f ca="1" t="shared" si="65"/>
        <v/>
      </c>
      <c r="AS32" s="66" t="str">
        <f ca="1" t="shared" si="65"/>
        <v/>
      </c>
      <c r="AT32" s="66" t="str">
        <f ca="1" t="shared" si="65"/>
        <v/>
      </c>
      <c r="AU32" s="66" t="str">
        <f ca="1" t="shared" si="65"/>
        <v/>
      </c>
      <c r="AV32" s="66" t="str">
        <f ca="1" t="shared" si="65"/>
        <v/>
      </c>
      <c r="AW32" s="66" t="str">
        <f ca="1" t="shared" si="65"/>
        <v/>
      </c>
      <c r="AX32" s="66" t="str">
        <f ca="1" t="shared" si="65"/>
        <v/>
      </c>
      <c r="AY32" s="66" t="str">
        <f ca="1" t="shared" si="65"/>
        <v/>
      </c>
      <c r="AZ32" s="66" t="str">
        <f ca="1" t="shared" si="65"/>
        <v/>
      </c>
      <c r="BA32" s="66" t="str">
        <f ca="1" t="shared" si="65"/>
        <v/>
      </c>
      <c r="BB32" s="66" t="str">
        <f ca="1" t="shared" si="65"/>
        <v/>
      </c>
      <c r="BC32" s="66" t="str">
        <f ca="1" t="shared" si="65"/>
        <v/>
      </c>
      <c r="BD32" s="66" t="str">
        <f ca="1" t="shared" si="66"/>
        <v/>
      </c>
      <c r="BE32" s="66" t="str">
        <f ca="1" t="shared" si="66"/>
        <v/>
      </c>
      <c r="BF32" s="66" t="str">
        <f ca="1" t="shared" si="66"/>
        <v/>
      </c>
      <c r="BG32" s="66" t="str">
        <f ca="1" t="shared" si="66"/>
        <v/>
      </c>
      <c r="BH32" s="66" t="str">
        <f ca="1" t="shared" si="66"/>
        <v/>
      </c>
      <c r="BI32" s="66" t="str">
        <f ca="1" t="shared" si="66"/>
        <v/>
      </c>
      <c r="BJ32" s="66" t="str">
        <f ca="1" t="shared" si="66"/>
        <v/>
      </c>
      <c r="BK32" s="66" t="str">
        <f ca="1" t="shared" si="66"/>
        <v/>
      </c>
      <c r="BL32" s="66" t="str">
        <f ca="1" t="shared" si="66"/>
        <v/>
      </c>
      <c r="BM32" s="78"/>
    </row>
    <row r="33" s="1" customFormat="1" ht="40.15" customHeight="1" spans="1:65">
      <c r="A33" s="2"/>
      <c r="B33" s="41" t="s">
        <v>51</v>
      </c>
      <c r="C33" s="36" t="s">
        <v>37</v>
      </c>
      <c r="D33" s="36"/>
      <c r="E33" s="37"/>
      <c r="F33" s="38">
        <f>F32+42</f>
        <v>44543</v>
      </c>
      <c r="G33" s="39">
        <v>1</v>
      </c>
      <c r="H33" s="40"/>
      <c r="I33" s="66" t="str">
        <f ca="1" t="shared" si="68"/>
        <v/>
      </c>
      <c r="J33" s="66" t="str">
        <f ca="1" t="shared" si="68"/>
        <v/>
      </c>
      <c r="K33" s="66" t="str">
        <f ca="1" t="shared" si="68"/>
        <v/>
      </c>
      <c r="L33" s="66" t="str">
        <f ca="1" t="shared" si="68"/>
        <v/>
      </c>
      <c r="M33" s="66" t="str">
        <f ca="1" t="shared" si="68"/>
        <v/>
      </c>
      <c r="N33" s="66" t="str">
        <f ca="1" t="shared" si="68"/>
        <v/>
      </c>
      <c r="O33" s="66" t="str">
        <f ca="1" t="shared" si="68"/>
        <v/>
      </c>
      <c r="P33" s="66" t="str">
        <f ca="1" t="shared" si="68"/>
        <v/>
      </c>
      <c r="Q33" s="66" t="str">
        <f ca="1" t="shared" si="68"/>
        <v/>
      </c>
      <c r="R33" s="66" t="str">
        <f ca="1" t="shared" si="68"/>
        <v/>
      </c>
      <c r="S33" s="66" t="str">
        <f ca="1" t="shared" si="68"/>
        <v/>
      </c>
      <c r="T33" s="66" t="str">
        <f ca="1" t="shared" si="68"/>
        <v/>
      </c>
      <c r="U33" s="66" t="str">
        <f ca="1" t="shared" si="68"/>
        <v/>
      </c>
      <c r="V33" s="66" t="str">
        <f ca="1" t="shared" si="68"/>
        <v/>
      </c>
      <c r="W33" s="66" t="str">
        <f ca="1" t="shared" si="68"/>
        <v/>
      </c>
      <c r="X33" s="66" t="str">
        <f ca="1" t="shared" si="68"/>
        <v/>
      </c>
      <c r="Y33" s="66" t="str">
        <f ca="1" t="shared" si="67"/>
        <v/>
      </c>
      <c r="Z33" s="66" t="str">
        <f ca="1" t="shared" si="67"/>
        <v/>
      </c>
      <c r="AA33" s="66" t="str">
        <f ca="1" t="shared" si="67"/>
        <v/>
      </c>
      <c r="AB33" s="66" t="str">
        <f ca="1" t="shared" si="67"/>
        <v/>
      </c>
      <c r="AC33" s="66" t="str">
        <f ca="1" t="shared" si="67"/>
        <v/>
      </c>
      <c r="AD33" s="66" t="str">
        <f ca="1" t="shared" si="67"/>
        <v/>
      </c>
      <c r="AE33" s="66" t="str">
        <f ca="1" t="shared" si="67"/>
        <v/>
      </c>
      <c r="AF33" s="66" t="str">
        <f ca="1" t="shared" si="67"/>
        <v/>
      </c>
      <c r="AG33" s="66" t="str">
        <f ca="1" t="shared" si="67"/>
        <v/>
      </c>
      <c r="AH33" s="66" t="str">
        <f ca="1" t="shared" si="67"/>
        <v/>
      </c>
      <c r="AI33" s="66" t="str">
        <f ca="1" t="shared" si="67"/>
        <v/>
      </c>
      <c r="AJ33" s="66" t="str">
        <f ca="1" t="shared" si="67"/>
        <v/>
      </c>
      <c r="AK33" s="66" t="str">
        <f ca="1" t="shared" si="67"/>
        <v/>
      </c>
      <c r="AL33" s="66" t="str">
        <f ca="1" t="shared" si="67"/>
        <v/>
      </c>
      <c r="AM33" s="66" t="str">
        <f ca="1" t="shared" si="67"/>
        <v/>
      </c>
      <c r="AN33" s="66" t="str">
        <f ca="1" t="shared" si="65"/>
        <v/>
      </c>
      <c r="AO33" s="66" t="str">
        <f ca="1" t="shared" si="65"/>
        <v/>
      </c>
      <c r="AP33" s="66" t="str">
        <f ca="1" t="shared" si="65"/>
        <v/>
      </c>
      <c r="AQ33" s="66" t="str">
        <f ca="1" t="shared" si="65"/>
        <v/>
      </c>
      <c r="AR33" s="66" t="str">
        <f ca="1" t="shared" si="65"/>
        <v/>
      </c>
      <c r="AS33" s="66" t="str">
        <f ca="1" t="shared" si="65"/>
        <v/>
      </c>
      <c r="AT33" s="66" t="str">
        <f ca="1" t="shared" si="65"/>
        <v/>
      </c>
      <c r="AU33" s="66" t="str">
        <f ca="1" t="shared" si="65"/>
        <v/>
      </c>
      <c r="AV33" s="66" t="str">
        <f ca="1" t="shared" si="65"/>
        <v/>
      </c>
      <c r="AW33" s="66" t="str">
        <f ca="1" t="shared" si="65"/>
        <v/>
      </c>
      <c r="AX33" s="66" t="str">
        <f ca="1" t="shared" si="65"/>
        <v/>
      </c>
      <c r="AY33" s="66" t="str">
        <f ca="1" t="shared" si="65"/>
        <v/>
      </c>
      <c r="AZ33" s="66" t="str">
        <f ca="1" t="shared" si="65"/>
        <v/>
      </c>
      <c r="BA33" s="66" t="str">
        <f ca="1" t="shared" si="65"/>
        <v/>
      </c>
      <c r="BB33" s="66" t="str">
        <f ca="1" t="shared" si="65"/>
        <v/>
      </c>
      <c r="BC33" s="66" t="str">
        <f ca="1" t="shared" si="65"/>
        <v/>
      </c>
      <c r="BD33" s="66" t="str">
        <f ca="1" t="shared" si="66"/>
        <v/>
      </c>
      <c r="BE33" s="66" t="str">
        <f ca="1" t="shared" si="66"/>
        <v/>
      </c>
      <c r="BF33" s="66" t="str">
        <f ca="1" t="shared" si="66"/>
        <v/>
      </c>
      <c r="BG33" s="66" t="str">
        <f ca="1" t="shared" si="66"/>
        <v/>
      </c>
      <c r="BH33" s="66" t="str">
        <f ca="1" t="shared" si="66"/>
        <v/>
      </c>
      <c r="BI33" s="66" t="str">
        <f ca="1" t="shared" si="66"/>
        <v/>
      </c>
      <c r="BJ33" s="66" t="str">
        <f ca="1" t="shared" si="66"/>
        <v/>
      </c>
      <c r="BK33" s="66" t="str">
        <f ca="1" t="shared" si="66"/>
        <v/>
      </c>
      <c r="BL33" s="66" t="str">
        <f ca="1" t="shared" si="66"/>
        <v/>
      </c>
      <c r="BM33" s="78"/>
    </row>
    <row r="34" s="1" customFormat="1" ht="40.15" customHeight="1" spans="1:65">
      <c r="A34" s="2"/>
      <c r="B34" s="41" t="s">
        <v>52</v>
      </c>
      <c r="C34" s="36"/>
      <c r="D34" s="36"/>
      <c r="E34" s="37"/>
      <c r="F34" s="38"/>
      <c r="G34" s="39"/>
      <c r="H34" s="40"/>
      <c r="I34" s="66" t="str">
        <f ca="1" t="shared" si="68"/>
        <v/>
      </c>
      <c r="J34" s="66" t="str">
        <f ca="1" t="shared" si="68"/>
        <v/>
      </c>
      <c r="K34" s="66" t="str">
        <f ca="1" t="shared" si="68"/>
        <v/>
      </c>
      <c r="L34" s="66" t="str">
        <f ca="1" t="shared" si="68"/>
        <v/>
      </c>
      <c r="M34" s="66" t="str">
        <f ca="1" t="shared" si="68"/>
        <v/>
      </c>
      <c r="N34" s="66" t="str">
        <f ca="1" t="shared" si="68"/>
        <v/>
      </c>
      <c r="O34" s="66" t="str">
        <f ca="1" t="shared" si="68"/>
        <v/>
      </c>
      <c r="P34" s="66" t="str">
        <f ca="1" t="shared" si="68"/>
        <v/>
      </c>
      <c r="Q34" s="66" t="str">
        <f ca="1" t="shared" si="68"/>
        <v/>
      </c>
      <c r="R34" s="66" t="str">
        <f ca="1" t="shared" si="68"/>
        <v/>
      </c>
      <c r="S34" s="66" t="str">
        <f ca="1" t="shared" si="68"/>
        <v/>
      </c>
      <c r="T34" s="66" t="str">
        <f ca="1" t="shared" si="68"/>
        <v/>
      </c>
      <c r="U34" s="66" t="str">
        <f ca="1" t="shared" si="68"/>
        <v/>
      </c>
      <c r="V34" s="66" t="str">
        <f ca="1" t="shared" si="68"/>
        <v/>
      </c>
      <c r="W34" s="66" t="str">
        <f ca="1" t="shared" si="68"/>
        <v/>
      </c>
      <c r="X34" s="66" t="str">
        <f ca="1" t="shared" si="68"/>
        <v/>
      </c>
      <c r="Y34" s="66" t="str">
        <f ca="1" t="shared" si="67"/>
        <v/>
      </c>
      <c r="Z34" s="66" t="str">
        <f ca="1" t="shared" si="67"/>
        <v/>
      </c>
      <c r="AA34" s="66" t="str">
        <f ca="1" t="shared" si="67"/>
        <v/>
      </c>
      <c r="AB34" s="66" t="str">
        <f ca="1" t="shared" si="67"/>
        <v/>
      </c>
      <c r="AC34" s="66" t="str">
        <f ca="1" t="shared" si="67"/>
        <v/>
      </c>
      <c r="AD34" s="66" t="str">
        <f ca="1" t="shared" si="67"/>
        <v/>
      </c>
      <c r="AE34" s="66" t="str">
        <f ca="1" t="shared" si="67"/>
        <v/>
      </c>
      <c r="AF34" s="66" t="str">
        <f ca="1" t="shared" si="67"/>
        <v/>
      </c>
      <c r="AG34" s="66" t="str">
        <f ca="1" t="shared" si="67"/>
        <v/>
      </c>
      <c r="AH34" s="66" t="str">
        <f ca="1" t="shared" si="67"/>
        <v/>
      </c>
      <c r="AI34" s="66" t="str">
        <f ca="1" t="shared" si="67"/>
        <v/>
      </c>
      <c r="AJ34" s="66" t="str">
        <f ca="1" t="shared" si="67"/>
        <v/>
      </c>
      <c r="AK34" s="66" t="str">
        <f ca="1" t="shared" si="67"/>
        <v/>
      </c>
      <c r="AL34" s="66" t="str">
        <f ca="1" t="shared" si="67"/>
        <v/>
      </c>
      <c r="AM34" s="66" t="str">
        <f ca="1" t="shared" si="67"/>
        <v/>
      </c>
      <c r="AN34" s="66" t="str">
        <f ca="1" t="shared" si="65"/>
        <v/>
      </c>
      <c r="AO34" s="66" t="str">
        <f ca="1" t="shared" si="65"/>
        <v/>
      </c>
      <c r="AP34" s="66" t="str">
        <f ca="1" t="shared" si="65"/>
        <v/>
      </c>
      <c r="AQ34" s="66" t="str">
        <f ca="1" t="shared" si="65"/>
        <v/>
      </c>
      <c r="AR34" s="66" t="str">
        <f ca="1" t="shared" si="65"/>
        <v/>
      </c>
      <c r="AS34" s="66" t="str">
        <f ca="1" t="shared" si="65"/>
        <v/>
      </c>
      <c r="AT34" s="66" t="str">
        <f ca="1" t="shared" si="65"/>
        <v/>
      </c>
      <c r="AU34" s="66" t="str">
        <f ca="1" t="shared" si="65"/>
        <v/>
      </c>
      <c r="AV34" s="66" t="str">
        <f ca="1" t="shared" si="65"/>
        <v/>
      </c>
      <c r="AW34" s="66" t="str">
        <f ca="1" t="shared" si="65"/>
        <v/>
      </c>
      <c r="AX34" s="66" t="str">
        <f ca="1" t="shared" si="65"/>
        <v/>
      </c>
      <c r="AY34" s="66" t="str">
        <f ca="1" t="shared" si="65"/>
        <v/>
      </c>
      <c r="AZ34" s="66" t="str">
        <f ca="1" t="shared" si="65"/>
        <v/>
      </c>
      <c r="BA34" s="66" t="str">
        <f ca="1" t="shared" si="65"/>
        <v/>
      </c>
      <c r="BB34" s="66" t="str">
        <f ca="1" t="shared" si="65"/>
        <v/>
      </c>
      <c r="BC34" s="66" t="str">
        <f ca="1" t="shared" si="65"/>
        <v/>
      </c>
      <c r="BD34" s="66" t="str">
        <f ca="1" t="shared" si="66"/>
        <v/>
      </c>
      <c r="BE34" s="66" t="str">
        <f ca="1" t="shared" si="66"/>
        <v/>
      </c>
      <c r="BF34" s="66" t="str">
        <f ca="1" t="shared" si="66"/>
        <v/>
      </c>
      <c r="BG34" s="66" t="str">
        <f ca="1" t="shared" si="66"/>
        <v/>
      </c>
      <c r="BH34" s="66" t="str">
        <f ca="1" t="shared" si="66"/>
        <v/>
      </c>
      <c r="BI34" s="66" t="str">
        <f ca="1" t="shared" si="66"/>
        <v/>
      </c>
      <c r="BJ34" s="66" t="str">
        <f ca="1" t="shared" si="66"/>
        <v/>
      </c>
      <c r="BK34" s="66" t="str">
        <f ca="1" t="shared" si="66"/>
        <v/>
      </c>
      <c r="BL34" s="66" t="str">
        <f ca="1" t="shared" si="66"/>
        <v/>
      </c>
      <c r="BM34" s="78"/>
    </row>
    <row r="35" s="1" customFormat="1" ht="40.15" customHeight="1" spans="1:65">
      <c r="A35" s="2"/>
      <c r="B35" s="41" t="s">
        <v>53</v>
      </c>
      <c r="C35" s="36"/>
      <c r="D35" s="36"/>
      <c r="E35" s="37"/>
      <c r="F35" s="38"/>
      <c r="G35" s="39"/>
      <c r="H35" s="40"/>
      <c r="I35" s="66" t="str">
        <f ca="1" t="shared" si="68"/>
        <v/>
      </c>
      <c r="J35" s="66" t="str">
        <f ca="1" t="shared" si="68"/>
        <v/>
      </c>
      <c r="K35" s="66" t="str">
        <f ca="1" t="shared" si="68"/>
        <v/>
      </c>
      <c r="L35" s="66" t="str">
        <f ca="1" t="shared" si="68"/>
        <v/>
      </c>
      <c r="M35" s="66" t="str">
        <f ca="1" t="shared" si="68"/>
        <v/>
      </c>
      <c r="N35" s="66" t="str">
        <f ca="1" t="shared" si="68"/>
        <v/>
      </c>
      <c r="O35" s="66" t="str">
        <f ca="1" t="shared" si="68"/>
        <v/>
      </c>
      <c r="P35" s="66" t="str">
        <f ca="1" t="shared" si="68"/>
        <v/>
      </c>
      <c r="Q35" s="66" t="str">
        <f ca="1" t="shared" si="68"/>
        <v/>
      </c>
      <c r="R35" s="66" t="str">
        <f ca="1" t="shared" si="68"/>
        <v/>
      </c>
      <c r="S35" s="66" t="str">
        <f ca="1" t="shared" si="68"/>
        <v/>
      </c>
      <c r="T35" s="66" t="str">
        <f ca="1" t="shared" si="68"/>
        <v/>
      </c>
      <c r="U35" s="66" t="str">
        <f ca="1" t="shared" si="68"/>
        <v/>
      </c>
      <c r="V35" s="66" t="str">
        <f ca="1" t="shared" si="68"/>
        <v/>
      </c>
      <c r="W35" s="66" t="str">
        <f ca="1" t="shared" si="68"/>
        <v/>
      </c>
      <c r="X35" s="66" t="str">
        <f ca="1" t="shared" si="68"/>
        <v/>
      </c>
      <c r="Y35" s="66" t="str">
        <f ca="1" t="shared" si="67"/>
        <v/>
      </c>
      <c r="Z35" s="66" t="str">
        <f ca="1" t="shared" si="67"/>
        <v/>
      </c>
      <c r="AA35" s="66" t="str">
        <f ca="1" t="shared" si="67"/>
        <v/>
      </c>
      <c r="AB35" s="66" t="str">
        <f ca="1" t="shared" si="67"/>
        <v/>
      </c>
      <c r="AC35" s="66" t="str">
        <f ca="1" t="shared" si="67"/>
        <v/>
      </c>
      <c r="AD35" s="66" t="str">
        <f ca="1" t="shared" si="67"/>
        <v/>
      </c>
      <c r="AE35" s="66" t="str">
        <f ca="1" t="shared" si="67"/>
        <v/>
      </c>
      <c r="AF35" s="66" t="str">
        <f ca="1" t="shared" si="67"/>
        <v/>
      </c>
      <c r="AG35" s="66" t="str">
        <f ca="1" t="shared" si="67"/>
        <v/>
      </c>
      <c r="AH35" s="66" t="str">
        <f ca="1" t="shared" si="67"/>
        <v/>
      </c>
      <c r="AI35" s="66" t="str">
        <f ca="1" t="shared" si="67"/>
        <v/>
      </c>
      <c r="AJ35" s="66" t="str">
        <f ca="1" t="shared" si="67"/>
        <v/>
      </c>
      <c r="AK35" s="66" t="str">
        <f ca="1" t="shared" si="67"/>
        <v/>
      </c>
      <c r="AL35" s="66" t="str">
        <f ca="1" t="shared" si="67"/>
        <v/>
      </c>
      <c r="AM35" s="66" t="str">
        <f ca="1" t="shared" si="67"/>
        <v/>
      </c>
      <c r="AN35" s="66" t="str">
        <f ca="1" t="shared" si="65"/>
        <v/>
      </c>
      <c r="AO35" s="66" t="str">
        <f ca="1" t="shared" si="65"/>
        <v/>
      </c>
      <c r="AP35" s="66" t="str">
        <f ca="1" t="shared" si="65"/>
        <v/>
      </c>
      <c r="AQ35" s="66" t="str">
        <f ca="1" t="shared" si="65"/>
        <v/>
      </c>
      <c r="AR35" s="66" t="str">
        <f ca="1" t="shared" si="65"/>
        <v/>
      </c>
      <c r="AS35" s="66" t="str">
        <f ca="1" t="shared" si="65"/>
        <v/>
      </c>
      <c r="AT35" s="66" t="str">
        <f ca="1" t="shared" si="65"/>
        <v/>
      </c>
      <c r="AU35" s="66" t="str">
        <f ca="1" t="shared" si="65"/>
        <v/>
      </c>
      <c r="AV35" s="66" t="str">
        <f ca="1" t="shared" si="65"/>
        <v/>
      </c>
      <c r="AW35" s="66" t="str">
        <f ca="1" t="shared" si="65"/>
        <v/>
      </c>
      <c r="AX35" s="66" t="str">
        <f ca="1" t="shared" si="65"/>
        <v/>
      </c>
      <c r="AY35" s="66" t="str">
        <f ca="1" t="shared" si="65"/>
        <v/>
      </c>
      <c r="AZ35" s="66" t="str">
        <f ca="1" t="shared" si="65"/>
        <v/>
      </c>
      <c r="BA35" s="66" t="str">
        <f ca="1" t="shared" si="65"/>
        <v/>
      </c>
      <c r="BB35" s="66" t="str">
        <f ca="1" t="shared" si="65"/>
        <v/>
      </c>
      <c r="BC35" s="66" t="str">
        <f ca="1" t="shared" si="65"/>
        <v/>
      </c>
      <c r="BD35" s="66" t="str">
        <f ca="1" t="shared" si="66"/>
        <v/>
      </c>
      <c r="BE35" s="66" t="str">
        <f ca="1" t="shared" si="66"/>
        <v/>
      </c>
      <c r="BF35" s="66" t="str">
        <f ca="1" t="shared" si="66"/>
        <v/>
      </c>
      <c r="BG35" s="66" t="str">
        <f ca="1" t="shared" si="66"/>
        <v/>
      </c>
      <c r="BH35" s="66" t="str">
        <f ca="1" t="shared" si="66"/>
        <v/>
      </c>
      <c r="BI35" s="66" t="str">
        <f ca="1" t="shared" si="66"/>
        <v/>
      </c>
      <c r="BJ35" s="66" t="str">
        <f ca="1" t="shared" si="66"/>
        <v/>
      </c>
      <c r="BK35" s="66" t="str">
        <f ca="1" t="shared" si="66"/>
        <v/>
      </c>
      <c r="BL35" s="66" t="str">
        <f ca="1" t="shared" si="66"/>
        <v/>
      </c>
      <c r="BM35" s="80"/>
    </row>
    <row r="36" s="1" customFormat="1" ht="40.15" customHeight="1" spans="1:65">
      <c r="A36" s="4"/>
      <c r="B36" s="41"/>
      <c r="C36" s="36"/>
      <c r="D36" s="36"/>
      <c r="E36" s="37"/>
      <c r="F36" s="38"/>
      <c r="G36" s="39"/>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2:8">
      <c r="B37" s="42" t="s">
        <v>54</v>
      </c>
      <c r="C37" s="43"/>
      <c r="D37" s="43"/>
      <c r="E37" s="13"/>
      <c r="F37" s="44"/>
      <c r="G37" s="45"/>
      <c r="H37" s="48"/>
    </row>
    <row r="38" customHeight="1" spans="4:7">
      <c r="D38" s="46"/>
      <c r="G38" s="47"/>
    </row>
    <row r="39" customHeight="1" spans="4:4">
      <c r="D39"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7">
    <cfRule type="dataBar" priority="5">
      <dataBar>
        <cfvo type="num" val="0"/>
        <cfvo type="num" val="1"/>
        <color theme="6"/>
      </dataBar>
      <extLst>
        <ext xmlns:x14="http://schemas.microsoft.com/office/spreadsheetml/2009/9/main" uri="{B025F937-C7B1-47D3-B67F-A62EFF666E3E}">
          <x14:id>{bae62357-b4e9-4f27-a95d-50946e7942dc}</x14:id>
        </ext>
      </extLst>
    </cfRule>
  </conditionalFormatting>
  <conditionalFormatting sqref="I7:BL36">
    <cfRule type="expression" dxfId="13" priority="1">
      <formula>AND(TODAY()&gt;=I$7,TODAY()&lt;J$7)</formula>
    </cfRule>
  </conditionalFormatting>
  <conditionalFormatting sqref="I10:BL16">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conditionalFormatting sqref="I17:BL35">
    <cfRule type="expression" dxfId="14" priority="19" stopIfTrue="1">
      <formula>AND($C18="Low Risk",I$7&gt;=$F18,I$7&lt;=$F18+$G18-1)</formula>
    </cfRule>
    <cfRule type="expression" dxfId="15" priority="20" stopIfTrue="1">
      <formula>AND($C18="High Risk",I$7&gt;=$F18,I$7&lt;=$F18+$G18-1)</formula>
    </cfRule>
    <cfRule type="expression" dxfId="16" priority="21" stopIfTrue="1">
      <formula>AND($C18="On Track",I$7&gt;=$F18,I$7&lt;=$F18+$G18-1)</formula>
    </cfRule>
    <cfRule type="expression" dxfId="17" priority="22" stopIfTrue="1">
      <formula>AND($C18="Med Risk",I$7&gt;=$F18,I$7&lt;=$F18+$G18-1)</formula>
    </cfRule>
    <cfRule type="expression" dxfId="18" priority="23" stopIfTrue="1">
      <formula>AND(LEN($C18)=0,I$7&gt;=$F18,I$7&lt;=$F18+$G18-1)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7 C12:C16 C18:C36">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f34d1a25-b5f0-4add-9c8d-cc3c5bc2a9c2}">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bae62357-b4e9-4f27-a95d-50946e7942dc}">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9c9dcce7-be4f-41f5-ad2f-287a9e59854d}">
            <x14:iconSet iconSet="3Stars" custom="1" showValue="0">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ec852d77-cf2c-41ec-9b28-fd3697e37867}">
            <x14:iconSet iconSet="3Stars" custom="1" showValue="0">
              <x14:cfvo type="percent">
                <xm:f>0</xm:f>
              </x14:cfvo>
              <x14:cfvo type="num">
                <xm:f>1</xm:f>
              </x14:cfvo>
              <x14:cfvo type="num">
                <xm:f>2</xm:f>
              </x14:cfvo>
              <x14:cfIcon iconSet="NoIcons" iconId="0"/>
              <x14:cfIcon iconSet="3Flags" iconId="1"/>
              <x14:cfIcon iconSet="3Signs" iconId="0"/>
            </x14:iconSet>
          </x14:cfRule>
          <xm:sqref>I17:BL35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55</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16</v>
      </c>
      <c r="C6" s="100">
        <f ca="1" t="array" ref="C6">IFERROR(IF(MIN(Milestones435[Start])=0,TODAY(),B11(Milestones435[Start])),TODAY())</f>
        <v>44510</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17</v>
      </c>
      <c r="C7" s="103">
        <v>1</v>
      </c>
      <c r="D7" s="94"/>
      <c r="E7" s="90"/>
      <c r="F7" s="98"/>
      <c r="G7" s="98"/>
      <c r="H7" s="98"/>
      <c r="I7" s="124">
        <f ca="1">IFERROR(Project_Start+Scrolling_Increment,TODAY())</f>
        <v>44511</v>
      </c>
      <c r="J7" s="125">
        <f ca="1">I7+1</f>
        <v>44512</v>
      </c>
      <c r="K7" s="125">
        <f ca="1" t="shared" ref="K7:AZ7" si="0">J7+1</f>
        <v>44513</v>
      </c>
      <c r="L7" s="125">
        <f ca="1" t="shared" si="0"/>
        <v>44514</v>
      </c>
      <c r="M7" s="125">
        <f ca="1" t="shared" si="0"/>
        <v>44515</v>
      </c>
      <c r="N7" s="125">
        <f ca="1" t="shared" si="0"/>
        <v>44516</v>
      </c>
      <c r="O7" s="126">
        <f ca="1" t="shared" si="0"/>
        <v>44517</v>
      </c>
      <c r="P7" s="125">
        <f ca="1" t="shared" si="0"/>
        <v>44518</v>
      </c>
      <c r="Q7" s="125">
        <f ca="1" t="shared" si="0"/>
        <v>44519</v>
      </c>
      <c r="R7" s="125">
        <f ca="1" t="shared" si="0"/>
        <v>44520</v>
      </c>
      <c r="S7" s="125">
        <f ca="1" t="shared" si="0"/>
        <v>44521</v>
      </c>
      <c r="T7" s="125">
        <f ca="1" t="shared" si="0"/>
        <v>44522</v>
      </c>
      <c r="U7" s="125">
        <f ca="1" t="shared" si="0"/>
        <v>44523</v>
      </c>
      <c r="V7" s="126">
        <f ca="1" t="shared" si="0"/>
        <v>44524</v>
      </c>
      <c r="W7" s="125">
        <f ca="1" t="shared" si="0"/>
        <v>44525</v>
      </c>
      <c r="X7" s="125">
        <f ca="1" t="shared" si="0"/>
        <v>44526</v>
      </c>
      <c r="Y7" s="125">
        <f ca="1" t="shared" si="0"/>
        <v>44527</v>
      </c>
      <c r="Z7" s="125">
        <f ca="1" t="shared" si="0"/>
        <v>44528</v>
      </c>
      <c r="AA7" s="125">
        <f ca="1" t="shared" si="0"/>
        <v>44529</v>
      </c>
      <c r="AB7" s="125">
        <f ca="1" t="shared" si="0"/>
        <v>44530</v>
      </c>
      <c r="AC7" s="126">
        <f ca="1" t="shared" si="0"/>
        <v>44531</v>
      </c>
      <c r="AD7" s="125">
        <f ca="1" t="shared" si="0"/>
        <v>44532</v>
      </c>
      <c r="AE7" s="125">
        <f ca="1" t="shared" si="0"/>
        <v>44533</v>
      </c>
      <c r="AF7" s="125">
        <f ca="1" t="shared" si="0"/>
        <v>44534</v>
      </c>
      <c r="AG7" s="125">
        <f ca="1" t="shared" si="0"/>
        <v>44535</v>
      </c>
      <c r="AH7" s="125">
        <f ca="1" t="shared" si="0"/>
        <v>44536</v>
      </c>
      <c r="AI7" s="125">
        <f ca="1" t="shared" si="0"/>
        <v>44537</v>
      </c>
      <c r="AJ7" s="126">
        <f ca="1" t="shared" si="0"/>
        <v>44538</v>
      </c>
      <c r="AK7" s="125">
        <f ca="1" t="shared" si="0"/>
        <v>44539</v>
      </c>
      <c r="AL7" s="125">
        <f ca="1" t="shared" si="0"/>
        <v>44540</v>
      </c>
      <c r="AM7" s="125">
        <f ca="1" t="shared" si="0"/>
        <v>44541</v>
      </c>
      <c r="AN7" s="125">
        <f ca="1" t="shared" si="0"/>
        <v>44542</v>
      </c>
      <c r="AO7" s="125">
        <f ca="1" t="shared" si="0"/>
        <v>44543</v>
      </c>
      <c r="AP7" s="125">
        <f ca="1" t="shared" si="0"/>
        <v>44544</v>
      </c>
      <c r="AQ7" s="126">
        <f ca="1" t="shared" si="0"/>
        <v>44545</v>
      </c>
      <c r="AR7" s="125">
        <f ca="1" t="shared" si="0"/>
        <v>44546</v>
      </c>
      <c r="AS7" s="125">
        <f ca="1" t="shared" si="0"/>
        <v>44547</v>
      </c>
      <c r="AT7" s="125">
        <f ca="1" t="shared" si="0"/>
        <v>44548</v>
      </c>
      <c r="AU7" s="125">
        <f ca="1" t="shared" si="0"/>
        <v>44549</v>
      </c>
      <c r="AV7" s="125">
        <f ca="1" t="shared" si="0"/>
        <v>44550</v>
      </c>
      <c r="AW7" s="125">
        <f ca="1" t="shared" si="0"/>
        <v>44551</v>
      </c>
      <c r="AX7" s="126">
        <f ca="1" t="shared" si="0"/>
        <v>44552</v>
      </c>
      <c r="AY7" s="125">
        <f ca="1" t="shared" si="0"/>
        <v>44553</v>
      </c>
      <c r="AZ7" s="125">
        <f ca="1" t="shared" si="0"/>
        <v>44554</v>
      </c>
      <c r="BA7" s="125">
        <f ca="1" t="shared" ref="BA7:BG7" si="1">AZ7+1</f>
        <v>44555</v>
      </c>
      <c r="BB7" s="125">
        <f ca="1" t="shared" si="1"/>
        <v>44556</v>
      </c>
      <c r="BC7" s="125">
        <f ca="1" t="shared" si="1"/>
        <v>44557</v>
      </c>
      <c r="BD7" s="125">
        <f ca="1" t="shared" si="1"/>
        <v>44558</v>
      </c>
      <c r="BE7" s="126">
        <f ca="1" t="shared" si="1"/>
        <v>44559</v>
      </c>
      <c r="BF7" s="125">
        <f ca="1" t="shared" si="1"/>
        <v>44560</v>
      </c>
      <c r="BG7" s="125">
        <f ca="1" t="shared" si="1"/>
        <v>44561</v>
      </c>
      <c r="BH7" s="125">
        <f ca="1" t="shared" ref="BH7:BL7" si="2">BG7+1</f>
        <v>44562</v>
      </c>
      <c r="BI7" s="125">
        <f ca="1" t="shared" si="2"/>
        <v>44563</v>
      </c>
      <c r="BJ7" s="125">
        <f ca="1" t="shared" si="2"/>
        <v>44564</v>
      </c>
      <c r="BK7" s="125">
        <f ca="1" t="shared" si="2"/>
        <v>44565</v>
      </c>
      <c r="BL7" s="136">
        <f ca="1" t="shared" si="2"/>
        <v>44566</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18</v>
      </c>
      <c r="C9" s="106" t="s">
        <v>19</v>
      </c>
      <c r="D9" s="106" t="s">
        <v>20</v>
      </c>
      <c r="E9" s="106" t="s">
        <v>21</v>
      </c>
      <c r="F9" s="106" t="s">
        <v>22</v>
      </c>
      <c r="G9" s="106" t="s">
        <v>23</v>
      </c>
      <c r="H9" s="107"/>
      <c r="I9" s="129" t="str">
        <f ca="1" t="shared" ref="I9:BL9" si="3">LEFT(TEXT(I7,"ddd"),1)</f>
        <v>T</v>
      </c>
      <c r="J9" s="129" t="str">
        <f ca="1" t="shared" si="3"/>
        <v>F</v>
      </c>
      <c r="K9" s="129" t="str">
        <f ca="1" t="shared" si="3"/>
        <v>S</v>
      </c>
      <c r="L9" s="129" t="str">
        <f ca="1" t="shared" si="3"/>
        <v>S</v>
      </c>
      <c r="M9" s="129" t="str">
        <f ca="1" t="shared" si="3"/>
        <v>M</v>
      </c>
      <c r="N9" s="129" t="str">
        <f ca="1" t="shared" si="3"/>
        <v>T</v>
      </c>
      <c r="O9" s="129" t="str">
        <f ca="1" t="shared" si="3"/>
        <v>W</v>
      </c>
      <c r="P9" s="129" t="str">
        <f ca="1" t="shared" si="3"/>
        <v>T</v>
      </c>
      <c r="Q9" s="129" t="str">
        <f ca="1" t="shared" si="3"/>
        <v>F</v>
      </c>
      <c r="R9" s="129" t="str">
        <f ca="1" t="shared" si="3"/>
        <v>S</v>
      </c>
      <c r="S9" s="129" t="str">
        <f ca="1" t="shared" si="3"/>
        <v>S</v>
      </c>
      <c r="T9" s="129" t="str">
        <f ca="1" t="shared" si="3"/>
        <v>M</v>
      </c>
      <c r="U9" s="129" t="str">
        <f ca="1" t="shared" si="3"/>
        <v>T</v>
      </c>
      <c r="V9" s="129" t="str">
        <f ca="1" t="shared" si="3"/>
        <v>W</v>
      </c>
      <c r="W9" s="129" t="str">
        <f ca="1" t="shared" si="3"/>
        <v>T</v>
      </c>
      <c r="X9" s="129" t="str">
        <f ca="1" t="shared" si="3"/>
        <v>F</v>
      </c>
      <c r="Y9" s="129" t="str">
        <f ca="1" t="shared" si="3"/>
        <v>S</v>
      </c>
      <c r="Z9" s="129" t="str">
        <f ca="1" t="shared" si="3"/>
        <v>S</v>
      </c>
      <c r="AA9" s="129" t="str">
        <f ca="1" t="shared" si="3"/>
        <v>M</v>
      </c>
      <c r="AB9" s="129" t="str">
        <f ca="1" t="shared" si="3"/>
        <v>T</v>
      </c>
      <c r="AC9" s="129" t="str">
        <f ca="1" t="shared" si="3"/>
        <v>W</v>
      </c>
      <c r="AD9" s="129" t="str">
        <f ca="1" t="shared" si="3"/>
        <v>T</v>
      </c>
      <c r="AE9" s="129" t="str">
        <f ca="1" t="shared" si="3"/>
        <v>F</v>
      </c>
      <c r="AF9" s="129" t="str">
        <f ca="1" t="shared" si="3"/>
        <v>S</v>
      </c>
      <c r="AG9" s="129" t="str">
        <f ca="1" t="shared" si="3"/>
        <v>S</v>
      </c>
      <c r="AH9" s="129" t="str">
        <f ca="1" t="shared" si="3"/>
        <v>M</v>
      </c>
      <c r="AI9" s="129" t="str">
        <f ca="1" t="shared" si="3"/>
        <v>T</v>
      </c>
      <c r="AJ9" s="129" t="str">
        <f ca="1" t="shared" si="3"/>
        <v>W</v>
      </c>
      <c r="AK9" s="129" t="str">
        <f ca="1" t="shared" si="3"/>
        <v>T</v>
      </c>
      <c r="AL9" s="129" t="str">
        <f ca="1" t="shared" si="3"/>
        <v>F</v>
      </c>
      <c r="AM9" s="129" t="str">
        <f ca="1" t="shared" si="3"/>
        <v>S</v>
      </c>
      <c r="AN9" s="129" t="str">
        <f ca="1" t="shared" si="3"/>
        <v>S</v>
      </c>
      <c r="AO9" s="129" t="str">
        <f ca="1" t="shared" si="3"/>
        <v>M</v>
      </c>
      <c r="AP9" s="129" t="str">
        <f ca="1" t="shared" si="3"/>
        <v>T</v>
      </c>
      <c r="AQ9" s="129" t="str">
        <f ca="1" t="shared" si="3"/>
        <v>W</v>
      </c>
      <c r="AR9" s="129" t="str">
        <f ca="1" t="shared" si="3"/>
        <v>T</v>
      </c>
      <c r="AS9" s="129" t="str">
        <f ca="1" t="shared" si="3"/>
        <v>F</v>
      </c>
      <c r="AT9" s="129" t="str">
        <f ca="1" t="shared" si="3"/>
        <v>S</v>
      </c>
      <c r="AU9" s="129" t="str">
        <f ca="1" t="shared" si="3"/>
        <v>S</v>
      </c>
      <c r="AV9" s="129" t="str">
        <f ca="1" t="shared" si="3"/>
        <v>M</v>
      </c>
      <c r="AW9" s="129" t="str">
        <f ca="1" t="shared" si="3"/>
        <v>T</v>
      </c>
      <c r="AX9" s="129" t="str">
        <f ca="1" t="shared" si="3"/>
        <v>W</v>
      </c>
      <c r="AY9" s="129" t="str">
        <f ca="1" t="shared" si="3"/>
        <v>T</v>
      </c>
      <c r="AZ9" s="129" t="str">
        <f ca="1" t="shared" si="3"/>
        <v>F</v>
      </c>
      <c r="BA9" s="129" t="str">
        <f ca="1" t="shared" si="3"/>
        <v>S</v>
      </c>
      <c r="BB9" s="129" t="str">
        <f ca="1" t="shared" si="3"/>
        <v>S</v>
      </c>
      <c r="BC9" s="129" t="str">
        <f ca="1" t="shared" si="3"/>
        <v>M</v>
      </c>
      <c r="BD9" s="129" t="str">
        <f ca="1" t="shared" si="3"/>
        <v>T</v>
      </c>
      <c r="BE9" s="129" t="str">
        <f ca="1" t="shared" si="3"/>
        <v>W</v>
      </c>
      <c r="BF9" s="129" t="str">
        <f ca="1" t="shared" si="3"/>
        <v>T</v>
      </c>
      <c r="BG9" s="129" t="str">
        <f ca="1" t="shared" si="3"/>
        <v>F</v>
      </c>
      <c r="BH9" s="129" t="str">
        <f ca="1" t="shared" si="3"/>
        <v>S</v>
      </c>
      <c r="BI9" s="129" t="str">
        <f ca="1" t="shared" si="3"/>
        <v>S</v>
      </c>
      <c r="BJ9" s="129" t="str">
        <f ca="1" t="shared" si="3"/>
        <v>M</v>
      </c>
      <c r="BK9" s="129" t="str">
        <f ca="1" t="shared" si="3"/>
        <v>T</v>
      </c>
      <c r="BL9" s="129" t="str">
        <f ca="1" t="shared" si="3"/>
        <v>W</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56</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49</v>
      </c>
      <c r="C12" s="109" t="s">
        <v>26</v>
      </c>
      <c r="D12" s="109" t="s">
        <v>57</v>
      </c>
      <c r="E12" s="110">
        <v>0.25</v>
      </c>
      <c r="F12" s="111">
        <f ca="1">TODAY()</f>
        <v>44510</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50</v>
      </c>
      <c r="C13" s="109" t="s">
        <v>37</v>
      </c>
      <c r="D13" s="109"/>
      <c r="E13" s="110"/>
      <c r="F13" s="111">
        <f ca="1">TODAY()+5</f>
        <v>44515</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51</v>
      </c>
      <c r="C14" s="109" t="s">
        <v>31</v>
      </c>
      <c r="D14" s="109"/>
      <c r="E14" s="110">
        <v>0.5</v>
      </c>
      <c r="F14" s="111">
        <f ca="1">F12-3</f>
        <v>44507</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52</v>
      </c>
      <c r="C15" s="109" t="s">
        <v>37</v>
      </c>
      <c r="D15" s="109"/>
      <c r="E15" s="110"/>
      <c r="F15" s="111">
        <f ca="1">F12+20</f>
        <v>44530</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53</v>
      </c>
      <c r="C16" s="109" t="s">
        <v>33</v>
      </c>
      <c r="D16" s="109"/>
      <c r="E16" s="110">
        <v>0.1</v>
      </c>
      <c r="F16" s="111">
        <f ca="1">F12+6</f>
        <v>44516</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58</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49</v>
      </c>
      <c r="C18" s="109" t="s">
        <v>29</v>
      </c>
      <c r="D18" s="109"/>
      <c r="E18" s="110">
        <v>0.6</v>
      </c>
      <c r="F18" s="111">
        <f ca="1">F12+6</f>
        <v>44516</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50</v>
      </c>
      <c r="C19" s="109" t="s">
        <v>35</v>
      </c>
      <c r="D19" s="109"/>
      <c r="E19" s="110">
        <v>0.5</v>
      </c>
      <c r="F19" s="111">
        <f ca="1">F18+2</f>
        <v>44518</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51</v>
      </c>
      <c r="C20" s="109" t="s">
        <v>31</v>
      </c>
      <c r="D20" s="109"/>
      <c r="E20" s="110">
        <v>0.33</v>
      </c>
      <c r="F20" s="111">
        <f ca="1">F19+5</f>
        <v>44523</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52</v>
      </c>
      <c r="C21" s="109" t="s">
        <v>37</v>
      </c>
      <c r="D21" s="109"/>
      <c r="E21" s="110"/>
      <c r="F21" s="111">
        <f ca="1">F20+2</f>
        <v>44525</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53</v>
      </c>
      <c r="C22" s="109"/>
      <c r="D22" s="109"/>
      <c r="E22" s="110"/>
      <c r="F22" s="111">
        <f ca="1">F21+1</f>
        <v>44526</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59</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49</v>
      </c>
      <c r="C24" s="109" t="s">
        <v>35</v>
      </c>
      <c r="D24" s="109"/>
      <c r="E24" s="110"/>
      <c r="F24" s="111">
        <f ca="1">F12+15</f>
        <v>44525</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50</v>
      </c>
      <c r="C25" s="109" t="s">
        <v>33</v>
      </c>
      <c r="D25" s="109"/>
      <c r="E25" s="110"/>
      <c r="F25" s="111">
        <f ca="1">F24+3</f>
        <v>44528</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51</v>
      </c>
      <c r="C26" s="109" t="s">
        <v>35</v>
      </c>
      <c r="D26" s="109"/>
      <c r="E26" s="110"/>
      <c r="F26" s="111">
        <f ca="1">F25+15</f>
        <v>44543</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52</v>
      </c>
      <c r="C27" s="109" t="s">
        <v>26</v>
      </c>
      <c r="D27" s="109"/>
      <c r="E27" s="110"/>
      <c r="F27" s="111">
        <f ca="1">F21+22</f>
        <v>44547</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53</v>
      </c>
      <c r="C28" s="109" t="s">
        <v>31</v>
      </c>
      <c r="D28" s="109"/>
      <c r="E28" s="110"/>
      <c r="F28" s="111">
        <f ca="1">F16</f>
        <v>44516</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48</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49</v>
      </c>
      <c r="C30" s="109"/>
      <c r="D30" s="109"/>
      <c r="E30" s="110"/>
      <c r="F30" s="111">
        <f ca="1">F27+3</f>
        <v>44550</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50</v>
      </c>
      <c r="C31" s="109"/>
      <c r="D31" s="109"/>
      <c r="E31" s="110"/>
      <c r="F31" s="111">
        <f ca="1">F30+14</f>
        <v>44564</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51</v>
      </c>
      <c r="C32" s="109" t="s">
        <v>37</v>
      </c>
      <c r="D32" s="109"/>
      <c r="E32" s="110"/>
      <c r="F32" s="111">
        <f ca="1">F31+42</f>
        <v>44606</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52</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53</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54</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{7da7a19a-39d4-4557-b8f0-31560b42de0e}</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596babe5-241a-47d7-a622-c2c5f69ce13d}">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7da7a19a-39d4-4557-b8f0-31560b42de0e}">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dec6565a-e44c-43d7-b875-b15d2c5d333c}">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abSelected="1" zoomScalePageLayoutView="70" showRuler="0" workbookViewId="0">
      <selection activeCell="C3" sqref="C3"/>
    </sheetView>
  </sheetViews>
  <sheetFormatPr defaultColWidth="8.85585585585586" defaultRowHeight="30" customHeight="1"/>
  <cols>
    <col min="1" max="1" width="4.71171171171171" style="2" customWidth="1"/>
    <col min="2" max="2" width="30.7117117117117" customWidth="1"/>
    <col min="3" max="3" width="13.2882882882883" customWidth="1"/>
    <col min="4" max="4" width="20.5675675675676" customWidth="1"/>
    <col min="5" max="5" width="15.7117117117117" customWidth="1"/>
    <col min="6" max="6" width="10.4234234234234" style="3" customWidth="1"/>
    <col min="7" max="7" width="10.4234234234234" customWidth="1"/>
    <col min="8" max="8" width="2.71171171171171" customWidth="1"/>
    <col min="9" max="64" width="3.56756756756757" customWidth="1"/>
    <col min="65" max="65" width="2.71171171171171"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55</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16</v>
      </c>
      <c r="C6" s="19">
        <f ca="1" t="array" ref="C6">IFERROR(IF(MIN(Milestones43524[Start])=0,TODAY(),B11(Milestones43524[Start])),TODAY())</f>
        <v>44510</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17</v>
      </c>
      <c r="C7" s="22">
        <v>5</v>
      </c>
      <c r="D7" s="12"/>
      <c r="E7" s="13"/>
      <c r="F7" s="17"/>
      <c r="G7" s="17"/>
      <c r="H7" s="23"/>
      <c r="I7" s="58">
        <f ca="1">IFERROR(Project_Start+Scrolling_Increment,TODAY())</f>
        <v>44515</v>
      </c>
      <c r="J7" s="59">
        <f ca="1">I7+1</f>
        <v>44516</v>
      </c>
      <c r="K7" s="59">
        <f ca="1" t="shared" ref="K7:AZ7" si="0">J7+1</f>
        <v>44517</v>
      </c>
      <c r="L7" s="59">
        <f ca="1" t="shared" si="0"/>
        <v>44518</v>
      </c>
      <c r="M7" s="59">
        <f ca="1" t="shared" si="0"/>
        <v>44519</v>
      </c>
      <c r="N7" s="59">
        <f ca="1" t="shared" si="0"/>
        <v>44520</v>
      </c>
      <c r="O7" s="60">
        <f ca="1" t="shared" si="0"/>
        <v>44521</v>
      </c>
      <c r="P7" s="59">
        <f ca="1" t="shared" si="0"/>
        <v>44522</v>
      </c>
      <c r="Q7" s="59">
        <f ca="1" t="shared" si="0"/>
        <v>44523</v>
      </c>
      <c r="R7" s="59">
        <f ca="1" t="shared" si="0"/>
        <v>44524</v>
      </c>
      <c r="S7" s="59">
        <f ca="1" t="shared" si="0"/>
        <v>44525</v>
      </c>
      <c r="T7" s="59">
        <f ca="1" t="shared" si="0"/>
        <v>44526</v>
      </c>
      <c r="U7" s="59">
        <f ca="1" t="shared" si="0"/>
        <v>44527</v>
      </c>
      <c r="V7" s="60">
        <f ca="1" t="shared" si="0"/>
        <v>44528</v>
      </c>
      <c r="W7" s="59">
        <f ca="1" t="shared" si="0"/>
        <v>44529</v>
      </c>
      <c r="X7" s="59">
        <f ca="1" t="shared" si="0"/>
        <v>44530</v>
      </c>
      <c r="Y7" s="59">
        <f ca="1" t="shared" si="0"/>
        <v>44531</v>
      </c>
      <c r="Z7" s="59">
        <f ca="1" t="shared" si="0"/>
        <v>44532</v>
      </c>
      <c r="AA7" s="59">
        <f ca="1" t="shared" si="0"/>
        <v>44533</v>
      </c>
      <c r="AB7" s="59">
        <f ca="1" t="shared" si="0"/>
        <v>44534</v>
      </c>
      <c r="AC7" s="60">
        <f ca="1" t="shared" si="0"/>
        <v>44535</v>
      </c>
      <c r="AD7" s="59">
        <f ca="1" t="shared" si="0"/>
        <v>44536</v>
      </c>
      <c r="AE7" s="59">
        <f ca="1" t="shared" si="0"/>
        <v>44537</v>
      </c>
      <c r="AF7" s="59">
        <f ca="1" t="shared" si="0"/>
        <v>44538</v>
      </c>
      <c r="AG7" s="59">
        <f ca="1" t="shared" si="0"/>
        <v>44539</v>
      </c>
      <c r="AH7" s="59">
        <f ca="1" t="shared" si="0"/>
        <v>44540</v>
      </c>
      <c r="AI7" s="59">
        <f ca="1" t="shared" si="0"/>
        <v>44541</v>
      </c>
      <c r="AJ7" s="60">
        <f ca="1" t="shared" si="0"/>
        <v>44542</v>
      </c>
      <c r="AK7" s="59">
        <f ca="1" t="shared" si="0"/>
        <v>44543</v>
      </c>
      <c r="AL7" s="59">
        <f ca="1" t="shared" si="0"/>
        <v>44544</v>
      </c>
      <c r="AM7" s="59">
        <f ca="1" t="shared" si="0"/>
        <v>44545</v>
      </c>
      <c r="AN7" s="59">
        <f ca="1" t="shared" si="0"/>
        <v>44546</v>
      </c>
      <c r="AO7" s="59">
        <f ca="1" t="shared" si="0"/>
        <v>44547</v>
      </c>
      <c r="AP7" s="59">
        <f ca="1" t="shared" si="0"/>
        <v>44548</v>
      </c>
      <c r="AQ7" s="60">
        <f ca="1" t="shared" si="0"/>
        <v>44549</v>
      </c>
      <c r="AR7" s="59">
        <f ca="1" t="shared" si="0"/>
        <v>44550</v>
      </c>
      <c r="AS7" s="59">
        <f ca="1" t="shared" si="0"/>
        <v>44551</v>
      </c>
      <c r="AT7" s="59">
        <f ca="1" t="shared" si="0"/>
        <v>44552</v>
      </c>
      <c r="AU7" s="59">
        <f ca="1" t="shared" si="0"/>
        <v>44553</v>
      </c>
      <c r="AV7" s="59">
        <f ca="1" t="shared" si="0"/>
        <v>44554</v>
      </c>
      <c r="AW7" s="59">
        <f ca="1" t="shared" si="0"/>
        <v>44555</v>
      </c>
      <c r="AX7" s="60">
        <f ca="1" t="shared" si="0"/>
        <v>44556</v>
      </c>
      <c r="AY7" s="59">
        <f ca="1" t="shared" si="0"/>
        <v>44557</v>
      </c>
      <c r="AZ7" s="59">
        <f ca="1" t="shared" si="0"/>
        <v>44558</v>
      </c>
      <c r="BA7" s="59">
        <f ca="1" t="shared" ref="BA7:BG7" si="1">AZ7+1</f>
        <v>44559</v>
      </c>
      <c r="BB7" s="59">
        <f ca="1" t="shared" si="1"/>
        <v>44560</v>
      </c>
      <c r="BC7" s="59">
        <f ca="1" t="shared" si="1"/>
        <v>44561</v>
      </c>
      <c r="BD7" s="59">
        <f ca="1" t="shared" si="1"/>
        <v>44562</v>
      </c>
      <c r="BE7" s="60">
        <f ca="1" t="shared" si="1"/>
        <v>44563</v>
      </c>
      <c r="BF7" s="59">
        <f ca="1" t="shared" si="1"/>
        <v>44564</v>
      </c>
      <c r="BG7" s="59">
        <f ca="1" t="shared" si="1"/>
        <v>44565</v>
      </c>
      <c r="BH7" s="59">
        <f ca="1" t="shared" ref="BH7:BL7" si="2">BG7+1</f>
        <v>44566</v>
      </c>
      <c r="BI7" s="59">
        <f ca="1" t="shared" si="2"/>
        <v>44567</v>
      </c>
      <c r="BJ7" s="59">
        <f ca="1" t="shared" si="2"/>
        <v>44568</v>
      </c>
      <c r="BK7" s="59">
        <f ca="1" t="shared" si="2"/>
        <v>44569</v>
      </c>
      <c r="BL7" s="60">
        <f ca="1" t="shared" si="2"/>
        <v>44570</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18</v>
      </c>
      <c r="C9" s="26" t="s">
        <v>19</v>
      </c>
      <c r="D9" s="26" t="s">
        <v>20</v>
      </c>
      <c r="E9" s="26" t="s">
        <v>21</v>
      </c>
      <c r="F9" s="26" t="s">
        <v>22</v>
      </c>
      <c r="G9" s="26" t="s">
        <v>23</v>
      </c>
      <c r="H9" s="27"/>
      <c r="I9" s="64" t="str">
        <f ca="1" t="shared" ref="I9:BL9" si="3">LEFT(TEXT(I7,"ddd"),1)</f>
        <v>M</v>
      </c>
      <c r="J9" s="64" t="str">
        <f ca="1" t="shared" si="3"/>
        <v>T</v>
      </c>
      <c r="K9" s="64" t="str">
        <f ca="1" t="shared" si="3"/>
        <v>W</v>
      </c>
      <c r="L9" s="64" t="str">
        <f ca="1" t="shared" si="3"/>
        <v>T</v>
      </c>
      <c r="M9" s="64" t="str">
        <f ca="1" t="shared" si="3"/>
        <v>F</v>
      </c>
      <c r="N9" s="64" t="str">
        <f ca="1" t="shared" si="3"/>
        <v>S</v>
      </c>
      <c r="O9" s="64" t="str">
        <f ca="1" t="shared" si="3"/>
        <v>S</v>
      </c>
      <c r="P9" s="64" t="str">
        <f ca="1" t="shared" si="3"/>
        <v>M</v>
      </c>
      <c r="Q9" s="64" t="str">
        <f ca="1" t="shared" si="3"/>
        <v>T</v>
      </c>
      <c r="R9" s="64" t="str">
        <f ca="1" t="shared" si="3"/>
        <v>W</v>
      </c>
      <c r="S9" s="64" t="str">
        <f ca="1" t="shared" si="3"/>
        <v>T</v>
      </c>
      <c r="T9" s="64" t="str">
        <f ca="1" t="shared" si="3"/>
        <v>F</v>
      </c>
      <c r="U9" s="64" t="str">
        <f ca="1" t="shared" si="3"/>
        <v>S</v>
      </c>
      <c r="V9" s="64" t="str">
        <f ca="1" t="shared" si="3"/>
        <v>S</v>
      </c>
      <c r="W9" s="64" t="str">
        <f ca="1" t="shared" si="3"/>
        <v>M</v>
      </c>
      <c r="X9" s="64" t="str">
        <f ca="1" t="shared" si="3"/>
        <v>T</v>
      </c>
      <c r="Y9" s="64" t="str">
        <f ca="1" t="shared" si="3"/>
        <v>W</v>
      </c>
      <c r="Z9" s="64" t="str">
        <f ca="1" t="shared" si="3"/>
        <v>T</v>
      </c>
      <c r="AA9" s="64" t="str">
        <f ca="1" t="shared" si="3"/>
        <v>F</v>
      </c>
      <c r="AB9" s="64" t="str">
        <f ca="1" t="shared" si="3"/>
        <v>S</v>
      </c>
      <c r="AC9" s="64" t="str">
        <f ca="1" t="shared" si="3"/>
        <v>S</v>
      </c>
      <c r="AD9" s="64" t="str">
        <f ca="1" t="shared" si="3"/>
        <v>M</v>
      </c>
      <c r="AE9" s="64" t="str">
        <f ca="1" t="shared" si="3"/>
        <v>T</v>
      </c>
      <c r="AF9" s="64" t="str">
        <f ca="1" t="shared" si="3"/>
        <v>W</v>
      </c>
      <c r="AG9" s="64" t="str">
        <f ca="1" t="shared" si="3"/>
        <v>T</v>
      </c>
      <c r="AH9" s="64" t="str">
        <f ca="1" t="shared" si="3"/>
        <v>F</v>
      </c>
      <c r="AI9" s="64" t="str">
        <f ca="1" t="shared" si="3"/>
        <v>S</v>
      </c>
      <c r="AJ9" s="64" t="str">
        <f ca="1" t="shared" si="3"/>
        <v>S</v>
      </c>
      <c r="AK9" s="64" t="str">
        <f ca="1" t="shared" si="3"/>
        <v>M</v>
      </c>
      <c r="AL9" s="64" t="str">
        <f ca="1" t="shared" si="3"/>
        <v>T</v>
      </c>
      <c r="AM9" s="64" t="str">
        <f ca="1" t="shared" si="3"/>
        <v>W</v>
      </c>
      <c r="AN9" s="64" t="str">
        <f ca="1" t="shared" si="3"/>
        <v>T</v>
      </c>
      <c r="AO9" s="64" t="str">
        <f ca="1" t="shared" si="3"/>
        <v>F</v>
      </c>
      <c r="AP9" s="64" t="str">
        <f ca="1" t="shared" si="3"/>
        <v>S</v>
      </c>
      <c r="AQ9" s="64" t="str">
        <f ca="1" t="shared" si="3"/>
        <v>S</v>
      </c>
      <c r="AR9" s="64" t="str">
        <f ca="1" t="shared" si="3"/>
        <v>M</v>
      </c>
      <c r="AS9" s="64" t="str">
        <f ca="1" t="shared" si="3"/>
        <v>T</v>
      </c>
      <c r="AT9" s="64" t="str">
        <f ca="1" t="shared" si="3"/>
        <v>W</v>
      </c>
      <c r="AU9" s="64" t="str">
        <f ca="1" t="shared" si="3"/>
        <v>T</v>
      </c>
      <c r="AV9" s="64" t="str">
        <f ca="1" t="shared" si="3"/>
        <v>F</v>
      </c>
      <c r="AW9" s="64" t="str">
        <f ca="1" t="shared" si="3"/>
        <v>S</v>
      </c>
      <c r="AX9" s="64" t="str">
        <f ca="1" t="shared" si="3"/>
        <v>S</v>
      </c>
      <c r="AY9" s="64" t="str">
        <f ca="1" t="shared" si="3"/>
        <v>M</v>
      </c>
      <c r="AZ9" s="64" t="str">
        <f ca="1" t="shared" si="3"/>
        <v>T</v>
      </c>
      <c r="BA9" s="64" t="str">
        <f ca="1" t="shared" si="3"/>
        <v>W</v>
      </c>
      <c r="BB9" s="64" t="str">
        <f ca="1" t="shared" si="3"/>
        <v>T</v>
      </c>
      <c r="BC9" s="64" t="str">
        <f ca="1" t="shared" si="3"/>
        <v>F</v>
      </c>
      <c r="BD9" s="64" t="str">
        <f ca="1" t="shared" si="3"/>
        <v>S</v>
      </c>
      <c r="BE9" s="64" t="str">
        <f ca="1" t="shared" si="3"/>
        <v>S</v>
      </c>
      <c r="BF9" s="64" t="str">
        <f ca="1" t="shared" si="3"/>
        <v>M</v>
      </c>
      <c r="BG9" s="64" t="str">
        <f ca="1" t="shared" si="3"/>
        <v>T</v>
      </c>
      <c r="BH9" s="64" t="str">
        <f ca="1" t="shared" si="3"/>
        <v>W</v>
      </c>
      <c r="BI9" s="64" t="str">
        <f ca="1" t="shared" si="3"/>
        <v>T</v>
      </c>
      <c r="BJ9" s="64" t="str">
        <f ca="1" t="shared" si="3"/>
        <v>F</v>
      </c>
      <c r="BK9" s="64" t="str">
        <f ca="1" t="shared" si="3"/>
        <v>S</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56</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49</v>
      </c>
      <c r="C12" s="36" t="s">
        <v>26</v>
      </c>
      <c r="D12" s="36" t="s">
        <v>57</v>
      </c>
      <c r="E12" s="37">
        <v>0.25</v>
      </c>
      <c r="F12" s="38">
        <f ca="1">TODAY()</f>
        <v>44510</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50</v>
      </c>
      <c r="C13" s="36" t="s">
        <v>37</v>
      </c>
      <c r="D13" s="36"/>
      <c r="E13" s="37"/>
      <c r="F13" s="38">
        <f ca="1">TODAY()+5</f>
        <v>44515</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51</v>
      </c>
      <c r="C14" s="36" t="s">
        <v>31</v>
      </c>
      <c r="D14" s="36"/>
      <c r="E14" s="37">
        <v>0.5</v>
      </c>
      <c r="F14" s="38">
        <f ca="1">F12-3</f>
        <v>44507</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52</v>
      </c>
      <c r="C15" s="36" t="s">
        <v>37</v>
      </c>
      <c r="D15" s="36"/>
      <c r="E15" s="37"/>
      <c r="F15" s="38">
        <f ca="1">F12+20</f>
        <v>44530</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53</v>
      </c>
      <c r="C16" s="36" t="s">
        <v>33</v>
      </c>
      <c r="D16" s="36"/>
      <c r="E16" s="37">
        <v>0.1</v>
      </c>
      <c r="F16" s="38">
        <f ca="1">F12+6</f>
        <v>44516</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58</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49</v>
      </c>
      <c r="C18" s="36" t="s">
        <v>29</v>
      </c>
      <c r="D18" s="36"/>
      <c r="E18" s="37">
        <v>0.6</v>
      </c>
      <c r="F18" s="38">
        <f ca="1">F12+6</f>
        <v>44516</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50</v>
      </c>
      <c r="C19" s="36" t="s">
        <v>35</v>
      </c>
      <c r="D19" s="36"/>
      <c r="E19" s="37">
        <v>0.5</v>
      </c>
      <c r="F19" s="38">
        <f ca="1">F18+2</f>
        <v>44518</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51</v>
      </c>
      <c r="C20" s="36" t="s">
        <v>31</v>
      </c>
      <c r="D20" s="36"/>
      <c r="E20" s="37">
        <v>0.33</v>
      </c>
      <c r="F20" s="38">
        <f ca="1">F19+5</f>
        <v>44523</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52</v>
      </c>
      <c r="C21" s="36" t="s">
        <v>37</v>
      </c>
      <c r="D21" s="36"/>
      <c r="E21" s="37"/>
      <c r="F21" s="38">
        <f ca="1">F20+2</f>
        <v>44525</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53</v>
      </c>
      <c r="C22" s="36"/>
      <c r="D22" s="36"/>
      <c r="E22" s="37"/>
      <c r="F22" s="38">
        <f ca="1">F21+1</f>
        <v>44526</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59</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49</v>
      </c>
      <c r="C24" s="36" t="s">
        <v>35</v>
      </c>
      <c r="D24" s="36"/>
      <c r="E24" s="37"/>
      <c r="F24" s="38">
        <f ca="1">F12+15</f>
        <v>44525</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50</v>
      </c>
      <c r="C25" s="36" t="s">
        <v>33</v>
      </c>
      <c r="D25" s="36"/>
      <c r="E25" s="37"/>
      <c r="F25" s="38">
        <f ca="1">F24+3</f>
        <v>44528</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51</v>
      </c>
      <c r="C26" s="36" t="s">
        <v>35</v>
      </c>
      <c r="D26" s="36"/>
      <c r="E26" s="37"/>
      <c r="F26" s="38">
        <f ca="1">F25+15</f>
        <v>44543</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52</v>
      </c>
      <c r="C27" s="36" t="s">
        <v>26</v>
      </c>
      <c r="D27" s="36"/>
      <c r="E27" s="37"/>
      <c r="F27" s="38">
        <f ca="1">F21+22</f>
        <v>44547</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53</v>
      </c>
      <c r="C28" s="36" t="s">
        <v>31</v>
      </c>
      <c r="D28" s="36"/>
      <c r="E28" s="37"/>
      <c r="F28" s="38">
        <f ca="1">F16</f>
        <v>44516</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48</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49</v>
      </c>
      <c r="C30" s="36"/>
      <c r="D30" s="36"/>
      <c r="E30" s="37"/>
      <c r="F30" s="38">
        <f ca="1">F27+3</f>
        <v>44550</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50</v>
      </c>
      <c r="C31" s="36"/>
      <c r="D31" s="36"/>
      <c r="E31" s="37"/>
      <c r="F31" s="38">
        <f ca="1">F30+14</f>
        <v>44564</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51</v>
      </c>
      <c r="C32" s="36" t="s">
        <v>37</v>
      </c>
      <c r="D32" s="36"/>
      <c r="E32" s="37"/>
      <c r="F32" s="38">
        <f ca="1">F31+42</f>
        <v>44606</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52</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53</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54</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{3f0dfea1-8239-4238-81a9-29d669e0b730}</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0"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cc732b9-0e2c-48c6-903e-c032c50b12f6}">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3f0dfea1-8239-4238-81a9-29d669e0b730}">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e17bfdcf-e78c-4d53-a723-b5b13ff3ce05}">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WPS_1602493120</cp:lastModifiedBy>
  <dcterms:created xsi:type="dcterms:W3CDTF">2021-02-17T05:31:00Z</dcterms:created>
  <dcterms:modified xsi:type="dcterms:W3CDTF">2021-11-10T07:11:34Z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2052-11.1.0.11045</vt:lpwstr>
  </property>
  <property fmtid="{D5CDD505-2E9C-101B-9397-08002B2CF9AE}" pid="4" name="ICV">
    <vt:lpwstr>361C55E9BFF84FBDB1F342C3CF8390BE</vt:lpwstr>
  </property>
</Properties>
</file>