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ピボット テーブル 1" sheetId="2" r:id="rId5"/>
    <sheet state="visible" name="Sheet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/s8/Eg/rbjRId8A8nStNTXNWHOMjafs8u9OwmNW7iSI="/>
    </ext>
  </extLst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<sst xmlns="http://schemas.openxmlformats.org/spreadsheetml/2006/main" count="41" uniqueCount="26">
  <si>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</si>
  <si>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</si>
  <si>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</si>
  <si>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</si>
  <si>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</si>
  <si>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</si>
  <si>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</si>
  <si>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</si>
  <si>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</si>
  <si>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</si>
  <si>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</si>
  <si>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</si>
  <si>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</si>
  <si>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</si>
  <si>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</si>
  <si>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</si>
  <si>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</si>
  <si>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Pay Rate の SUM</t>
  </si>
  <si>
    <t>Total Pay の SUM</t>
  </si>
  <si>
    <t>Sanchez, Alexis</t>
  </si>
  <si>
    <t>総計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</si>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</sst>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/m/yyyy"/>
    <numFmt numFmtId="166" formatCode="[$$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 テーブル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13"/>
    <col customWidth="1" min="3" max="26" width="14.38"/>
  </cols>
  <sheetData>
    <row r="1" ht="15.75" customHeight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 ht="15.75" customHeight="1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 ht="15.75" customHeight="1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 ht="15.75" customHeight="1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 ht="15.75" customHeight="1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 ht="15.75" customHeight="1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7" ht="15.75" customHeight="1"/>
    <row r="8" ht="15.75" customHeight="1"/>
    <row r="9" ht="15.75" customHeight="1"/>
    <row r="10" ht="15.75" customHeight="1"/>
    <row r="11" ht="15.75" customHeight="1">
      <c r="B11" s="3" t="s">
        <v>13</v>
      </c>
    </row>
    <row r="12" ht="15.75" customHeight="1">
      <c r="B12" s="4" t="str">
        <f>VLOOKUP(B11, B2:E6, 4, false)</f>
        <v>#N/A</v>
      </c>
    </row>
    <row r="13" ht="15.75" customHeight="1"/>
    <row r="14" ht="15.75" customHeight="1">
      <c r="B14" s="3" t="s">
        <v>14</v>
      </c>
      <c r="C14" s="5">
        <v>43831.0</v>
      </c>
      <c r="D14" s="5">
        <v>43862.0</v>
      </c>
      <c r="E14" s="5">
        <v>43891.0</v>
      </c>
      <c r="F14" s="5">
        <v>43922.0</v>
      </c>
      <c r="G14" s="5">
        <v>43952.0</v>
      </c>
      <c r="H14" s="5">
        <v>43983.0</v>
      </c>
      <c r="I14" s="3" t="s">
        <v>15</v>
      </c>
      <c r="J14" s="3" t="s">
        <v>16</v>
      </c>
      <c r="K14" s="3" t="s">
        <v>2</v>
      </c>
    </row>
    <row r="15" ht="15.75" customHeight="1">
      <c r="B15" s="4" t="str">
        <f t="shared" ref="B15:B19" si="2">trim(B2)</f>
        <v>Chan, Daniel</v>
      </c>
      <c r="C15" s="4">
        <f t="shared" ref="C15:H15" si="1">value(C2)</f>
        <v>8</v>
      </c>
      <c r="D15" s="4">
        <f t="shared" si="1"/>
        <v>8</v>
      </c>
      <c r="E15" s="4">
        <f t="shared" si="1"/>
        <v>8.5</v>
      </c>
      <c r="F15" s="4">
        <f t="shared" si="1"/>
        <v>7</v>
      </c>
      <c r="G15" s="4">
        <f t="shared" si="1"/>
        <v>5</v>
      </c>
      <c r="H15" s="4">
        <f t="shared" si="1"/>
        <v>2.5</v>
      </c>
      <c r="I15" s="4">
        <f t="shared" ref="I15:I19" si="4">sum(C15:H15)</f>
        <v>39</v>
      </c>
      <c r="J15" s="4">
        <f>VLOOKUP(A2, Sheet2!$A$2:$D$6, 4, false)</f>
        <v>100.5</v>
      </c>
      <c r="K15" s="4">
        <f t="shared" ref="K15:K19" si="5">product(I15, J15)</f>
        <v>3919.5</v>
      </c>
    </row>
    <row r="16" ht="15.75" customHeight="1">
      <c r="B16" s="4" t="str">
        <f t="shared" si="2"/>
        <v>Ali, Dana</v>
      </c>
      <c r="C16" s="4">
        <f t="shared" ref="C16:H16" si="3">value(C3)</f>
        <v>8.5</v>
      </c>
      <c r="D16" s="4">
        <f t="shared" si="3"/>
        <v>7</v>
      </c>
      <c r="E16" s="4">
        <f t="shared" si="3"/>
        <v>8</v>
      </c>
      <c r="F16" s="4">
        <f t="shared" si="3"/>
        <v>8</v>
      </c>
      <c r="G16" s="4">
        <f t="shared" si="3"/>
        <v>9</v>
      </c>
      <c r="H16" s="4">
        <f t="shared" si="3"/>
        <v>5.5</v>
      </c>
      <c r="I16" s="4">
        <f t="shared" si="4"/>
        <v>46</v>
      </c>
      <c r="J16" s="4">
        <f>VLOOKUP(A3, Sheet2!$A$2:$D$6, 4, false)</f>
        <v>75</v>
      </c>
      <c r="K16" s="4">
        <f t="shared" si="5"/>
        <v>3450</v>
      </c>
    </row>
    <row r="17" ht="15.75" customHeight="1">
      <c r="B17" s="4" t="str">
        <f t="shared" si="2"/>
        <v>Sanchez, Alexis</v>
      </c>
      <c r="C17" s="4">
        <f t="shared" ref="C17:H17" si="6">value(C4)</f>
        <v>7.5</v>
      </c>
      <c r="D17" s="4">
        <f t="shared" si="6"/>
        <v>6.5</v>
      </c>
      <c r="E17" s="4">
        <f t="shared" si="6"/>
        <v>10</v>
      </c>
      <c r="F17" s="4">
        <f t="shared" si="6"/>
        <v>8</v>
      </c>
      <c r="G17" s="4">
        <f t="shared" si="6"/>
        <v>7</v>
      </c>
      <c r="H17" s="4">
        <f t="shared" si="6"/>
        <v>5</v>
      </c>
      <c r="I17" s="4">
        <f t="shared" si="4"/>
        <v>44</v>
      </c>
      <c r="J17" s="4">
        <f>VLOOKUP(A4, Sheet2!$A$2:$D$6, 4, false)</f>
        <v>150</v>
      </c>
      <c r="K17" s="4">
        <f t="shared" si="5"/>
        <v>6600</v>
      </c>
    </row>
    <row r="18" ht="15.75" customHeight="1">
      <c r="B18" s="4" t="str">
        <f t="shared" si="2"/>
        <v>Fischer, Wolfgang</v>
      </c>
      <c r="C18" s="4">
        <f t="shared" ref="C18:H18" si="7">value(C5)</f>
        <v>8</v>
      </c>
      <c r="D18" s="4">
        <f t="shared" si="7"/>
        <v>8</v>
      </c>
      <c r="E18" s="4">
        <f t="shared" si="7"/>
        <v>8</v>
      </c>
      <c r="F18" s="4">
        <f t="shared" si="7"/>
        <v>7</v>
      </c>
      <c r="G18" s="4">
        <f t="shared" si="7"/>
        <v>7</v>
      </c>
      <c r="H18" s="4">
        <f t="shared" si="7"/>
        <v>4</v>
      </c>
      <c r="I18" s="4">
        <f t="shared" si="4"/>
        <v>42</v>
      </c>
      <c r="J18" s="4">
        <f>VLOOKUP(A5, Sheet2!$A$2:$D$6, 4, false)</f>
        <v>65</v>
      </c>
      <c r="K18" s="4">
        <f t="shared" si="5"/>
        <v>2730</v>
      </c>
    </row>
    <row r="19" ht="15.75" customHeight="1">
      <c r="B19" s="4" t="str">
        <f t="shared" si="2"/>
        <v>Patel, Anika</v>
      </c>
      <c r="C19" s="4">
        <f t="shared" ref="C19:H19" si="8">value(C6)</f>
        <v>6</v>
      </c>
      <c r="D19" s="4">
        <f t="shared" si="8"/>
        <v>5</v>
      </c>
      <c r="E19" s="4">
        <f t="shared" si="8"/>
        <v>5</v>
      </c>
      <c r="F19" s="4">
        <f t="shared" si="8"/>
        <v>5.5</v>
      </c>
      <c r="G19" s="4">
        <f t="shared" si="8"/>
        <v>6</v>
      </c>
      <c r="H19" s="4">
        <f t="shared" si="8"/>
        <v>2</v>
      </c>
      <c r="I19" s="4">
        <f t="shared" si="4"/>
        <v>29.5</v>
      </c>
      <c r="J19" s="4">
        <f>VLOOKUP(A6, Sheet2!$A$2:$D$6, 4, false)</f>
        <v>3000</v>
      </c>
      <c r="K19" s="4">
        <f t="shared" si="5"/>
        <v>88500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21</v>
      </c>
      <c r="C1" s="1" t="s">
        <v>22</v>
      </c>
      <c r="D1" s="1" t="s">
        <v>16</v>
      </c>
    </row>
    <row r="2" ht="15.75" customHeight="1">
      <c r="A2" s="1" t="s">
        <v>3</v>
      </c>
      <c r="B2" s="2">
        <v>40532.0</v>
      </c>
      <c r="C2" s="1" t="s">
        <v>23</v>
      </c>
      <c r="D2" s="1">
        <v>100.5</v>
      </c>
    </row>
    <row r="3" ht="15.75" customHeight="1">
      <c r="A3" s="1" t="s">
        <v>5</v>
      </c>
      <c r="B3" s="2">
        <v>40183.0</v>
      </c>
      <c r="C3" s="1" t="s">
        <v>24</v>
      </c>
      <c r="D3" s="1">
        <v>75.0</v>
      </c>
    </row>
    <row r="4" ht="15.75" customHeight="1">
      <c r="A4" s="1" t="s">
        <v>7</v>
      </c>
      <c r="B4" s="2">
        <v>40858.0</v>
      </c>
      <c r="C4" s="1" t="s">
        <v>25</v>
      </c>
      <c r="D4" s="1">
        <v>150.0</v>
      </c>
    </row>
    <row r="5" ht="15.75" customHeight="1">
      <c r="A5" s="1" t="s">
        <v>9</v>
      </c>
      <c r="B5" s="2">
        <v>43232.0</v>
      </c>
      <c r="C5" s="1" t="s">
        <v>24</v>
      </c>
      <c r="D5" s="1">
        <v>65.0</v>
      </c>
    </row>
    <row r="6" ht="15.75" customHeight="1">
      <c r="A6" s="1" t="s">
        <v>11</v>
      </c>
      <c r="B6" s="2">
        <v>43832.0</v>
      </c>
      <c r="C6" s="1" t="s">
        <v>25</v>
      </c>
      <c r="D6" s="1">
        <v>3000.0</v>
      </c>
    </row>
    <row r="7" ht="15.75" customHeight="1">
      <c r="B7" s="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