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ga\OneDrive - m.titech.ac.jp\05_simulation\Swarm_Sytem_Simulator\operations\2nd_Order_COS\"/>
    </mc:Choice>
  </mc:AlternateContent>
  <xr:revisionPtr revIDLastSave="90" documentId="8_{1EDE109B-DBA0-4EA5-8F12-1A47A66CF387}" xr6:coauthVersionLast="36" xr6:coauthVersionMax="36" xr10:uidLastSave="{8B051C1D-54B2-4C5D-9E76-FF4E39F3719D}"/>
  <bookViews>
    <workbookView xWindow="0" yWindow="0" windowWidth="21570" windowHeight="7890" xr2:uid="{38E991FF-D3D5-4D64-9379-A03B427AAE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1" i="2"/>
  <c r="C18" i="2"/>
  <c r="C19" i="2" s="1"/>
  <c r="C20" i="2" s="1"/>
  <c r="C14" i="2"/>
  <c r="C15" i="2" s="1"/>
  <c r="C16" i="2" s="1"/>
  <c r="C13" i="2"/>
  <c r="C12" i="2"/>
  <c r="C11" i="2"/>
  <c r="C10" i="2"/>
  <c r="C9" i="2"/>
  <c r="C7" i="2"/>
  <c r="C5" i="2"/>
  <c r="C4" i="2"/>
  <c r="C3" i="2"/>
  <c r="B23" i="2"/>
  <c r="B22" i="2"/>
  <c r="B21" i="2"/>
  <c r="B20" i="2"/>
  <c r="B19" i="2"/>
  <c r="B18" i="2"/>
  <c r="B17" i="2"/>
  <c r="B11" i="2"/>
  <c r="B10" i="2"/>
  <c r="B9" i="2"/>
  <c r="B8" i="2"/>
  <c r="B7" i="2"/>
  <c r="B6" i="2"/>
  <c r="B5" i="2"/>
  <c r="B4" i="2"/>
  <c r="B3" i="2"/>
  <c r="D11" i="1"/>
  <c r="D12" i="1" s="1"/>
  <c r="C11" i="1"/>
  <c r="C12" i="1" s="1"/>
  <c r="E6" i="1"/>
  <c r="F6" i="1"/>
  <c r="F7" i="1" s="1"/>
  <c r="D6" i="1"/>
  <c r="D8" i="1" s="1"/>
  <c r="C6" i="1"/>
  <c r="C7" i="1" s="1"/>
  <c r="D7" i="1" l="1"/>
  <c r="E7" i="1"/>
  <c r="E8" i="1"/>
  <c r="C8" i="1"/>
  <c r="F8" i="1"/>
</calcChain>
</file>

<file path=xl/sharedStrings.xml><?xml version="1.0" encoding="utf-8"?>
<sst xmlns="http://schemas.openxmlformats.org/spreadsheetml/2006/main" count="8" uniqueCount="8">
  <si>
    <t>kappa</t>
    <phoneticPr fontId="1"/>
  </si>
  <si>
    <t>l</t>
    <phoneticPr fontId="1"/>
  </si>
  <si>
    <t>sqrt{sigma}</t>
    <phoneticPr fontId="1"/>
  </si>
  <si>
    <t>sigma</t>
    <phoneticPr fontId="1"/>
  </si>
  <si>
    <t>omega</t>
    <phoneticPr fontId="1"/>
  </si>
  <si>
    <t>i</t>
    <phoneticPr fontId="1"/>
  </si>
  <si>
    <t>推定l</t>
    <rPh sb="0" eb="2">
      <t>スイテイ</t>
    </rPh>
    <phoneticPr fontId="1"/>
  </si>
  <si>
    <t>実測omega</t>
    <rPh sb="0" eb="2">
      <t>ジッソク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</si>
</sst>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B1C9-7B4C-41AA-8228-67AA3418434E}">
  <dimension ref="B2:F12"/>
  <sheetViews>
    <sheetView tabSelected="1" workbookViewId="0">
      <selection activeCell="H3" sqref="H3"/>
    </sheetView>
  </sheetViews>
  <sheetFormatPr defaultRowHeight="18.75" x14ac:dyDescent="0.4"/>
  <cols>
    <col min="2" max="2" width="11.25" customWidth="1"/>
  </cols>
  <sheetData>
    <row r="2" spans="2:6" x14ac:dyDescent="0.4">
      <c r="B2" t="s">
        <v>0</v>
      </c>
      <c r="C2">
        <v>100</v>
      </c>
    </row>
    <row r="4" spans="2:6" x14ac:dyDescent="0.4">
      <c r="B4" t="s">
        <v>5</v>
      </c>
      <c r="C4">
        <v>1</v>
      </c>
      <c r="D4">
        <v>1</v>
      </c>
      <c r="E4">
        <v>3</v>
      </c>
    </row>
    <row r="5" spans="2:6" x14ac:dyDescent="0.4">
      <c r="B5" t="s">
        <v>1</v>
      </c>
      <c r="C5">
        <v>10</v>
      </c>
      <c r="D5">
        <v>5</v>
      </c>
      <c r="E5">
        <v>20</v>
      </c>
    </row>
    <row r="6" spans="2:6" x14ac:dyDescent="0.4">
      <c r="B6" t="s">
        <v>2</v>
      </c>
      <c r="C6">
        <f>2*PI()/(2*C5)</f>
        <v>0.31415926535897931</v>
      </c>
      <c r="D6">
        <f>2*PI()/(2*D5)</f>
        <v>0.62831853071795862</v>
      </c>
      <c r="E6">
        <f t="shared" ref="E6:F6" si="0">2*PI()/(2*E5)</f>
        <v>0.15707963267948966</v>
      </c>
      <c r="F6" t="e">
        <f t="shared" si="0"/>
        <v>#DIV/0!</v>
      </c>
    </row>
    <row r="7" spans="2:6" x14ac:dyDescent="0.4">
      <c r="B7" t="s">
        <v>3</v>
      </c>
      <c r="C7">
        <f>C6^2</f>
        <v>9.8696044010893574E-2</v>
      </c>
      <c r="D7">
        <f>D6^2</f>
        <v>0.3947841760435743</v>
      </c>
      <c r="E7">
        <f t="shared" ref="E7:F7" si="1">E6^2</f>
        <v>2.4674011002723394E-2</v>
      </c>
      <c r="F7" t="e">
        <f t="shared" si="1"/>
        <v>#DIV/0!</v>
      </c>
    </row>
    <row r="8" spans="2:6" x14ac:dyDescent="0.4">
      <c r="B8" t="s">
        <v>4</v>
      </c>
      <c r="C8">
        <f>SQRT($C$2)*C6</f>
        <v>3.1415926535897931</v>
      </c>
      <c r="D8">
        <f>SQRT($C$2)*D6</f>
        <v>6.2831853071795862</v>
      </c>
      <c r="E8">
        <f t="shared" ref="E8:F8" si="2">SQRT($C$2)*E6</f>
        <v>1.5707963267948966</v>
      </c>
      <c r="F8" t="e">
        <f t="shared" si="2"/>
        <v>#DIV/0!</v>
      </c>
    </row>
    <row r="10" spans="2:6" x14ac:dyDescent="0.4">
      <c r="B10" t="s">
        <v>7</v>
      </c>
      <c r="C10">
        <v>2.52</v>
      </c>
      <c r="D10">
        <v>2.99</v>
      </c>
    </row>
    <row r="11" spans="2:6" x14ac:dyDescent="0.4">
      <c r="B11" t="s">
        <v>6</v>
      </c>
      <c r="C11">
        <f>SQRT($C$2)*PI()/C10</f>
        <v>12.46663751424521</v>
      </c>
      <c r="D11">
        <f>SQRT($C$2)*PI()/D10</f>
        <v>10.506998841437435</v>
      </c>
    </row>
    <row r="12" spans="2:6" x14ac:dyDescent="0.4">
      <c r="C12">
        <f>C11/C5</f>
        <v>1.2466637514245211</v>
      </c>
      <c r="D12">
        <f>D11/D5</f>
        <v>2.1013997682874868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21A9-06B7-4122-AE8A-9E9CA2D74DEF}">
  <dimension ref="A3:C25"/>
  <sheetViews>
    <sheetView workbookViewId="0">
      <selection activeCell="B3" sqref="B3:C23"/>
    </sheetView>
  </sheetViews>
  <sheetFormatPr defaultRowHeight="18.75" x14ac:dyDescent="0.4"/>
  <sheetData>
    <row r="3" spans="1:3" x14ac:dyDescent="0.4">
      <c r="A3">
        <v>1</v>
      </c>
      <c r="B3" s="1">
        <f>3/2*SQRT(3)</f>
        <v>2.598076211353316</v>
      </c>
      <c r="C3">
        <f>1/2</f>
        <v>0.5</v>
      </c>
    </row>
    <row r="4" spans="1:3" x14ac:dyDescent="0.4">
      <c r="A4">
        <v>2</v>
      </c>
      <c r="B4" s="1">
        <f>3/2*SQRT(3)</f>
        <v>2.598076211353316</v>
      </c>
      <c r="C4">
        <f>-1/2</f>
        <v>-0.5</v>
      </c>
    </row>
    <row r="5" spans="1:3" x14ac:dyDescent="0.4">
      <c r="A5">
        <v>3</v>
      </c>
      <c r="B5" s="1">
        <f>2/2*SQRT(3)</f>
        <v>1.7320508075688772</v>
      </c>
      <c r="C5">
        <f>1</f>
        <v>1</v>
      </c>
    </row>
    <row r="6" spans="1:3" x14ac:dyDescent="0.4">
      <c r="A6">
        <v>4</v>
      </c>
      <c r="B6" s="1">
        <f>2/2*SQRT(3)</f>
        <v>1.7320508075688772</v>
      </c>
      <c r="C6">
        <v>0</v>
      </c>
    </row>
    <row r="7" spans="1:3" x14ac:dyDescent="0.4">
      <c r="A7">
        <v>5</v>
      </c>
      <c r="B7" s="1">
        <f>2/2*SQRT(3)</f>
        <v>1.7320508075688772</v>
      </c>
      <c r="C7">
        <f>-1</f>
        <v>-1</v>
      </c>
    </row>
    <row r="8" spans="1:3" x14ac:dyDescent="0.4">
      <c r="A8">
        <v>6</v>
      </c>
      <c r="B8" s="1">
        <f>1/2*SQRT(3)</f>
        <v>0.8660254037844386</v>
      </c>
      <c r="C8">
        <v>1.5</v>
      </c>
    </row>
    <row r="9" spans="1:3" x14ac:dyDescent="0.4">
      <c r="A9">
        <v>7</v>
      </c>
      <c r="B9" s="1">
        <f>1/2*SQRT(3)</f>
        <v>0.8660254037844386</v>
      </c>
      <c r="C9">
        <f>C8-1</f>
        <v>0.5</v>
      </c>
    </row>
    <row r="10" spans="1:3" x14ac:dyDescent="0.4">
      <c r="A10">
        <v>8</v>
      </c>
      <c r="B10" s="1">
        <f>1/2*SQRT(3)</f>
        <v>0.8660254037844386</v>
      </c>
      <c r="C10">
        <f>C9-1</f>
        <v>-0.5</v>
      </c>
    </row>
    <row r="11" spans="1:3" x14ac:dyDescent="0.4">
      <c r="A11">
        <v>9</v>
      </c>
      <c r="B11" s="1">
        <f>1/2*SQRT(3)</f>
        <v>0.8660254037844386</v>
      </c>
      <c r="C11">
        <f>C10-1</f>
        <v>-1.5</v>
      </c>
    </row>
    <row r="12" spans="1:3" x14ac:dyDescent="0.4">
      <c r="A12">
        <v>10</v>
      </c>
      <c r="B12">
        <v>0</v>
      </c>
      <c r="C12">
        <f>2</f>
        <v>2</v>
      </c>
    </row>
    <row r="13" spans="1:3" x14ac:dyDescent="0.4">
      <c r="A13">
        <v>11</v>
      </c>
      <c r="B13">
        <v>0</v>
      </c>
      <c r="C13">
        <f>C12-1</f>
        <v>1</v>
      </c>
    </row>
    <row r="14" spans="1:3" x14ac:dyDescent="0.4">
      <c r="A14">
        <v>12</v>
      </c>
      <c r="B14">
        <v>0</v>
      </c>
      <c r="C14">
        <f t="shared" ref="C14:C16" si="0">C13-1</f>
        <v>0</v>
      </c>
    </row>
    <row r="15" spans="1:3" x14ac:dyDescent="0.4">
      <c r="A15">
        <v>13</v>
      </c>
      <c r="B15">
        <v>0</v>
      </c>
      <c r="C15">
        <f t="shared" si="0"/>
        <v>-1</v>
      </c>
    </row>
    <row r="16" spans="1:3" x14ac:dyDescent="0.4">
      <c r="A16">
        <v>14</v>
      </c>
      <c r="B16">
        <v>0</v>
      </c>
      <c r="C16">
        <f t="shared" si="0"/>
        <v>-2</v>
      </c>
    </row>
    <row r="17" spans="1:3" x14ac:dyDescent="0.4">
      <c r="A17">
        <v>15</v>
      </c>
      <c r="B17" s="1">
        <f>-1/2*SQRT(3)</f>
        <v>-0.8660254037844386</v>
      </c>
      <c r="C17">
        <v>1.5</v>
      </c>
    </row>
    <row r="18" spans="1:3" x14ac:dyDescent="0.4">
      <c r="A18">
        <v>16</v>
      </c>
      <c r="B18" s="1">
        <f>-1/2*SQRT(3)</f>
        <v>-0.8660254037844386</v>
      </c>
      <c r="C18">
        <f>C17-1</f>
        <v>0.5</v>
      </c>
    </row>
    <row r="19" spans="1:3" x14ac:dyDescent="0.4">
      <c r="A19">
        <v>17</v>
      </c>
      <c r="B19" s="1">
        <f>-1/2*SQRT(3)</f>
        <v>-0.8660254037844386</v>
      </c>
      <c r="C19">
        <f>C18-1</f>
        <v>-0.5</v>
      </c>
    </row>
    <row r="20" spans="1:3" x14ac:dyDescent="0.4">
      <c r="A20">
        <v>18</v>
      </c>
      <c r="B20" s="1">
        <f>-1/2*SQRT(3)</f>
        <v>-0.8660254037844386</v>
      </c>
      <c r="C20">
        <f>C19-1</f>
        <v>-1.5</v>
      </c>
    </row>
    <row r="21" spans="1:3" x14ac:dyDescent="0.4">
      <c r="A21">
        <v>19</v>
      </c>
      <c r="B21" s="1">
        <f>-2/2*SQRT(3)</f>
        <v>-1.7320508075688772</v>
      </c>
      <c r="C21">
        <f>1</f>
        <v>1</v>
      </c>
    </row>
    <row r="22" spans="1:3" x14ac:dyDescent="0.4">
      <c r="A22">
        <v>20</v>
      </c>
      <c r="B22" s="1">
        <f>-2/2*SQRT(3)</f>
        <v>-1.7320508075688772</v>
      </c>
      <c r="C22">
        <v>0</v>
      </c>
    </row>
    <row r="23" spans="1:3" x14ac:dyDescent="0.4">
      <c r="A23">
        <v>21</v>
      </c>
      <c r="B23" s="1">
        <f>-2/2*SQRT(3)</f>
        <v>-1.7320508075688772</v>
      </c>
      <c r="C23">
        <f>-1</f>
        <v>-1</v>
      </c>
    </row>
    <row r="24" spans="1:3" x14ac:dyDescent="0.4">
      <c r="B24" s="1"/>
    </row>
    <row r="25" spans="1:3" x14ac:dyDescent="0.4">
      <c r="B25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85493625BC144931A65499941827C" ma:contentTypeVersion="10" ma:contentTypeDescription="Create a new document." ma:contentTypeScope="" ma:versionID="61a7eeead8c902e3fad93581317caf50">
  <xsd:schema xmlns:xsd="http://www.w3.org/2001/XMLSchema" xmlns:xs="http://www.w3.org/2001/XMLSchema" xmlns:p="http://schemas.microsoft.com/office/2006/metadata/properties" xmlns:ns3="f6f87285-118d-4116-b608-b89d54c34e20" targetNamespace="http://schemas.microsoft.com/office/2006/metadata/properties" ma:root="true" ma:fieldsID="806774e4ac58a53490b10a5754cf4dda" ns3:_="">
    <xsd:import namespace="f6f87285-118d-4116-b608-b89d54c34e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87285-118d-4116-b608-b89d54c34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5DDB1-7226-42A1-BDB8-F595958CCD89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6f87285-118d-4116-b608-b89d54c34e2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611F6D-E44A-4ED6-9649-D3CE5A0B30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5FDFB-469A-4CE8-AA74-123B959F2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87285-118d-4116-b608-b89d54c34e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Origane</dc:creator>
  <cp:lastModifiedBy>Yuki Origane</cp:lastModifiedBy>
  <dcterms:created xsi:type="dcterms:W3CDTF">2021-08-09T02:43:24Z</dcterms:created>
  <dcterms:modified xsi:type="dcterms:W3CDTF">2021-08-31T01:59:25Z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0x010100DA785493625BC144931A65499941827C</vt:lpwstr>
  </property>
</Properties>
</file>