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ihirokinjo/GoogleDrive/Seminar/OIST/dNdS/dNdS_Practice3/"/>
    </mc:Choice>
  </mc:AlternateContent>
  <xr:revisionPtr revIDLastSave="0" documentId="13_ncr:1_{E468D92E-70DA-BB45-A0DA-4D7F3C59F20F}" xr6:coauthVersionLast="47" xr6:coauthVersionMax="47" xr10:uidLastSave="{00000000-0000-0000-0000-000000000000}"/>
  <bookViews>
    <workbookView xWindow="1060" yWindow="500" windowWidth="32040" windowHeight="19400" activeTab="1" xr2:uid="{922BD128-8B03-42AD-8F88-67567AAC4FCF}"/>
  </bookViews>
  <sheets>
    <sheet name="Sheet1" sheetId="1" r:id="rId1"/>
    <sheet name="Example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2" l="1"/>
  <c r="R27" i="3"/>
  <c r="Q4" i="3"/>
  <c r="R4" i="3"/>
  <c r="Q5" i="3"/>
  <c r="R5" i="3"/>
  <c r="Q6" i="3"/>
  <c r="R6" i="3"/>
  <c r="Q7" i="3"/>
  <c r="R7" i="3"/>
  <c r="Q8" i="3"/>
  <c r="R8" i="3"/>
  <c r="Q9" i="3"/>
  <c r="R9" i="3"/>
  <c r="Q10" i="3"/>
  <c r="R10" i="3"/>
  <c r="Q11" i="3"/>
  <c r="R11" i="3"/>
  <c r="Q12" i="3"/>
  <c r="R12" i="3"/>
  <c r="Q13" i="3"/>
  <c r="R13" i="3"/>
  <c r="Q14" i="3"/>
  <c r="R14" i="3"/>
  <c r="Q15" i="3"/>
  <c r="R15" i="3"/>
  <c r="Q16" i="3"/>
  <c r="R16" i="3"/>
  <c r="Q17" i="3"/>
  <c r="R17" i="3"/>
  <c r="Q18" i="3"/>
  <c r="R18" i="3"/>
  <c r="Q19" i="3"/>
  <c r="R19" i="3"/>
  <c r="Q20" i="3"/>
  <c r="R20" i="3"/>
  <c r="Q21" i="3"/>
  <c r="R21" i="3"/>
  <c r="Q22" i="3"/>
  <c r="R22" i="3"/>
  <c r="Q23" i="3"/>
  <c r="R23" i="3"/>
  <c r="Q24" i="3"/>
  <c r="R24" i="3"/>
  <c r="Q25" i="3"/>
  <c r="R25" i="3"/>
  <c r="Q26" i="3"/>
  <c r="R26" i="3"/>
  <c r="Q27" i="3"/>
  <c r="Q28" i="3"/>
  <c r="R28" i="3"/>
  <c r="Q29" i="3"/>
  <c r="R29" i="3"/>
  <c r="Q30" i="3"/>
  <c r="R30" i="3"/>
  <c r="Q31" i="3"/>
  <c r="R31" i="3"/>
  <c r="Q32" i="3"/>
  <c r="R32" i="3"/>
  <c r="Q33" i="3"/>
  <c r="R33" i="3"/>
  <c r="Q34" i="3"/>
  <c r="R34" i="3"/>
  <c r="Q35" i="3"/>
  <c r="R35" i="3"/>
  <c r="Q36" i="3"/>
  <c r="R36" i="3"/>
  <c r="Q37" i="3"/>
  <c r="R37" i="3"/>
  <c r="Q38" i="3"/>
  <c r="R38" i="3"/>
  <c r="R3" i="3"/>
  <c r="Q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" i="3"/>
  <c r="O4" i="2" l="1"/>
  <c r="R4" i="2"/>
  <c r="Q4" i="2" l="1"/>
  <c r="N4" i="2"/>
</calcChain>
</file>

<file path=xl/sharedStrings.xml><?xml version="1.0" encoding="utf-8"?>
<sst xmlns="http://schemas.openxmlformats.org/spreadsheetml/2006/main" count="99" uniqueCount="55">
  <si>
    <t>lnL</t>
    <phoneticPr fontId="1"/>
  </si>
  <si>
    <t>model1</t>
    <phoneticPr fontId="1"/>
  </si>
  <si>
    <t>model2</t>
    <phoneticPr fontId="1"/>
  </si>
  <si>
    <t>1 vs 2</t>
    <phoneticPr fontId="1"/>
  </si>
  <si>
    <t>COG ID</t>
    <phoneticPr fontId="1"/>
  </si>
  <si>
    <t>Category</t>
    <phoneticPr fontId="1"/>
  </si>
  <si>
    <t>Gene 1</t>
    <phoneticPr fontId="1"/>
  </si>
  <si>
    <t>Gene 2</t>
    <phoneticPr fontId="1"/>
  </si>
  <si>
    <t>Gene 3</t>
    <phoneticPr fontId="1"/>
  </si>
  <si>
    <t>Gene 4</t>
    <phoneticPr fontId="1"/>
  </si>
  <si>
    <t>Gene 5</t>
    <phoneticPr fontId="1"/>
  </si>
  <si>
    <t>Chi-sq. test</t>
    <phoneticPr fontId="1"/>
  </si>
  <si>
    <t>AIC</t>
    <phoneticPr fontId="1"/>
  </si>
  <si>
    <t>#p</t>
    <phoneticPr fontId="1"/>
  </si>
  <si>
    <t>COGxxx</t>
    <phoneticPr fontId="1"/>
  </si>
  <si>
    <t>X</t>
    <phoneticPr fontId="1"/>
  </si>
  <si>
    <t>model3</t>
    <phoneticPr fontId="1"/>
  </si>
  <si>
    <t>2 vs 3</t>
    <phoneticPr fontId="1"/>
  </si>
  <si>
    <t>CHISQ.DIST.RT(2*(L2-L1),1)</t>
    <phoneticPr fontId="1"/>
  </si>
  <si>
    <t>CHISQ.DIST.RT(2*(L2-L1),p2-p1)</t>
    <phoneticPr fontId="1"/>
  </si>
  <si>
    <t>COG1003</t>
  </si>
  <si>
    <t>COG0289</t>
  </si>
  <si>
    <t>COG2095</t>
  </si>
  <si>
    <t>COG0337</t>
  </si>
  <si>
    <t>COG2171</t>
  </si>
  <si>
    <t>COG0139</t>
  </si>
  <si>
    <t>COG0107</t>
  </si>
  <si>
    <t>COG0118</t>
  </si>
  <si>
    <t>COG0131</t>
  </si>
  <si>
    <t>COG0079</t>
  </si>
  <si>
    <t>COG0141</t>
  </si>
  <si>
    <t>COG0040</t>
  </si>
  <si>
    <t>COG0703</t>
  </si>
  <si>
    <t>COG0509</t>
  </si>
  <si>
    <t>COG0128</t>
  </si>
  <si>
    <t>COG1363</t>
  </si>
  <si>
    <t>COG0253</t>
  </si>
  <si>
    <t>COG0436</t>
  </si>
  <si>
    <t>COG2876</t>
  </si>
  <si>
    <t>COG0287</t>
  </si>
  <si>
    <t>COG0624</t>
  </si>
  <si>
    <t>COG0548</t>
  </si>
  <si>
    <t>COG0078</t>
  </si>
  <si>
    <t>COG0458</t>
  </si>
  <si>
    <t>COG0505</t>
  </si>
  <si>
    <t>COG4992</t>
  </si>
  <si>
    <t>COG0002</t>
  </si>
  <si>
    <t>COG0137</t>
  </si>
  <si>
    <t>COG0136</t>
  </si>
  <si>
    <t>COG0082</t>
  </si>
  <si>
    <t>COG1104</t>
  </si>
  <si>
    <t>COG0169</t>
  </si>
  <si>
    <t>COG0334</t>
  </si>
  <si>
    <t>COG0757</t>
  </si>
  <si>
    <t>COG0520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</si>
</sst>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 Unicode MS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BBC1-1DC9-4C90-8BA6-44DB55C27F75}">
  <dimension ref="B2:R10"/>
  <sheetViews>
    <sheetView topLeftCell="B1" zoomScale="140" zoomScaleNormal="140" workbookViewId="0">
      <selection activeCell="S4" sqref="S4"/>
    </sheetView>
  </sheetViews>
  <sheetFormatPr baseColWidth="10" defaultColWidth="9" defaultRowHeight="17"/>
  <cols>
    <col min="1" max="1" width="4" style="1" customWidth="1"/>
    <col min="2" max="2" width="9" style="3"/>
    <col min="3" max="4" width="11.5" style="3" customWidth="1"/>
    <col min="5" max="7" width="11.83203125" style="3" customWidth="1"/>
    <col min="8" max="8" width="2.83203125" style="3" customWidth="1"/>
    <col min="9" max="11" width="9" style="3" customWidth="1"/>
    <col min="12" max="12" width="2.83203125" style="3" customWidth="1"/>
    <col min="13" max="14" width="11.6640625" style="3" customWidth="1"/>
    <col min="15" max="15" width="11.6640625" style="1" customWidth="1"/>
    <col min="16" max="16" width="2" style="1" customWidth="1"/>
    <col min="17" max="16384" width="9" style="1"/>
  </cols>
  <sheetData>
    <row r="2" spans="2:18" ht="18.75" customHeight="1">
      <c r="B2" s="7"/>
      <c r="C2" s="13" t="s">
        <v>4</v>
      </c>
      <c r="D2" s="13" t="s">
        <v>5</v>
      </c>
      <c r="E2" s="12" t="s">
        <v>0</v>
      </c>
      <c r="F2" s="12"/>
      <c r="G2" s="12"/>
      <c r="H2" s="7"/>
      <c r="I2" s="12" t="s">
        <v>13</v>
      </c>
      <c r="J2" s="12"/>
      <c r="K2" s="12"/>
      <c r="L2" s="7"/>
      <c r="M2" s="12" t="s">
        <v>12</v>
      </c>
      <c r="N2" s="12"/>
      <c r="O2" s="12"/>
      <c r="P2" s="7"/>
      <c r="Q2" s="12" t="s">
        <v>11</v>
      </c>
      <c r="R2" s="12"/>
    </row>
    <row r="3" spans="2:18">
      <c r="B3" s="8"/>
      <c r="C3" s="14"/>
      <c r="D3" s="14"/>
      <c r="E3" s="8" t="s">
        <v>1</v>
      </c>
      <c r="F3" s="8" t="s">
        <v>2</v>
      </c>
      <c r="G3" s="8" t="s">
        <v>16</v>
      </c>
      <c r="H3" s="8"/>
      <c r="I3" s="8" t="s">
        <v>1</v>
      </c>
      <c r="J3" s="8" t="s">
        <v>2</v>
      </c>
      <c r="K3" s="8" t="s">
        <v>16</v>
      </c>
      <c r="L3" s="8"/>
      <c r="M3" s="8" t="s">
        <v>1</v>
      </c>
      <c r="N3" s="8" t="s">
        <v>2</v>
      </c>
      <c r="O3" s="8" t="s">
        <v>16</v>
      </c>
      <c r="P3" s="8"/>
      <c r="Q3" s="8" t="s">
        <v>3</v>
      </c>
      <c r="R3" s="8" t="s">
        <v>17</v>
      </c>
    </row>
    <row r="4" spans="2:18">
      <c r="B4" s="7" t="s">
        <v>6</v>
      </c>
      <c r="C4" s="7"/>
      <c r="D4" s="7"/>
      <c r="E4" s="7"/>
      <c r="F4" s="7"/>
      <c r="G4" s="7"/>
      <c r="H4" s="7"/>
      <c r="I4" s="7"/>
      <c r="J4" s="7"/>
      <c r="K4" s="2"/>
      <c r="L4" s="2"/>
      <c r="M4" s="7"/>
      <c r="N4" s="7"/>
      <c r="O4" s="7"/>
      <c r="P4" s="7"/>
      <c r="Q4" s="7"/>
      <c r="R4" s="7"/>
    </row>
    <row r="5" spans="2:18"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2:18">
      <c r="B6" s="2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2:18">
      <c r="B7" s="2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2:18">
      <c r="B8" s="8" t="s">
        <v>10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2:18" ht="18">
      <c r="O9" s="3"/>
      <c r="P9" s="3"/>
      <c r="Q9" s="3"/>
      <c r="R9"/>
    </row>
    <row r="10" spans="2:18" ht="18">
      <c r="O10" s="3"/>
      <c r="P10" s="3"/>
      <c r="Q10" s="4" t="s">
        <v>19</v>
      </c>
      <c r="R10"/>
    </row>
  </sheetData>
  <mergeCells count="6">
    <mergeCell ref="M2:O2"/>
    <mergeCell ref="Q2:R2"/>
    <mergeCell ref="C2:C3"/>
    <mergeCell ref="D2:D3"/>
    <mergeCell ref="E2:G2"/>
    <mergeCell ref="I2:K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5351-9C15-4A46-8053-5B31AA87A5DE}">
  <dimension ref="B2:R10"/>
  <sheetViews>
    <sheetView tabSelected="1" zoomScale="180" zoomScaleNormal="180" workbookViewId="0">
      <selection activeCell="M4" sqref="M4"/>
    </sheetView>
  </sheetViews>
  <sheetFormatPr baseColWidth="10" defaultRowHeight="18"/>
  <cols>
    <col min="1" max="1" width="3.33203125" customWidth="1"/>
    <col min="8" max="8" width="2.33203125" customWidth="1"/>
    <col min="9" max="11" width="8.33203125" customWidth="1"/>
    <col min="12" max="12" width="2.5" customWidth="1"/>
    <col min="16" max="16" width="2.33203125" customWidth="1"/>
  </cols>
  <sheetData>
    <row r="2" spans="2:18">
      <c r="B2" s="5"/>
      <c r="C2" s="13" t="s">
        <v>4</v>
      </c>
      <c r="D2" s="13" t="s">
        <v>5</v>
      </c>
      <c r="E2" s="12" t="s">
        <v>0</v>
      </c>
      <c r="F2" s="12"/>
      <c r="G2" s="12"/>
      <c r="H2" s="5"/>
      <c r="I2" s="12" t="s">
        <v>13</v>
      </c>
      <c r="J2" s="12"/>
      <c r="K2" s="12"/>
      <c r="L2" s="5"/>
      <c r="M2" s="12" t="s">
        <v>12</v>
      </c>
      <c r="N2" s="12"/>
      <c r="O2" s="12"/>
      <c r="P2" s="5"/>
      <c r="Q2" s="12" t="s">
        <v>11</v>
      </c>
      <c r="R2" s="12"/>
    </row>
    <row r="3" spans="2:18">
      <c r="B3" s="6"/>
      <c r="C3" s="14"/>
      <c r="D3" s="14"/>
      <c r="E3" s="6" t="s">
        <v>1</v>
      </c>
      <c r="F3" s="6" t="s">
        <v>2</v>
      </c>
      <c r="G3" s="8" t="s">
        <v>16</v>
      </c>
      <c r="H3" s="6"/>
      <c r="I3" s="6" t="s">
        <v>1</v>
      </c>
      <c r="J3" s="6" t="s">
        <v>2</v>
      </c>
      <c r="K3" s="8" t="s">
        <v>16</v>
      </c>
      <c r="L3" s="6"/>
      <c r="M3" s="6" t="s">
        <v>1</v>
      </c>
      <c r="N3" s="6" t="s">
        <v>2</v>
      </c>
      <c r="O3" s="8" t="s">
        <v>16</v>
      </c>
      <c r="P3" s="6"/>
      <c r="Q3" s="6" t="s">
        <v>3</v>
      </c>
      <c r="R3" s="8" t="s">
        <v>17</v>
      </c>
    </row>
    <row r="4" spans="2:18">
      <c r="B4" s="5" t="s">
        <v>6</v>
      </c>
      <c r="C4" s="5" t="s">
        <v>14</v>
      </c>
      <c r="D4" s="5" t="s">
        <v>15</v>
      </c>
      <c r="E4" s="5">
        <v>-1874.25</v>
      </c>
      <c r="F4" s="5">
        <v>-1862.11</v>
      </c>
      <c r="G4" s="7">
        <v>-1858.11</v>
      </c>
      <c r="H4" s="5"/>
      <c r="I4" s="5">
        <v>13</v>
      </c>
      <c r="J4" s="5">
        <v>14</v>
      </c>
      <c r="K4" s="2">
        <v>23</v>
      </c>
      <c r="L4" s="2"/>
      <c r="M4" s="5">
        <f>-2*E4+2*I4</f>
        <v>3774.5</v>
      </c>
      <c r="N4" s="5">
        <f>-2*F4+2*J4</f>
        <v>3752.22</v>
      </c>
      <c r="O4" s="7">
        <f>-2*G4+2*K4</f>
        <v>3762.22</v>
      </c>
      <c r="P4" s="5"/>
      <c r="Q4" s="5">
        <f>_xlfn.CHISQ.DIST.RT(2*(F4-E4),J4-I4)</f>
        <v>8.3299504754742663E-7</v>
      </c>
      <c r="R4" s="7">
        <f>_xlfn.CHISQ.DIST.RT(2*(G4-F4),K4-J4)</f>
        <v>0.53414621690969144</v>
      </c>
    </row>
    <row r="5" spans="2:18">
      <c r="B5" s="2" t="s">
        <v>7</v>
      </c>
      <c r="C5" s="2"/>
      <c r="D5" s="2"/>
      <c r="E5" s="2"/>
      <c r="F5" s="2"/>
      <c r="G5" s="2"/>
      <c r="H5" s="2"/>
      <c r="I5" s="2">
        <v>18</v>
      </c>
      <c r="J5" s="2">
        <v>19</v>
      </c>
      <c r="K5" s="2">
        <v>33</v>
      </c>
      <c r="L5" s="2"/>
      <c r="M5" s="2"/>
      <c r="N5" s="2"/>
      <c r="O5" s="2"/>
      <c r="P5" s="2"/>
      <c r="Q5" s="2"/>
      <c r="R5" s="2"/>
    </row>
    <row r="6" spans="2:18">
      <c r="B6" s="2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2:18">
      <c r="B7" s="2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2:18">
      <c r="B8" s="6" t="s">
        <v>10</v>
      </c>
      <c r="C8" s="6"/>
      <c r="D8" s="6"/>
      <c r="E8" s="6"/>
      <c r="F8" s="6"/>
      <c r="G8" s="8"/>
      <c r="H8" s="6"/>
      <c r="I8" s="6"/>
      <c r="J8" s="6"/>
      <c r="K8" s="8"/>
      <c r="L8" s="6"/>
      <c r="M8" s="6"/>
      <c r="N8" s="6"/>
      <c r="O8" s="8"/>
      <c r="P8" s="6"/>
      <c r="Q8" s="6"/>
      <c r="R8" s="8"/>
    </row>
    <row r="9" spans="2:18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8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 t="s">
        <v>18</v>
      </c>
    </row>
  </sheetData>
  <mergeCells count="6">
    <mergeCell ref="Q2:R2"/>
    <mergeCell ref="M2:O2"/>
    <mergeCell ref="I2:K2"/>
    <mergeCell ref="E2:G2"/>
    <mergeCell ref="C2:C3"/>
    <mergeCell ref="D2:D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A705-4CCB-C541-B3D8-5A11CFC87E12}">
  <dimension ref="D1:R38"/>
  <sheetViews>
    <sheetView workbookViewId="0">
      <selection activeCell="T27" sqref="T27"/>
    </sheetView>
  </sheetViews>
  <sheetFormatPr baseColWidth="10" defaultRowHeight="18"/>
  <sheetData>
    <row r="1" spans="4:18">
      <c r="E1" s="12" t="s">
        <v>0</v>
      </c>
      <c r="F1" s="12"/>
      <c r="G1" s="12"/>
      <c r="I1" s="12" t="s">
        <v>13</v>
      </c>
      <c r="J1" s="12"/>
      <c r="K1" s="12"/>
      <c r="M1" s="12" t="s">
        <v>12</v>
      </c>
      <c r="N1" s="12"/>
      <c r="O1" s="12"/>
      <c r="P1" s="10"/>
      <c r="Q1" s="12" t="s">
        <v>11</v>
      </c>
      <c r="R1" s="12"/>
    </row>
    <row r="2" spans="4:18">
      <c r="E2" s="11" t="s">
        <v>1</v>
      </c>
      <c r="F2" s="11" t="s">
        <v>2</v>
      </c>
      <c r="G2" s="11" t="s">
        <v>16</v>
      </c>
      <c r="I2" s="11" t="s">
        <v>1</v>
      </c>
      <c r="J2" s="11" t="s">
        <v>2</v>
      </c>
      <c r="K2" s="11" t="s">
        <v>16</v>
      </c>
      <c r="M2" s="11" t="s">
        <v>1</v>
      </c>
      <c r="N2" s="11" t="s">
        <v>2</v>
      </c>
      <c r="O2" s="11" t="s">
        <v>16</v>
      </c>
      <c r="P2" s="11"/>
      <c r="Q2" s="9" t="s">
        <v>3</v>
      </c>
      <c r="R2" s="9" t="s">
        <v>17</v>
      </c>
    </row>
    <row r="3" spans="4:18">
      <c r="D3" t="s">
        <v>20</v>
      </c>
      <c r="E3">
        <v>-12346.787799</v>
      </c>
      <c r="F3">
        <v>-12344.907284000001</v>
      </c>
      <c r="G3">
        <v>-12328.356573999999</v>
      </c>
      <c r="I3">
        <v>18</v>
      </c>
      <c r="J3">
        <v>19</v>
      </c>
      <c r="K3">
        <v>33</v>
      </c>
      <c r="M3">
        <f>-2*E3+2*I3</f>
        <v>24729.575597999999</v>
      </c>
      <c r="N3">
        <f>-2*F3+2*J3</f>
        <v>24727.814568000002</v>
      </c>
      <c r="O3">
        <f>-2*G3+2*K3</f>
        <v>24722.713147999999</v>
      </c>
      <c r="Q3" s="2">
        <f>_xlfn.CHISQ.DIST.RT(2*(F3-E3),J3-I3)</f>
        <v>5.24602535696191E-2</v>
      </c>
      <c r="R3" s="2">
        <f>_xlfn.CHISQ.DIST.RT(2*(G3-F3),K3-J3)</f>
        <v>2.7855474586595628E-3</v>
      </c>
    </row>
    <row r="4" spans="4:18">
      <c r="D4" t="s">
        <v>21</v>
      </c>
      <c r="E4">
        <v>-3222.3101369999999</v>
      </c>
      <c r="F4">
        <v>-3221.600297</v>
      </c>
      <c r="G4">
        <v>-3211.4623839999999</v>
      </c>
      <c r="I4">
        <v>18</v>
      </c>
      <c r="J4">
        <v>19</v>
      </c>
      <c r="K4">
        <v>33</v>
      </c>
      <c r="M4">
        <f t="shared" ref="M4:M38" si="0">-2*E4+2*I4</f>
        <v>6480.6202739999999</v>
      </c>
      <c r="N4">
        <f t="shared" ref="N4:N38" si="1">-2*F4+2*J4</f>
        <v>6481.2005939999999</v>
      </c>
      <c r="O4">
        <f t="shared" ref="O4:O38" si="2">-2*G4+2*K4</f>
        <v>6488.9247679999999</v>
      </c>
      <c r="Q4" s="2">
        <f t="shared" ref="Q4:Q38" si="3">_xlfn.CHISQ.DIST.RT(2*(F4-E4),J4-I4)</f>
        <v>0.23345608067725682</v>
      </c>
      <c r="R4" s="2">
        <f t="shared" ref="R4:R38" si="4">_xlfn.CHISQ.DIST.RT(2*(G4-F4),K4-J4)</f>
        <v>0.12168234185281736</v>
      </c>
    </row>
    <row r="5" spans="4:18">
      <c r="D5" t="s">
        <v>22</v>
      </c>
      <c r="E5">
        <v>-2049.8081179999999</v>
      </c>
      <c r="F5">
        <v>-2047.3617159999999</v>
      </c>
      <c r="G5">
        <v>-2039.5822310000001</v>
      </c>
      <c r="I5">
        <v>18</v>
      </c>
      <c r="J5">
        <v>19</v>
      </c>
      <c r="K5">
        <v>33</v>
      </c>
      <c r="M5">
        <f t="shared" si="0"/>
        <v>4135.6162359999998</v>
      </c>
      <c r="N5">
        <f t="shared" si="1"/>
        <v>4132.7234319999998</v>
      </c>
      <c r="O5">
        <f t="shared" si="2"/>
        <v>4145.1644620000006</v>
      </c>
      <c r="Q5" s="2">
        <f t="shared" si="3"/>
        <v>2.6968851597801515E-2</v>
      </c>
      <c r="R5" s="2">
        <f t="shared" si="4"/>
        <v>0.34104220509938554</v>
      </c>
    </row>
    <row r="6" spans="4:18">
      <c r="D6" t="s">
        <v>23</v>
      </c>
      <c r="E6">
        <v>-4360.1612489999998</v>
      </c>
      <c r="F6">
        <v>-4359.9773020000002</v>
      </c>
      <c r="G6">
        <v>-4353.9844549999998</v>
      </c>
      <c r="I6">
        <v>18</v>
      </c>
      <c r="J6">
        <v>19</v>
      </c>
      <c r="K6">
        <v>33</v>
      </c>
      <c r="M6">
        <f t="shared" si="0"/>
        <v>8756.3224979999995</v>
      </c>
      <c r="N6">
        <f t="shared" si="1"/>
        <v>8757.9546040000005</v>
      </c>
      <c r="O6">
        <f t="shared" si="2"/>
        <v>8773.9689099999996</v>
      </c>
      <c r="Q6" s="2">
        <f t="shared" si="3"/>
        <v>0.54415446238045273</v>
      </c>
      <c r="R6" s="2">
        <f t="shared" si="4"/>
        <v>0.60745171810652487</v>
      </c>
    </row>
    <row r="7" spans="4:18">
      <c r="D7" t="s">
        <v>24</v>
      </c>
      <c r="E7">
        <v>-3413.3036269999998</v>
      </c>
      <c r="F7">
        <v>-3413.3036149999998</v>
      </c>
      <c r="G7">
        <v>-3409.2694110000002</v>
      </c>
      <c r="I7">
        <v>18</v>
      </c>
      <c r="J7">
        <v>19</v>
      </c>
      <c r="K7">
        <v>33</v>
      </c>
      <c r="M7">
        <f t="shared" si="0"/>
        <v>6862.6072539999996</v>
      </c>
      <c r="N7">
        <f t="shared" si="1"/>
        <v>6864.6072299999996</v>
      </c>
      <c r="O7">
        <f t="shared" si="2"/>
        <v>6884.5388220000004</v>
      </c>
      <c r="Q7" s="2">
        <f t="shared" si="3"/>
        <v>0.99609119554493508</v>
      </c>
      <c r="R7" s="2">
        <f t="shared" si="4"/>
        <v>0.88573172748282281</v>
      </c>
    </row>
    <row r="8" spans="4:18">
      <c r="D8" t="s">
        <v>25</v>
      </c>
      <c r="E8">
        <v>-2567.5538729999998</v>
      </c>
      <c r="F8">
        <v>-2566.9101930000002</v>
      </c>
      <c r="G8">
        <v>-2555.6628930000002</v>
      </c>
      <c r="I8">
        <v>18</v>
      </c>
      <c r="J8">
        <v>19</v>
      </c>
      <c r="K8">
        <v>33</v>
      </c>
      <c r="M8">
        <f t="shared" si="0"/>
        <v>5171.1077459999997</v>
      </c>
      <c r="N8">
        <f t="shared" si="1"/>
        <v>5171.8203860000003</v>
      </c>
      <c r="O8">
        <f t="shared" si="2"/>
        <v>5177.3257860000003</v>
      </c>
      <c r="Q8" s="2">
        <f t="shared" si="3"/>
        <v>0.25653503961046481</v>
      </c>
      <c r="R8" s="2">
        <f t="shared" si="4"/>
        <v>6.9006731067308646E-2</v>
      </c>
    </row>
    <row r="9" spans="4:18">
      <c r="D9" t="s">
        <v>26</v>
      </c>
      <c r="E9">
        <v>-3095.6192460000002</v>
      </c>
      <c r="F9">
        <v>-3093.6452680000002</v>
      </c>
      <c r="G9">
        <v>-3086.7748029999998</v>
      </c>
      <c r="I9">
        <v>18</v>
      </c>
      <c r="J9">
        <v>19</v>
      </c>
      <c r="K9">
        <v>33</v>
      </c>
      <c r="M9">
        <f t="shared" si="0"/>
        <v>6227.2384920000004</v>
      </c>
      <c r="N9">
        <f t="shared" si="1"/>
        <v>6225.2905360000004</v>
      </c>
      <c r="O9">
        <f t="shared" si="2"/>
        <v>6239.5496059999996</v>
      </c>
      <c r="Q9" s="2">
        <f t="shared" si="3"/>
        <v>4.6928336850455679E-2</v>
      </c>
      <c r="R9" s="2">
        <f t="shared" si="4"/>
        <v>0.46918505835792146</v>
      </c>
    </row>
    <row r="10" spans="4:18">
      <c r="D10" t="s">
        <v>27</v>
      </c>
      <c r="E10">
        <v>-2111.7571630000002</v>
      </c>
      <c r="F10">
        <v>-2108.9718330000001</v>
      </c>
      <c r="G10">
        <v>-2099.5607719999998</v>
      </c>
      <c r="I10">
        <v>18</v>
      </c>
      <c r="J10">
        <v>19</v>
      </c>
      <c r="K10">
        <v>33</v>
      </c>
      <c r="M10">
        <f t="shared" si="0"/>
        <v>4259.5143260000004</v>
      </c>
      <c r="N10">
        <f t="shared" si="1"/>
        <v>4255.9436660000001</v>
      </c>
      <c r="O10">
        <f t="shared" si="2"/>
        <v>4265.1215439999996</v>
      </c>
      <c r="Q10" s="2">
        <f t="shared" si="3"/>
        <v>1.8263875321288394E-2</v>
      </c>
      <c r="R10" s="2">
        <f t="shared" si="4"/>
        <v>0.17185800158070691</v>
      </c>
    </row>
    <row r="11" spans="4:18">
      <c r="D11" t="s">
        <v>28</v>
      </c>
      <c r="E11">
        <v>-4858.8908300000003</v>
      </c>
      <c r="F11">
        <v>-4856.1135489999997</v>
      </c>
      <c r="G11">
        <v>-4851.6937770000004</v>
      </c>
      <c r="I11">
        <v>18</v>
      </c>
      <c r="J11">
        <v>19</v>
      </c>
      <c r="K11">
        <v>33</v>
      </c>
      <c r="M11">
        <f t="shared" si="0"/>
        <v>9753.7816600000006</v>
      </c>
      <c r="N11">
        <f t="shared" si="1"/>
        <v>9750.2270979999994</v>
      </c>
      <c r="O11">
        <f t="shared" si="2"/>
        <v>9769.3875540000008</v>
      </c>
      <c r="Q11" s="2">
        <f t="shared" si="3"/>
        <v>1.8432584503437922E-2</v>
      </c>
      <c r="R11" s="2">
        <f t="shared" si="4"/>
        <v>0.84118994688766413</v>
      </c>
    </row>
    <row r="12" spans="4:18">
      <c r="D12" t="s">
        <v>29</v>
      </c>
      <c r="E12">
        <v>-4466.6963020000003</v>
      </c>
      <c r="F12">
        <v>-4463.7455149999996</v>
      </c>
      <c r="G12">
        <v>-4455.7010870000004</v>
      </c>
      <c r="I12">
        <v>18</v>
      </c>
      <c r="J12">
        <v>19</v>
      </c>
      <c r="K12">
        <v>33</v>
      </c>
      <c r="M12">
        <f t="shared" si="0"/>
        <v>8969.3926040000006</v>
      </c>
      <c r="N12">
        <f t="shared" si="1"/>
        <v>8965.4910299999992</v>
      </c>
      <c r="O12">
        <f t="shared" si="2"/>
        <v>8977.4021740000007</v>
      </c>
      <c r="Q12" s="2">
        <f t="shared" si="3"/>
        <v>1.5127360314246399E-2</v>
      </c>
      <c r="R12" s="2">
        <f t="shared" si="4"/>
        <v>0.30797811041469636</v>
      </c>
    </row>
    <row r="13" spans="4:18">
      <c r="D13" t="s">
        <v>30</v>
      </c>
      <c r="E13">
        <v>-5845.4943890000004</v>
      </c>
      <c r="F13">
        <v>-5844.9833570000001</v>
      </c>
      <c r="G13">
        <v>-5834.8915870000001</v>
      </c>
      <c r="I13">
        <v>18</v>
      </c>
      <c r="J13">
        <v>19</v>
      </c>
      <c r="K13">
        <v>33</v>
      </c>
      <c r="M13">
        <f t="shared" si="0"/>
        <v>11726.988778000001</v>
      </c>
      <c r="N13">
        <f t="shared" si="1"/>
        <v>11727.966714</v>
      </c>
      <c r="O13">
        <f t="shared" si="2"/>
        <v>11735.783174</v>
      </c>
      <c r="Q13" s="2">
        <f t="shared" si="3"/>
        <v>0.31202992237970634</v>
      </c>
      <c r="R13" s="2">
        <f t="shared" si="4"/>
        <v>0.12446021294883296</v>
      </c>
    </row>
    <row r="14" spans="4:18">
      <c r="D14" t="s">
        <v>31</v>
      </c>
      <c r="E14">
        <v>-3006.216864</v>
      </c>
      <c r="F14">
        <v>-3000.6911479999999</v>
      </c>
      <c r="G14">
        <v>-2992.7510240000001</v>
      </c>
      <c r="I14">
        <v>18</v>
      </c>
      <c r="J14">
        <v>19</v>
      </c>
      <c r="K14">
        <v>33</v>
      </c>
      <c r="M14">
        <f t="shared" si="0"/>
        <v>6048.433728</v>
      </c>
      <c r="N14">
        <f t="shared" si="1"/>
        <v>6039.3822959999998</v>
      </c>
      <c r="O14">
        <f t="shared" si="2"/>
        <v>6051.5020480000003</v>
      </c>
      <c r="Q14" s="2">
        <f t="shared" si="3"/>
        <v>8.8618724551742928E-4</v>
      </c>
      <c r="R14" s="2">
        <f t="shared" si="4"/>
        <v>0.32074201888518572</v>
      </c>
    </row>
    <row r="15" spans="4:18">
      <c r="D15" t="s">
        <v>32</v>
      </c>
      <c r="E15">
        <v>-1402.085034</v>
      </c>
      <c r="F15">
        <v>-1401.914495</v>
      </c>
      <c r="G15">
        <v>-1396.7416229999999</v>
      </c>
      <c r="I15">
        <v>18</v>
      </c>
      <c r="J15">
        <v>19</v>
      </c>
      <c r="K15">
        <v>33</v>
      </c>
      <c r="M15">
        <f t="shared" si="0"/>
        <v>2840.1700679999999</v>
      </c>
      <c r="N15">
        <f t="shared" si="1"/>
        <v>2841.82899</v>
      </c>
      <c r="O15">
        <f t="shared" si="2"/>
        <v>2859.4832459999998</v>
      </c>
      <c r="Q15" s="2">
        <f t="shared" si="3"/>
        <v>0.55920763986443367</v>
      </c>
      <c r="R15" s="2">
        <f t="shared" si="4"/>
        <v>0.7364940238433545</v>
      </c>
    </row>
    <row r="16" spans="4:18">
      <c r="D16" t="s">
        <v>33</v>
      </c>
      <c r="E16">
        <v>-1672.6132829999999</v>
      </c>
      <c r="F16">
        <v>-1672.571835</v>
      </c>
      <c r="G16">
        <v>-1661.745768</v>
      </c>
      <c r="I16">
        <v>18</v>
      </c>
      <c r="J16">
        <v>19</v>
      </c>
      <c r="K16">
        <v>33</v>
      </c>
      <c r="M16">
        <f t="shared" si="0"/>
        <v>3381.2265659999998</v>
      </c>
      <c r="N16">
        <f t="shared" si="1"/>
        <v>3383.1436699999999</v>
      </c>
      <c r="O16">
        <f t="shared" si="2"/>
        <v>3389.491536</v>
      </c>
      <c r="Q16" s="2">
        <f t="shared" si="3"/>
        <v>0.77341053795232861</v>
      </c>
      <c r="R16" s="2">
        <f t="shared" si="4"/>
        <v>8.6050306523605111E-2</v>
      </c>
    </row>
    <row r="17" spans="4:18">
      <c r="D17" t="s">
        <v>34</v>
      </c>
      <c r="E17">
        <v>-5089.9861970000002</v>
      </c>
      <c r="F17">
        <v>-5083.356436</v>
      </c>
      <c r="G17">
        <v>-5072.4299039999996</v>
      </c>
      <c r="I17">
        <v>18</v>
      </c>
      <c r="J17">
        <v>19</v>
      </c>
      <c r="K17">
        <v>33</v>
      </c>
      <c r="M17">
        <f t="shared" si="0"/>
        <v>10215.972394</v>
      </c>
      <c r="N17">
        <f t="shared" si="1"/>
        <v>10204.712872</v>
      </c>
      <c r="O17">
        <f t="shared" si="2"/>
        <v>10210.859807999999</v>
      </c>
      <c r="Q17" s="2">
        <f t="shared" si="3"/>
        <v>2.7119879239845317E-4</v>
      </c>
      <c r="R17" s="2">
        <f t="shared" si="4"/>
        <v>8.1684345716767859E-2</v>
      </c>
    </row>
    <row r="18" spans="4:18">
      <c r="D18" t="s">
        <v>35</v>
      </c>
      <c r="E18">
        <v>-4460.6709170000004</v>
      </c>
      <c r="F18">
        <v>-4460.6694649999999</v>
      </c>
      <c r="G18">
        <v>-4453.2796269999999</v>
      </c>
      <c r="I18">
        <v>18</v>
      </c>
      <c r="J18">
        <v>19</v>
      </c>
      <c r="K18">
        <v>33</v>
      </c>
      <c r="M18">
        <f t="shared" si="0"/>
        <v>8957.3418340000007</v>
      </c>
      <c r="N18">
        <f t="shared" si="1"/>
        <v>8959.3389299999999</v>
      </c>
      <c r="O18">
        <f t="shared" si="2"/>
        <v>8972.5592539999998</v>
      </c>
      <c r="Q18" s="2">
        <f t="shared" si="3"/>
        <v>0.95702378044247416</v>
      </c>
      <c r="R18" s="2">
        <f t="shared" si="4"/>
        <v>0.3933796640077642</v>
      </c>
    </row>
    <row r="19" spans="4:18">
      <c r="D19" t="s">
        <v>36</v>
      </c>
      <c r="E19">
        <v>-3444.2877060000001</v>
      </c>
      <c r="F19">
        <v>-3444.2876620000002</v>
      </c>
      <c r="G19">
        <v>-3436.9536640000001</v>
      </c>
      <c r="I19">
        <v>18</v>
      </c>
      <c r="J19">
        <v>19</v>
      </c>
      <c r="K19">
        <v>33</v>
      </c>
      <c r="M19">
        <f t="shared" si="0"/>
        <v>6924.5754120000001</v>
      </c>
      <c r="N19">
        <f t="shared" si="1"/>
        <v>6926.5753240000004</v>
      </c>
      <c r="O19">
        <f t="shared" si="2"/>
        <v>6939.9073280000002</v>
      </c>
      <c r="Q19" s="2">
        <f t="shared" si="3"/>
        <v>0.99251528914834941</v>
      </c>
      <c r="R19" s="2">
        <f t="shared" si="4"/>
        <v>0.40121962837477348</v>
      </c>
    </row>
    <row r="20" spans="4:18">
      <c r="D20" t="s">
        <v>37</v>
      </c>
      <c r="E20">
        <v>-5004.5849969999999</v>
      </c>
      <c r="F20">
        <v>-5004.5143429999998</v>
      </c>
      <c r="G20">
        <v>-4995.0185510000001</v>
      </c>
      <c r="I20">
        <v>18</v>
      </c>
      <c r="J20">
        <v>19</v>
      </c>
      <c r="K20">
        <v>33</v>
      </c>
      <c r="M20">
        <f t="shared" si="0"/>
        <v>10045.169994</v>
      </c>
      <c r="N20">
        <f t="shared" si="1"/>
        <v>10047.028686</v>
      </c>
      <c r="O20">
        <f t="shared" si="2"/>
        <v>10056.037102</v>
      </c>
      <c r="Q20" s="2">
        <f t="shared" si="3"/>
        <v>0.70698413038886199</v>
      </c>
      <c r="R20" s="2">
        <f t="shared" si="4"/>
        <v>0.16527107235053615</v>
      </c>
    </row>
    <row r="21" spans="4:18">
      <c r="D21" t="s">
        <v>38</v>
      </c>
      <c r="E21">
        <v>-4486.2638489999999</v>
      </c>
      <c r="F21">
        <v>-4485.6572409999999</v>
      </c>
      <c r="G21">
        <v>-4474.7682649999997</v>
      </c>
      <c r="I21">
        <v>18</v>
      </c>
      <c r="J21">
        <v>19</v>
      </c>
      <c r="K21">
        <v>33</v>
      </c>
      <c r="M21">
        <f t="shared" si="0"/>
        <v>9008.5276979999999</v>
      </c>
      <c r="N21">
        <f t="shared" si="1"/>
        <v>9009.3144819999998</v>
      </c>
      <c r="O21">
        <f t="shared" si="2"/>
        <v>9015.5365299999994</v>
      </c>
      <c r="Q21" s="2">
        <f t="shared" si="3"/>
        <v>0.27069613535163117</v>
      </c>
      <c r="R21" s="2">
        <f t="shared" si="4"/>
        <v>8.3293454296760869E-2</v>
      </c>
    </row>
    <row r="22" spans="4:18">
      <c r="D22" t="s">
        <v>39</v>
      </c>
      <c r="E22">
        <v>-3277.2193729999999</v>
      </c>
      <c r="F22">
        <v>-3277.1105120000002</v>
      </c>
      <c r="G22">
        <v>-3264.5460849999999</v>
      </c>
      <c r="I22">
        <v>18</v>
      </c>
      <c r="J22">
        <v>19</v>
      </c>
      <c r="K22">
        <v>33</v>
      </c>
      <c r="M22">
        <f t="shared" si="0"/>
        <v>6590.4387459999998</v>
      </c>
      <c r="N22">
        <f t="shared" si="1"/>
        <v>6592.2210240000004</v>
      </c>
      <c r="O22">
        <f t="shared" si="2"/>
        <v>6595.0921699999999</v>
      </c>
      <c r="Q22" s="2">
        <f t="shared" si="3"/>
        <v>0.64078114877633441</v>
      </c>
      <c r="R22" s="2">
        <f t="shared" si="4"/>
        <v>3.3316418981467692E-2</v>
      </c>
    </row>
    <row r="23" spans="4:18">
      <c r="D23" t="s">
        <v>37</v>
      </c>
      <c r="E23">
        <v>-5007.4367499999998</v>
      </c>
      <c r="F23">
        <v>-5006.9298449999997</v>
      </c>
      <c r="G23">
        <v>-5003.1354160000001</v>
      </c>
      <c r="I23">
        <v>18</v>
      </c>
      <c r="J23">
        <v>19</v>
      </c>
      <c r="K23">
        <v>33</v>
      </c>
      <c r="M23">
        <f t="shared" si="0"/>
        <v>10050.8735</v>
      </c>
      <c r="N23">
        <f t="shared" si="1"/>
        <v>10051.859689999999</v>
      </c>
      <c r="O23">
        <f t="shared" si="2"/>
        <v>10072.270832</v>
      </c>
      <c r="Q23" s="2">
        <f t="shared" si="3"/>
        <v>0.31399180796039716</v>
      </c>
      <c r="R23" s="2">
        <f t="shared" si="4"/>
        <v>0.90962793842763767</v>
      </c>
    </row>
    <row r="24" spans="4:18">
      <c r="D24" t="s">
        <v>40</v>
      </c>
      <c r="E24">
        <v>-4692.9105879999997</v>
      </c>
      <c r="F24">
        <v>-4689.5565690000003</v>
      </c>
      <c r="G24">
        <v>-4681.6445100000001</v>
      </c>
      <c r="I24">
        <v>18</v>
      </c>
      <c r="J24">
        <v>19</v>
      </c>
      <c r="K24">
        <v>33</v>
      </c>
      <c r="M24">
        <f t="shared" si="0"/>
        <v>9421.8211759999995</v>
      </c>
      <c r="N24">
        <f t="shared" si="1"/>
        <v>9417.1131380000006</v>
      </c>
      <c r="O24">
        <f t="shared" si="2"/>
        <v>9429.2890200000002</v>
      </c>
      <c r="Q24" s="2">
        <f t="shared" si="3"/>
        <v>9.5979269004921354E-3</v>
      </c>
      <c r="R24" s="2">
        <f t="shared" si="4"/>
        <v>0.32423284903740196</v>
      </c>
    </row>
    <row r="25" spans="4:18">
      <c r="D25" t="s">
        <v>41</v>
      </c>
      <c r="E25">
        <v>-3538.5177210000002</v>
      </c>
      <c r="F25">
        <v>-3538.3963319999998</v>
      </c>
      <c r="G25">
        <v>-3529.4239440000001</v>
      </c>
      <c r="I25">
        <v>18</v>
      </c>
      <c r="J25">
        <v>19</v>
      </c>
      <c r="K25">
        <v>33</v>
      </c>
      <c r="M25">
        <f t="shared" si="0"/>
        <v>7113.0354420000003</v>
      </c>
      <c r="N25">
        <f t="shared" si="1"/>
        <v>7114.7926639999996</v>
      </c>
      <c r="O25">
        <f t="shared" si="2"/>
        <v>7124.8478880000002</v>
      </c>
      <c r="Q25" s="2">
        <f t="shared" si="3"/>
        <v>0.62220685725732805</v>
      </c>
      <c r="R25" s="2">
        <f t="shared" si="4"/>
        <v>0.20930761235286152</v>
      </c>
    </row>
    <row r="26" spans="4:18">
      <c r="D26" t="s">
        <v>42</v>
      </c>
      <c r="E26">
        <v>-3803.474972</v>
      </c>
      <c r="F26">
        <v>-3802.9169099999999</v>
      </c>
      <c r="G26">
        <v>-3788.2529079999999</v>
      </c>
      <c r="I26">
        <v>18</v>
      </c>
      <c r="J26">
        <v>19</v>
      </c>
      <c r="K26">
        <v>33</v>
      </c>
      <c r="M26">
        <f t="shared" si="0"/>
        <v>7642.949944</v>
      </c>
      <c r="N26">
        <f t="shared" si="1"/>
        <v>7643.8338199999998</v>
      </c>
      <c r="O26">
        <f t="shared" si="2"/>
        <v>7642.5058159999999</v>
      </c>
      <c r="Q26" s="2">
        <f t="shared" si="3"/>
        <v>0.29075459040897222</v>
      </c>
      <c r="R26" s="2">
        <f t="shared" si="4"/>
        <v>9.4324895042341775E-3</v>
      </c>
    </row>
    <row r="27" spans="4:18">
      <c r="D27" t="s">
        <v>43</v>
      </c>
      <c r="E27">
        <v>-12321.794330000001</v>
      </c>
      <c r="F27">
        <v>-12313.333268</v>
      </c>
      <c r="G27">
        <v>-12301.068491</v>
      </c>
      <c r="I27">
        <v>18</v>
      </c>
      <c r="J27">
        <v>19</v>
      </c>
      <c r="K27">
        <v>33</v>
      </c>
      <c r="M27">
        <f t="shared" si="0"/>
        <v>24679.588660000001</v>
      </c>
      <c r="N27">
        <f t="shared" si="1"/>
        <v>24664.666536000001</v>
      </c>
      <c r="O27">
        <f t="shared" si="2"/>
        <v>24668.136982</v>
      </c>
      <c r="Q27" s="2">
        <f t="shared" si="3"/>
        <v>3.8945020139250375E-5</v>
      </c>
      <c r="R27" s="2">
        <f t="shared" si="4"/>
        <v>3.9505922590536112E-2</v>
      </c>
    </row>
    <row r="28" spans="4:18">
      <c r="D28" t="s">
        <v>44</v>
      </c>
      <c r="E28">
        <v>-4257.1225510000004</v>
      </c>
      <c r="F28">
        <v>-4256.9721890000001</v>
      </c>
      <c r="G28">
        <v>-4251.4942410000003</v>
      </c>
      <c r="I28">
        <v>18</v>
      </c>
      <c r="J28">
        <v>19</v>
      </c>
      <c r="K28">
        <v>33</v>
      </c>
      <c r="M28">
        <f t="shared" si="0"/>
        <v>8550.2451020000008</v>
      </c>
      <c r="N28">
        <f t="shared" si="1"/>
        <v>8551.9443780000001</v>
      </c>
      <c r="O28">
        <f t="shared" si="2"/>
        <v>8568.9884820000007</v>
      </c>
      <c r="Q28" s="2">
        <f t="shared" si="3"/>
        <v>0.58342889344778837</v>
      </c>
      <c r="R28" s="2">
        <f t="shared" si="4"/>
        <v>0.68949720449824836</v>
      </c>
    </row>
    <row r="29" spans="4:18">
      <c r="D29" t="s">
        <v>45</v>
      </c>
      <c r="E29">
        <v>-4603.4293200000002</v>
      </c>
      <c r="F29">
        <v>-4602.5701300000001</v>
      </c>
      <c r="G29">
        <v>-4593.5361709999997</v>
      </c>
      <c r="I29">
        <v>18</v>
      </c>
      <c r="J29">
        <v>19</v>
      </c>
      <c r="K29">
        <v>33</v>
      </c>
      <c r="M29">
        <f t="shared" si="0"/>
        <v>9242.8586400000004</v>
      </c>
      <c r="N29">
        <f t="shared" si="1"/>
        <v>9243.1402600000001</v>
      </c>
      <c r="O29">
        <f t="shared" si="2"/>
        <v>9253.0723419999995</v>
      </c>
      <c r="Q29" s="2">
        <f t="shared" si="3"/>
        <v>0.18990170813784896</v>
      </c>
      <c r="R29" s="2">
        <f t="shared" si="4"/>
        <v>0.20370498919478855</v>
      </c>
    </row>
    <row r="30" spans="4:18">
      <c r="D30" t="s">
        <v>46</v>
      </c>
      <c r="E30">
        <v>-4150.4146449999998</v>
      </c>
      <c r="F30">
        <v>-4150.0308619999996</v>
      </c>
      <c r="G30">
        <v>-4145.1145539999998</v>
      </c>
      <c r="I30">
        <v>18</v>
      </c>
      <c r="J30">
        <v>19</v>
      </c>
      <c r="K30">
        <v>33</v>
      </c>
      <c r="M30">
        <f t="shared" si="0"/>
        <v>8336.8292899999997</v>
      </c>
      <c r="N30">
        <f t="shared" si="1"/>
        <v>8338.0617239999992</v>
      </c>
      <c r="O30">
        <f t="shared" si="2"/>
        <v>8356.2291079999995</v>
      </c>
      <c r="Q30" s="2">
        <f t="shared" si="3"/>
        <v>0.38097108450207712</v>
      </c>
      <c r="R30" s="2">
        <f t="shared" si="4"/>
        <v>0.77431587805344337</v>
      </c>
    </row>
    <row r="31" spans="4:18">
      <c r="D31" t="s">
        <v>47</v>
      </c>
      <c r="E31">
        <v>-6544.4003300000004</v>
      </c>
      <c r="F31">
        <v>-6531.7013749999996</v>
      </c>
      <c r="G31">
        <v>-6523.2510300000004</v>
      </c>
      <c r="I31">
        <v>18</v>
      </c>
      <c r="J31">
        <v>19</v>
      </c>
      <c r="K31">
        <v>33</v>
      </c>
      <c r="M31">
        <f t="shared" si="0"/>
        <v>13124.800660000001</v>
      </c>
      <c r="N31">
        <f t="shared" si="1"/>
        <v>13101.402749999999</v>
      </c>
      <c r="O31">
        <f t="shared" si="2"/>
        <v>13112.502060000001</v>
      </c>
      <c r="Q31" s="2">
        <f t="shared" si="3"/>
        <v>4.664231688967285E-7</v>
      </c>
      <c r="R31" s="2">
        <f t="shared" si="4"/>
        <v>0.26150876927608546</v>
      </c>
    </row>
    <row r="32" spans="4:18">
      <c r="D32" t="s">
        <v>48</v>
      </c>
      <c r="E32">
        <v>-4843.7015650000003</v>
      </c>
      <c r="F32">
        <v>-4841.7992720000002</v>
      </c>
      <c r="G32">
        <v>-4833.7608570000002</v>
      </c>
      <c r="I32">
        <v>18</v>
      </c>
      <c r="J32">
        <v>19</v>
      </c>
      <c r="K32">
        <v>33</v>
      </c>
      <c r="M32">
        <f t="shared" si="0"/>
        <v>9723.4031300000006</v>
      </c>
      <c r="N32">
        <f t="shared" si="1"/>
        <v>9721.5985440000004</v>
      </c>
      <c r="O32">
        <f t="shared" si="2"/>
        <v>9733.5217140000004</v>
      </c>
      <c r="Q32" s="2">
        <f t="shared" si="3"/>
        <v>5.1112409957859595E-2</v>
      </c>
      <c r="R32" s="2">
        <f t="shared" si="4"/>
        <v>0.30870490329642497</v>
      </c>
    </row>
    <row r="33" spans="4:18">
      <c r="D33" t="s">
        <v>49</v>
      </c>
      <c r="E33">
        <v>-4442.6170030000003</v>
      </c>
      <c r="F33">
        <v>-4442.1760199999999</v>
      </c>
      <c r="G33">
        <v>-4437.6308200000003</v>
      </c>
      <c r="I33">
        <v>18</v>
      </c>
      <c r="J33">
        <v>19</v>
      </c>
      <c r="K33">
        <v>33</v>
      </c>
      <c r="M33">
        <f t="shared" si="0"/>
        <v>8921.2340060000006</v>
      </c>
      <c r="N33">
        <f t="shared" si="1"/>
        <v>8922.3520399999998</v>
      </c>
      <c r="O33">
        <f t="shared" si="2"/>
        <v>8941.2616400000006</v>
      </c>
      <c r="Q33" s="2">
        <f t="shared" si="3"/>
        <v>0.3476637727642759</v>
      </c>
      <c r="R33" s="2">
        <f t="shared" si="4"/>
        <v>0.82521629043259659</v>
      </c>
    </row>
    <row r="34" spans="4:18">
      <c r="D34" t="s">
        <v>50</v>
      </c>
      <c r="E34">
        <v>-5186.4972479999997</v>
      </c>
      <c r="F34">
        <v>-5186.4098089999998</v>
      </c>
      <c r="G34">
        <v>-5177.3752080000004</v>
      </c>
      <c r="I34">
        <v>18</v>
      </c>
      <c r="J34">
        <v>19</v>
      </c>
      <c r="K34">
        <v>33</v>
      </c>
      <c r="M34">
        <f t="shared" si="0"/>
        <v>10408.994495999999</v>
      </c>
      <c r="N34">
        <f t="shared" si="1"/>
        <v>10410.819618</v>
      </c>
      <c r="O34">
        <f t="shared" si="2"/>
        <v>10420.750416000001</v>
      </c>
      <c r="Q34" s="2">
        <f t="shared" si="3"/>
        <v>0.6758124687977165</v>
      </c>
      <c r="R34" s="2">
        <f t="shared" si="4"/>
        <v>0.20364717614786423</v>
      </c>
    </row>
    <row r="35" spans="4:18">
      <c r="D35" t="s">
        <v>51</v>
      </c>
      <c r="E35">
        <v>-3585.1450589999999</v>
      </c>
      <c r="F35">
        <v>-3583.664233</v>
      </c>
      <c r="G35">
        <v>-3574.9377199999999</v>
      </c>
      <c r="I35">
        <v>18</v>
      </c>
      <c r="J35">
        <v>19</v>
      </c>
      <c r="K35">
        <v>33</v>
      </c>
      <c r="M35">
        <f t="shared" si="0"/>
        <v>7206.2901179999999</v>
      </c>
      <c r="N35">
        <f t="shared" si="1"/>
        <v>7205.3284659999999</v>
      </c>
      <c r="O35">
        <f t="shared" si="2"/>
        <v>7215.8754399999998</v>
      </c>
      <c r="Q35" s="2">
        <f t="shared" si="3"/>
        <v>8.5260788559219175E-2</v>
      </c>
      <c r="R35" s="2">
        <f t="shared" si="4"/>
        <v>0.23283868626666918</v>
      </c>
    </row>
    <row r="36" spans="4:18">
      <c r="D36" t="s">
        <v>52</v>
      </c>
      <c r="E36">
        <v>-5174.5356469999997</v>
      </c>
      <c r="F36">
        <v>-5173.675209</v>
      </c>
      <c r="G36">
        <v>-5163.5068240000001</v>
      </c>
      <c r="I36">
        <v>18</v>
      </c>
      <c r="J36">
        <v>19</v>
      </c>
      <c r="K36">
        <v>33</v>
      </c>
      <c r="M36">
        <f t="shared" si="0"/>
        <v>10385.071293999999</v>
      </c>
      <c r="N36">
        <f t="shared" si="1"/>
        <v>10385.350418</v>
      </c>
      <c r="O36">
        <f t="shared" si="2"/>
        <v>10393.013648</v>
      </c>
      <c r="Q36" s="2">
        <f t="shared" si="3"/>
        <v>0.1895803235792469</v>
      </c>
      <c r="R36" s="2">
        <f t="shared" si="4"/>
        <v>0.11987633967492183</v>
      </c>
    </row>
    <row r="37" spans="4:18">
      <c r="D37" t="s">
        <v>53</v>
      </c>
      <c r="E37">
        <v>-1295.4131170000001</v>
      </c>
      <c r="F37">
        <v>-1295.4092680000001</v>
      </c>
      <c r="G37">
        <v>-1290.284271</v>
      </c>
      <c r="I37">
        <v>18</v>
      </c>
      <c r="J37">
        <v>19</v>
      </c>
      <c r="K37">
        <v>33</v>
      </c>
      <c r="M37">
        <f t="shared" si="0"/>
        <v>2626.8262340000001</v>
      </c>
      <c r="N37">
        <f t="shared" si="1"/>
        <v>2628.8185360000002</v>
      </c>
      <c r="O37">
        <f t="shared" si="2"/>
        <v>2646.568542</v>
      </c>
      <c r="Q37" s="2">
        <f t="shared" si="3"/>
        <v>0.93008472005615217</v>
      </c>
      <c r="R37" s="2">
        <f t="shared" si="4"/>
        <v>0.74368716195686879</v>
      </c>
    </row>
    <row r="38" spans="4:18">
      <c r="D38" t="s">
        <v>54</v>
      </c>
      <c r="E38">
        <v>-5198.9086020000004</v>
      </c>
      <c r="F38">
        <v>-5197.3726470000001</v>
      </c>
      <c r="G38">
        <v>-5191.3435479999998</v>
      </c>
      <c r="I38">
        <v>18</v>
      </c>
      <c r="J38">
        <v>19</v>
      </c>
      <c r="K38">
        <v>33</v>
      </c>
      <c r="M38">
        <f t="shared" si="0"/>
        <v>10433.817204000001</v>
      </c>
      <c r="N38">
        <f t="shared" si="1"/>
        <v>10432.745294</v>
      </c>
      <c r="O38">
        <f t="shared" si="2"/>
        <v>10448.687096</v>
      </c>
      <c r="Q38" s="2">
        <f t="shared" si="3"/>
        <v>7.9655832644095592E-2</v>
      </c>
      <c r="R38" s="2">
        <f t="shared" si="4"/>
        <v>0.60162891929902718</v>
      </c>
    </row>
  </sheetData>
  <mergeCells count="4">
    <mergeCell ref="I1:K1"/>
    <mergeCell ref="E1:G1"/>
    <mergeCell ref="M1:O1"/>
    <mergeCell ref="Q1:R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Example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yukihiro kinjo</dc:creator>
  <cp:lastModifiedBy>Yukihiro Kinjo</cp:lastModifiedBy>
  <dcterms:created xsi:type="dcterms:W3CDTF">2020-06-13T11:10:30Z</dcterms:created>
  <dcterms:modified xsi:type="dcterms:W3CDTF">2021-06-24T04:53:40Z</dcterms:modified>
</cp:coreProperties>
</file>