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Google Диск\Медицина Проект\"/>
    </mc:Choice>
  </mc:AlternateContent>
  <xr:revisionPtr revIDLastSave="0" documentId="13_ncr:1_{AAED3762-68B5-4639-ABA4-5428ACF881BE}" xr6:coauthVersionLast="45" xr6:coauthVersionMax="45" xr10:uidLastSave="{00000000-0000-0000-0000-000000000000}"/>
  <bookViews>
    <workbookView xWindow="-108" yWindow="-108" windowWidth="23256" windowHeight="12600" xr2:uid="{7BF4DFD5-1DB6-4374-8E5B-5173CD3C5BE7}"/>
  </bookViews>
  <sheets>
    <sheet name="все с врачами" sheetId="1" r:id="rId1"/>
    <sheet name="здрав-е в цклом" sheetId="5" r:id="rId2"/>
    <sheet name="врачи" sheetId="2" r:id="rId3"/>
    <sheet name="Численность после повышения" sheetId="3" r:id="rId4"/>
    <sheet name="регион ЛПУ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1" i="4" l="1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2" i="4"/>
  <c r="AD55" i="1" l="1"/>
  <c r="AO2" i="1" l="1"/>
  <c r="AN2" i="1"/>
  <c r="AJ27" i="1"/>
  <c r="AK27" i="1"/>
  <c r="AL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1" i="1"/>
  <c r="AK41" i="1"/>
  <c r="AL41" i="1"/>
  <c r="AM41" i="1"/>
  <c r="AJ42" i="1"/>
  <c r="AK42" i="1"/>
  <c r="AL42" i="1"/>
  <c r="AM42" i="1"/>
  <c r="AJ43" i="1"/>
  <c r="AK43" i="1"/>
  <c r="AL43" i="1"/>
  <c r="AM43" i="1"/>
  <c r="AJ44" i="1"/>
  <c r="AK44" i="1"/>
  <c r="AL44" i="1"/>
  <c r="AM44" i="1"/>
  <c r="AJ45" i="1"/>
  <c r="AK45" i="1"/>
  <c r="AL45" i="1"/>
  <c r="AM45" i="1"/>
  <c r="AJ46" i="1"/>
  <c r="AK46" i="1"/>
  <c r="AL46" i="1"/>
  <c r="AJ47" i="1"/>
  <c r="AK47" i="1"/>
  <c r="AL47" i="1"/>
  <c r="AM47" i="1"/>
  <c r="AJ48" i="1"/>
  <c r="AK48" i="1"/>
  <c r="AL48" i="1"/>
  <c r="AM48" i="1"/>
  <c r="AJ49" i="1"/>
  <c r="AK49" i="1"/>
  <c r="AL49" i="1"/>
  <c r="AM49" i="1"/>
  <c r="AJ50" i="1"/>
  <c r="AK50" i="1"/>
  <c r="AL50" i="1"/>
  <c r="AM50" i="1"/>
  <c r="AJ51" i="1"/>
  <c r="AK51" i="1"/>
  <c r="AL51" i="1"/>
  <c r="AM51" i="1"/>
  <c r="AJ52" i="1"/>
  <c r="AK52" i="1"/>
  <c r="AL52" i="1"/>
  <c r="AM52" i="1"/>
  <c r="AJ53" i="1"/>
  <c r="AK53" i="1"/>
  <c r="AL53" i="1"/>
  <c r="AM53" i="1"/>
  <c r="AJ54" i="1"/>
  <c r="AK54" i="1"/>
  <c r="AL54" i="1"/>
  <c r="AJ55" i="1"/>
  <c r="AK55" i="1"/>
  <c r="AL55" i="1"/>
  <c r="AM55" i="1"/>
  <c r="AJ56" i="1"/>
  <c r="AK56" i="1"/>
  <c r="AL56" i="1"/>
  <c r="AM56" i="1"/>
  <c r="AJ57" i="1"/>
  <c r="AK57" i="1"/>
  <c r="AL57" i="1"/>
  <c r="AM57" i="1"/>
  <c r="AJ58" i="1"/>
  <c r="AK58" i="1"/>
  <c r="AL58" i="1"/>
  <c r="AM58" i="1"/>
  <c r="AJ59" i="1"/>
  <c r="AK59" i="1"/>
  <c r="AL59" i="1"/>
  <c r="AM59" i="1"/>
  <c r="AJ60" i="1"/>
  <c r="AK60" i="1"/>
  <c r="AL60" i="1"/>
  <c r="AM60" i="1"/>
  <c r="AJ61" i="1"/>
  <c r="AK61" i="1"/>
  <c r="AL61" i="1"/>
  <c r="AM61" i="1"/>
  <c r="AJ62" i="1"/>
  <c r="AK62" i="1"/>
  <c r="AL62" i="1"/>
  <c r="AM62" i="1"/>
  <c r="AJ63" i="1"/>
  <c r="AK63" i="1"/>
  <c r="AL63" i="1"/>
  <c r="AM63" i="1"/>
  <c r="AJ64" i="1"/>
  <c r="AK64" i="1"/>
  <c r="AL64" i="1"/>
  <c r="AM64" i="1"/>
  <c r="AJ65" i="1"/>
  <c r="AK65" i="1"/>
  <c r="AL65" i="1"/>
  <c r="AM65" i="1"/>
  <c r="AJ66" i="1"/>
  <c r="AK66" i="1"/>
  <c r="AL66" i="1"/>
  <c r="AM66" i="1"/>
  <c r="AJ67" i="1"/>
  <c r="AK67" i="1"/>
  <c r="AL67" i="1"/>
  <c r="AM67" i="1"/>
  <c r="AJ68" i="1"/>
  <c r="AK68" i="1"/>
  <c r="AL68" i="1"/>
  <c r="AM68" i="1"/>
  <c r="AJ69" i="1"/>
  <c r="AK69" i="1"/>
  <c r="AL69" i="1"/>
  <c r="AJ70" i="1"/>
  <c r="AK70" i="1"/>
  <c r="AL70" i="1"/>
  <c r="AM70" i="1"/>
  <c r="AJ71" i="1"/>
  <c r="AK71" i="1"/>
  <c r="AL71" i="1"/>
  <c r="AM71" i="1"/>
  <c r="AJ72" i="1"/>
  <c r="AK72" i="1"/>
  <c r="AL72" i="1"/>
  <c r="AJ73" i="1"/>
  <c r="AK73" i="1"/>
  <c r="AL73" i="1"/>
  <c r="AJ74" i="1"/>
  <c r="AK74" i="1"/>
  <c r="AL74" i="1"/>
  <c r="AM74" i="1"/>
  <c r="AJ75" i="1"/>
  <c r="AK75" i="1"/>
  <c r="AL75" i="1"/>
  <c r="AM75" i="1"/>
  <c r="AJ76" i="1"/>
  <c r="AK76" i="1"/>
  <c r="AL76" i="1"/>
  <c r="AM76" i="1"/>
  <c r="AJ77" i="1"/>
  <c r="AK77" i="1"/>
  <c r="AL77" i="1"/>
  <c r="AM77" i="1"/>
  <c r="AJ78" i="1"/>
  <c r="AK78" i="1"/>
  <c r="AL78" i="1"/>
  <c r="AJ79" i="1"/>
  <c r="AK79" i="1"/>
  <c r="AL79" i="1"/>
  <c r="AM79" i="1"/>
  <c r="AJ80" i="1"/>
  <c r="AK80" i="1"/>
  <c r="AL80" i="1"/>
  <c r="AM80" i="1"/>
  <c r="AJ81" i="1"/>
  <c r="AK81" i="1"/>
  <c r="AL81" i="1"/>
  <c r="AM81" i="1"/>
  <c r="AJ82" i="1"/>
  <c r="AK82" i="1"/>
  <c r="AL82" i="1"/>
  <c r="AM82" i="1"/>
  <c r="AJ83" i="1"/>
  <c r="AK83" i="1"/>
  <c r="AL83" i="1"/>
  <c r="AM83" i="1"/>
  <c r="AJ84" i="1"/>
  <c r="AK84" i="1"/>
  <c r="AL84" i="1"/>
  <c r="AM84" i="1"/>
  <c r="AJ85" i="1"/>
  <c r="AK85" i="1"/>
  <c r="AL85" i="1"/>
  <c r="AM85" i="1"/>
  <c r="AJ86" i="1"/>
  <c r="AK86" i="1"/>
  <c r="AL86" i="1"/>
  <c r="AM86" i="1"/>
  <c r="AJ87" i="1"/>
  <c r="AK87" i="1"/>
  <c r="AL87" i="1"/>
  <c r="AM87" i="1"/>
  <c r="AJ88" i="1"/>
  <c r="AK88" i="1"/>
  <c r="AL88" i="1"/>
  <c r="AM88" i="1"/>
  <c r="AJ89" i="1"/>
  <c r="AK89" i="1"/>
  <c r="AL89" i="1"/>
  <c r="AM89" i="1"/>
  <c r="AJ90" i="1"/>
  <c r="AK90" i="1"/>
  <c r="AL90" i="1"/>
  <c r="AM90" i="1"/>
  <c r="AJ91" i="1"/>
  <c r="AK91" i="1"/>
  <c r="AL91" i="1"/>
  <c r="AJ92" i="1"/>
  <c r="AK92" i="1"/>
  <c r="AL92" i="1"/>
  <c r="AM92" i="1"/>
  <c r="AJ93" i="1"/>
  <c r="AK93" i="1"/>
  <c r="AL93" i="1"/>
  <c r="AM93" i="1"/>
  <c r="AJ94" i="1"/>
  <c r="AK94" i="1"/>
  <c r="AL94" i="1"/>
  <c r="AM94" i="1"/>
  <c r="AJ95" i="1"/>
  <c r="AK95" i="1"/>
  <c r="AL95" i="1"/>
  <c r="AM95" i="1"/>
  <c r="AJ96" i="1"/>
  <c r="AK96" i="1"/>
  <c r="AL96" i="1"/>
  <c r="AM96" i="1"/>
  <c r="AJ97" i="1"/>
  <c r="AK97" i="1"/>
  <c r="AL97" i="1"/>
  <c r="AM97" i="1"/>
  <c r="AJ98" i="1"/>
  <c r="AK98" i="1"/>
  <c r="AL98" i="1"/>
  <c r="AM98" i="1"/>
  <c r="AJ99" i="1"/>
  <c r="AK99" i="1"/>
  <c r="AL99" i="1"/>
  <c r="AM99" i="1"/>
  <c r="AJ100" i="1"/>
  <c r="AK100" i="1"/>
  <c r="AL100" i="1"/>
  <c r="AM100" i="1"/>
  <c r="AJ101" i="1"/>
  <c r="AK101" i="1"/>
  <c r="AL101" i="1"/>
  <c r="AJ102" i="1"/>
  <c r="AK102" i="1"/>
  <c r="AL102" i="1"/>
  <c r="AJ4" i="1"/>
  <c r="AK4" i="1"/>
  <c r="AL4" i="1"/>
  <c r="AJ5" i="1"/>
  <c r="AK5" i="1"/>
  <c r="AL5" i="1"/>
  <c r="AM5" i="1"/>
  <c r="AJ6" i="1"/>
  <c r="AK6" i="1"/>
  <c r="AL6" i="1"/>
  <c r="AM6" i="1"/>
  <c r="AJ7" i="1"/>
  <c r="AK7" i="1"/>
  <c r="AL7" i="1"/>
  <c r="AM7" i="1"/>
  <c r="AJ8" i="1"/>
  <c r="AK8" i="1"/>
  <c r="AL8" i="1"/>
  <c r="AM8" i="1"/>
  <c r="AJ9" i="1"/>
  <c r="AK9" i="1"/>
  <c r="AL9" i="1"/>
  <c r="AM9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J24" i="1"/>
  <c r="AK24" i="1"/>
  <c r="AL24" i="1"/>
  <c r="AM24" i="1"/>
  <c r="AJ25" i="1"/>
  <c r="AK25" i="1"/>
  <c r="AL25" i="1"/>
  <c r="AM25" i="1"/>
  <c r="AJ26" i="1"/>
  <c r="AK26" i="1"/>
  <c r="AL26" i="1"/>
  <c r="AM3" i="1"/>
  <c r="AL3" i="1"/>
  <c r="AK3" i="1"/>
  <c r="AJ3" i="1"/>
  <c r="H77" i="4" l="1"/>
  <c r="H29" i="4"/>
  <c r="H37" i="4"/>
  <c r="H75" i="4"/>
  <c r="H17" i="4"/>
  <c r="H33" i="4"/>
  <c r="H20" i="4"/>
  <c r="H68" i="4"/>
  <c r="H60" i="4"/>
  <c r="H11" i="4"/>
  <c r="H39" i="4"/>
  <c r="H65" i="4"/>
  <c r="H71" i="4"/>
  <c r="H24" i="4"/>
  <c r="H34" i="4"/>
  <c r="H36" i="4"/>
  <c r="H82" i="4"/>
  <c r="H74" i="4"/>
  <c r="H26" i="4"/>
  <c r="H50" i="4"/>
  <c r="H2" i="4"/>
  <c r="H13" i="4"/>
  <c r="H38" i="4"/>
  <c r="H61" i="4"/>
  <c r="H9" i="4"/>
  <c r="H81" i="4"/>
  <c r="H32" i="4"/>
  <c r="H30" i="4"/>
  <c r="H14" i="4"/>
  <c r="H86" i="4"/>
  <c r="H54" i="4"/>
  <c r="H41" i="4"/>
  <c r="H43" i="4"/>
  <c r="H42" i="4"/>
  <c r="H70" i="4"/>
  <c r="H85" i="4"/>
  <c r="H52" i="4"/>
  <c r="H23" i="4"/>
  <c r="H35" i="4"/>
  <c r="H76" i="4"/>
  <c r="H59" i="4"/>
  <c r="H57" i="4"/>
  <c r="H28" i="4"/>
  <c r="H21" i="4"/>
  <c r="H49" i="4"/>
  <c r="H73" i="4"/>
  <c r="H83" i="4"/>
  <c r="H62" i="4"/>
  <c r="H46" i="4"/>
  <c r="H6" i="4"/>
  <c r="H12" i="4"/>
  <c r="H51" i="4"/>
  <c r="H79" i="4"/>
  <c r="H56" i="4"/>
  <c r="H67" i="4"/>
  <c r="H27" i="4"/>
  <c r="H48" i="4"/>
  <c r="H7" i="4"/>
  <c r="H4" i="4"/>
  <c r="H3" i="4"/>
  <c r="H10" i="4"/>
  <c r="H69" i="4"/>
  <c r="H55" i="4"/>
  <c r="H25" i="4"/>
  <c r="H5" i="4"/>
  <c r="H22" i="4"/>
  <c r="H16" i="4"/>
  <c r="H15" i="4"/>
  <c r="H80" i="4"/>
  <c r="H31" i="4"/>
  <c r="H40" i="4"/>
  <c r="H64" i="4"/>
  <c r="H44" i="4"/>
  <c r="H58" i="4"/>
  <c r="H18" i="4"/>
  <c r="H84" i="4"/>
  <c r="H66" i="4"/>
  <c r="H19" i="4"/>
  <c r="H45" i="4"/>
  <c r="H53" i="4"/>
  <c r="H72" i="4"/>
  <c r="H63" i="4"/>
  <c r="H47" i="4"/>
  <c r="H8" i="4"/>
  <c r="H78" i="4"/>
  <c r="C16" i="3"/>
  <c r="D16" i="3"/>
  <c r="E16" i="3"/>
  <c r="F16" i="3"/>
  <c r="G16" i="3"/>
  <c r="B16" i="3"/>
  <c r="C15" i="3"/>
  <c r="D15" i="3"/>
  <c r="E15" i="3"/>
  <c r="F15" i="3"/>
  <c r="G15" i="3"/>
  <c r="B15" i="3"/>
  <c r="Q3" i="2"/>
  <c r="Y3" i="2" l="1"/>
  <c r="O3" i="2"/>
  <c r="W3" i="2"/>
  <c r="U3" i="2"/>
  <c r="S3" i="2"/>
  <c r="O4" i="2" l="1"/>
  <c r="Q4" i="2"/>
  <c r="S4" i="2"/>
  <c r="U4" i="2"/>
  <c r="W4" i="2"/>
  <c r="Y4" i="2"/>
  <c r="O5" i="2"/>
  <c r="Q5" i="2"/>
  <c r="S5" i="2"/>
  <c r="U5" i="2"/>
  <c r="W5" i="2"/>
  <c r="Y5" i="2"/>
  <c r="O6" i="2"/>
  <c r="Q6" i="2"/>
  <c r="S6" i="2"/>
  <c r="U6" i="2"/>
  <c r="W6" i="2"/>
  <c r="Y6" i="2"/>
  <c r="O7" i="2"/>
  <c r="Q7" i="2"/>
  <c r="S7" i="2"/>
  <c r="U7" i="2"/>
  <c r="W7" i="2"/>
  <c r="Y7" i="2"/>
  <c r="O8" i="2"/>
  <c r="Q8" i="2"/>
  <c r="S8" i="2"/>
  <c r="U8" i="2"/>
  <c r="W8" i="2"/>
  <c r="Y8" i="2"/>
  <c r="O9" i="2"/>
  <c r="Q9" i="2"/>
  <c r="S9" i="2"/>
  <c r="U9" i="2"/>
  <c r="W9" i="2"/>
  <c r="Y9" i="2"/>
  <c r="O10" i="2"/>
  <c r="Q10" i="2"/>
  <c r="S10" i="2"/>
  <c r="U10" i="2"/>
  <c r="W10" i="2"/>
  <c r="Y10" i="2"/>
  <c r="O11" i="2"/>
  <c r="Q11" i="2"/>
  <c r="S11" i="2"/>
  <c r="U11" i="2"/>
  <c r="W11" i="2"/>
  <c r="Y11" i="2"/>
  <c r="O12" i="2"/>
  <c r="Q12" i="2"/>
  <c r="S12" i="2"/>
  <c r="U12" i="2"/>
  <c r="W12" i="2"/>
  <c r="Y12" i="2"/>
  <c r="O13" i="2"/>
  <c r="Q13" i="2"/>
  <c r="S13" i="2"/>
  <c r="U13" i="2"/>
  <c r="W13" i="2"/>
  <c r="Y13" i="2"/>
  <c r="O14" i="2"/>
  <c r="Q14" i="2"/>
  <c r="S14" i="2"/>
  <c r="U14" i="2"/>
  <c r="W14" i="2"/>
  <c r="Y14" i="2"/>
  <c r="O15" i="2"/>
  <c r="Q15" i="2"/>
  <c r="S15" i="2"/>
  <c r="U15" i="2"/>
  <c r="W15" i="2"/>
  <c r="Y15" i="2"/>
  <c r="O16" i="2"/>
  <c r="Q16" i="2"/>
  <c r="S16" i="2"/>
  <c r="U16" i="2"/>
  <c r="W16" i="2"/>
  <c r="Y16" i="2"/>
  <c r="O17" i="2"/>
  <c r="Q17" i="2"/>
  <c r="S17" i="2"/>
  <c r="U17" i="2"/>
  <c r="W17" i="2"/>
  <c r="Y17" i="2"/>
  <c r="O18" i="2"/>
  <c r="Q18" i="2"/>
  <c r="S18" i="2"/>
  <c r="U18" i="2"/>
  <c r="W18" i="2"/>
  <c r="Y18" i="2"/>
  <c r="O19" i="2"/>
  <c r="Q19" i="2"/>
  <c r="S19" i="2"/>
  <c r="U19" i="2"/>
  <c r="W19" i="2"/>
  <c r="Y19" i="2"/>
  <c r="O20" i="2"/>
  <c r="Q20" i="2"/>
  <c r="S20" i="2"/>
  <c r="U20" i="2"/>
  <c r="W20" i="2"/>
  <c r="Y20" i="2"/>
  <c r="O21" i="2"/>
  <c r="Q21" i="2"/>
  <c r="S21" i="2"/>
  <c r="U21" i="2"/>
  <c r="W21" i="2"/>
  <c r="Y21" i="2"/>
  <c r="O22" i="2"/>
  <c r="Q22" i="2"/>
  <c r="S22" i="2"/>
  <c r="U22" i="2"/>
  <c r="W22" i="2"/>
  <c r="Y22" i="2"/>
  <c r="O23" i="2"/>
  <c r="Q23" i="2"/>
  <c r="S23" i="2"/>
  <c r="U23" i="2"/>
  <c r="W23" i="2"/>
  <c r="Y23" i="2"/>
  <c r="O24" i="2"/>
  <c r="Q24" i="2"/>
  <c r="S24" i="2"/>
  <c r="U24" i="2"/>
  <c r="W24" i="2"/>
  <c r="Y24" i="2"/>
  <c r="O25" i="2"/>
  <c r="Q25" i="2"/>
  <c r="S25" i="2"/>
  <c r="U25" i="2"/>
  <c r="W25" i="2"/>
  <c r="Y25" i="2"/>
  <c r="O26" i="2"/>
  <c r="Q26" i="2"/>
  <c r="S26" i="2"/>
  <c r="U26" i="2"/>
  <c r="W26" i="2"/>
  <c r="Y26" i="2"/>
  <c r="O27" i="2"/>
  <c r="Q27" i="2"/>
  <c r="S27" i="2"/>
  <c r="U27" i="2"/>
  <c r="W27" i="2"/>
  <c r="Y27" i="2"/>
  <c r="O28" i="2"/>
  <c r="Q28" i="2"/>
  <c r="S28" i="2"/>
  <c r="U28" i="2"/>
  <c r="W28" i="2"/>
  <c r="Y28" i="2"/>
  <c r="O29" i="2"/>
  <c r="Q29" i="2"/>
  <c r="S29" i="2"/>
  <c r="U29" i="2"/>
  <c r="W29" i="2"/>
  <c r="Y29" i="2"/>
  <c r="O30" i="2"/>
  <c r="Q30" i="2"/>
  <c r="S30" i="2"/>
  <c r="U30" i="2"/>
  <c r="W30" i="2"/>
  <c r="Y30" i="2"/>
  <c r="O31" i="2"/>
  <c r="Q31" i="2"/>
  <c r="S31" i="2"/>
  <c r="U31" i="2"/>
  <c r="W31" i="2"/>
  <c r="Y31" i="2"/>
  <c r="O32" i="2"/>
  <c r="Q32" i="2"/>
  <c r="S32" i="2"/>
  <c r="U32" i="2"/>
  <c r="W32" i="2"/>
  <c r="Y32" i="2"/>
  <c r="O33" i="2"/>
  <c r="Q33" i="2"/>
  <c r="S33" i="2"/>
  <c r="U33" i="2"/>
  <c r="W33" i="2"/>
  <c r="Y33" i="2"/>
  <c r="O34" i="2"/>
  <c r="Q34" i="2"/>
  <c r="S34" i="2"/>
  <c r="U34" i="2"/>
  <c r="W34" i="2"/>
  <c r="Y34" i="2"/>
  <c r="O35" i="2"/>
  <c r="Q35" i="2"/>
  <c r="S35" i="2"/>
  <c r="U35" i="2"/>
  <c r="W35" i="2"/>
  <c r="Y35" i="2"/>
  <c r="O36" i="2"/>
  <c r="Q36" i="2"/>
  <c r="S36" i="2"/>
  <c r="U36" i="2"/>
  <c r="W36" i="2"/>
  <c r="Y36" i="2"/>
  <c r="O37" i="2"/>
  <c r="Q37" i="2"/>
  <c r="S37" i="2"/>
  <c r="U37" i="2"/>
  <c r="W37" i="2"/>
  <c r="Y37" i="2"/>
  <c r="O38" i="2"/>
  <c r="Q38" i="2"/>
  <c r="S38" i="2"/>
  <c r="U38" i="2"/>
  <c r="W38" i="2"/>
  <c r="Y38" i="2"/>
  <c r="O39" i="2"/>
  <c r="Q39" i="2"/>
  <c r="S39" i="2"/>
  <c r="U39" i="2"/>
  <c r="W39" i="2"/>
  <c r="Y39" i="2"/>
  <c r="O40" i="2"/>
  <c r="Q40" i="2"/>
  <c r="S40" i="2"/>
  <c r="U40" i="2"/>
  <c r="W40" i="2"/>
  <c r="Y40" i="2"/>
  <c r="O41" i="2"/>
  <c r="Q41" i="2"/>
  <c r="S41" i="2"/>
  <c r="U41" i="2"/>
  <c r="W41" i="2"/>
  <c r="Y41" i="2"/>
  <c r="O42" i="2"/>
  <c r="Q42" i="2"/>
  <c r="S42" i="2"/>
  <c r="U42" i="2"/>
  <c r="W42" i="2"/>
  <c r="Y42" i="2"/>
  <c r="O43" i="2"/>
  <c r="Q43" i="2"/>
  <c r="S43" i="2"/>
  <c r="U43" i="2"/>
  <c r="W43" i="2"/>
  <c r="Y43" i="2"/>
  <c r="O44" i="2"/>
  <c r="Q44" i="2"/>
  <c r="S44" i="2"/>
  <c r="U44" i="2"/>
  <c r="W44" i="2"/>
  <c r="Y44" i="2"/>
  <c r="O45" i="2"/>
  <c r="Q45" i="2"/>
  <c r="S45" i="2"/>
  <c r="U45" i="2"/>
  <c r="W45" i="2"/>
  <c r="Y45" i="2"/>
  <c r="O46" i="2"/>
  <c r="Q46" i="2"/>
  <c r="S46" i="2"/>
  <c r="U46" i="2"/>
  <c r="W46" i="2"/>
  <c r="Y46" i="2"/>
  <c r="O47" i="2"/>
  <c r="Q47" i="2"/>
  <c r="S47" i="2"/>
  <c r="U47" i="2"/>
  <c r="W47" i="2"/>
  <c r="Y47" i="2"/>
  <c r="O48" i="2"/>
  <c r="Q48" i="2"/>
  <c r="S48" i="2"/>
  <c r="U48" i="2"/>
  <c r="W48" i="2"/>
  <c r="Y48" i="2"/>
  <c r="O49" i="2"/>
  <c r="Q49" i="2"/>
  <c r="S49" i="2"/>
  <c r="U49" i="2"/>
  <c r="W49" i="2"/>
  <c r="Y49" i="2"/>
  <c r="O50" i="2"/>
  <c r="Q50" i="2"/>
  <c r="S50" i="2"/>
  <c r="U50" i="2"/>
  <c r="W50" i="2"/>
  <c r="Y50" i="2"/>
  <c r="O51" i="2"/>
  <c r="Q51" i="2"/>
  <c r="S51" i="2"/>
  <c r="U51" i="2"/>
  <c r="W51" i="2"/>
  <c r="Y51" i="2"/>
  <c r="O52" i="2"/>
  <c r="Q52" i="2"/>
  <c r="S52" i="2"/>
  <c r="U52" i="2"/>
  <c r="W52" i="2"/>
  <c r="Y52" i="2"/>
  <c r="O53" i="2"/>
  <c r="Q53" i="2"/>
  <c r="S53" i="2"/>
  <c r="U53" i="2"/>
  <c r="W53" i="2"/>
  <c r="Y53" i="2"/>
  <c r="O54" i="2"/>
  <c r="Q54" i="2"/>
  <c r="S54" i="2"/>
  <c r="U54" i="2"/>
  <c r="W54" i="2"/>
  <c r="Y54" i="2"/>
  <c r="O55" i="2"/>
  <c r="Q55" i="2"/>
  <c r="S55" i="2"/>
  <c r="U55" i="2"/>
  <c r="W55" i="2"/>
  <c r="Y55" i="2"/>
  <c r="O56" i="2"/>
  <c r="Q56" i="2"/>
  <c r="S56" i="2"/>
  <c r="U56" i="2"/>
  <c r="W56" i="2"/>
  <c r="Y56" i="2"/>
  <c r="O57" i="2"/>
  <c r="Q57" i="2"/>
  <c r="S57" i="2"/>
  <c r="U57" i="2"/>
  <c r="W57" i="2"/>
  <c r="Y57" i="2"/>
  <c r="O58" i="2"/>
  <c r="Q58" i="2"/>
  <c r="S58" i="2"/>
  <c r="U58" i="2"/>
  <c r="W58" i="2"/>
  <c r="Y58" i="2"/>
  <c r="O59" i="2"/>
  <c r="Q59" i="2"/>
  <c r="S59" i="2"/>
  <c r="U59" i="2"/>
  <c r="W59" i="2"/>
  <c r="Y59" i="2"/>
  <c r="O60" i="2"/>
  <c r="Q60" i="2"/>
  <c r="S60" i="2"/>
  <c r="U60" i="2"/>
  <c r="W60" i="2"/>
  <c r="Y60" i="2"/>
  <c r="O61" i="2"/>
  <c r="Q61" i="2"/>
  <c r="S61" i="2"/>
  <c r="U61" i="2"/>
  <c r="W61" i="2"/>
  <c r="Y61" i="2"/>
  <c r="O62" i="2"/>
  <c r="Q62" i="2"/>
  <c r="S62" i="2"/>
  <c r="U62" i="2"/>
  <c r="W62" i="2"/>
  <c r="Y62" i="2"/>
  <c r="O63" i="2"/>
  <c r="Q63" i="2"/>
  <c r="S63" i="2"/>
  <c r="U63" i="2"/>
  <c r="W63" i="2"/>
  <c r="Y63" i="2"/>
  <c r="O64" i="2"/>
  <c r="Q64" i="2"/>
  <c r="S64" i="2"/>
  <c r="U64" i="2"/>
  <c r="W64" i="2"/>
  <c r="Y64" i="2"/>
  <c r="O65" i="2"/>
  <c r="Q65" i="2"/>
  <c r="S65" i="2"/>
  <c r="U65" i="2"/>
  <c r="W65" i="2"/>
  <c r="Y65" i="2"/>
  <c r="O66" i="2"/>
  <c r="Q66" i="2"/>
  <c r="S66" i="2"/>
  <c r="U66" i="2"/>
  <c r="W66" i="2"/>
  <c r="Y66" i="2"/>
  <c r="O67" i="2"/>
  <c r="Q67" i="2"/>
  <c r="S67" i="2"/>
  <c r="U67" i="2"/>
  <c r="W67" i="2"/>
  <c r="Y67" i="2"/>
  <c r="O68" i="2"/>
  <c r="Q68" i="2"/>
  <c r="S68" i="2"/>
  <c r="U68" i="2"/>
  <c r="W68" i="2"/>
  <c r="Y68" i="2"/>
  <c r="O69" i="2"/>
  <c r="Q69" i="2"/>
  <c r="S69" i="2"/>
  <c r="U69" i="2"/>
  <c r="W69" i="2"/>
  <c r="Y69" i="2"/>
  <c r="O70" i="2"/>
  <c r="Q70" i="2"/>
  <c r="S70" i="2"/>
  <c r="U70" i="2"/>
  <c r="W70" i="2"/>
  <c r="Y70" i="2"/>
  <c r="O71" i="2"/>
  <c r="Q71" i="2"/>
  <c r="S71" i="2"/>
  <c r="U71" i="2"/>
  <c r="W71" i="2"/>
  <c r="Y71" i="2"/>
  <c r="O72" i="2"/>
  <c r="Q72" i="2"/>
  <c r="S72" i="2"/>
  <c r="U72" i="2"/>
  <c r="W72" i="2"/>
  <c r="Y72" i="2"/>
  <c r="O73" i="2"/>
  <c r="Q73" i="2"/>
  <c r="S73" i="2"/>
  <c r="U73" i="2"/>
  <c r="W73" i="2"/>
  <c r="Y73" i="2"/>
  <c r="O74" i="2"/>
  <c r="Q74" i="2"/>
  <c r="S74" i="2"/>
  <c r="U74" i="2"/>
  <c r="W74" i="2"/>
  <c r="Y74" i="2"/>
  <c r="O75" i="2"/>
  <c r="Q75" i="2"/>
  <c r="S75" i="2"/>
  <c r="U75" i="2"/>
  <c r="W75" i="2"/>
  <c r="Y75" i="2"/>
  <c r="O76" i="2"/>
  <c r="Q76" i="2"/>
  <c r="S76" i="2"/>
  <c r="U76" i="2"/>
  <c r="W76" i="2"/>
  <c r="Y76" i="2"/>
  <c r="O77" i="2"/>
  <c r="Q77" i="2"/>
  <c r="S77" i="2"/>
  <c r="U77" i="2"/>
  <c r="W77" i="2"/>
  <c r="Y77" i="2"/>
  <c r="O78" i="2"/>
  <c r="Q78" i="2"/>
  <c r="S78" i="2"/>
  <c r="U78" i="2"/>
  <c r="W78" i="2"/>
  <c r="Y78" i="2"/>
  <c r="O79" i="2"/>
  <c r="Q79" i="2"/>
  <c r="S79" i="2"/>
  <c r="U79" i="2"/>
  <c r="W79" i="2"/>
  <c r="Y79" i="2"/>
  <c r="O80" i="2"/>
  <c r="Q80" i="2"/>
  <c r="S80" i="2"/>
  <c r="U80" i="2"/>
  <c r="W80" i="2"/>
  <c r="Y80" i="2"/>
  <c r="O81" i="2"/>
  <c r="Q81" i="2"/>
  <c r="S81" i="2"/>
  <c r="U81" i="2"/>
  <c r="W81" i="2"/>
  <c r="Y81" i="2"/>
  <c r="O82" i="2"/>
  <c r="Q82" i="2"/>
  <c r="S82" i="2"/>
  <c r="U82" i="2"/>
  <c r="W82" i="2"/>
  <c r="Y82" i="2"/>
  <c r="O83" i="2"/>
  <c r="Q83" i="2"/>
  <c r="S83" i="2"/>
  <c r="U83" i="2"/>
  <c r="W83" i="2"/>
  <c r="Y83" i="2"/>
  <c r="O84" i="2"/>
  <c r="Q84" i="2"/>
  <c r="S84" i="2"/>
  <c r="U84" i="2"/>
  <c r="W84" i="2"/>
  <c r="Y84" i="2"/>
  <c r="O85" i="2"/>
  <c r="Q85" i="2"/>
  <c r="S85" i="2"/>
  <c r="U85" i="2"/>
  <c r="W85" i="2"/>
  <c r="Y85" i="2"/>
  <c r="O86" i="2"/>
  <c r="Q86" i="2"/>
  <c r="S86" i="2"/>
  <c r="U86" i="2"/>
  <c r="W86" i="2"/>
  <c r="Y86" i="2"/>
  <c r="O87" i="2"/>
  <c r="Q87" i="2"/>
  <c r="S87" i="2"/>
  <c r="U87" i="2"/>
  <c r="W87" i="2"/>
  <c r="Y87" i="2"/>
  <c r="O88" i="2"/>
  <c r="Q88" i="2"/>
  <c r="S88" i="2"/>
  <c r="U88" i="2"/>
  <c r="W88" i="2"/>
  <c r="Y88" i="2"/>
  <c r="O89" i="2"/>
  <c r="Q89" i="2"/>
  <c r="S89" i="2"/>
  <c r="U89" i="2"/>
  <c r="W89" i="2"/>
  <c r="Y89" i="2"/>
  <c r="O90" i="2"/>
  <c r="Q90" i="2"/>
  <c r="S90" i="2"/>
  <c r="U90" i="2"/>
  <c r="W90" i="2"/>
  <c r="Y90" i="2"/>
</calcChain>
</file>

<file path=xl/sharedStrings.xml><?xml version="1.0" encoding="utf-8"?>
<sst xmlns="http://schemas.openxmlformats.org/spreadsheetml/2006/main" count="481" uniqueCount="241">
  <si>
    <t>Российская Федерация</t>
  </si>
  <si>
    <t>Центральный  федеральный округ</t>
  </si>
  <si>
    <t xml:space="preserve">Белгородская область 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</si>
  <si>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</si>
  <si>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</si>
  <si>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</si>
  <si>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</si>
  <si>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</si>
  <si>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</si>
  <si>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</si>
  <si>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</si>
  <si>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</si>
  <si>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</si>
  <si>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</si>
  <si>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</si>
  <si>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</si>
  <si>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</si>
  <si>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</si>
  <si>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</si>
  <si>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</si>
  <si>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</si>
  <si>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</si>
  <si>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</si>
  <si>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</si>
  <si>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в том числе:</t>
  </si>
  <si>
    <t>Ненецкий авт. округ</t>
  </si>
  <si>
    <t>Архангельская область (кроме Ненецкого авт.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</si>
  <si>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</si>
  <si>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</si>
  <si>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</si>
  <si>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</si>
  <si>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</si>
  <si>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</si>
  <si>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 xml:space="preserve">г.Санкт-Петербург </t>
  </si>
  <si>
    <t>Южный федеральный округ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</si>
  <si>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</si>
  <si>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</si>
  <si>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</si>
  <si>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</si>
  <si>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</si>
  <si>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</si>
  <si>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</si>
  <si>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</si>
  <si>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</si>
  <si>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</si>
  <si>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</si>
  <si>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</si>
  <si>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</si>
  <si>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</si>
  <si>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</si>
  <si>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</si>
  <si>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</si>
  <si>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</si>
  <si>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 xml:space="preserve">Республика Татарстан 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</si>
  <si>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</si>
  <si>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</si>
  <si>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</si>
  <si>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</si>
  <si>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</si>
  <si>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</si>
  <si>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</si>
  <si>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</si>
  <si>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</si>
  <si>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</si>
  <si>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</si>
  <si>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</si>
  <si>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</si>
  <si>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</si>
  <si>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авт. округ-Югра</t>
  </si>
  <si>
    <t>Ямало-Ненецкий авт. округ</t>
  </si>
  <si>
    <t>Тюменская область (кроме Ханты-Мансийского авт. округа-Югры и Ямало-Ненецкого авт. округа)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</si>
  <si>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</si>
  <si>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</si>
  <si>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</si>
  <si>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</si>
  <si>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</si>
  <si>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</si>
  <si>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</si>
  <si>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</si>
  <si>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</si>
  <si>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</si>
  <si>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</si>
  <si>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</si>
  <si>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</si>
  <si>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</si>
  <si>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</si>
  <si>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</si>
  <si>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</si>
  <si>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</si>
  <si>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</si>
  <si>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</si>
  <si>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</si>
  <si>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</si>
  <si>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</si>
  <si>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</si>
  <si>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1 полуг.2013</t>
  </si>
  <si>
    <t>весь 2013 г.</t>
  </si>
  <si>
    <t>все</t>
  </si>
  <si>
    <t>врачи</t>
  </si>
  <si>
    <t>1 полуг.2014</t>
  </si>
  <si>
    <t>весь 2014</t>
  </si>
  <si>
    <t>Республика Крым</t>
  </si>
  <si>
    <t>г. Севастополь</t>
  </si>
  <si>
    <t>1 полуг.2015</t>
  </si>
  <si>
    <t>весь 2015</t>
  </si>
  <si>
    <t>1 полуг.2016</t>
  </si>
  <si>
    <t>весь 2016</t>
  </si>
  <si>
    <t>весь 2017</t>
  </si>
  <si>
    <t>с 2016 только врачи, средняя по региону указывается в %</t>
  </si>
  <si>
    <t>1 полуг. 2017</t>
  </si>
  <si>
    <t>1 полуг. 2018</t>
  </si>
  <si>
    <t>весь 2018</t>
  </si>
  <si>
    <t>1 полуг. 2019</t>
  </si>
  <si>
    <t>2013/2012</t>
  </si>
  <si>
    <t>2014/2013</t>
  </si>
  <si>
    <t>2015/2014</t>
  </si>
  <si>
    <t>2016/2015</t>
  </si>
  <si>
    <t>2017/2016</t>
  </si>
  <si>
    <t>2018/2017</t>
  </si>
  <si>
    <t>Динамика средней зарплаты</t>
  </si>
  <si>
    <t>Динамика числ-ти врачей</t>
  </si>
  <si>
    <t>Архангельская область без авт. округа</t>
  </si>
  <si>
    <t>Республика Татарстан (Татарстан)</t>
  </si>
  <si>
    <t>Чувашская Республика - Чувашия</t>
  </si>
  <si>
    <t>Тюменская область без авт. округов</t>
  </si>
  <si>
    <t>2005*</t>
  </si>
  <si>
    <t>* Специалисты высшего уровня квалификации - здравоохранение</t>
  </si>
  <si>
    <t>** средние зарплаты до 2013 года - из сборников Здравоохранение в России http://old.gks.ru/wps/wcm/connect/rosstat_main/rosstat/ru/statistics/publications/catalog/doc_1139919134734, раздел Занятость и оплата труда, 	Средняя начисленная зар. плата работников лечебно-профилактических учреждений, полностью отработавших месяц, по отдельным профессиям и должностям</t>
  </si>
  <si>
    <t>4.13. СРЕДНЕМЕСЯЧНАЯ НОМИНАЛЬНАЯ НАЧИСЛЕННАЯ ЗАРАБОТНАЯ ПЛАТА</t>
  </si>
  <si>
    <t>РАБОТНИКОВ ЗДРАВООХРАНЕНИЯ ПО СУБЪЕКТАМ РОССИЙСКОЙ ФЕДЕРАЦИИ</t>
  </si>
  <si>
    <t>(рублей)</t>
  </si>
  <si>
    <t>1370,9</t>
  </si>
  <si>
    <t>5905,6</t>
  </si>
  <si>
    <t>15723,8</t>
  </si>
  <si>
    <t>17544,5</t>
  </si>
  <si>
    <t>20640,7</t>
  </si>
  <si>
    <t>Рост 2018/2013</t>
  </si>
  <si>
    <t/>
  </si>
  <si>
    <t>2015</t>
  </si>
  <si>
    <t>2016</t>
  </si>
  <si>
    <t>2017</t>
  </si>
  <si>
    <t>2018</t>
  </si>
  <si>
    <t xml:space="preserve">    Центральный федеральный округ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</si>
  <si>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</si>
  <si>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</si>
  <si>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</si>
  <si>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</si>
  <si>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</si>
  <si>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</si>
  <si>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</si>
  <si>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</si>
  <si>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</si>
  <si>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</si>
  <si>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</si>
  <si>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</si>
  <si>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</si>
  <si>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</si>
  <si>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</si>
  <si>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</si>
  <si>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</si>
  <si>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 столица Российской Федерации город федерального значения</t>
  </si>
  <si>
    <t xml:space="preserve">    Северо-Западный федеральный округ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</si>
  <si>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</si>
  <si>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</si>
  <si>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</si>
  <si>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Ненецкий автономный округ (Архангельская область)</t>
  </si>
  <si>
    <t xml:space="preserve">            Архангельская область (без АО)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</si>
  <si>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</si>
  <si>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</si>
  <si>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</si>
  <si>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</si>
  <si>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</si>
  <si>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</si>
  <si>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 город федерального значения</t>
  </si>
  <si>
    <t xml:space="preserve">    Южный федеральный округ (с 29.07.2016)</t>
  </si>
  <si>
    <t xml:space="preserve">        Республика Адыгея (Адыгея)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</si>
  <si>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</si>
  <si>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</si>
  <si>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</si>
  <si>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</si>
  <si>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</si>
  <si>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</si>
  <si>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федерального значения Севастополь</t>
  </si>
  <si>
    <t xml:space="preserve">    Северо-Кавказский федеральный округ</t>
  </si>
  <si>
    <t xml:space="preserve">        Республика Дагестан</t>
  </si>
  <si>
    <t xml:space="preserve">        Республика Ингушетия*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</si>
  <si>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</si>
  <si>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</si>
  <si>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</si>
  <si>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Республика*</t>
  </si>
  <si>
    <t xml:space="preserve">        Ставропольский край</t>
  </si>
  <si>
    <t xml:space="preserve">    Приволжский федеральный округ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</si>
  <si>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</si>
  <si>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</si>
  <si>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</si>
  <si>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(Татарстан)</t>
  </si>
  <si>
    <t xml:space="preserve">        Удмуртская Республика</t>
  </si>
  <si>
    <t xml:space="preserve">        Чувашская Республика - Чувашия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</si>
  <si>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</si>
  <si>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</si>
  <si>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</si>
  <si>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</si>
  <si>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</si>
  <si>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</si>
  <si>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</si>
  <si>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</si>
  <si>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Уральский федеральный округ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</si>
  <si>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</si>
  <si>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</si>
  <si>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</si>
  <si>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Ханты-Мансийский автономный округ - Югра (Тюменская область)</t>
  </si>
  <si>
    <t xml:space="preserve">            Ямало-Ненецкий автономный округ (Тюменская область)</t>
  </si>
  <si>
    <t xml:space="preserve">            Тюменская область (без АО)</t>
  </si>
  <si>
    <t xml:space="preserve">        Челябинская область</t>
  </si>
  <si>
    <t xml:space="preserve">    Сибирский федеральный округ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</si>
  <si>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</si>
  <si>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</si>
  <si>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</si>
  <si>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</si>
  <si>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</si>
  <si>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</si>
  <si>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 - Кузбасс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</si>
  <si>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</si>
  <si>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</si>
  <si>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</si>
  <si>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Дальневосточный федеральный округ</t>
  </si>
  <si>
    <t xml:space="preserve">        Республика Бурятия</t>
  </si>
  <si>
    <t xml:space="preserve">        Забайкальский край</t>
  </si>
  <si>
    <t xml:space="preserve">        Республика Саха (Якутия)</t>
  </si>
  <si>
    <t xml:space="preserve">        Камчатский край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</si>
  <si>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</si>
  <si>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</si>
  <si>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</si>
  <si>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</si>
  <si>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</si>
  <si>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</si>
  <si>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</si>
  <si>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 xml:space="preserve">    Крымский федеральный округ</t>
  </si>
  <si>
    <t>средняя по регину</t>
  </si>
  <si>
    <t>Отношение</t>
  </si>
  <si>
    <t>Ранг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</si>
</sst>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"/>
    <numFmt numFmtId="166" formatCode="_-* #,##0.00\ _₽_-;\-* #,##0.00\ _₽_-;_-* &quot;-&quot;??\ _₽_-;_-@_-"/>
    <numFmt numFmtId="167" formatCode="_-* #,##0\ _₽_-;\-* #,##0\ _₽_-;_-* &quot;-&quot;\ _₽_-;_-@_-"/>
    <numFmt numFmtId="168" formatCode="_-* #,##0.00\ &quot;₽&quot;_-;\-* #,##0.00\ &quot;₽&quot;_-;_-* &quot;-&quot;??\ &quot;₽&quot;_-;_-@_-"/>
    <numFmt numFmtId="169" formatCode="_-* #,##0\ &quot;₽&quot;_-;\-* #,##0\ &quot;₽&quot;_-;_-* &quot;-&quot;\ &quot;₽&quot;_-;_-@_-"/>
    <numFmt numFmtId="170" formatCode="0.0%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  <font>
      <b/>
      <sz val="8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/>
      <bottom/>
      <diagonal/>
    </border>
  </borders>
  <cellStyleXfs count="14">
    <xf numFmtId="0" fontId="0" fillId="0" borderId="0"/>
    <xf numFmtId="0" fontId="1" fillId="0" borderId="0"/>
    <xf numFmtId="9" fontId="4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166" fontId="7" fillId="0" borderId="0"/>
    <xf numFmtId="167" fontId="7" fillId="0" borderId="0"/>
    <xf numFmtId="168" fontId="7" fillId="0" borderId="0"/>
    <xf numFmtId="169" fontId="7" fillId="0" borderId="0"/>
    <xf numFmtId="9" fontId="7" fillId="0" borderId="0"/>
    <xf numFmtId="0" fontId="4" fillId="0" borderId="0"/>
    <xf numFmtId="0" fontId="4" fillId="0" borderId="0"/>
    <xf numFmtId="0" fontId="11" fillId="0" borderId="0"/>
  </cellStyleXfs>
  <cellXfs count="64">
    <xf numFmtId="0" fontId="0" fillId="0" borderId="0" xfId="0"/>
    <xf numFmtId="3" fontId="2" fillId="0" borderId="1" xfId="1" applyNumberFormat="1" applyFont="1" applyBorder="1" applyAlignment="1">
      <alignment horizontal="right" vertical="center"/>
    </xf>
    <xf numFmtId="3" fontId="3" fillId="0" borderId="1" xfId="1" applyNumberFormat="1" applyFont="1" applyBorder="1" applyAlignment="1">
      <alignment horizontal="right" vertical="center"/>
    </xf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0" fillId="0" borderId="0" xfId="0" applyAlignment="1"/>
    <xf numFmtId="0" fontId="2" fillId="0" borderId="1" xfId="1" applyFont="1" applyBorder="1" applyAlignment="1">
      <alignment vertical="center"/>
    </xf>
    <xf numFmtId="0" fontId="2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3" fontId="6" fillId="0" borderId="1" xfId="4" applyNumberFormat="1" applyFont="1" applyBorder="1" applyAlignment="1">
      <alignment horizontal="right" vertical="center"/>
    </xf>
    <xf numFmtId="3" fontId="5" fillId="0" borderId="1" xfId="4" applyNumberFormat="1" applyFont="1" applyBorder="1" applyAlignment="1">
      <alignment horizontal="right" vertical="center"/>
    </xf>
    <xf numFmtId="164" fontId="5" fillId="0" borderId="1" xfId="4" applyNumberFormat="1" applyFont="1" applyBorder="1" applyAlignment="1">
      <alignment vertical="center"/>
    </xf>
    <xf numFmtId="3" fontId="2" fillId="0" borderId="1" xfId="4" applyNumberFormat="1" applyFont="1" applyBorder="1" applyAlignment="1">
      <alignment horizontal="right" vertical="center"/>
    </xf>
    <xf numFmtId="3" fontId="3" fillId="0" borderId="1" xfId="4" applyNumberFormat="1" applyFont="1" applyBorder="1" applyAlignment="1">
      <alignment horizontal="right" vertical="center"/>
    </xf>
    <xf numFmtId="164" fontId="3" fillId="0" borderId="1" xfId="4" applyNumberFormat="1" applyFont="1" applyBorder="1" applyAlignment="1">
      <alignment vertical="center"/>
    </xf>
    <xf numFmtId="9" fontId="0" fillId="0" borderId="0" xfId="2" applyFont="1"/>
    <xf numFmtId="165" fontId="9" fillId="0" borderId="5" xfId="0" applyNumberFormat="1" applyFont="1" applyBorder="1"/>
    <xf numFmtId="3" fontId="0" fillId="0" borderId="0" xfId="0" applyNumberFormat="1"/>
    <xf numFmtId="9" fontId="8" fillId="0" borderId="4" xfId="2" applyFont="1" applyBorder="1" applyAlignment="1">
      <alignment horizontal="right" wrapText="1"/>
    </xf>
    <xf numFmtId="0" fontId="10" fillId="0" borderId="0" xfId="0" applyFont="1" applyAlignment="1"/>
    <xf numFmtId="0" fontId="10" fillId="0" borderId="6" xfId="0" applyFont="1" applyBorder="1" applyAlignment="1"/>
    <xf numFmtId="0" fontId="6" fillId="0" borderId="1" xfId="12" applyFont="1" applyBorder="1" applyAlignment="1">
      <alignment horizontal="left" vertical="center"/>
    </xf>
    <xf numFmtId="0" fontId="5" fillId="0" borderId="1" xfId="4" applyFont="1" applyBorder="1" applyAlignment="1">
      <alignment horizontal="left" vertical="center"/>
    </xf>
    <xf numFmtId="0" fontId="5" fillId="0" borderId="1" xfId="12" applyFont="1" applyBorder="1" applyAlignment="1">
      <alignment horizontal="left" vertical="center"/>
    </xf>
    <xf numFmtId="0" fontId="12" fillId="0" borderId="0" xfId="13" applyFont="1" applyAlignment="1">
      <alignment horizontal="right" vertical="top" wrapText="1"/>
    </xf>
    <xf numFmtId="0" fontId="3" fillId="0" borderId="2" xfId="1" applyFont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vertical="center" wrapText="1"/>
    </xf>
    <xf numFmtId="0" fontId="15" fillId="0" borderId="9" xfId="0" applyFont="1" applyBorder="1" applyAlignment="1">
      <alignment horizontal="right" vertical="center" wrapText="1"/>
    </xf>
    <xf numFmtId="0" fontId="15" fillId="0" borderId="0" xfId="0" applyFont="1" applyAlignment="1">
      <alignment horizontal="right" vertical="center" wrapText="1"/>
    </xf>
    <xf numFmtId="170" fontId="0" fillId="0" borderId="0" xfId="2" applyNumberFormat="1" applyFont="1"/>
    <xf numFmtId="9" fontId="6" fillId="0" borderId="1" xfId="2" applyFont="1" applyBorder="1" applyAlignment="1">
      <alignment vertical="center"/>
    </xf>
    <xf numFmtId="3" fontId="5" fillId="0" borderId="3" xfId="4" applyNumberFormat="1" applyFont="1" applyBorder="1" applyAlignment="1">
      <alignment horizontal="right" vertical="center"/>
    </xf>
    <xf numFmtId="3" fontId="5" fillId="0" borderId="0" xfId="4" applyNumberFormat="1" applyFont="1" applyBorder="1" applyAlignment="1">
      <alignment horizontal="right" vertical="center"/>
    </xf>
    <xf numFmtId="3" fontId="0" fillId="0" borderId="10" xfId="0" applyNumberFormat="1" applyBorder="1" applyAlignment="1">
      <alignment horizontal="right" vertical="top"/>
    </xf>
    <xf numFmtId="0" fontId="16" fillId="2" borderId="10" xfId="0" applyFont="1" applyFill="1" applyBorder="1" applyAlignment="1">
      <alignment vertical="top"/>
    </xf>
    <xf numFmtId="0" fontId="16" fillId="2" borderId="10" xfId="0" applyFont="1" applyFill="1" applyBorder="1" applyAlignment="1">
      <alignment horizontal="left" vertical="top"/>
    </xf>
    <xf numFmtId="0" fontId="3" fillId="0" borderId="11" xfId="1" applyFont="1" applyBorder="1" applyAlignment="1">
      <alignment horizontal="left" vertical="center"/>
    </xf>
    <xf numFmtId="3" fontId="3" fillId="0" borderId="11" xfId="1" applyNumberFormat="1" applyFont="1" applyBorder="1" applyAlignment="1">
      <alignment horizontal="right" vertical="center"/>
    </xf>
    <xf numFmtId="3" fontId="5" fillId="0" borderId="11" xfId="4" applyNumberFormat="1" applyFont="1" applyBorder="1" applyAlignment="1">
      <alignment horizontal="right" vertical="center"/>
    </xf>
    <xf numFmtId="3" fontId="3" fillId="0" borderId="11" xfId="4" applyNumberFormat="1" applyFont="1" applyBorder="1" applyAlignment="1">
      <alignment horizontal="right" vertical="center"/>
    </xf>
    <xf numFmtId="0" fontId="16" fillId="2" borderId="12" xfId="0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left" vertical="center"/>
    </xf>
    <xf numFmtId="3" fontId="3" fillId="3" borderId="1" xfId="1" applyNumberFormat="1" applyFont="1" applyFill="1" applyBorder="1" applyAlignment="1">
      <alignment horizontal="right" vertical="center"/>
    </xf>
    <xf numFmtId="3" fontId="5" fillId="3" borderId="1" xfId="4" applyNumberFormat="1" applyFont="1" applyFill="1" applyBorder="1" applyAlignment="1">
      <alignment horizontal="right" vertical="center"/>
    </xf>
    <xf numFmtId="3" fontId="3" fillId="3" borderId="1" xfId="4" applyNumberFormat="1" applyFont="1" applyFill="1" applyBorder="1" applyAlignment="1">
      <alignment horizontal="right" vertical="center"/>
    </xf>
    <xf numFmtId="0" fontId="16" fillId="3" borderId="10" xfId="0" applyFont="1" applyFill="1" applyBorder="1" applyAlignment="1">
      <alignment horizontal="left" vertical="top"/>
    </xf>
    <xf numFmtId="3" fontId="0" fillId="3" borderId="10" xfId="0" applyNumberFormat="1" applyFill="1" applyBorder="1" applyAlignment="1">
      <alignment horizontal="right" vertical="top"/>
    </xf>
    <xf numFmtId="0" fontId="0" fillId="3" borderId="0" xfId="0" applyFill="1" applyAlignment="1"/>
    <xf numFmtId="3" fontId="2" fillId="0" borderId="0" xfId="4" applyNumberFormat="1" applyFont="1" applyBorder="1" applyAlignment="1">
      <alignment horizontal="right" vertical="center"/>
    </xf>
    <xf numFmtId="3" fontId="3" fillId="0" borderId="0" xfId="4" applyNumberFormat="1" applyFont="1" applyBorder="1" applyAlignment="1">
      <alignment horizontal="right" vertical="center"/>
    </xf>
    <xf numFmtId="164" fontId="3" fillId="0" borderId="0" xfId="4" applyNumberFormat="1" applyFont="1" applyBorder="1" applyAlignment="1">
      <alignment vertical="center"/>
    </xf>
    <xf numFmtId="3" fontId="3" fillId="3" borderId="0" xfId="4" applyNumberFormat="1" applyFont="1" applyFill="1" applyBorder="1" applyAlignment="1">
      <alignment horizontal="right" vertical="center"/>
    </xf>
    <xf numFmtId="9" fontId="10" fillId="0" borderId="0" xfId="2" applyFont="1" applyAlignment="1"/>
    <xf numFmtId="9" fontId="5" fillId="0" borderId="0" xfId="2" applyFont="1" applyBorder="1" applyAlignment="1">
      <alignment horizontal="left" vertical="center"/>
    </xf>
    <xf numFmtId="9" fontId="6" fillId="0" borderId="0" xfId="2" applyFont="1" applyBorder="1" applyAlignment="1">
      <alignment horizontal="left" vertical="center"/>
    </xf>
    <xf numFmtId="9" fontId="0" fillId="0" borderId="0" xfId="2" applyFont="1" applyAlignment="1"/>
    <xf numFmtId="0" fontId="6" fillId="0" borderId="0" xfId="2" applyNumberFormat="1" applyFont="1" applyBorder="1" applyAlignment="1">
      <alignment vertical="center"/>
    </xf>
    <xf numFmtId="3" fontId="10" fillId="0" borderId="10" xfId="0" applyNumberFormat="1" applyFont="1" applyBorder="1" applyAlignment="1">
      <alignment horizontal="right" vertical="top"/>
    </xf>
    <xf numFmtId="3" fontId="10" fillId="3" borderId="10" xfId="0" applyNumberFormat="1" applyFont="1" applyFill="1" applyBorder="1" applyAlignment="1">
      <alignment horizontal="right" vertical="top"/>
    </xf>
  </cellXfs>
  <cellStyles count="14">
    <cellStyle name="Comma" xfId="6" xr:uid="{407C8FBE-26CB-4729-98AD-5CEAC827BB89}"/>
    <cellStyle name="Comma [0]" xfId="7" xr:uid="{F58CCB6B-742C-4A72-8D38-686D3B7D39F1}"/>
    <cellStyle name="Currency" xfId="8" xr:uid="{F1573EDF-E5F6-4F34-AAE0-F7E5AEFDC150}"/>
    <cellStyle name="Currency [0]" xfId="9" xr:uid="{E5AEC7CE-D417-45BB-BD03-AF7958BE53F5}"/>
    <cellStyle name="Normal" xfId="4" xr:uid="{F84D72DC-A03E-4554-AC2D-0D19258F0BEA}"/>
    <cellStyle name="Normal 2" xfId="1" xr:uid="{46C0DBFF-BA30-4409-8808-F0973294FA22}"/>
    <cellStyle name="Normal 2 2" xfId="12" xr:uid="{0D2B73D3-836B-4BB0-8E1B-EFCB449C1877}"/>
    <cellStyle name="Normal 2 3" xfId="5" xr:uid="{43E3B039-CFCB-4A3F-9D91-9CE15C020DC1}"/>
    <cellStyle name="Normal 3" xfId="11" xr:uid="{B144BE2A-D082-4207-9E68-B534A67F787D}"/>
    <cellStyle name="Percent" xfId="10" xr:uid="{4B313603-CF16-41DE-8438-B3AA507C98FA}"/>
    <cellStyle name="Обычный" xfId="0" builtinId="0"/>
    <cellStyle name="Обычный 2" xfId="3" xr:uid="{0D29AF00-BAFA-4A23-BFD8-AA2BE8845A04}"/>
    <cellStyle name="Обычный 3" xfId="13" xr:uid="{C7F5B260-9B31-44E1-BA01-F7CFC1F32BAB}"/>
    <cellStyle name="Процентный" xfId="2" builtinId="5"/>
  </cellStyles>
  <dxfs count="2">
    <dxf>
      <font>
        <color theme="5" tint="0.59996337778862885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Как только</a:t>
            </a:r>
            <a:r>
              <a:rPr lang="ru-RU" baseline="0"/>
              <a:t> темпы роста зарплат врачей снижаются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'Численность после повышения'!$A$3</c:f>
              <c:strCache>
                <c:ptCount val="1"/>
                <c:pt idx="0">
                  <c:v>Динамика средней зарплаты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'Численность после повышения'!$B$2:$G$2</c:f>
              <c:strCache>
                <c:ptCount val="6"/>
                <c:pt idx="0">
                  <c:v>2013/2012</c:v>
                </c:pt>
                <c:pt idx="1">
                  <c:v>2014/2013</c:v>
                </c:pt>
                <c:pt idx="2">
                  <c:v>2015/2014</c:v>
                </c:pt>
                <c:pt idx="3">
                  <c:v>2016/2015</c:v>
                </c:pt>
                <c:pt idx="4">
                  <c:v>2017/2016</c:v>
                </c:pt>
                <c:pt idx="5">
                  <c:v>2018/2017</c:v>
                </c:pt>
              </c:strCache>
            </c:strRef>
          </c:cat>
          <c:val>
            <c:numRef>
              <c:f>'Численность после повышения'!$B$3:$G$3</c:f>
              <c:numCache>
                <c:formatCode>General</c:formatCode>
                <c:ptCount val="6"/>
                <c:pt idx="0">
                  <c:v>1.0915859553217817</c:v>
                </c:pt>
                <c:pt idx="1">
                  <c:v>1.0941471611483209</c:v>
                </c:pt>
                <c:pt idx="2">
                  <c:v>1.0355302718954813</c:v>
                </c:pt>
                <c:pt idx="3">
                  <c:v>1.058355753484175</c:v>
                </c:pt>
                <c:pt idx="4">
                  <c:v>1.1140262062513691</c:v>
                </c:pt>
                <c:pt idx="5">
                  <c:v>1.328854613453522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2-49BD-A214-BCA7113AFA21}"/>
            </c:ext>
          </c:extLst>
        </c:ser>
        <c:ser>
          <c:idx val="1"/>
          <c:order val="1"/>
          <c:tx>
            <c:strRef>
              <c:f>'Численность после повышения'!$A$4</c:f>
              <c:strCache>
                <c:ptCount val="1"/>
                <c:pt idx="0">
                  <c:v>Динамика числ-ти врачей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'Численность после повышения'!$B$2:$G$2</c:f>
              <c:strCache>
                <c:ptCount val="6"/>
                <c:pt idx="0">
                  <c:v>2013/2012</c:v>
                </c:pt>
                <c:pt idx="1">
                  <c:v>2014/2013</c:v>
                </c:pt>
                <c:pt idx="2">
                  <c:v>2015/2014</c:v>
                </c:pt>
                <c:pt idx="3">
                  <c:v>2016/2015</c:v>
                </c:pt>
                <c:pt idx="4">
                  <c:v>2017/2016</c:v>
                </c:pt>
                <c:pt idx="5">
                  <c:v>2018/2017</c:v>
                </c:pt>
              </c:strCache>
            </c:strRef>
          </c:cat>
          <c:val>
            <c:numRef>
              <c:f>'Численность после повышения'!$B$4:$G$4</c:f>
              <c:numCache>
                <c:formatCode>0.0%</c:formatCode>
                <c:ptCount val="6"/>
                <c:pt idx="0">
                  <c:v>-8.5324232081918083E-4</c:v>
                </c:pt>
                <c:pt idx="1">
                  <c:v>9.6783376031881474E-3</c:v>
                </c:pt>
                <c:pt idx="2">
                  <c:v>-5.1310967014378317E-2</c:v>
                </c:pt>
                <c:pt idx="3">
                  <c:v>1.1738484398216897E-2</c:v>
                </c:pt>
                <c:pt idx="4">
                  <c:v>2.3792039947128973E-2</c:v>
                </c:pt>
                <c:pt idx="5">
                  <c:v>9.4677951513413294E-3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2-49BD-A214-BCA7113A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908640"/>
        <c:axId val="746908968"/>
      </c:barChart>
      <c:catAx>
        <c:axId val="7469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908968"/>
        <c:crosses val="autoZero"/>
        <c:auto val="1"/>
        <c:lblAlgn val="ctr"/>
        <c:lblOffset val="100"/>
        <c:noMultiLvlLbl val="0"/>
      </c:catAx>
      <c:valAx>
        <c:axId val="7469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Рост зарплат и численности врачей в России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90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Как менялась</a:t>
            </a:r>
            <a:r>
              <a:rPr lang="ru-RU" baseline="0"/>
              <a:t> численность врачей в России на фоне повышения зарплат согласно "майским указам"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'Численность после повышения'!$A$15</c:f>
              <c:strCache>
                <c:ptCount val="1"/>
                <c:pt idx="0">
                  <c:v>Динамика средней зарплаты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'Численность после повышения'!$B$14:$G$14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'Численность после повышения'!$B$15:$G$15</c:f>
              <c:numCache>
                <c:formatCode>0%</c:formatCode>
                <c:ptCount val="6"/>
                <c:pt idx="0">
                  <c:v>9.1585955321781709E-2</c:v>
                </c:pt>
                <c:pt idx="1">
                  <c:v>9.414716114832089E-2</c:v>
                </c:pt>
                <c:pt idx="2">
                  <c:v>3.5530271895481302E-2</c:v>
                </c:pt>
                <c:pt idx="3">
                  <c:v>5.8355753484174988E-2</c:v>
                </c:pt>
                <c:pt idx="4">
                  <c:v>0.11402620625136906</c:v>
                </c:pt>
                <c:pt idx="5">
                  <c:v>0.32885461345352196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C-4B41-BA51-ACB53E18764C}"/>
            </c:ext>
          </c:extLst>
        </c:ser>
        <c:ser>
          <c:idx val="1"/>
          <c:order val="1"/>
          <c:tx>
            <c:strRef>
              <c:f>'Численность после повышения'!$A$16</c:f>
              <c:strCache>
                <c:ptCount val="1"/>
                <c:pt idx="0">
                  <c:v>Динамика числ-ти врачей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'Численность после повышения'!$B$14:$G$14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'Численность после повышения'!$B$16:$G$16</c:f>
              <c:numCache>
                <c:formatCode>0%</c:formatCode>
                <c:ptCount val="6"/>
                <c:pt idx="0">
                  <c:v>-8.5324232081918083E-4</c:v>
                </c:pt>
                <c:pt idx="1">
                  <c:v>9.6783376031881474E-3</c:v>
                </c:pt>
                <c:pt idx="2">
                  <c:v>-5.1310967014378317E-2</c:v>
                </c:pt>
                <c:pt idx="3">
                  <c:v>1.1738484398216897E-2</c:v>
                </c:pt>
                <c:pt idx="4">
                  <c:v>2.3792039947128973E-2</c:v>
                </c:pt>
                <c:pt idx="5">
                  <c:v>9.4677951513413294E-3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C-4B41-BA51-ACB53E1876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9966656"/>
        <c:axId val="769966984"/>
      </c:barChart>
      <c:catAx>
        <c:axId val="7699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966984"/>
        <c:crosses val="autoZero"/>
        <c:auto val="1"/>
        <c:lblAlgn val="ctr"/>
        <c:lblOffset val="100"/>
        <c:noMultiLvlLbl val="0"/>
      </c:catAx>
      <c:valAx>
        <c:axId val="76996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Рост средних зарплат врачей по регионам в 2018/2013 годах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'регион ЛПУ'!$H$1</c:f>
              <c:strCache>
                <c:ptCount val="1"/>
                <c:pt idx="0">
                  <c:v>Рост 2018/2013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'регион ЛПУ'!$A$4:$A$86</c:f>
              <c:strCache>
                <c:ptCount val="83"/>
                <c:pt idx="0">
                  <c:v>Свердловская область</c:v>
                </c:pt>
                <c:pt idx="1">
                  <c:v>Республика Алтай</c:v>
                </c:pt>
                <c:pt idx="2">
                  <c:v>Пермский край</c:v>
                </c:pt>
                <c:pt idx="3">
                  <c:v>Курганская область</c:v>
                </c:pt>
                <c:pt idx="4">
                  <c:v>Еврейская автономная область</c:v>
                </c:pt>
                <c:pt idx="5">
                  <c:v>Калининградская область</c:v>
                </c:pt>
                <c:pt idx="6">
                  <c:v>Ханты-Мансийский авт. округ-Югра</c:v>
                </c:pt>
                <c:pt idx="7">
                  <c:v>Московская область</c:v>
                </c:pt>
                <c:pt idx="8">
                  <c:v>Кировская область</c:v>
                </c:pt>
                <c:pt idx="9">
                  <c:v>Ненецкий авт. округ</c:v>
                </c:pt>
                <c:pt idx="10">
                  <c:v>Псковская область</c:v>
                </c:pt>
                <c:pt idx="11">
                  <c:v>Алтайский край</c:v>
                </c:pt>
                <c:pt idx="12">
                  <c:v>Республика Хакасия</c:v>
                </c:pt>
                <c:pt idx="13">
                  <c:v>Ивановская область</c:v>
                </c:pt>
                <c:pt idx="14">
                  <c:v>Республика Бурятия</c:v>
                </c:pt>
                <c:pt idx="15">
                  <c:v>Камчатский край</c:v>
                </c:pt>
                <c:pt idx="16">
                  <c:v>Костромская область</c:v>
                </c:pt>
                <c:pt idx="17">
                  <c:v>Республика Башкортостан</c:v>
                </c:pt>
                <c:pt idx="18">
                  <c:v>Республика Тыва</c:v>
                </c:pt>
                <c:pt idx="19">
                  <c:v>Республика Ингушетия</c:v>
                </c:pt>
                <c:pt idx="20">
                  <c:v>Тамбовская область</c:v>
                </c:pt>
                <c:pt idx="21">
                  <c:v>Челябинская область</c:v>
                </c:pt>
                <c:pt idx="22">
                  <c:v>Республика Карелия</c:v>
                </c:pt>
                <c:pt idx="23">
                  <c:v>Саратовская область</c:v>
                </c:pt>
                <c:pt idx="24">
                  <c:v>Ставропольский край</c:v>
                </c:pt>
                <c:pt idx="25">
                  <c:v>Брянская область</c:v>
                </c:pt>
                <c:pt idx="26">
                  <c:v>Новгородская область</c:v>
                </c:pt>
                <c:pt idx="27">
                  <c:v>Иркутская область</c:v>
                </c:pt>
                <c:pt idx="28">
                  <c:v>Мурманская область</c:v>
                </c:pt>
                <c:pt idx="29">
                  <c:v>Калужская область</c:v>
                </c:pt>
                <c:pt idx="30">
                  <c:v>Тверская область</c:v>
                </c:pt>
                <c:pt idx="31">
                  <c:v>Кабардино-Балкарская Республика</c:v>
                </c:pt>
                <c:pt idx="32">
                  <c:v>Тульская область</c:v>
                </c:pt>
                <c:pt idx="33">
                  <c:v>Владимирская область</c:v>
                </c:pt>
                <c:pt idx="34">
                  <c:v>Архангельская область без авт. округа</c:v>
                </c:pt>
                <c:pt idx="35">
                  <c:v>Орловская область</c:v>
                </c:pt>
                <c:pt idx="36">
                  <c:v>Кемеровская область</c:v>
                </c:pt>
                <c:pt idx="37">
                  <c:v>Республика Калмыкия</c:v>
                </c:pt>
                <c:pt idx="38">
                  <c:v>Астраханская область</c:v>
                </c:pt>
                <c:pt idx="39">
                  <c:v>Краснодарский край</c:v>
                </c:pt>
                <c:pt idx="40">
                  <c:v>Омская область</c:v>
                </c:pt>
                <c:pt idx="41">
                  <c:v>Приморский край</c:v>
                </c:pt>
                <c:pt idx="42">
                  <c:v>Чувашская Республика - Чувашия</c:v>
                </c:pt>
                <c:pt idx="43">
                  <c:v>Сахалинская область</c:v>
                </c:pt>
                <c:pt idx="44">
                  <c:v>Ульяновская область</c:v>
                </c:pt>
                <c:pt idx="45">
                  <c:v>Республика Марий Эл</c:v>
                </c:pt>
                <c:pt idx="46">
                  <c:v>Республика Коми</c:v>
                </c:pt>
                <c:pt idx="47">
                  <c:v>Нижегородская область</c:v>
                </c:pt>
                <c:pt idx="48">
                  <c:v>Республика Дагестан</c:v>
                </c:pt>
                <c:pt idx="49">
                  <c:v>Хабаровский край</c:v>
                </c:pt>
                <c:pt idx="50">
                  <c:v>Республика Адыгея</c:v>
                </c:pt>
                <c:pt idx="51">
                  <c:v>Тюменская область без авт. округов</c:v>
                </c:pt>
                <c:pt idx="52">
                  <c:v>Пензенская область</c:v>
                </c:pt>
                <c:pt idx="53">
                  <c:v>Чеченская Республика</c:v>
                </c:pt>
                <c:pt idx="54">
                  <c:v>Томская область</c:v>
                </c:pt>
                <c:pt idx="55">
                  <c:v>Республика Северная Осетия - Алания</c:v>
                </c:pt>
                <c:pt idx="56">
                  <c:v>Липецкая область</c:v>
                </c:pt>
                <c:pt idx="57">
                  <c:v>Вологодская область</c:v>
                </c:pt>
                <c:pt idx="58">
                  <c:v>Удмуртская Республика</c:v>
                </c:pt>
                <c:pt idx="59">
                  <c:v>Магаданская область</c:v>
                </c:pt>
                <c:pt idx="60">
                  <c:v>Новосибирская область</c:v>
                </c:pt>
                <c:pt idx="61">
                  <c:v>Рязанская область</c:v>
                </c:pt>
                <c:pt idx="62">
                  <c:v>Забайкальский край</c:v>
                </c:pt>
                <c:pt idx="63">
                  <c:v>Самарская область</c:v>
                </c:pt>
                <c:pt idx="64">
                  <c:v>Курская область</c:v>
                </c:pt>
                <c:pt idx="65">
                  <c:v>Ямало-Ненецкий авт. округ</c:v>
                </c:pt>
                <c:pt idx="66">
                  <c:v>Волгоградская область</c:v>
                </c:pt>
                <c:pt idx="67">
                  <c:v>Смоленская область</c:v>
                </c:pt>
                <c:pt idx="68">
                  <c:v>Амурская область</c:v>
                </c:pt>
                <c:pt idx="69">
                  <c:v>Республика Мордовия</c:v>
                </c:pt>
                <c:pt idx="70">
                  <c:v>г.Москва</c:v>
                </c:pt>
                <c:pt idx="71">
                  <c:v>Воронежская область</c:v>
                </c:pt>
                <c:pt idx="72">
                  <c:v>Карачаево-Черкесская Республика</c:v>
                </c:pt>
                <c:pt idx="73">
                  <c:v>Белгородская область </c:v>
                </c:pt>
                <c:pt idx="74">
                  <c:v>Чукотский автономный округ</c:v>
                </c:pt>
                <c:pt idx="75">
                  <c:v>Оренбургская область</c:v>
                </c:pt>
                <c:pt idx="76">
                  <c:v>Красноярский край</c:v>
                </c:pt>
                <c:pt idx="77">
                  <c:v>Ленинградская область</c:v>
                </c:pt>
                <c:pt idx="78">
                  <c:v>Ярославская область</c:v>
                </c:pt>
                <c:pt idx="79">
                  <c:v>Республика Татарстан (Татарстан)</c:v>
                </c:pt>
                <c:pt idx="80">
                  <c:v>Республика Саха (Якутия)</c:v>
                </c:pt>
                <c:pt idx="81">
                  <c:v>Ростовская область</c:v>
                </c:pt>
                <c:pt idx="82">
                  <c:v>г.Санкт-Петербург </c:v>
                </c:pt>
              </c:strCache>
            </c:strRef>
          </c:cat>
          <c:val>
            <c:numRef>
              <c:f>'регион ЛПУ'!$H$4:$H$86</c:f>
              <c:numCache>
                <c:formatCode>0%</c:formatCode>
                <c:ptCount val="83"/>
                <c:pt idx="0">
                  <c:v>0.32492194032942323</c:v>
                </c:pt>
                <c:pt idx="1">
                  <c:v>0.35266495837610345</c:v>
                </c:pt>
                <c:pt idx="2">
                  <c:v>0.35545167473351813</c:v>
                </c:pt>
                <c:pt idx="3">
                  <c:v>0.37718421337400732</c:v>
                </c:pt>
                <c:pt idx="4">
                  <c:v>0.38097125867195247</c:v>
                </c:pt>
                <c:pt idx="5">
                  <c:v>0.45694051193541241</c:v>
                </c:pt>
                <c:pt idx="6">
                  <c:v>0.46153749516042253</c:v>
                </c:pt>
                <c:pt idx="7">
                  <c:v>0.46721315392494356</c:v>
                </c:pt>
                <c:pt idx="8">
                  <c:v>0.46738503440196477</c:v>
                </c:pt>
                <c:pt idx="9">
                  <c:v>0.47704015429165691</c:v>
                </c:pt>
                <c:pt idx="10">
                  <c:v>0.48349303890372997</c:v>
                </c:pt>
                <c:pt idx="11">
                  <c:v>0.49023507741574335</c:v>
                </c:pt>
                <c:pt idx="12">
                  <c:v>0.49263994690877766</c:v>
                </c:pt>
                <c:pt idx="13">
                  <c:v>0.49265154194667615</c:v>
                </c:pt>
                <c:pt idx="14">
                  <c:v>0.4991721814693062</c:v>
                </c:pt>
                <c:pt idx="15">
                  <c:v>0.50215913009549351</c:v>
                </c:pt>
                <c:pt idx="16">
                  <c:v>0.52025412060160936</c:v>
                </c:pt>
                <c:pt idx="17">
                  <c:v>0.52140130375172644</c:v>
                </c:pt>
                <c:pt idx="18">
                  <c:v>0.52431140598673043</c:v>
                </c:pt>
                <c:pt idx="19">
                  <c:v>0.52864977005837921</c:v>
                </c:pt>
                <c:pt idx="20">
                  <c:v>0.56198936246395004</c:v>
                </c:pt>
                <c:pt idx="21">
                  <c:v>0.57465813715706426</c:v>
                </c:pt>
                <c:pt idx="22">
                  <c:v>0.59264354315889722</c:v>
                </c:pt>
                <c:pt idx="23">
                  <c:v>0.59298529637106179</c:v>
                </c:pt>
                <c:pt idx="24">
                  <c:v>0.59544094016824722</c:v>
                </c:pt>
                <c:pt idx="25">
                  <c:v>0.59689546040623598</c:v>
                </c:pt>
                <c:pt idx="26">
                  <c:v>0.59903040038178723</c:v>
                </c:pt>
                <c:pt idx="27">
                  <c:v>0.60086132455977359</c:v>
                </c:pt>
                <c:pt idx="28">
                  <c:v>0.60769529704859782</c:v>
                </c:pt>
                <c:pt idx="29">
                  <c:v>0.63661482730622687</c:v>
                </c:pt>
                <c:pt idx="30">
                  <c:v>0.64224745670550898</c:v>
                </c:pt>
                <c:pt idx="31">
                  <c:v>0.65265703264436636</c:v>
                </c:pt>
                <c:pt idx="32">
                  <c:v>0.65483328418684406</c:v>
                </c:pt>
                <c:pt idx="33">
                  <c:v>0.65633380944632269</c:v>
                </c:pt>
                <c:pt idx="34">
                  <c:v>0.66943734571120617</c:v>
                </c:pt>
                <c:pt idx="35">
                  <c:v>0.67166709733141228</c:v>
                </c:pt>
                <c:pt idx="36">
                  <c:v>0.68117203979493812</c:v>
                </c:pt>
                <c:pt idx="37">
                  <c:v>0.68559307954734217</c:v>
                </c:pt>
                <c:pt idx="38">
                  <c:v>0.68687397910438563</c:v>
                </c:pt>
                <c:pt idx="39">
                  <c:v>0.69246991457368301</c:v>
                </c:pt>
                <c:pt idx="40">
                  <c:v>0.6964593886616941</c:v>
                </c:pt>
                <c:pt idx="41">
                  <c:v>0.69742496867057002</c:v>
                </c:pt>
                <c:pt idx="42">
                  <c:v>0.69831615047823847</c:v>
                </c:pt>
                <c:pt idx="43">
                  <c:v>0.70537345757062941</c:v>
                </c:pt>
                <c:pt idx="44">
                  <c:v>0.71095254880597603</c:v>
                </c:pt>
                <c:pt idx="45">
                  <c:v>0.72213660194734119</c:v>
                </c:pt>
                <c:pt idx="46">
                  <c:v>0.7226486330296471</c:v>
                </c:pt>
                <c:pt idx="47">
                  <c:v>0.73029644204645039</c:v>
                </c:pt>
                <c:pt idx="48">
                  <c:v>0.73270130361157926</c:v>
                </c:pt>
                <c:pt idx="49">
                  <c:v>0.73814479196711469</c:v>
                </c:pt>
                <c:pt idx="50">
                  <c:v>0.7445081237687734</c:v>
                </c:pt>
                <c:pt idx="51">
                  <c:v>0.7454745717799951</c:v>
                </c:pt>
                <c:pt idx="52">
                  <c:v>0.74763420653126178</c:v>
                </c:pt>
                <c:pt idx="53">
                  <c:v>0.7630976179355442</c:v>
                </c:pt>
                <c:pt idx="54">
                  <c:v>0.7665271194342993</c:v>
                </c:pt>
                <c:pt idx="55">
                  <c:v>0.77263219667595839</c:v>
                </c:pt>
                <c:pt idx="56">
                  <c:v>0.77462678704307342</c:v>
                </c:pt>
                <c:pt idx="57">
                  <c:v>0.78067457481777902</c:v>
                </c:pt>
                <c:pt idx="58">
                  <c:v>0.78240979668813826</c:v>
                </c:pt>
                <c:pt idx="59">
                  <c:v>0.78786948551753322</c:v>
                </c:pt>
                <c:pt idx="60">
                  <c:v>0.79584009644870757</c:v>
                </c:pt>
                <c:pt idx="61">
                  <c:v>0.79780605298984186</c:v>
                </c:pt>
                <c:pt idx="62">
                  <c:v>0.80105340749179121</c:v>
                </c:pt>
                <c:pt idx="63">
                  <c:v>0.80208404192820248</c:v>
                </c:pt>
                <c:pt idx="64">
                  <c:v>0.8118439599721583</c:v>
                </c:pt>
                <c:pt idx="65">
                  <c:v>0.82433957775494404</c:v>
                </c:pt>
                <c:pt idx="66">
                  <c:v>0.8261902213875647</c:v>
                </c:pt>
                <c:pt idx="67">
                  <c:v>0.84520172853632136</c:v>
                </c:pt>
                <c:pt idx="68">
                  <c:v>0.85706016522900041</c:v>
                </c:pt>
                <c:pt idx="69">
                  <c:v>0.87390191295934194</c:v>
                </c:pt>
                <c:pt idx="70">
                  <c:v>0.88048387941321571</c:v>
                </c:pt>
                <c:pt idx="71">
                  <c:v>0.89014245606738074</c:v>
                </c:pt>
                <c:pt idx="72">
                  <c:v>0.89442396393877943</c:v>
                </c:pt>
                <c:pt idx="73">
                  <c:v>0.89929456314830469</c:v>
                </c:pt>
                <c:pt idx="74">
                  <c:v>0.90448781144292068</c:v>
                </c:pt>
                <c:pt idx="75">
                  <c:v>0.91539718590737884</c:v>
                </c:pt>
                <c:pt idx="76">
                  <c:v>0.92215307672671698</c:v>
                </c:pt>
                <c:pt idx="77">
                  <c:v>0.92814881327961962</c:v>
                </c:pt>
                <c:pt idx="78">
                  <c:v>0.92818820608980546</c:v>
                </c:pt>
                <c:pt idx="79">
                  <c:v>0.95430126324430331</c:v>
                </c:pt>
                <c:pt idx="80">
                  <c:v>1.028958088351736</c:v>
                </c:pt>
                <c:pt idx="81">
                  <c:v>1.07797297250556</c:v>
                </c:pt>
                <c:pt idx="82">
                  <c:v>1.1876346183199633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5-4959-A1DA-2AF79B66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62914040"/>
        <c:axId val="762907152"/>
      </c:barChart>
      <c:catAx>
        <c:axId val="76291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907152"/>
        <c:crosses val="autoZero"/>
        <c:auto val="1"/>
        <c:lblAlgn val="ctr"/>
        <c:lblOffset val="100"/>
        <c:noMultiLvlLbl val="0"/>
      </c:catAx>
      <c:valAx>
        <c:axId val="76290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291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1</xdr:row>
      <xdr:rowOff>175260</xdr:rowOff>
    </xdr:from>
    <xdr:to>
      <xdr:col>21</xdr:col>
      <xdr:colOff>449580</xdr:colOff>
      <xdr:row>25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6F17BDB-40B0-4A1B-9EE1-583E4F187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365760</xdr:colOff>
      <xdr:row>13</xdr:row>
      <xdr:rowOff>167640</xdr:rowOff>
    </xdr:from>
    <xdr:to>
      <xdr:col>15</xdr:col>
      <xdr:colOff>91440</xdr:colOff>
      <xdr:row>32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9DC96C8-3DB3-4BE1-9BDC-FAE00D62C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533400</xdr:colOff>
      <xdr:row>1</xdr:row>
      <xdr:rowOff>83820</xdr:rowOff>
    </xdr:from>
    <xdr:to>
      <xdr:col>20</xdr:col>
      <xdr:colOff>228600</xdr:colOff>
      <xdr:row>53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65DEC09-20A2-4095-9AE1-C77BF07DD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3D9A-8526-4B33-B101-2D5F06E17508}">
  <dimension ref="A1:AO102"/>
  <sheetViews>
    <sheetView tabSelected="1" topLeftCell="T1" workbookViewId="0">
      <selection activeCell="AH4" sqref="AH4"/>
    </sheetView>
  </sheetViews>
  <sheetFormatPr defaultRowHeight="14.4" x14ac:dyDescent="0.3"/>
  <cols>
    <col min="1" max="10" width="13.5546875" style="5" customWidth="1"/>
    <col min="11" max="30" width="8.88671875" style="5" customWidth="1"/>
    <col min="31" max="31" width="18.109375" style="5" customWidth="1"/>
    <col min="32" max="16384" width="8.88671875" style="5"/>
  </cols>
  <sheetData>
    <row r="1" spans="1:41" x14ac:dyDescent="0.3">
      <c r="A1" s="5" t="s">
        <v>108</v>
      </c>
      <c r="K1" s="5" t="s">
        <v>95</v>
      </c>
      <c r="L1" s="5" t="s">
        <v>95</v>
      </c>
      <c r="M1" s="5" t="s">
        <v>96</v>
      </c>
      <c r="N1" s="5" t="s">
        <v>96</v>
      </c>
      <c r="O1" s="5" t="s">
        <v>99</v>
      </c>
      <c r="P1" s="5" t="s">
        <v>99</v>
      </c>
      <c r="Q1" s="5" t="s">
        <v>100</v>
      </c>
      <c r="R1" s="5" t="s">
        <v>100</v>
      </c>
      <c r="S1" s="5" t="s">
        <v>103</v>
      </c>
      <c r="T1" s="5" t="s">
        <v>103</v>
      </c>
      <c r="U1" s="5" t="s">
        <v>104</v>
      </c>
      <c r="V1" s="5" t="s">
        <v>104</v>
      </c>
      <c r="W1" s="5" t="s">
        <v>105</v>
      </c>
      <c r="X1" s="5" t="s">
        <v>106</v>
      </c>
      <c r="Y1" s="5" t="s">
        <v>109</v>
      </c>
      <c r="Z1" s="5" t="s">
        <v>107</v>
      </c>
      <c r="AA1" s="5" t="s">
        <v>110</v>
      </c>
      <c r="AB1" s="5" t="s">
        <v>111</v>
      </c>
      <c r="AC1" s="5" t="s">
        <v>112</v>
      </c>
      <c r="AE1" s="39" t="s">
        <v>238</v>
      </c>
      <c r="AF1" s="40" t="s">
        <v>138</v>
      </c>
      <c r="AG1" s="40" t="s">
        <v>139</v>
      </c>
      <c r="AH1" s="40" t="s">
        <v>140</v>
      </c>
      <c r="AI1" s="40" t="s">
        <v>141</v>
      </c>
      <c r="AJ1" s="45" t="s">
        <v>239</v>
      </c>
    </row>
    <row r="2" spans="1:41" x14ac:dyDescent="0.3">
      <c r="B2" s="5">
        <v>2000</v>
      </c>
      <c r="K2" s="5" t="s">
        <v>97</v>
      </c>
      <c r="L2" s="5" t="s">
        <v>98</v>
      </c>
      <c r="M2" s="5" t="s">
        <v>97</v>
      </c>
      <c r="N2" s="5" t="s">
        <v>98</v>
      </c>
      <c r="O2" s="5" t="s">
        <v>97</v>
      </c>
      <c r="P2" s="5" t="s">
        <v>98</v>
      </c>
      <c r="Q2" s="5" t="s">
        <v>97</v>
      </c>
      <c r="R2" s="5" t="s">
        <v>98</v>
      </c>
      <c r="S2" s="5" t="s">
        <v>97</v>
      </c>
      <c r="T2" s="5" t="s">
        <v>98</v>
      </c>
      <c r="U2" s="5" t="s">
        <v>97</v>
      </c>
      <c r="V2" s="5" t="s">
        <v>98</v>
      </c>
      <c r="W2" s="5" t="s">
        <v>98</v>
      </c>
      <c r="X2" s="5" t="s">
        <v>98</v>
      </c>
      <c r="Y2" s="5" t="s">
        <v>98</v>
      </c>
      <c r="Z2" s="5" t="s">
        <v>98</v>
      </c>
      <c r="AE2" s="39"/>
      <c r="AF2" s="40"/>
      <c r="AG2" s="40"/>
      <c r="AH2" s="40"/>
      <c r="AI2" s="40"/>
      <c r="AJ2" s="40" t="s">
        <v>138</v>
      </c>
      <c r="AK2" s="40" t="s">
        <v>139</v>
      </c>
      <c r="AL2" s="40" t="s">
        <v>140</v>
      </c>
      <c r="AM2" s="40" t="s">
        <v>141</v>
      </c>
      <c r="AN2" s="5">
        <f>COUNTIF(AM3:AM100,"&gt;1.99")</f>
        <v>58</v>
      </c>
      <c r="AO2" s="5">
        <f>COUNTIF(AM3:AM100,"&gt;1.949")</f>
        <v>80</v>
      </c>
    </row>
    <row r="3" spans="1:41" x14ac:dyDescent="0.3">
      <c r="A3" s="6" t="s">
        <v>0</v>
      </c>
      <c r="B3" s="6">
        <v>2042</v>
      </c>
      <c r="C3" s="6"/>
      <c r="D3" s="6"/>
      <c r="E3" s="6"/>
      <c r="F3" s="6"/>
      <c r="G3" s="6"/>
      <c r="H3" s="6"/>
      <c r="I3" s="6"/>
      <c r="J3" s="6"/>
      <c r="K3" s="1">
        <v>28787.599999999999</v>
      </c>
      <c r="L3" s="1">
        <v>38707.9</v>
      </c>
      <c r="M3" s="1">
        <v>29960.1</v>
      </c>
      <c r="N3" s="1">
        <v>42253</v>
      </c>
      <c r="O3" s="1">
        <v>31508.7</v>
      </c>
      <c r="P3" s="1">
        <v>45149.9</v>
      </c>
      <c r="Q3" s="1">
        <v>32611.4</v>
      </c>
      <c r="R3" s="1">
        <v>46231</v>
      </c>
      <c r="S3" s="1">
        <v>33123.800000000003</v>
      </c>
      <c r="T3" s="1">
        <v>46495.5</v>
      </c>
      <c r="U3" s="1">
        <v>30694.400000000001</v>
      </c>
      <c r="V3" s="1">
        <v>47873.599999999999</v>
      </c>
      <c r="W3" s="1">
        <v>48945.9</v>
      </c>
      <c r="X3" s="1">
        <v>50667.3</v>
      </c>
      <c r="Y3" s="1">
        <v>52952.800000000003</v>
      </c>
      <c r="Z3" s="9">
        <v>56444.7</v>
      </c>
      <c r="AA3" s="12">
        <v>73952</v>
      </c>
      <c r="AB3" s="9">
        <v>75006.8</v>
      </c>
      <c r="AC3" s="12">
        <v>79230.8</v>
      </c>
      <c r="AD3" s="53"/>
      <c r="AE3" s="40" t="s">
        <v>0</v>
      </c>
      <c r="AF3" s="38">
        <v>30694</v>
      </c>
      <c r="AG3" s="38">
        <v>32633</v>
      </c>
      <c r="AH3" s="38">
        <v>34574</v>
      </c>
      <c r="AI3" s="38">
        <v>37889</v>
      </c>
      <c r="AJ3" s="5">
        <f>V3/AF3</f>
        <v>1.5597054798983514</v>
      </c>
      <c r="AK3" s="5">
        <f>X3/AG3</f>
        <v>1.552639965678914</v>
      </c>
      <c r="AL3" s="5">
        <f>Z3/AH3</f>
        <v>1.6325765025741885</v>
      </c>
      <c r="AM3" s="5">
        <f>AB3/AI3</f>
        <v>1.9796458074903007</v>
      </c>
    </row>
    <row r="4" spans="1:41" x14ac:dyDescent="0.3">
      <c r="A4" s="7" t="s">
        <v>1</v>
      </c>
      <c r="B4" s="7"/>
      <c r="C4" s="7"/>
      <c r="D4" s="7"/>
      <c r="E4" s="7"/>
      <c r="F4" s="7"/>
      <c r="G4" s="7"/>
      <c r="H4" s="7"/>
      <c r="I4" s="7"/>
      <c r="J4" s="7"/>
      <c r="K4" s="1">
        <v>35727</v>
      </c>
      <c r="L4" s="1">
        <v>45742.1</v>
      </c>
      <c r="M4" s="1">
        <v>36580.699999999997</v>
      </c>
      <c r="N4" s="1">
        <v>49807</v>
      </c>
      <c r="O4" s="1">
        <v>38467.4</v>
      </c>
      <c r="P4" s="1">
        <v>52372</v>
      </c>
      <c r="Q4" s="1">
        <v>40090</v>
      </c>
      <c r="R4" s="1">
        <v>53959.3</v>
      </c>
      <c r="S4" s="1">
        <v>40583.1</v>
      </c>
      <c r="T4" s="1">
        <v>53766</v>
      </c>
      <c r="U4" s="1">
        <v>38149.800000000003</v>
      </c>
      <c r="V4" s="1">
        <v>56343.199999999997</v>
      </c>
      <c r="W4" s="1">
        <v>56860.7</v>
      </c>
      <c r="X4" s="1">
        <v>59968.2</v>
      </c>
      <c r="Y4" s="1">
        <v>63133.4</v>
      </c>
      <c r="Z4" s="9">
        <v>68326.3</v>
      </c>
      <c r="AA4" s="12">
        <v>91408.3</v>
      </c>
      <c r="AB4" s="9"/>
      <c r="AC4" s="12"/>
      <c r="AD4" s="53"/>
      <c r="AE4" s="40" t="s">
        <v>142</v>
      </c>
      <c r="AF4" s="38">
        <v>38150</v>
      </c>
      <c r="AG4" s="38">
        <v>41158</v>
      </c>
      <c r="AH4" s="38">
        <v>43173</v>
      </c>
      <c r="AI4" s="38">
        <v>47400</v>
      </c>
      <c r="AJ4" s="5">
        <f t="shared" ref="AJ4:AJ27" si="0">V4/AF4</f>
        <v>1.4768859764089122</v>
      </c>
      <c r="AK4" s="5">
        <f t="shared" ref="AK4:AK27" si="1">X4/AG4</f>
        <v>1.4570241508333737</v>
      </c>
      <c r="AL4" s="5">
        <f t="shared" ref="AL4:AL27" si="2">Z4/AH4</f>
        <v>1.5826164500961251</v>
      </c>
    </row>
    <row r="5" spans="1:41" x14ac:dyDescent="0.3">
      <c r="A5" s="8" t="s">
        <v>2</v>
      </c>
      <c r="B5" s="8"/>
      <c r="C5" s="8"/>
      <c r="D5" s="8"/>
      <c r="E5" s="8"/>
      <c r="F5" s="8"/>
      <c r="G5" s="8"/>
      <c r="H5" s="8"/>
      <c r="I5" s="8"/>
      <c r="J5" s="8"/>
      <c r="K5" s="2">
        <v>21124.400000000001</v>
      </c>
      <c r="L5" s="2">
        <v>26664.400000000001</v>
      </c>
      <c r="M5" s="2">
        <v>22220.6</v>
      </c>
      <c r="N5" s="2">
        <v>29145.8</v>
      </c>
      <c r="O5" s="2">
        <v>22918.7</v>
      </c>
      <c r="P5" s="2">
        <v>32815.5</v>
      </c>
      <c r="Q5" s="2">
        <v>23994.1</v>
      </c>
      <c r="R5" s="2">
        <v>33852.699999999997</v>
      </c>
      <c r="S5" s="2">
        <v>24299</v>
      </c>
      <c r="T5" s="2">
        <v>39101.5</v>
      </c>
      <c r="U5" s="2">
        <v>23702.1</v>
      </c>
      <c r="V5" s="2">
        <v>39470.800000000003</v>
      </c>
      <c r="W5" s="2">
        <v>40904</v>
      </c>
      <c r="X5" s="2">
        <v>41796.300000000003</v>
      </c>
      <c r="Y5" s="2">
        <v>43772.7</v>
      </c>
      <c r="Z5" s="10">
        <v>44547.4</v>
      </c>
      <c r="AA5" s="13">
        <v>55859.5</v>
      </c>
      <c r="AB5" s="10">
        <v>56051.4</v>
      </c>
      <c r="AC5" s="13">
        <v>59929.9</v>
      </c>
      <c r="AD5" s="54"/>
      <c r="AE5" s="40" t="s">
        <v>143</v>
      </c>
      <c r="AF5" s="38">
        <v>23702</v>
      </c>
      <c r="AG5" s="38">
        <v>24444</v>
      </c>
      <c r="AH5" s="38">
        <v>25968</v>
      </c>
      <c r="AI5" s="38">
        <v>28434</v>
      </c>
      <c r="AJ5" s="5">
        <f t="shared" si="0"/>
        <v>1.6652940680111383</v>
      </c>
      <c r="AK5" s="5">
        <f t="shared" si="1"/>
        <v>1.7098797250859108</v>
      </c>
      <c r="AL5" s="5">
        <f t="shared" si="2"/>
        <v>1.7154728897104128</v>
      </c>
      <c r="AM5" s="5">
        <f t="shared" ref="AM5:AM25" si="3">AB5/AI5</f>
        <v>1.971280860941127</v>
      </c>
    </row>
    <row r="6" spans="1:41" x14ac:dyDescent="0.3">
      <c r="A6" s="8" t="s">
        <v>3</v>
      </c>
      <c r="B6" s="8"/>
      <c r="C6" s="8"/>
      <c r="D6" s="8"/>
      <c r="E6" s="8"/>
      <c r="F6" s="8"/>
      <c r="G6" s="8"/>
      <c r="H6" s="8"/>
      <c r="I6" s="8"/>
      <c r="J6" s="8"/>
      <c r="K6" s="2">
        <v>18184.2</v>
      </c>
      <c r="L6" s="2">
        <v>26437.5</v>
      </c>
      <c r="M6" s="2">
        <v>19152.099999999999</v>
      </c>
      <c r="N6" s="2">
        <v>29480.9</v>
      </c>
      <c r="O6" s="2">
        <v>20241.2</v>
      </c>
      <c r="P6" s="2">
        <v>33712.800000000003</v>
      </c>
      <c r="Q6" s="2">
        <v>20732.400000000001</v>
      </c>
      <c r="R6" s="2">
        <v>33217.5</v>
      </c>
      <c r="S6" s="2">
        <v>21265.200000000001</v>
      </c>
      <c r="T6" s="2">
        <v>32681.5</v>
      </c>
      <c r="U6" s="2">
        <v>19753.8</v>
      </c>
      <c r="V6" s="2">
        <v>33354.5</v>
      </c>
      <c r="W6" s="2">
        <v>34490.400000000001</v>
      </c>
      <c r="X6" s="2">
        <v>35110.9</v>
      </c>
      <c r="Y6" s="2">
        <v>37316.5</v>
      </c>
      <c r="Z6" s="10">
        <v>37661.300000000003</v>
      </c>
      <c r="AA6" s="13">
        <v>47112.800000000003</v>
      </c>
      <c r="AB6" s="10">
        <v>47911.8</v>
      </c>
      <c r="AC6" s="13">
        <v>51350.400000000001</v>
      </c>
      <c r="AD6" s="54"/>
      <c r="AE6" s="40" t="s">
        <v>144</v>
      </c>
      <c r="AF6" s="38">
        <v>19754</v>
      </c>
      <c r="AG6" s="38">
        <v>20092</v>
      </c>
      <c r="AH6" s="38">
        <v>21458</v>
      </c>
      <c r="AI6" s="38">
        <v>23606</v>
      </c>
      <c r="AJ6" s="5">
        <f t="shared" si="0"/>
        <v>1.6884934696770275</v>
      </c>
      <c r="AK6" s="5">
        <f t="shared" si="1"/>
        <v>1.7475064702369103</v>
      </c>
      <c r="AL6" s="5">
        <f t="shared" si="2"/>
        <v>1.755116972690838</v>
      </c>
      <c r="AM6" s="5">
        <f t="shared" si="3"/>
        <v>2.0296450055070747</v>
      </c>
    </row>
    <row r="7" spans="1:41" x14ac:dyDescent="0.3">
      <c r="A7" s="8" t="s">
        <v>4</v>
      </c>
      <c r="B7" s="8"/>
      <c r="C7" s="8"/>
      <c r="D7" s="8"/>
      <c r="E7" s="8"/>
      <c r="F7" s="8"/>
      <c r="G7" s="8"/>
      <c r="H7" s="8"/>
      <c r="I7" s="8"/>
      <c r="J7" s="8"/>
      <c r="K7" s="2">
        <v>19263.3</v>
      </c>
      <c r="L7" s="2">
        <v>29598.1</v>
      </c>
      <c r="M7" s="2">
        <v>20417.599999999999</v>
      </c>
      <c r="N7" s="2">
        <v>32920.699999999997</v>
      </c>
      <c r="O7" s="2">
        <v>21874.1</v>
      </c>
      <c r="P7" s="2">
        <v>38202.400000000001</v>
      </c>
      <c r="Q7" s="2">
        <v>22387.7</v>
      </c>
      <c r="R7" s="2">
        <v>37647.4</v>
      </c>
      <c r="S7" s="2">
        <v>23434.1</v>
      </c>
      <c r="T7" s="2">
        <v>37332.400000000001</v>
      </c>
      <c r="U7" s="2">
        <v>21995.4</v>
      </c>
      <c r="V7" s="2">
        <v>38976</v>
      </c>
      <c r="W7" s="2">
        <v>40192</v>
      </c>
      <c r="X7" s="2">
        <v>40035.699999999997</v>
      </c>
      <c r="Y7" s="2">
        <v>42812.7</v>
      </c>
      <c r="Z7" s="10">
        <v>43991.7</v>
      </c>
      <c r="AA7" s="13">
        <v>53989.5</v>
      </c>
      <c r="AB7" s="10">
        <v>55045.2</v>
      </c>
      <c r="AC7" s="13">
        <v>58524.9</v>
      </c>
      <c r="AD7" s="54"/>
      <c r="AE7" s="40" t="s">
        <v>145</v>
      </c>
      <c r="AF7" s="38">
        <v>21995</v>
      </c>
      <c r="AG7" s="38">
        <v>22807</v>
      </c>
      <c r="AH7" s="38">
        <v>24239</v>
      </c>
      <c r="AI7" s="38">
        <v>26781</v>
      </c>
      <c r="AJ7" s="5">
        <f t="shared" si="0"/>
        <v>1.7720390997954081</v>
      </c>
      <c r="AK7" s="5">
        <f t="shared" si="1"/>
        <v>1.7554128118560091</v>
      </c>
      <c r="AL7" s="5">
        <f t="shared" si="2"/>
        <v>1.8149139815999009</v>
      </c>
      <c r="AM7" s="5">
        <f t="shared" si="3"/>
        <v>2.0553825473283296</v>
      </c>
    </row>
    <row r="8" spans="1:41" x14ac:dyDescent="0.3">
      <c r="A8" s="8" t="s">
        <v>5</v>
      </c>
      <c r="B8" s="8"/>
      <c r="C8" s="8"/>
      <c r="D8" s="8"/>
      <c r="E8" s="8"/>
      <c r="F8" s="8"/>
      <c r="G8" s="8"/>
      <c r="H8" s="8"/>
      <c r="I8" s="8"/>
      <c r="J8" s="8"/>
      <c r="K8" s="2">
        <v>20915.8</v>
      </c>
      <c r="L8" s="2">
        <v>26074.799999999999</v>
      </c>
      <c r="M8" s="2">
        <v>22100</v>
      </c>
      <c r="N8" s="2">
        <v>28680</v>
      </c>
      <c r="O8" s="2">
        <v>22926.9</v>
      </c>
      <c r="P8" s="2">
        <v>32291.1</v>
      </c>
      <c r="Q8" s="2">
        <v>24127.1</v>
      </c>
      <c r="R8" s="2">
        <v>33229.1</v>
      </c>
      <c r="S8" s="2">
        <v>24289.7</v>
      </c>
      <c r="T8" s="2">
        <v>34081.800000000003</v>
      </c>
      <c r="U8" s="2">
        <v>22413.4</v>
      </c>
      <c r="V8" s="2">
        <v>34898.400000000001</v>
      </c>
      <c r="W8" s="2">
        <v>35411.4</v>
      </c>
      <c r="X8" s="2">
        <v>34930.699999999997</v>
      </c>
      <c r="Y8" s="2">
        <v>36774.1</v>
      </c>
      <c r="Z8" s="10">
        <v>39155.800000000003</v>
      </c>
      <c r="AA8" s="13">
        <v>55172.6</v>
      </c>
      <c r="AB8" s="10">
        <v>54415.3</v>
      </c>
      <c r="AC8" s="13">
        <v>58089.599999999999</v>
      </c>
      <c r="AD8" s="54"/>
      <c r="AE8" s="40" t="s">
        <v>146</v>
      </c>
      <c r="AF8" s="38">
        <v>22413</v>
      </c>
      <c r="AG8" s="38">
        <v>23396</v>
      </c>
      <c r="AH8" s="38">
        <v>24616</v>
      </c>
      <c r="AI8" s="38">
        <v>26820</v>
      </c>
      <c r="AJ8" s="5">
        <f t="shared" si="0"/>
        <v>1.5570606344532192</v>
      </c>
      <c r="AK8" s="5">
        <f t="shared" si="1"/>
        <v>1.4930201743887843</v>
      </c>
      <c r="AL8" s="5">
        <f t="shared" si="2"/>
        <v>1.5906646083847904</v>
      </c>
      <c r="AM8" s="5">
        <f t="shared" si="3"/>
        <v>2.0289075316927665</v>
      </c>
    </row>
    <row r="9" spans="1:41" x14ac:dyDescent="0.3">
      <c r="A9" s="8" t="s">
        <v>6</v>
      </c>
      <c r="B9" s="8"/>
      <c r="C9" s="8"/>
      <c r="D9" s="8"/>
      <c r="E9" s="8"/>
      <c r="F9" s="8"/>
      <c r="G9" s="8"/>
      <c r="H9" s="8"/>
      <c r="I9" s="8"/>
      <c r="J9" s="8"/>
      <c r="K9" s="2">
        <v>18076</v>
      </c>
      <c r="L9" s="2">
        <v>29199.599999999999</v>
      </c>
      <c r="M9" s="2">
        <v>18904.7</v>
      </c>
      <c r="N9" s="2">
        <v>30600.3</v>
      </c>
      <c r="O9" s="2">
        <v>19753.400000000001</v>
      </c>
      <c r="P9" s="2">
        <v>32002.799999999999</v>
      </c>
      <c r="Q9" s="2">
        <v>20552.8</v>
      </c>
      <c r="R9" s="2">
        <v>31696.7</v>
      </c>
      <c r="S9" s="2">
        <v>20962.5</v>
      </c>
      <c r="T9" s="2">
        <v>31783.200000000001</v>
      </c>
      <c r="U9" s="2">
        <v>18031</v>
      </c>
      <c r="V9" s="2">
        <v>31912.400000000001</v>
      </c>
      <c r="W9" s="2">
        <v>33189.599999999999</v>
      </c>
      <c r="X9" s="2">
        <v>32701.1</v>
      </c>
      <c r="Y9" s="2">
        <v>35944.9</v>
      </c>
      <c r="Z9" s="10">
        <v>36953.300000000003</v>
      </c>
      <c r="AA9" s="13">
        <v>45419.7</v>
      </c>
      <c r="AB9" s="10">
        <v>45264.2</v>
      </c>
      <c r="AC9" s="13">
        <v>48150.5</v>
      </c>
      <c r="AD9" s="54"/>
      <c r="AE9" s="40" t="s">
        <v>147</v>
      </c>
      <c r="AF9" s="38">
        <v>18031</v>
      </c>
      <c r="AG9" s="38">
        <v>19335</v>
      </c>
      <c r="AH9" s="38">
        <v>20140</v>
      </c>
      <c r="AI9" s="38">
        <v>21943</v>
      </c>
      <c r="AJ9" s="5">
        <f t="shared" si="0"/>
        <v>1.7698630136986302</v>
      </c>
      <c r="AK9" s="5">
        <f t="shared" si="1"/>
        <v>1.6912904059994827</v>
      </c>
      <c r="AL9" s="5">
        <f t="shared" si="2"/>
        <v>1.8348212512413109</v>
      </c>
      <c r="AM9" s="5">
        <f t="shared" si="3"/>
        <v>2.0628081848425466</v>
      </c>
    </row>
    <row r="10" spans="1:41" x14ac:dyDescent="0.3">
      <c r="A10" s="8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2">
        <v>24629.1</v>
      </c>
      <c r="L10" s="2">
        <v>38259.1</v>
      </c>
      <c r="M10" s="2">
        <v>25722.2</v>
      </c>
      <c r="N10" s="2">
        <v>39386.6</v>
      </c>
      <c r="O10" s="2">
        <v>26948.5</v>
      </c>
      <c r="P10" s="2">
        <v>44113.599999999999</v>
      </c>
      <c r="Q10" s="2">
        <v>27979.8</v>
      </c>
      <c r="R10" s="2">
        <v>43418.1</v>
      </c>
      <c r="S10" s="2">
        <v>28407.7</v>
      </c>
      <c r="T10" s="2">
        <v>43060.4</v>
      </c>
      <c r="U10" s="2">
        <v>27253.7</v>
      </c>
      <c r="V10" s="2">
        <v>44165.4</v>
      </c>
      <c r="W10" s="2">
        <v>44696.5</v>
      </c>
      <c r="X10" s="2">
        <v>46905.3</v>
      </c>
      <c r="Y10" s="2">
        <v>47837.4</v>
      </c>
      <c r="Z10" s="10">
        <v>50823.5</v>
      </c>
      <c r="AA10" s="13">
        <v>65124.7</v>
      </c>
      <c r="AB10" s="10">
        <v>66234.399999999994</v>
      </c>
      <c r="AC10" s="13">
        <v>69965.3</v>
      </c>
      <c r="AD10" s="54"/>
      <c r="AE10" s="40" t="s">
        <v>148</v>
      </c>
      <c r="AF10" s="38">
        <v>27254</v>
      </c>
      <c r="AG10" s="38">
        <v>27949</v>
      </c>
      <c r="AH10" s="38">
        <v>30024</v>
      </c>
      <c r="AI10" s="38">
        <v>33329</v>
      </c>
      <c r="AJ10" s="5">
        <f t="shared" si="0"/>
        <v>1.6205107507154914</v>
      </c>
      <c r="AK10" s="5">
        <f t="shared" si="1"/>
        <v>1.6782460910944936</v>
      </c>
      <c r="AL10" s="5">
        <f t="shared" si="2"/>
        <v>1.6927624567013055</v>
      </c>
      <c r="AM10" s="5">
        <f t="shared" si="3"/>
        <v>1.9872903477452066</v>
      </c>
    </row>
    <row r="11" spans="1:41" x14ac:dyDescent="0.3">
      <c r="A11" s="8" t="s">
        <v>8</v>
      </c>
      <c r="B11" s="8"/>
      <c r="C11" s="8"/>
      <c r="D11" s="8"/>
      <c r="E11" s="8"/>
      <c r="F11" s="8"/>
      <c r="G11" s="8"/>
      <c r="H11" s="8"/>
      <c r="I11" s="8"/>
      <c r="J11" s="8"/>
      <c r="K11" s="2">
        <v>18250.7</v>
      </c>
      <c r="L11" s="2">
        <v>30955</v>
      </c>
      <c r="M11" s="2">
        <v>19184.3</v>
      </c>
      <c r="N11" s="2">
        <v>32212.400000000001</v>
      </c>
      <c r="O11" s="2">
        <v>20266.7</v>
      </c>
      <c r="P11" s="2">
        <v>35869.199999999997</v>
      </c>
      <c r="Q11" s="2">
        <v>20855.3</v>
      </c>
      <c r="R11" s="2">
        <v>36463.199999999997</v>
      </c>
      <c r="S11" s="2">
        <v>21186.3</v>
      </c>
      <c r="T11" s="2">
        <v>36807.800000000003</v>
      </c>
      <c r="U11" s="2">
        <v>19266.599999999999</v>
      </c>
      <c r="V11" s="2">
        <v>36465.5</v>
      </c>
      <c r="W11" s="2">
        <v>37324.6</v>
      </c>
      <c r="X11" s="2">
        <v>36941.4</v>
      </c>
      <c r="Y11" s="2">
        <v>37774.400000000001</v>
      </c>
      <c r="Z11" s="10">
        <v>37702.199999999997</v>
      </c>
      <c r="AA11" s="13">
        <v>45785.3</v>
      </c>
      <c r="AB11" s="10">
        <v>49024.1</v>
      </c>
      <c r="AC11" s="13">
        <v>52555.8</v>
      </c>
      <c r="AD11" s="54"/>
      <c r="AE11" s="40" t="s">
        <v>149</v>
      </c>
      <c r="AF11" s="38">
        <v>19267</v>
      </c>
      <c r="AG11" s="38">
        <v>20208</v>
      </c>
      <c r="AH11" s="38">
        <v>21619</v>
      </c>
      <c r="AI11" s="38">
        <v>24389</v>
      </c>
      <c r="AJ11" s="5">
        <f t="shared" si="0"/>
        <v>1.8926402657393471</v>
      </c>
      <c r="AK11" s="5">
        <f t="shared" si="1"/>
        <v>1.8280581947743468</v>
      </c>
      <c r="AL11" s="5">
        <f t="shared" si="2"/>
        <v>1.7439382025070538</v>
      </c>
      <c r="AM11" s="5">
        <f t="shared" si="3"/>
        <v>2.0100906146213458</v>
      </c>
    </row>
    <row r="12" spans="1:41" x14ac:dyDescent="0.3">
      <c r="A12" s="8" t="s">
        <v>9</v>
      </c>
      <c r="B12" s="8"/>
      <c r="C12" s="8"/>
      <c r="D12" s="8"/>
      <c r="E12" s="8"/>
      <c r="F12" s="8"/>
      <c r="G12" s="8"/>
      <c r="H12" s="8"/>
      <c r="I12" s="8"/>
      <c r="J12" s="8"/>
      <c r="K12" s="2">
        <v>19702.2</v>
      </c>
      <c r="L12" s="2">
        <v>27565.5</v>
      </c>
      <c r="M12" s="2">
        <v>21127.8</v>
      </c>
      <c r="N12" s="2">
        <v>28966.3</v>
      </c>
      <c r="O12" s="2">
        <v>22117.5</v>
      </c>
      <c r="P12" s="2">
        <v>29923</v>
      </c>
      <c r="Q12" s="2">
        <v>23094.5</v>
      </c>
      <c r="R12" s="2">
        <v>31010.3</v>
      </c>
      <c r="S12" s="2">
        <v>22995</v>
      </c>
      <c r="T12" s="2">
        <v>30821.8</v>
      </c>
      <c r="U12" s="2">
        <v>22202.400000000001</v>
      </c>
      <c r="V12" s="2">
        <v>32446.1</v>
      </c>
      <c r="W12" s="2">
        <v>32228.3</v>
      </c>
      <c r="X12" s="2">
        <v>33098.300000000003</v>
      </c>
      <c r="Y12" s="2">
        <v>33907.300000000003</v>
      </c>
      <c r="Z12" s="10">
        <v>37728.6</v>
      </c>
      <c r="AA12" s="13">
        <v>52648.3</v>
      </c>
      <c r="AB12" s="10">
        <v>52269.3</v>
      </c>
      <c r="AC12" s="13">
        <v>55588.3</v>
      </c>
      <c r="AD12" s="54"/>
      <c r="AE12" s="40" t="s">
        <v>150</v>
      </c>
      <c r="AF12" s="38">
        <v>22202</v>
      </c>
      <c r="AG12" s="38">
        <v>22628</v>
      </c>
      <c r="AH12" s="38">
        <v>23785</v>
      </c>
      <c r="AI12" s="38">
        <v>26087</v>
      </c>
      <c r="AJ12" s="5">
        <f t="shared" si="0"/>
        <v>1.4614043779839654</v>
      </c>
      <c r="AK12" s="5">
        <f t="shared" si="1"/>
        <v>1.4627143362206119</v>
      </c>
      <c r="AL12" s="5">
        <f t="shared" si="2"/>
        <v>1.5862350220727348</v>
      </c>
      <c r="AM12" s="5">
        <f t="shared" si="3"/>
        <v>2.0036531605780659</v>
      </c>
    </row>
    <row r="13" spans="1:41" x14ac:dyDescent="0.3">
      <c r="A13" s="8" t="s">
        <v>10</v>
      </c>
      <c r="B13" s="8"/>
      <c r="C13" s="8"/>
      <c r="D13" s="8"/>
      <c r="E13" s="8"/>
      <c r="F13" s="8"/>
      <c r="G13" s="8"/>
      <c r="H13" s="8"/>
      <c r="I13" s="8"/>
      <c r="J13" s="8"/>
      <c r="K13" s="2">
        <v>20369.5</v>
      </c>
      <c r="L13" s="2">
        <v>27785.5</v>
      </c>
      <c r="M13" s="2">
        <v>21593.599999999999</v>
      </c>
      <c r="N13" s="2">
        <v>30087.200000000001</v>
      </c>
      <c r="O13" s="2">
        <v>22315.200000000001</v>
      </c>
      <c r="P13" s="2">
        <v>32477.1</v>
      </c>
      <c r="Q13" s="2">
        <v>23480.6</v>
      </c>
      <c r="R13" s="2">
        <v>33221.199999999997</v>
      </c>
      <c r="S13" s="2">
        <v>23405.8</v>
      </c>
      <c r="T13" s="2">
        <v>34997.4</v>
      </c>
      <c r="U13" s="2">
        <v>23094.2</v>
      </c>
      <c r="V13" s="2">
        <v>35267.5</v>
      </c>
      <c r="W13" s="2">
        <v>35044.1</v>
      </c>
      <c r="X13" s="2">
        <v>36902.699999999997</v>
      </c>
      <c r="Y13" s="2">
        <v>38660</v>
      </c>
      <c r="Z13" s="10">
        <v>40404.400000000001</v>
      </c>
      <c r="AA13" s="13">
        <v>54172.3</v>
      </c>
      <c r="AB13" s="10">
        <v>53943.7</v>
      </c>
      <c r="AC13" s="13">
        <v>58346.5</v>
      </c>
      <c r="AD13" s="54"/>
      <c r="AE13" s="40" t="s">
        <v>151</v>
      </c>
      <c r="AF13" s="38">
        <v>23094</v>
      </c>
      <c r="AG13" s="38">
        <v>23369</v>
      </c>
      <c r="AH13" s="38">
        <v>24726</v>
      </c>
      <c r="AI13" s="38">
        <v>27285</v>
      </c>
      <c r="AJ13" s="5">
        <f t="shared" si="0"/>
        <v>1.5271282584221009</v>
      </c>
      <c r="AK13" s="5">
        <f t="shared" si="1"/>
        <v>1.5791304719928108</v>
      </c>
      <c r="AL13" s="5">
        <f t="shared" si="2"/>
        <v>1.6340855779341585</v>
      </c>
      <c r="AM13" s="5">
        <f t="shared" si="3"/>
        <v>1.9770459959684807</v>
      </c>
    </row>
    <row r="14" spans="1:41" x14ac:dyDescent="0.3">
      <c r="A14" s="8" t="s">
        <v>11</v>
      </c>
      <c r="B14" s="8"/>
      <c r="C14" s="8"/>
      <c r="D14" s="8"/>
      <c r="E14" s="8"/>
      <c r="F14" s="8"/>
      <c r="G14" s="8"/>
      <c r="H14" s="8"/>
      <c r="I14" s="8"/>
      <c r="J14" s="8"/>
      <c r="K14" s="2">
        <v>34199.300000000003</v>
      </c>
      <c r="L14" s="2">
        <v>46606.9</v>
      </c>
      <c r="M14" s="2">
        <v>35941.1</v>
      </c>
      <c r="N14" s="2">
        <v>50372.6</v>
      </c>
      <c r="O14" s="2">
        <v>37602.400000000001</v>
      </c>
      <c r="P14" s="2">
        <v>57113.7</v>
      </c>
      <c r="Q14" s="2">
        <v>39032.1</v>
      </c>
      <c r="R14" s="2">
        <v>58112.7</v>
      </c>
      <c r="S14" s="2">
        <v>39329.9</v>
      </c>
      <c r="T14" s="2">
        <v>57927.6</v>
      </c>
      <c r="U14" s="2">
        <v>38172</v>
      </c>
      <c r="V14" s="2">
        <v>59455.1</v>
      </c>
      <c r="W14" s="2">
        <v>57446.7</v>
      </c>
      <c r="X14" s="2">
        <v>61335.7</v>
      </c>
      <c r="Y14" s="2">
        <v>68959.5</v>
      </c>
      <c r="Z14" s="10">
        <v>73459.199999999997</v>
      </c>
      <c r="AA14" s="13">
        <v>88725.2</v>
      </c>
      <c r="AB14" s="10">
        <v>91582.2</v>
      </c>
      <c r="AC14" s="13">
        <v>97637.5</v>
      </c>
      <c r="AD14" s="54"/>
      <c r="AE14" s="40" t="s">
        <v>152</v>
      </c>
      <c r="AF14" s="38">
        <v>38172</v>
      </c>
      <c r="AG14" s="38">
        <v>38830</v>
      </c>
      <c r="AH14" s="38">
        <v>41921</v>
      </c>
      <c r="AI14" s="38">
        <v>45377</v>
      </c>
      <c r="AJ14" s="5">
        <f t="shared" si="0"/>
        <v>1.5575578958398826</v>
      </c>
      <c r="AK14" s="5">
        <f t="shared" si="1"/>
        <v>1.5795956734483645</v>
      </c>
      <c r="AL14" s="5">
        <f t="shared" si="2"/>
        <v>1.7523246105770376</v>
      </c>
      <c r="AM14" s="5">
        <f t="shared" si="3"/>
        <v>2.0182515371223309</v>
      </c>
    </row>
    <row r="15" spans="1:41" x14ac:dyDescent="0.3">
      <c r="A15" s="8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2">
        <v>18202.5</v>
      </c>
      <c r="L15" s="2">
        <v>27537.200000000001</v>
      </c>
      <c r="M15" s="2">
        <v>19185.7</v>
      </c>
      <c r="N15" s="2">
        <v>28036.6</v>
      </c>
      <c r="O15" s="2">
        <v>20063.099999999999</v>
      </c>
      <c r="P15" s="2">
        <v>30245.9</v>
      </c>
      <c r="Q15" s="2">
        <v>20803</v>
      </c>
      <c r="R15" s="2">
        <v>30883.8</v>
      </c>
      <c r="S15" s="2">
        <v>21064.1</v>
      </c>
      <c r="T15" s="2">
        <v>31028.7</v>
      </c>
      <c r="U15" s="2">
        <v>19876.3</v>
      </c>
      <c r="V15" s="2">
        <v>31942.1</v>
      </c>
      <c r="W15" s="2">
        <v>31799</v>
      </c>
      <c r="X15" s="2">
        <v>32757.1</v>
      </c>
      <c r="Y15" s="2">
        <v>36027.599999999999</v>
      </c>
      <c r="Z15" s="10">
        <v>36730.300000000003</v>
      </c>
      <c r="AA15" s="13">
        <v>47402.3</v>
      </c>
      <c r="AB15" s="10">
        <v>47426.9</v>
      </c>
      <c r="AC15" s="13">
        <v>49570.3</v>
      </c>
      <c r="AD15" s="54"/>
      <c r="AE15" s="40" t="s">
        <v>153</v>
      </c>
      <c r="AF15" s="38">
        <v>19876</v>
      </c>
      <c r="AG15" s="38">
        <v>20968</v>
      </c>
      <c r="AH15" s="38">
        <v>22350</v>
      </c>
      <c r="AI15" s="38">
        <v>24632</v>
      </c>
      <c r="AJ15" s="5">
        <f t="shared" si="0"/>
        <v>1.6070688267256992</v>
      </c>
      <c r="AK15" s="5">
        <f t="shared" si="1"/>
        <v>1.5622424647081266</v>
      </c>
      <c r="AL15" s="5">
        <f t="shared" si="2"/>
        <v>1.6434138702460852</v>
      </c>
      <c r="AM15" s="5">
        <f t="shared" si="3"/>
        <v>1.9254181552452097</v>
      </c>
    </row>
    <row r="16" spans="1:41" x14ac:dyDescent="0.3">
      <c r="A16" s="8" t="s">
        <v>13</v>
      </c>
      <c r="B16" s="8"/>
      <c r="C16" s="8"/>
      <c r="D16" s="8"/>
      <c r="E16" s="8"/>
      <c r="F16" s="8"/>
      <c r="G16" s="8"/>
      <c r="H16" s="8"/>
      <c r="I16" s="8"/>
      <c r="J16" s="8"/>
      <c r="K16" s="2">
        <v>20996.799999999999</v>
      </c>
      <c r="L16" s="2">
        <v>27186.6</v>
      </c>
      <c r="M16" s="2">
        <v>21932.1</v>
      </c>
      <c r="N16" s="2">
        <v>30646.1</v>
      </c>
      <c r="O16" s="2">
        <v>23026.1</v>
      </c>
      <c r="P16" s="2">
        <v>32830.5</v>
      </c>
      <c r="Q16" s="2">
        <v>23792.6</v>
      </c>
      <c r="R16" s="2">
        <v>32600.9</v>
      </c>
      <c r="S16" s="2">
        <v>24764.3</v>
      </c>
      <c r="T16" s="2">
        <v>32419.4</v>
      </c>
      <c r="U16" s="2">
        <v>23014.9</v>
      </c>
      <c r="V16" s="2">
        <v>32515.200000000001</v>
      </c>
      <c r="W16" s="2">
        <v>33625.599999999999</v>
      </c>
      <c r="X16" s="2">
        <v>33367</v>
      </c>
      <c r="Y16" s="2">
        <v>35355.199999999997</v>
      </c>
      <c r="Z16" s="10">
        <v>38830.199999999997</v>
      </c>
      <c r="AA16" s="13">
        <v>55505.3</v>
      </c>
      <c r="AB16" s="10">
        <v>55031.4</v>
      </c>
      <c r="AC16" s="13">
        <v>57359.1</v>
      </c>
      <c r="AD16" s="54"/>
      <c r="AE16" s="40" t="s">
        <v>154</v>
      </c>
      <c r="AF16" s="38">
        <v>23015</v>
      </c>
      <c r="AG16" s="38">
        <v>23797</v>
      </c>
      <c r="AH16" s="38">
        <v>25146</v>
      </c>
      <c r="AI16" s="38">
        <v>27800</v>
      </c>
      <c r="AJ16" s="5">
        <f t="shared" si="0"/>
        <v>1.4127829676298067</v>
      </c>
      <c r="AK16" s="5">
        <f t="shared" si="1"/>
        <v>1.4021515317056772</v>
      </c>
      <c r="AL16" s="5">
        <f t="shared" si="2"/>
        <v>1.5441899308041038</v>
      </c>
      <c r="AM16" s="5">
        <f t="shared" si="3"/>
        <v>1.9795467625899281</v>
      </c>
    </row>
    <row r="17" spans="1:39" x14ac:dyDescent="0.3">
      <c r="A17" s="8" t="s">
        <v>14</v>
      </c>
      <c r="B17" s="8"/>
      <c r="C17" s="8"/>
      <c r="D17" s="8"/>
      <c r="E17" s="8"/>
      <c r="F17" s="8"/>
      <c r="G17" s="8"/>
      <c r="H17" s="8"/>
      <c r="I17" s="8"/>
      <c r="J17" s="8"/>
      <c r="K17" s="2">
        <v>19162.2</v>
      </c>
      <c r="L17" s="2">
        <v>25750.2</v>
      </c>
      <c r="M17" s="2">
        <v>20402.8</v>
      </c>
      <c r="N17" s="2">
        <v>29034.7</v>
      </c>
      <c r="O17" s="2">
        <v>21549</v>
      </c>
      <c r="P17" s="2">
        <v>33127.1</v>
      </c>
      <c r="Q17" s="2">
        <v>21972</v>
      </c>
      <c r="R17" s="2">
        <v>32390.3</v>
      </c>
      <c r="S17" s="2">
        <v>22504.5</v>
      </c>
      <c r="T17" s="2">
        <v>32169.599999999999</v>
      </c>
      <c r="U17" s="2">
        <v>21064.6</v>
      </c>
      <c r="V17" s="2">
        <v>33033.699999999997</v>
      </c>
      <c r="W17" s="2">
        <v>34467.800000000003</v>
      </c>
      <c r="X17" s="2">
        <v>34808.699999999997</v>
      </c>
      <c r="Y17" s="2">
        <v>36068.199999999997</v>
      </c>
      <c r="Z17" s="10">
        <v>37883.699999999997</v>
      </c>
      <c r="AA17" s="13">
        <v>51397.9</v>
      </c>
      <c r="AB17" s="10">
        <v>53140.5</v>
      </c>
      <c r="AC17" s="13">
        <v>55868.2</v>
      </c>
      <c r="AD17" s="54"/>
      <c r="AE17" s="40" t="s">
        <v>155</v>
      </c>
      <c r="AF17" s="38">
        <v>21065</v>
      </c>
      <c r="AG17" s="38">
        <v>22543</v>
      </c>
      <c r="AH17" s="38">
        <v>23400</v>
      </c>
      <c r="AI17" s="38">
        <v>26094</v>
      </c>
      <c r="AJ17" s="5">
        <f t="shared" si="0"/>
        <v>1.5681794445763113</v>
      </c>
      <c r="AK17" s="5">
        <f t="shared" si="1"/>
        <v>1.5441023821141817</v>
      </c>
      <c r="AL17" s="5">
        <f t="shared" si="2"/>
        <v>1.6189615384615383</v>
      </c>
      <c r="AM17" s="5">
        <f t="shared" si="3"/>
        <v>2.0365026442860428</v>
      </c>
    </row>
    <row r="18" spans="1:39" x14ac:dyDescent="0.3">
      <c r="A18" s="8" t="s">
        <v>15</v>
      </c>
      <c r="B18" s="8"/>
      <c r="C18" s="8"/>
      <c r="D18" s="8"/>
      <c r="E18" s="8"/>
      <c r="F18" s="8"/>
      <c r="G18" s="8"/>
      <c r="H18" s="8"/>
      <c r="I18" s="8"/>
      <c r="J18" s="8"/>
      <c r="K18" s="2">
        <v>17869.900000000001</v>
      </c>
      <c r="L18" s="2">
        <v>28893.9</v>
      </c>
      <c r="M18" s="2">
        <v>19099.099999999999</v>
      </c>
      <c r="N18" s="2">
        <v>30880.6</v>
      </c>
      <c r="O18" s="2">
        <v>19675.900000000001</v>
      </c>
      <c r="P18" s="2">
        <v>32236.1</v>
      </c>
      <c r="Q18" s="2">
        <v>20752.3</v>
      </c>
      <c r="R18" s="2">
        <v>33536.5</v>
      </c>
      <c r="S18" s="2">
        <v>21089.4</v>
      </c>
      <c r="T18" s="2">
        <v>34105.5</v>
      </c>
      <c r="U18" s="2">
        <v>20571.7</v>
      </c>
      <c r="V18" s="2">
        <v>35652.5</v>
      </c>
      <c r="W18" s="2">
        <v>35365.300000000003</v>
      </c>
      <c r="X18" s="2">
        <v>36527.199999999997</v>
      </c>
      <c r="Y18" s="2">
        <v>37791.199999999997</v>
      </c>
      <c r="Z18" s="10">
        <v>38849.599999999999</v>
      </c>
      <c r="AA18" s="13">
        <v>47888.6</v>
      </c>
      <c r="AB18" s="10">
        <v>49297.9</v>
      </c>
      <c r="AC18" s="13">
        <v>51203</v>
      </c>
      <c r="AD18" s="54"/>
      <c r="AE18" s="40" t="s">
        <v>156</v>
      </c>
      <c r="AF18" s="38">
        <v>20572</v>
      </c>
      <c r="AG18" s="38">
        <v>20908</v>
      </c>
      <c r="AH18" s="38">
        <v>22083</v>
      </c>
      <c r="AI18" s="38">
        <v>23795</v>
      </c>
      <c r="AJ18" s="5">
        <f t="shared" si="0"/>
        <v>1.733059498347268</v>
      </c>
      <c r="AK18" s="5">
        <f t="shared" si="1"/>
        <v>1.7470441936101013</v>
      </c>
      <c r="AL18" s="5">
        <f t="shared" si="2"/>
        <v>1.7592537245845219</v>
      </c>
      <c r="AM18" s="5">
        <f t="shared" si="3"/>
        <v>2.0717755831056945</v>
      </c>
    </row>
    <row r="19" spans="1:39" x14ac:dyDescent="0.3">
      <c r="A19" s="8" t="s">
        <v>16</v>
      </c>
      <c r="B19" s="8"/>
      <c r="C19" s="8"/>
      <c r="D19" s="8"/>
      <c r="E19" s="8"/>
      <c r="F19" s="8"/>
      <c r="G19" s="8"/>
      <c r="H19" s="8"/>
      <c r="I19" s="8"/>
      <c r="J19" s="8"/>
      <c r="K19" s="2">
        <v>21710.400000000001</v>
      </c>
      <c r="L19" s="2">
        <v>29265.3</v>
      </c>
      <c r="M19" s="2">
        <v>23018</v>
      </c>
      <c r="N19" s="2">
        <v>31798.6</v>
      </c>
      <c r="O19" s="2">
        <v>23822.9</v>
      </c>
      <c r="P19" s="2">
        <v>35117.699999999997</v>
      </c>
      <c r="Q19" s="2">
        <v>24699.5</v>
      </c>
      <c r="R19" s="2">
        <v>35295.199999999997</v>
      </c>
      <c r="S19" s="2">
        <v>24300.5</v>
      </c>
      <c r="T19" s="2">
        <v>36705.4</v>
      </c>
      <c r="U19" s="2">
        <v>22111.4</v>
      </c>
      <c r="V19" s="2">
        <v>36499.599999999999</v>
      </c>
      <c r="W19" s="2">
        <v>37441.4</v>
      </c>
      <c r="X19" s="2">
        <v>37263.9</v>
      </c>
      <c r="Y19" s="2">
        <v>38549.4</v>
      </c>
      <c r="Z19" s="10">
        <v>39627.300000000003</v>
      </c>
      <c r="AA19" s="13">
        <v>51988.5</v>
      </c>
      <c r="AB19" s="10">
        <v>52172.800000000003</v>
      </c>
      <c r="AC19" s="13">
        <v>56148.9</v>
      </c>
      <c r="AD19" s="54"/>
      <c r="AE19" s="40" t="s">
        <v>157</v>
      </c>
      <c r="AF19" s="38">
        <v>22111</v>
      </c>
      <c r="AG19" s="38">
        <v>22665</v>
      </c>
      <c r="AH19" s="38">
        <v>23806</v>
      </c>
      <c r="AI19" s="38">
        <v>26756</v>
      </c>
      <c r="AJ19" s="5">
        <f t="shared" si="0"/>
        <v>1.6507439735878069</v>
      </c>
      <c r="AK19" s="5">
        <f t="shared" si="1"/>
        <v>1.6441164791528791</v>
      </c>
      <c r="AL19" s="5">
        <f t="shared" si="2"/>
        <v>1.6645929597580442</v>
      </c>
      <c r="AM19" s="5">
        <f t="shared" si="3"/>
        <v>1.949947675287786</v>
      </c>
    </row>
    <row r="20" spans="1:39" x14ac:dyDescent="0.3">
      <c r="A20" s="8" t="s">
        <v>17</v>
      </c>
      <c r="B20" s="8"/>
      <c r="C20" s="8"/>
      <c r="D20" s="8"/>
      <c r="E20" s="8"/>
      <c r="F20" s="8"/>
      <c r="G20" s="8"/>
      <c r="H20" s="8"/>
      <c r="I20" s="8"/>
      <c r="J20" s="8"/>
      <c r="K20" s="2">
        <v>21785.7</v>
      </c>
      <c r="L20" s="2">
        <v>32840.300000000003</v>
      </c>
      <c r="M20" s="2">
        <v>23065.5</v>
      </c>
      <c r="N20" s="2">
        <v>36269.199999999997</v>
      </c>
      <c r="O20" s="2">
        <v>24664.7</v>
      </c>
      <c r="P20" s="2">
        <v>38720.6</v>
      </c>
      <c r="Q20" s="2">
        <v>25747.1</v>
      </c>
      <c r="R20" s="2">
        <v>39695.300000000003</v>
      </c>
      <c r="S20" s="2">
        <v>26754.3</v>
      </c>
      <c r="T20" s="2">
        <v>41182.5</v>
      </c>
      <c r="U20" s="2">
        <v>24013.3</v>
      </c>
      <c r="V20" s="2">
        <v>41885.1</v>
      </c>
      <c r="W20" s="2">
        <v>43189.599999999999</v>
      </c>
      <c r="X20" s="2">
        <v>43931.4</v>
      </c>
      <c r="Y20" s="2">
        <v>45757.4</v>
      </c>
      <c r="Z20" s="10">
        <v>47062.400000000001</v>
      </c>
      <c r="AA20" s="13">
        <v>59933.599999999999</v>
      </c>
      <c r="AB20" s="10">
        <v>60647.9</v>
      </c>
      <c r="AC20" s="13">
        <v>65284</v>
      </c>
      <c r="AD20" s="54"/>
      <c r="AE20" s="40" t="s">
        <v>158</v>
      </c>
      <c r="AF20" s="38">
        <v>24013</v>
      </c>
      <c r="AG20" s="38">
        <v>25678</v>
      </c>
      <c r="AH20" s="38">
        <v>27465</v>
      </c>
      <c r="AI20" s="38">
        <v>29770</v>
      </c>
      <c r="AJ20" s="5">
        <f t="shared" si="0"/>
        <v>1.7442676883354848</v>
      </c>
      <c r="AK20" s="5">
        <f t="shared" si="1"/>
        <v>1.7108575434223849</v>
      </c>
      <c r="AL20" s="5">
        <f t="shared" si="2"/>
        <v>1.7135408701984345</v>
      </c>
      <c r="AM20" s="5">
        <f t="shared" si="3"/>
        <v>2.0372153174336582</v>
      </c>
    </row>
    <row r="21" spans="1:39" x14ac:dyDescent="0.3">
      <c r="A21" s="8" t="s">
        <v>18</v>
      </c>
      <c r="B21" s="8"/>
      <c r="C21" s="8"/>
      <c r="D21" s="8"/>
      <c r="E21" s="8"/>
      <c r="F21" s="8"/>
      <c r="G21" s="8"/>
      <c r="H21" s="8"/>
      <c r="I21" s="8"/>
      <c r="J21" s="8"/>
      <c r="K21" s="2">
        <v>21788.7</v>
      </c>
      <c r="L21" s="2">
        <v>27031.5</v>
      </c>
      <c r="M21" s="2">
        <v>22848</v>
      </c>
      <c r="N21" s="2">
        <v>29798.6</v>
      </c>
      <c r="O21" s="2">
        <v>24313.8</v>
      </c>
      <c r="P21" s="2">
        <v>32902.1</v>
      </c>
      <c r="Q21" s="2">
        <v>25139.3</v>
      </c>
      <c r="R21" s="2">
        <v>33690.199999999997</v>
      </c>
      <c r="S21" s="2">
        <v>25959.8</v>
      </c>
      <c r="T21" s="2">
        <v>36527.5</v>
      </c>
      <c r="U21" s="2">
        <v>24473.200000000001</v>
      </c>
      <c r="V21" s="2">
        <v>36444.199999999997</v>
      </c>
      <c r="W21" s="2">
        <v>36327.9</v>
      </c>
      <c r="X21" s="2">
        <v>37477.4</v>
      </c>
      <c r="Y21" s="2">
        <v>37417.599999999999</v>
      </c>
      <c r="Z21" s="10">
        <v>42178</v>
      </c>
      <c r="AA21" s="13">
        <v>57271.9</v>
      </c>
      <c r="AB21" s="10">
        <v>57783.6</v>
      </c>
      <c r="AC21" s="13">
        <v>60932.9</v>
      </c>
      <c r="AD21" s="54"/>
      <c r="AE21" s="40" t="s">
        <v>159</v>
      </c>
      <c r="AF21" s="38">
        <v>24473</v>
      </c>
      <c r="AG21" s="38">
        <v>25147</v>
      </c>
      <c r="AH21" s="38">
        <v>26883</v>
      </c>
      <c r="AI21" s="38">
        <v>29166</v>
      </c>
      <c r="AJ21" s="5">
        <f t="shared" si="0"/>
        <v>1.4891594818779879</v>
      </c>
      <c r="AK21" s="5">
        <f t="shared" si="1"/>
        <v>1.4903328428838432</v>
      </c>
      <c r="AL21" s="5">
        <f t="shared" si="2"/>
        <v>1.5689469181266971</v>
      </c>
      <c r="AM21" s="5">
        <f t="shared" si="3"/>
        <v>1.9811972845093602</v>
      </c>
    </row>
    <row r="22" spans="1:39" x14ac:dyDescent="0.3">
      <c r="A22" s="8" t="s">
        <v>19</v>
      </c>
      <c r="B22" s="8"/>
      <c r="C22" s="8"/>
      <c r="D22" s="8"/>
      <c r="E22" s="8"/>
      <c r="F22" s="8"/>
      <c r="G22" s="8"/>
      <c r="H22" s="8"/>
      <c r="I22" s="8"/>
      <c r="J22" s="8"/>
      <c r="K22" s="2">
        <v>57216.7</v>
      </c>
      <c r="L22" s="2">
        <v>64707.199999999997</v>
      </c>
      <c r="M22" s="2">
        <v>56262.1</v>
      </c>
      <c r="N22" s="2">
        <v>70358</v>
      </c>
      <c r="O22" s="2">
        <v>58759.3</v>
      </c>
      <c r="P22" s="2">
        <v>70559.8</v>
      </c>
      <c r="Q22" s="2">
        <v>61240.6</v>
      </c>
      <c r="R22" s="2">
        <v>73920.5</v>
      </c>
      <c r="S22" s="2">
        <v>62333.7</v>
      </c>
      <c r="T22" s="2">
        <v>73516.100000000006</v>
      </c>
      <c r="U22" s="2">
        <v>57971.4</v>
      </c>
      <c r="V22" s="2">
        <v>78943.7</v>
      </c>
      <c r="W22" s="2">
        <v>80759.199999999997</v>
      </c>
      <c r="X22" s="2">
        <v>86771.199999999997</v>
      </c>
      <c r="Y22" s="2">
        <v>90085.3</v>
      </c>
      <c r="Z22" s="10">
        <v>99195.8</v>
      </c>
      <c r="AA22" s="13">
        <v>137504.20000000001</v>
      </c>
      <c r="AB22" s="10">
        <v>138630.1</v>
      </c>
      <c r="AC22" s="13">
        <v>143584.9</v>
      </c>
      <c r="AD22" s="54"/>
      <c r="AE22" s="40" t="s">
        <v>160</v>
      </c>
      <c r="AF22" s="38">
        <v>57971</v>
      </c>
      <c r="AG22" s="38">
        <v>59823</v>
      </c>
      <c r="AH22" s="38">
        <v>62186</v>
      </c>
      <c r="AI22" s="38">
        <v>68176</v>
      </c>
      <c r="AJ22" s="5">
        <f t="shared" si="0"/>
        <v>1.3617791654447913</v>
      </c>
      <c r="AK22" s="5">
        <f t="shared" si="1"/>
        <v>1.4504655400096953</v>
      </c>
      <c r="AL22" s="5">
        <f t="shared" si="2"/>
        <v>1.5951468176116812</v>
      </c>
      <c r="AM22" s="5">
        <f t="shared" si="3"/>
        <v>2.0334149847453649</v>
      </c>
    </row>
    <row r="23" spans="1:39" x14ac:dyDescent="0.3">
      <c r="A23" s="7" t="s">
        <v>20</v>
      </c>
      <c r="B23" s="7"/>
      <c r="C23" s="7"/>
      <c r="D23" s="7"/>
      <c r="E23" s="7"/>
      <c r="F23" s="7"/>
      <c r="G23" s="7"/>
      <c r="H23" s="7"/>
      <c r="I23" s="7"/>
      <c r="J23" s="7"/>
      <c r="K23" s="1">
        <v>31418.9</v>
      </c>
      <c r="L23" s="1">
        <v>41920.300000000003</v>
      </c>
      <c r="M23" s="1">
        <v>32861.1</v>
      </c>
      <c r="N23" s="1">
        <v>45975.199999999997</v>
      </c>
      <c r="O23" s="1">
        <v>34391.699999999997</v>
      </c>
      <c r="P23" s="1">
        <v>50627.199999999997</v>
      </c>
      <c r="Q23" s="1">
        <v>35462.1</v>
      </c>
      <c r="R23" s="1">
        <v>52477.8</v>
      </c>
      <c r="S23" s="1">
        <v>36816.5</v>
      </c>
      <c r="T23" s="1">
        <v>55552.3</v>
      </c>
      <c r="U23" s="1">
        <v>34153.199999999997</v>
      </c>
      <c r="V23" s="1">
        <v>56072.3</v>
      </c>
      <c r="W23" s="1">
        <v>59380.5</v>
      </c>
      <c r="X23" s="1">
        <v>61304.9</v>
      </c>
      <c r="Y23" s="1">
        <v>66418.600000000006</v>
      </c>
      <c r="Z23" s="9">
        <v>70704.7</v>
      </c>
      <c r="AA23" s="12">
        <v>88159.7</v>
      </c>
      <c r="AB23" s="9"/>
      <c r="AC23" s="12"/>
      <c r="AD23" s="53"/>
      <c r="AE23" s="40" t="s">
        <v>161</v>
      </c>
      <c r="AF23" s="38">
        <v>34153</v>
      </c>
      <c r="AG23" s="38">
        <v>36095</v>
      </c>
      <c r="AH23" s="38">
        <v>39283</v>
      </c>
      <c r="AI23" s="38">
        <v>43327</v>
      </c>
      <c r="AJ23" s="5">
        <f t="shared" si="0"/>
        <v>1.6417972066875532</v>
      </c>
      <c r="AK23" s="5">
        <f t="shared" si="1"/>
        <v>1.6984319157778085</v>
      </c>
      <c r="AL23" s="5">
        <f t="shared" si="2"/>
        <v>1.7998803553700073</v>
      </c>
    </row>
    <row r="24" spans="1:39" x14ac:dyDescent="0.3">
      <c r="A24" s="8" t="s">
        <v>21</v>
      </c>
      <c r="B24" s="8"/>
      <c r="C24" s="8"/>
      <c r="D24" s="8"/>
      <c r="E24" s="8"/>
      <c r="F24" s="8"/>
      <c r="G24" s="8"/>
      <c r="H24" s="8"/>
      <c r="I24" s="8"/>
      <c r="J24" s="8"/>
      <c r="K24" s="2">
        <v>26816.400000000001</v>
      </c>
      <c r="L24" s="2">
        <v>41327</v>
      </c>
      <c r="M24" s="2">
        <v>27763.9</v>
      </c>
      <c r="N24" s="2">
        <v>43395.199999999997</v>
      </c>
      <c r="O24" s="2">
        <v>28980.3</v>
      </c>
      <c r="P24" s="2">
        <v>47612.2</v>
      </c>
      <c r="Q24" s="2">
        <v>29249.8</v>
      </c>
      <c r="R24" s="2">
        <v>47092</v>
      </c>
      <c r="S24" s="2">
        <v>30019.3</v>
      </c>
      <c r="T24" s="2">
        <v>47713.9</v>
      </c>
      <c r="U24" s="2">
        <v>25982.9</v>
      </c>
      <c r="V24" s="2">
        <v>47884.5</v>
      </c>
      <c r="W24" s="2">
        <v>52036.5</v>
      </c>
      <c r="X24" s="2">
        <v>51858.6</v>
      </c>
      <c r="Y24" s="2">
        <v>52984.1</v>
      </c>
      <c r="Z24" s="10">
        <v>53696.7</v>
      </c>
      <c r="AA24" s="13">
        <v>66783.7</v>
      </c>
      <c r="AB24" s="10">
        <v>69057.8</v>
      </c>
      <c r="AC24" s="13">
        <v>75975.7</v>
      </c>
      <c r="AD24" s="54"/>
      <c r="AE24" s="40" t="s">
        <v>162</v>
      </c>
      <c r="AF24" s="38">
        <v>25983</v>
      </c>
      <c r="AG24" s="38">
        <v>28949</v>
      </c>
      <c r="AH24" s="38">
        <v>30493</v>
      </c>
      <c r="AI24" s="38">
        <v>34215</v>
      </c>
      <c r="AJ24" s="5">
        <f t="shared" si="0"/>
        <v>1.8429165223415309</v>
      </c>
      <c r="AK24" s="5">
        <f t="shared" si="1"/>
        <v>1.7913779405160799</v>
      </c>
      <c r="AL24" s="5">
        <f t="shared" si="2"/>
        <v>1.760951693831371</v>
      </c>
      <c r="AM24" s="5">
        <f t="shared" si="3"/>
        <v>2.0183486774806374</v>
      </c>
    </row>
    <row r="25" spans="1:39" x14ac:dyDescent="0.3">
      <c r="A25" s="8" t="s">
        <v>22</v>
      </c>
      <c r="B25" s="8"/>
      <c r="C25" s="8"/>
      <c r="D25" s="8"/>
      <c r="E25" s="8"/>
      <c r="F25" s="8"/>
      <c r="G25" s="8"/>
      <c r="H25" s="8"/>
      <c r="I25" s="8"/>
      <c r="J25" s="8"/>
      <c r="K25" s="2">
        <v>36222.5</v>
      </c>
      <c r="L25" s="2">
        <v>50368.800000000003</v>
      </c>
      <c r="M25" s="2">
        <v>37305.599999999999</v>
      </c>
      <c r="N25" s="2">
        <v>52253.2</v>
      </c>
      <c r="O25" s="2">
        <v>39463.800000000003</v>
      </c>
      <c r="P25" s="2">
        <v>56215.199999999997</v>
      </c>
      <c r="Q25" s="2">
        <v>39738.5</v>
      </c>
      <c r="R25" s="2">
        <v>56411.4</v>
      </c>
      <c r="S25" s="2">
        <v>40451.699999999997</v>
      </c>
      <c r="T25" s="2">
        <v>59859.8</v>
      </c>
      <c r="U25" s="2">
        <v>35060.199999999997</v>
      </c>
      <c r="V25" s="2">
        <v>58399.9</v>
      </c>
      <c r="W25" s="2">
        <v>60540.4</v>
      </c>
      <c r="X25" s="2">
        <v>58629.9</v>
      </c>
      <c r="Y25" s="2">
        <v>60502.3</v>
      </c>
      <c r="Z25" s="10">
        <v>63669.599999999999</v>
      </c>
      <c r="AA25" s="13">
        <v>89162.4</v>
      </c>
      <c r="AB25" s="10">
        <v>90191.8</v>
      </c>
      <c r="AC25" s="13">
        <v>94553.7</v>
      </c>
      <c r="AD25" s="54"/>
      <c r="AE25" s="40" t="s">
        <v>163</v>
      </c>
      <c r="AF25" s="38">
        <v>35060</v>
      </c>
      <c r="AG25" s="38">
        <v>39143</v>
      </c>
      <c r="AH25" s="38">
        <v>41101</v>
      </c>
      <c r="AI25" s="38">
        <v>44853</v>
      </c>
      <c r="AJ25" s="5">
        <f t="shared" si="0"/>
        <v>1.6657130633200228</v>
      </c>
      <c r="AK25" s="5">
        <f t="shared" si="1"/>
        <v>1.4978386940193649</v>
      </c>
      <c r="AL25" s="5">
        <f t="shared" si="2"/>
        <v>1.549100995109608</v>
      </c>
      <c r="AM25" s="5">
        <f t="shared" si="3"/>
        <v>2.0108309366151653</v>
      </c>
    </row>
    <row r="26" spans="1:39" x14ac:dyDescent="0.3">
      <c r="A26" s="8" t="s">
        <v>23</v>
      </c>
      <c r="B26" s="8"/>
      <c r="C26" s="8"/>
      <c r="D26" s="8"/>
      <c r="E26" s="8"/>
      <c r="F26" s="8"/>
      <c r="G26" s="8"/>
      <c r="H26" s="8"/>
      <c r="I26" s="8"/>
      <c r="J26" s="8"/>
      <c r="K26" s="2">
        <v>30934.7</v>
      </c>
      <c r="L26" s="2">
        <v>47259.1</v>
      </c>
      <c r="M26" s="2">
        <v>32468.400000000001</v>
      </c>
      <c r="N26" s="2">
        <v>48600</v>
      </c>
      <c r="O26" s="2">
        <v>35042</v>
      </c>
      <c r="P26" s="2">
        <v>53413.599999999999</v>
      </c>
      <c r="Q26" s="2">
        <v>35599</v>
      </c>
      <c r="R26" s="2">
        <v>53276</v>
      </c>
      <c r="S26" s="2">
        <v>38090.699999999997</v>
      </c>
      <c r="T26" s="2">
        <v>56760.6</v>
      </c>
      <c r="U26" s="2">
        <v>31249.8</v>
      </c>
      <c r="V26" s="2">
        <v>54667.4</v>
      </c>
      <c r="W26" s="2">
        <v>56687.1</v>
      </c>
      <c r="X26" s="2">
        <v>54417</v>
      </c>
      <c r="Y26" s="2">
        <v>58390.2</v>
      </c>
      <c r="Z26" s="10">
        <v>59913</v>
      </c>
      <c r="AA26" s="13">
        <v>80390.5</v>
      </c>
      <c r="AB26" s="10"/>
      <c r="AC26" s="13"/>
      <c r="AD26" s="54"/>
      <c r="AE26" s="40" t="s">
        <v>164</v>
      </c>
      <c r="AF26" s="38">
        <v>31250</v>
      </c>
      <c r="AG26" s="38">
        <v>35237</v>
      </c>
      <c r="AH26" s="38">
        <v>36795</v>
      </c>
      <c r="AI26" s="38">
        <v>41362</v>
      </c>
      <c r="AJ26" s="5">
        <f t="shared" si="0"/>
        <v>1.7493568000000002</v>
      </c>
      <c r="AK26" s="5">
        <f t="shared" si="1"/>
        <v>1.5443142151715525</v>
      </c>
      <c r="AL26" s="5">
        <f t="shared" si="2"/>
        <v>1.6282918874847125</v>
      </c>
    </row>
    <row r="27" spans="1:39" x14ac:dyDescent="0.3">
      <c r="A27" s="8" t="s">
        <v>24</v>
      </c>
      <c r="B27" s="25"/>
      <c r="C27" s="25"/>
      <c r="D27" s="25"/>
      <c r="E27" s="25"/>
      <c r="F27" s="25"/>
      <c r="G27" s="25"/>
      <c r="H27" s="25"/>
      <c r="I27" s="25"/>
      <c r="J27" s="25"/>
      <c r="K27" s="3"/>
      <c r="L27" s="4"/>
      <c r="M27" s="3"/>
      <c r="N27" s="4"/>
      <c r="O27" s="3"/>
      <c r="P27" s="4"/>
      <c r="Q27" s="3"/>
      <c r="R27" s="4"/>
      <c r="S27" s="3"/>
      <c r="T27" s="4"/>
      <c r="U27" s="3"/>
      <c r="V27" s="4"/>
      <c r="W27" s="4"/>
      <c r="X27" s="4"/>
      <c r="Y27" s="4"/>
      <c r="Z27" s="11"/>
      <c r="AA27" s="14"/>
      <c r="AB27" s="11"/>
      <c r="AC27" s="14"/>
      <c r="AD27" s="55"/>
      <c r="AE27" s="40"/>
      <c r="AF27" s="38"/>
      <c r="AG27" s="38"/>
      <c r="AH27" s="38"/>
      <c r="AI27" s="38"/>
      <c r="AJ27" s="5" t="e">
        <f t="shared" si="0"/>
        <v>#DIV/0!</v>
      </c>
      <c r="AK27" s="5" t="e">
        <f t="shared" si="1"/>
        <v>#DIV/0!</v>
      </c>
      <c r="AL27" s="5" t="e">
        <f t="shared" si="2"/>
        <v>#DIV/0!</v>
      </c>
    </row>
    <row r="28" spans="1:39" x14ac:dyDescent="0.3">
      <c r="A28" s="8" t="s">
        <v>25</v>
      </c>
      <c r="B28" s="8"/>
      <c r="C28" s="8"/>
      <c r="D28" s="8"/>
      <c r="E28" s="8"/>
      <c r="F28" s="8"/>
      <c r="G28" s="8"/>
      <c r="H28" s="8"/>
      <c r="I28" s="8"/>
      <c r="J28" s="8"/>
      <c r="K28" s="2">
        <v>61176.5</v>
      </c>
      <c r="L28" s="2">
        <v>104968.2</v>
      </c>
      <c r="M28" s="2">
        <v>62570</v>
      </c>
      <c r="N28" s="2">
        <v>104306.3</v>
      </c>
      <c r="O28" s="2">
        <v>65369.3</v>
      </c>
      <c r="P28" s="2">
        <v>114022.6</v>
      </c>
      <c r="Q28" s="2">
        <v>66565.600000000006</v>
      </c>
      <c r="R28" s="2">
        <v>115099.9</v>
      </c>
      <c r="S28" s="2">
        <v>72298.2</v>
      </c>
      <c r="T28" s="2">
        <v>122811.8</v>
      </c>
      <c r="U28" s="2">
        <v>62999.8</v>
      </c>
      <c r="V28" s="2">
        <v>113467.8</v>
      </c>
      <c r="W28" s="2">
        <v>125100.6</v>
      </c>
      <c r="X28" s="2">
        <v>112908.3</v>
      </c>
      <c r="Y28" s="2">
        <v>130153</v>
      </c>
      <c r="Z28" s="10">
        <v>126032.8</v>
      </c>
      <c r="AA28" s="13">
        <v>153205.1</v>
      </c>
      <c r="AB28" s="10">
        <v>157960.20000000001</v>
      </c>
      <c r="AC28" s="13">
        <v>171792.4</v>
      </c>
      <c r="AD28" s="54"/>
      <c r="AE28" s="40" t="s">
        <v>165</v>
      </c>
      <c r="AF28" s="38">
        <v>63000</v>
      </c>
      <c r="AG28" s="38">
        <v>68216</v>
      </c>
      <c r="AH28" s="38">
        <v>70550</v>
      </c>
      <c r="AI28" s="38">
        <v>78624</v>
      </c>
      <c r="AJ28" s="5">
        <f t="shared" ref="AJ28:AJ91" si="4">V28/AF28</f>
        <v>1.8010761904761905</v>
      </c>
      <c r="AK28" s="5">
        <f t="shared" ref="AK28:AK91" si="5">X28/AG28</f>
        <v>1.6551586138149408</v>
      </c>
      <c r="AL28" s="5">
        <f t="shared" ref="AL28:AL91" si="6">Z28/AH28</f>
        <v>1.7864323175053154</v>
      </c>
      <c r="AM28" s="5">
        <f t="shared" ref="AM28:AM90" si="7">AB28/AI28</f>
        <v>2.0090583028083029</v>
      </c>
    </row>
    <row r="29" spans="1:39" x14ac:dyDescent="0.3">
      <c r="A29" s="8" t="s">
        <v>26</v>
      </c>
      <c r="B29" s="8"/>
      <c r="C29" s="8"/>
      <c r="D29" s="8"/>
      <c r="E29" s="8"/>
      <c r="F29" s="8"/>
      <c r="G29" s="8"/>
      <c r="H29" s="8"/>
      <c r="I29" s="8"/>
      <c r="J29" s="8"/>
      <c r="K29" s="2">
        <v>28691.3</v>
      </c>
      <c r="L29" s="2">
        <v>45333.5</v>
      </c>
      <c r="M29" s="2">
        <v>30197.599999999999</v>
      </c>
      <c r="N29" s="2">
        <v>46731.199999999997</v>
      </c>
      <c r="O29" s="2">
        <v>32585.8</v>
      </c>
      <c r="P29" s="2">
        <v>51366.7</v>
      </c>
      <c r="Q29" s="2">
        <v>33121.599999999999</v>
      </c>
      <c r="R29" s="2">
        <v>51145.1</v>
      </c>
      <c r="S29" s="2">
        <v>35274.1</v>
      </c>
      <c r="T29" s="2">
        <v>54426.1</v>
      </c>
      <c r="U29" s="2">
        <v>29225.4</v>
      </c>
      <c r="V29" s="2">
        <v>52602.400000000001</v>
      </c>
      <c r="W29" s="2">
        <v>54199</v>
      </c>
      <c r="X29" s="2">
        <v>52306.5</v>
      </c>
      <c r="Y29" s="2">
        <v>55745</v>
      </c>
      <c r="Z29" s="10">
        <v>57485.1</v>
      </c>
      <c r="AA29" s="13">
        <v>77739</v>
      </c>
      <c r="AB29" s="10">
        <v>77309.899999999994</v>
      </c>
      <c r="AC29" s="13">
        <v>81971.899999999994</v>
      </c>
      <c r="AD29" s="54"/>
      <c r="AE29" s="40" t="s">
        <v>166</v>
      </c>
      <c r="AF29" s="38">
        <v>29225</v>
      </c>
      <c r="AG29" s="38">
        <v>32874</v>
      </c>
      <c r="AH29" s="38">
        <v>34563</v>
      </c>
      <c r="AI29" s="38">
        <v>38900</v>
      </c>
      <c r="AJ29" s="5">
        <f t="shared" si="4"/>
        <v>1.7999110350727117</v>
      </c>
      <c r="AK29" s="5">
        <f t="shared" si="5"/>
        <v>1.5911206424530024</v>
      </c>
      <c r="AL29" s="5">
        <f t="shared" si="6"/>
        <v>1.6631976390938286</v>
      </c>
      <c r="AM29" s="5">
        <f t="shared" si="7"/>
        <v>1.9874010282776349</v>
      </c>
    </row>
    <row r="30" spans="1:39" x14ac:dyDescent="0.3">
      <c r="A30" s="8" t="s">
        <v>27</v>
      </c>
      <c r="B30" s="8"/>
      <c r="C30" s="8"/>
      <c r="D30" s="8"/>
      <c r="E30" s="8"/>
      <c r="F30" s="8"/>
      <c r="G30" s="8"/>
      <c r="H30" s="8"/>
      <c r="I30" s="8"/>
      <c r="J30" s="8"/>
      <c r="K30" s="2">
        <v>24482.6</v>
      </c>
      <c r="L30" s="2">
        <v>33208</v>
      </c>
      <c r="M30" s="2">
        <v>24944.3</v>
      </c>
      <c r="N30" s="2">
        <v>34784.1</v>
      </c>
      <c r="O30" s="2">
        <v>26022.1</v>
      </c>
      <c r="P30" s="2">
        <v>39269.199999999997</v>
      </c>
      <c r="Q30" s="2">
        <v>26745.4</v>
      </c>
      <c r="R30" s="2">
        <v>39202.400000000001</v>
      </c>
      <c r="S30" s="2">
        <v>27025.9</v>
      </c>
      <c r="T30" s="2">
        <v>42167.7</v>
      </c>
      <c r="U30" s="2">
        <v>24289.7</v>
      </c>
      <c r="V30" s="2">
        <v>40895</v>
      </c>
      <c r="W30" s="2">
        <v>44006.3</v>
      </c>
      <c r="X30" s="2">
        <v>42793.4</v>
      </c>
      <c r="Y30" s="2">
        <v>45306.2</v>
      </c>
      <c r="Z30" s="10">
        <v>46478.7</v>
      </c>
      <c r="AA30" s="13">
        <v>62406.3</v>
      </c>
      <c r="AB30" s="10">
        <v>62428.6</v>
      </c>
      <c r="AC30" s="13">
        <v>69093.5</v>
      </c>
      <c r="AD30" s="54"/>
      <c r="AE30" s="40" t="s">
        <v>167</v>
      </c>
      <c r="AF30" s="38">
        <v>24290</v>
      </c>
      <c r="AG30" s="38">
        <v>25919</v>
      </c>
      <c r="AH30" s="38">
        <v>27897</v>
      </c>
      <c r="AI30" s="38">
        <v>31169</v>
      </c>
      <c r="AJ30" s="5">
        <f t="shared" si="4"/>
        <v>1.6836146562371346</v>
      </c>
      <c r="AK30" s="5">
        <f t="shared" si="5"/>
        <v>1.6510436359427447</v>
      </c>
      <c r="AL30" s="5">
        <f t="shared" si="6"/>
        <v>1.6660823744488653</v>
      </c>
      <c r="AM30" s="5">
        <f t="shared" si="7"/>
        <v>2.0029067342551894</v>
      </c>
    </row>
    <row r="31" spans="1:39" x14ac:dyDescent="0.3">
      <c r="A31" s="8" t="s">
        <v>28</v>
      </c>
      <c r="B31" s="8"/>
      <c r="C31" s="8"/>
      <c r="D31" s="8"/>
      <c r="E31" s="8"/>
      <c r="F31" s="8"/>
      <c r="G31" s="8"/>
      <c r="H31" s="8"/>
      <c r="I31" s="8"/>
      <c r="J31" s="8"/>
      <c r="K31" s="2">
        <v>23742.9</v>
      </c>
      <c r="L31" s="2">
        <v>39110.9</v>
      </c>
      <c r="M31" s="2">
        <v>25426.2</v>
      </c>
      <c r="N31" s="2">
        <v>40770.699999999997</v>
      </c>
      <c r="O31" s="2">
        <v>26013.4</v>
      </c>
      <c r="P31" s="2">
        <v>40024.9</v>
      </c>
      <c r="Q31" s="2">
        <v>26952</v>
      </c>
      <c r="R31" s="2">
        <v>44239</v>
      </c>
      <c r="S31" s="2">
        <v>27538.5</v>
      </c>
      <c r="T31" s="2">
        <v>43060</v>
      </c>
      <c r="U31" s="2">
        <v>25967.200000000001</v>
      </c>
      <c r="V31" s="2">
        <v>45000.1</v>
      </c>
      <c r="W31" s="2">
        <v>43061.9</v>
      </c>
      <c r="X31" s="2">
        <v>45255.199999999997</v>
      </c>
      <c r="Y31" s="2">
        <v>46078.9</v>
      </c>
      <c r="Z31" s="10">
        <v>49096.800000000003</v>
      </c>
      <c r="AA31" s="13">
        <v>62130.400000000001</v>
      </c>
      <c r="AB31" s="10">
        <v>62616.1</v>
      </c>
      <c r="AC31" s="13">
        <v>65318.8</v>
      </c>
      <c r="AD31" s="54"/>
      <c r="AE31" s="40" t="s">
        <v>168</v>
      </c>
      <c r="AF31" s="38">
        <v>25967</v>
      </c>
      <c r="AG31" s="38">
        <v>26436</v>
      </c>
      <c r="AH31" s="38">
        <v>27632</v>
      </c>
      <c r="AI31" s="38">
        <v>29726</v>
      </c>
      <c r="AJ31" s="5">
        <f t="shared" si="4"/>
        <v>1.7329726190934647</v>
      </c>
      <c r="AK31" s="5">
        <f t="shared" si="5"/>
        <v>1.7118777424723861</v>
      </c>
      <c r="AL31" s="5">
        <f t="shared" si="6"/>
        <v>1.776809496236248</v>
      </c>
      <c r="AM31" s="5">
        <f t="shared" si="7"/>
        <v>2.106442171836103</v>
      </c>
    </row>
    <row r="32" spans="1:39" x14ac:dyDescent="0.3">
      <c r="A32" s="8" t="s">
        <v>29</v>
      </c>
      <c r="B32" s="8"/>
      <c r="C32" s="8"/>
      <c r="D32" s="8"/>
      <c r="E32" s="8"/>
      <c r="F32" s="8"/>
      <c r="G32" s="8"/>
      <c r="H32" s="8"/>
      <c r="I32" s="8"/>
      <c r="J32" s="8"/>
      <c r="K32" s="2">
        <v>28611.7</v>
      </c>
      <c r="L32" s="2">
        <v>37365.699999999997</v>
      </c>
      <c r="M32" s="2">
        <v>29564.5</v>
      </c>
      <c r="N32" s="2">
        <v>39992.9</v>
      </c>
      <c r="O32" s="2">
        <v>31241.200000000001</v>
      </c>
      <c r="P32" s="2">
        <v>44906</v>
      </c>
      <c r="Q32" s="2">
        <v>32105</v>
      </c>
      <c r="R32" s="2">
        <v>44151</v>
      </c>
      <c r="S32" s="2">
        <v>33403.699999999997</v>
      </c>
      <c r="T32" s="2">
        <v>46165.5</v>
      </c>
      <c r="U32" s="2">
        <v>29305</v>
      </c>
      <c r="V32" s="2">
        <v>46905.7</v>
      </c>
      <c r="W32" s="2">
        <v>48040.5</v>
      </c>
      <c r="X32" s="2">
        <v>49183.4</v>
      </c>
      <c r="Y32" s="2">
        <v>52950.7</v>
      </c>
      <c r="Z32" s="10">
        <v>64438.6</v>
      </c>
      <c r="AA32" s="13">
        <v>77643.899999999994</v>
      </c>
      <c r="AB32" s="10">
        <v>79526.399999999994</v>
      </c>
      <c r="AC32" s="13">
        <v>84841.600000000006</v>
      </c>
      <c r="AD32" s="54"/>
      <c r="AE32" s="40" t="s">
        <v>169</v>
      </c>
      <c r="AF32" s="38">
        <v>29305</v>
      </c>
      <c r="AG32" s="38">
        <v>31462</v>
      </c>
      <c r="AH32" s="38">
        <v>34549</v>
      </c>
      <c r="AI32" s="38">
        <v>38372</v>
      </c>
      <c r="AJ32" s="5">
        <f t="shared" si="4"/>
        <v>1.6006039924927487</v>
      </c>
      <c r="AK32" s="5">
        <f t="shared" si="5"/>
        <v>1.5632636196046024</v>
      </c>
      <c r="AL32" s="5">
        <f t="shared" si="6"/>
        <v>1.8651364728356825</v>
      </c>
      <c r="AM32" s="5">
        <f t="shared" si="7"/>
        <v>2.0725112060877722</v>
      </c>
    </row>
    <row r="33" spans="1:39" x14ac:dyDescent="0.3">
      <c r="A33" s="8" t="s">
        <v>30</v>
      </c>
      <c r="B33" s="8"/>
      <c r="C33" s="8"/>
      <c r="D33" s="8"/>
      <c r="E33" s="8"/>
      <c r="F33" s="8"/>
      <c r="G33" s="8"/>
      <c r="H33" s="8"/>
      <c r="I33" s="8"/>
      <c r="J33" s="8"/>
      <c r="K33" s="2">
        <v>38824.699999999997</v>
      </c>
      <c r="L33" s="2">
        <v>56635</v>
      </c>
      <c r="M33" s="2">
        <v>39968.5</v>
      </c>
      <c r="N33" s="2">
        <v>59101.5</v>
      </c>
      <c r="O33" s="2">
        <v>42685.5</v>
      </c>
      <c r="P33" s="2">
        <v>67077.5</v>
      </c>
      <c r="Q33" s="2">
        <v>42914.400000000001</v>
      </c>
      <c r="R33" s="2">
        <v>64137.5</v>
      </c>
      <c r="S33" s="2">
        <v>45027.1</v>
      </c>
      <c r="T33" s="2">
        <v>64449.7</v>
      </c>
      <c r="U33" s="2">
        <v>39424.400000000001</v>
      </c>
      <c r="V33" s="2">
        <v>63682.400000000001</v>
      </c>
      <c r="W33" s="2">
        <v>67268.600000000006</v>
      </c>
      <c r="X33" s="2">
        <v>67357.3</v>
      </c>
      <c r="Y33" s="2">
        <v>71491.7</v>
      </c>
      <c r="Z33" s="10">
        <v>72651.7</v>
      </c>
      <c r="AA33" s="13">
        <v>96412.6</v>
      </c>
      <c r="AB33" s="10">
        <v>95845.1</v>
      </c>
      <c r="AC33" s="13">
        <v>101905.8</v>
      </c>
      <c r="AD33" s="54"/>
      <c r="AE33" s="40" t="s">
        <v>170</v>
      </c>
      <c r="AF33" s="38">
        <v>39424</v>
      </c>
      <c r="AG33" s="38">
        <v>43928</v>
      </c>
      <c r="AH33" s="38">
        <v>46974</v>
      </c>
      <c r="AI33" s="38">
        <v>51897</v>
      </c>
      <c r="AJ33" s="5">
        <f t="shared" si="4"/>
        <v>1.6153206168831169</v>
      </c>
      <c r="AK33" s="5">
        <f t="shared" si="5"/>
        <v>1.5333568566745583</v>
      </c>
      <c r="AL33" s="5">
        <f t="shared" si="6"/>
        <v>1.5466364371780132</v>
      </c>
      <c r="AM33" s="5">
        <f t="shared" si="7"/>
        <v>1.8468331502784363</v>
      </c>
    </row>
    <row r="34" spans="1:39" x14ac:dyDescent="0.3">
      <c r="A34" s="8" t="s">
        <v>31</v>
      </c>
      <c r="B34" s="8"/>
      <c r="C34" s="8"/>
      <c r="D34" s="8"/>
      <c r="E34" s="8"/>
      <c r="F34" s="8"/>
      <c r="G34" s="8"/>
      <c r="H34" s="8"/>
      <c r="I34" s="8"/>
      <c r="J34" s="8"/>
      <c r="K34" s="2">
        <v>22005.5</v>
      </c>
      <c r="L34" s="2">
        <v>31283.4</v>
      </c>
      <c r="M34" s="2">
        <v>23243.599999999999</v>
      </c>
      <c r="N34" s="2">
        <v>33885.800000000003</v>
      </c>
      <c r="O34" s="2">
        <v>24285.5</v>
      </c>
      <c r="P34" s="2">
        <v>36151.9</v>
      </c>
      <c r="Q34" s="2">
        <v>25220.2</v>
      </c>
      <c r="R34" s="2">
        <v>37317.5</v>
      </c>
      <c r="S34" s="2">
        <v>25533.599999999999</v>
      </c>
      <c r="T34" s="2">
        <v>37332.300000000003</v>
      </c>
      <c r="U34" s="2">
        <v>23478.3</v>
      </c>
      <c r="V34" s="2">
        <v>38048</v>
      </c>
      <c r="W34" s="2">
        <v>37854.5</v>
      </c>
      <c r="X34" s="2">
        <v>39681.599999999999</v>
      </c>
      <c r="Y34" s="2">
        <v>40968.699999999997</v>
      </c>
      <c r="Z34" s="10">
        <v>43377.5</v>
      </c>
      <c r="AA34" s="13">
        <v>55756.800000000003</v>
      </c>
      <c r="AB34" s="10">
        <v>55777.599999999999</v>
      </c>
      <c r="AC34" s="13">
        <v>56516.800000000003</v>
      </c>
      <c r="AD34" s="54"/>
      <c r="AE34" s="40" t="s">
        <v>171</v>
      </c>
      <c r="AF34" s="38">
        <v>23478</v>
      </c>
      <c r="AG34" s="38">
        <v>25034</v>
      </c>
      <c r="AH34" s="38">
        <v>26278</v>
      </c>
      <c r="AI34" s="38">
        <v>28037</v>
      </c>
      <c r="AJ34" s="5">
        <f t="shared" si="4"/>
        <v>1.6205809694181788</v>
      </c>
      <c r="AK34" s="5">
        <f t="shared" si="5"/>
        <v>1.5851082527762244</v>
      </c>
      <c r="AL34" s="5">
        <f t="shared" si="6"/>
        <v>1.6507154273536799</v>
      </c>
      <c r="AM34" s="5">
        <f t="shared" si="7"/>
        <v>1.989428255519492</v>
      </c>
    </row>
    <row r="35" spans="1:39" x14ac:dyDescent="0.3">
      <c r="A35" s="8" t="s">
        <v>32</v>
      </c>
      <c r="B35" s="8"/>
      <c r="C35" s="8"/>
      <c r="D35" s="8"/>
      <c r="E35" s="8"/>
      <c r="F35" s="8"/>
      <c r="G35" s="8"/>
      <c r="H35" s="8"/>
      <c r="I35" s="8"/>
      <c r="J35" s="8"/>
      <c r="K35" s="2">
        <v>19396.8</v>
      </c>
      <c r="L35" s="2">
        <v>30930</v>
      </c>
      <c r="M35" s="2">
        <v>19754.099999999999</v>
      </c>
      <c r="N35" s="2">
        <v>32552.7</v>
      </c>
      <c r="O35" s="2">
        <v>20343</v>
      </c>
      <c r="P35" s="2">
        <v>35344.1</v>
      </c>
      <c r="Q35" s="2">
        <v>20879.3</v>
      </c>
      <c r="R35" s="2">
        <v>34974.199999999997</v>
      </c>
      <c r="S35" s="2">
        <v>21079.9</v>
      </c>
      <c r="T35" s="2">
        <v>34905</v>
      </c>
      <c r="U35" s="2">
        <v>19795.400000000001</v>
      </c>
      <c r="V35" s="2">
        <v>35750.699999999997</v>
      </c>
      <c r="W35" s="2">
        <v>38143.4</v>
      </c>
      <c r="X35" s="2">
        <v>37642.6</v>
      </c>
      <c r="Y35" s="2">
        <v>39450.699999999997</v>
      </c>
      <c r="Z35" s="10">
        <v>39736.300000000003</v>
      </c>
      <c r="AA35" s="13">
        <v>48293</v>
      </c>
      <c r="AB35" s="10">
        <v>49071.199999999997</v>
      </c>
      <c r="AC35" s="13">
        <v>53307.9</v>
      </c>
      <c r="AD35" s="54"/>
      <c r="AE35" s="40" t="s">
        <v>172</v>
      </c>
      <c r="AF35" s="38">
        <v>19795</v>
      </c>
      <c r="AG35" s="38">
        <v>20765</v>
      </c>
      <c r="AH35" s="38">
        <v>21873</v>
      </c>
      <c r="AI35" s="38">
        <v>24102</v>
      </c>
      <c r="AJ35" s="5">
        <f t="shared" si="4"/>
        <v>1.8060469815610001</v>
      </c>
      <c r="AK35" s="5">
        <f t="shared" si="5"/>
        <v>1.8127907536720442</v>
      </c>
      <c r="AL35" s="5">
        <f t="shared" si="6"/>
        <v>1.8166826681296577</v>
      </c>
      <c r="AM35" s="5">
        <f t="shared" si="7"/>
        <v>2.0359804165629409</v>
      </c>
    </row>
    <row r="36" spans="1:39" x14ac:dyDescent="0.3">
      <c r="A36" s="8" t="s">
        <v>33</v>
      </c>
      <c r="B36" s="8"/>
      <c r="C36" s="8"/>
      <c r="D36" s="8"/>
      <c r="E36" s="8"/>
      <c r="F36" s="8"/>
      <c r="G36" s="8"/>
      <c r="H36" s="8"/>
      <c r="I36" s="8"/>
      <c r="J36" s="8"/>
      <c r="K36" s="2">
        <v>35618.1</v>
      </c>
      <c r="L36" s="2">
        <v>41644.9</v>
      </c>
      <c r="M36" s="2">
        <v>37594.1</v>
      </c>
      <c r="N36" s="2">
        <v>47831.1</v>
      </c>
      <c r="O36" s="2">
        <v>38936</v>
      </c>
      <c r="P36" s="2">
        <v>53014.6</v>
      </c>
      <c r="Q36" s="2">
        <v>40660.199999999997</v>
      </c>
      <c r="R36" s="2">
        <v>56708.9</v>
      </c>
      <c r="S36" s="2">
        <v>42376.6</v>
      </c>
      <c r="T36" s="2">
        <v>61207.6</v>
      </c>
      <c r="U36" s="2">
        <v>41540.300000000003</v>
      </c>
      <c r="V36" s="2">
        <v>62575.9</v>
      </c>
      <c r="W36" s="2">
        <v>67201.600000000006</v>
      </c>
      <c r="X36" s="2">
        <v>71290.8</v>
      </c>
      <c r="Y36" s="2">
        <v>78533.3</v>
      </c>
      <c r="Z36" s="10">
        <v>84028.7</v>
      </c>
      <c r="AA36" s="13">
        <v>101715.6</v>
      </c>
      <c r="AB36" s="10">
        <v>104075.7</v>
      </c>
      <c r="AC36" s="13">
        <v>109336.1</v>
      </c>
      <c r="AD36" s="54"/>
      <c r="AE36" s="40" t="s">
        <v>173</v>
      </c>
      <c r="AF36" s="38">
        <v>41540</v>
      </c>
      <c r="AG36" s="38">
        <v>42001</v>
      </c>
      <c r="AH36" s="38">
        <v>46516</v>
      </c>
      <c r="AI36" s="62">
        <v>51098</v>
      </c>
      <c r="AJ36" s="5">
        <f t="shared" si="4"/>
        <v>1.506401059220029</v>
      </c>
      <c r="AK36" s="5">
        <f t="shared" si="5"/>
        <v>1.6973595866765079</v>
      </c>
      <c r="AL36" s="5">
        <f t="shared" si="6"/>
        <v>1.8064472439590677</v>
      </c>
      <c r="AM36" s="5">
        <f t="shared" si="7"/>
        <v>2.0367861755841714</v>
      </c>
    </row>
    <row r="37" spans="1:39" x14ac:dyDescent="0.3">
      <c r="A37" s="7" t="s">
        <v>34</v>
      </c>
      <c r="B37" s="7"/>
      <c r="C37" s="7"/>
      <c r="D37" s="7"/>
      <c r="E37" s="7"/>
      <c r="F37" s="7"/>
      <c r="G37" s="7"/>
      <c r="H37" s="7"/>
      <c r="I37" s="7"/>
      <c r="J37" s="7"/>
      <c r="K37" s="1">
        <v>21226.5</v>
      </c>
      <c r="L37" s="1">
        <v>27849.3</v>
      </c>
      <c r="M37" s="1">
        <v>22495.8</v>
      </c>
      <c r="N37" s="1">
        <v>30980.2</v>
      </c>
      <c r="O37" s="1">
        <v>23725.599999999999</v>
      </c>
      <c r="P37" s="1">
        <v>33096.1</v>
      </c>
      <c r="Q37" s="1">
        <v>24517.599999999999</v>
      </c>
      <c r="R37" s="1">
        <v>34188.1</v>
      </c>
      <c r="S37" s="1">
        <v>24515.7</v>
      </c>
      <c r="T37" s="1">
        <v>34324.6</v>
      </c>
      <c r="U37" s="1">
        <v>22896.2</v>
      </c>
      <c r="V37" s="1">
        <v>35600.199999999997</v>
      </c>
      <c r="W37" s="1">
        <v>36013.300000000003</v>
      </c>
      <c r="X37" s="1">
        <v>37905.9</v>
      </c>
      <c r="Y37" s="1">
        <v>38476.1</v>
      </c>
      <c r="Z37" s="9">
        <v>41066.9</v>
      </c>
      <c r="AA37" s="12">
        <v>54478.7</v>
      </c>
      <c r="AB37" s="9"/>
      <c r="AC37" s="12"/>
      <c r="AD37" s="53"/>
      <c r="AE37" s="40" t="s">
        <v>174</v>
      </c>
      <c r="AF37" s="5" t="s">
        <v>137</v>
      </c>
      <c r="AG37" s="38">
        <v>23351</v>
      </c>
      <c r="AH37" s="38">
        <v>24626</v>
      </c>
      <c r="AI37" s="38">
        <v>27353</v>
      </c>
      <c r="AJ37" s="5" t="e">
        <f t="shared" si="4"/>
        <v>#VALUE!</v>
      </c>
      <c r="AK37" s="5">
        <f t="shared" si="5"/>
        <v>1.6233094942400754</v>
      </c>
      <c r="AL37" s="5">
        <f t="shared" si="6"/>
        <v>1.6676236498010233</v>
      </c>
    </row>
    <row r="38" spans="1:39" x14ac:dyDescent="0.3">
      <c r="A38" s="8" t="s">
        <v>35</v>
      </c>
      <c r="B38" s="8"/>
      <c r="C38" s="8"/>
      <c r="D38" s="8"/>
      <c r="E38" s="8"/>
      <c r="F38" s="8"/>
      <c r="G38" s="8"/>
      <c r="H38" s="8"/>
      <c r="I38" s="8"/>
      <c r="J38" s="8"/>
      <c r="K38" s="2">
        <v>18470.599999999999</v>
      </c>
      <c r="L38" s="2">
        <v>24783.3</v>
      </c>
      <c r="M38" s="2">
        <v>19169.400000000001</v>
      </c>
      <c r="N38" s="2">
        <v>27273.5</v>
      </c>
      <c r="O38" s="2">
        <v>20174.2</v>
      </c>
      <c r="P38" s="2">
        <v>28644.7</v>
      </c>
      <c r="Q38" s="2">
        <v>20917.8</v>
      </c>
      <c r="R38" s="2">
        <v>30609.5</v>
      </c>
      <c r="S38" s="2">
        <v>21510.799999999999</v>
      </c>
      <c r="T38" s="2">
        <v>31662.1</v>
      </c>
      <c r="U38" s="2">
        <v>19267.7</v>
      </c>
      <c r="V38" s="2">
        <v>30921.5</v>
      </c>
      <c r="W38" s="2">
        <v>30780.1</v>
      </c>
      <c r="X38" s="2">
        <v>30803.4</v>
      </c>
      <c r="Y38" s="2">
        <v>31438.7</v>
      </c>
      <c r="Z38" s="10">
        <v>33457.699999999997</v>
      </c>
      <c r="AA38" s="13">
        <v>46903.5</v>
      </c>
      <c r="AB38" s="10">
        <v>46956.6</v>
      </c>
      <c r="AC38" s="13">
        <v>49314.6</v>
      </c>
      <c r="AD38" s="54"/>
      <c r="AE38" s="40" t="s">
        <v>175</v>
      </c>
      <c r="AF38" s="38">
        <v>19268</v>
      </c>
      <c r="AG38" s="38">
        <v>20479</v>
      </c>
      <c r="AH38" s="38">
        <v>21771</v>
      </c>
      <c r="AI38" s="38">
        <v>24105</v>
      </c>
      <c r="AJ38" s="5">
        <f t="shared" si="4"/>
        <v>1.6048110857380111</v>
      </c>
      <c r="AK38" s="5">
        <f t="shared" si="5"/>
        <v>1.504145710239758</v>
      </c>
      <c r="AL38" s="5">
        <f t="shared" si="6"/>
        <v>1.5368012493684258</v>
      </c>
      <c r="AM38" s="5">
        <f t="shared" si="7"/>
        <v>1.9480024891101431</v>
      </c>
    </row>
    <row r="39" spans="1:39" x14ac:dyDescent="0.3">
      <c r="A39" s="8" t="s">
        <v>36</v>
      </c>
      <c r="B39" s="8"/>
      <c r="C39" s="8"/>
      <c r="D39" s="8"/>
      <c r="E39" s="8"/>
      <c r="F39" s="8"/>
      <c r="G39" s="8"/>
      <c r="H39" s="8"/>
      <c r="I39" s="8"/>
      <c r="J39" s="8"/>
      <c r="K39" s="2">
        <v>16680</v>
      </c>
      <c r="L39" s="2">
        <v>22400.7</v>
      </c>
      <c r="M39" s="2">
        <v>17624.2</v>
      </c>
      <c r="N39" s="2">
        <v>25596.7</v>
      </c>
      <c r="O39" s="2">
        <v>19017.8</v>
      </c>
      <c r="P39" s="2">
        <v>26416.9</v>
      </c>
      <c r="Q39" s="2">
        <v>19386.599999999999</v>
      </c>
      <c r="R39" s="2">
        <v>26677.5</v>
      </c>
      <c r="S39" s="2">
        <v>19889.7</v>
      </c>
      <c r="T39" s="2">
        <v>25861.599999999999</v>
      </c>
      <c r="U39" s="2">
        <v>18142.900000000001</v>
      </c>
      <c r="V39" s="2">
        <v>26782.799999999999</v>
      </c>
      <c r="W39" s="2">
        <v>26415.5</v>
      </c>
      <c r="X39" s="2">
        <v>27331.5</v>
      </c>
      <c r="Y39" s="2">
        <v>29876.3</v>
      </c>
      <c r="Z39" s="10">
        <v>31956.7</v>
      </c>
      <c r="AA39" s="13">
        <v>43630.8</v>
      </c>
      <c r="AB39" s="10">
        <v>44212.7</v>
      </c>
      <c r="AC39" s="13">
        <v>46354.1</v>
      </c>
      <c r="AD39" s="54"/>
      <c r="AE39" s="40" t="s">
        <v>176</v>
      </c>
      <c r="AF39" s="38">
        <v>18143</v>
      </c>
      <c r="AG39" s="38">
        <v>18614</v>
      </c>
      <c r="AH39" s="38">
        <v>19580</v>
      </c>
      <c r="AI39" s="38">
        <v>22040</v>
      </c>
      <c r="AJ39" s="5">
        <f t="shared" si="4"/>
        <v>1.476205699167723</v>
      </c>
      <c r="AK39" s="5">
        <f t="shared" si="5"/>
        <v>1.4683302890297625</v>
      </c>
      <c r="AL39" s="5">
        <f t="shared" si="6"/>
        <v>1.6321092951991829</v>
      </c>
      <c r="AM39" s="5">
        <f t="shared" si="7"/>
        <v>2.0060208711433756</v>
      </c>
    </row>
    <row r="40" spans="1:39" x14ac:dyDescent="0.3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3"/>
      <c r="AA40" s="44"/>
      <c r="AB40" s="43"/>
      <c r="AC40" s="44"/>
      <c r="AD40" s="54"/>
      <c r="AE40" s="40" t="s">
        <v>177</v>
      </c>
      <c r="AF40" s="38">
        <v>18979</v>
      </c>
      <c r="AG40" s="38">
        <v>20658</v>
      </c>
      <c r="AH40" s="38">
        <v>22023</v>
      </c>
      <c r="AI40" s="38">
        <v>24902</v>
      </c>
      <c r="AJ40" s="5">
        <f t="shared" si="4"/>
        <v>0</v>
      </c>
      <c r="AK40" s="5">
        <f t="shared" si="5"/>
        <v>0</v>
      </c>
      <c r="AL40" s="5">
        <f t="shared" si="6"/>
        <v>0</v>
      </c>
      <c r="AM40" s="5">
        <f t="shared" si="7"/>
        <v>0</v>
      </c>
    </row>
    <row r="41" spans="1:39" x14ac:dyDescent="0.3">
      <c r="A41" s="8" t="s">
        <v>37</v>
      </c>
      <c r="B41" s="8"/>
      <c r="C41" s="8"/>
      <c r="D41" s="8"/>
      <c r="E41" s="8"/>
      <c r="F41" s="8"/>
      <c r="G41" s="8"/>
      <c r="H41" s="8"/>
      <c r="I41" s="8"/>
      <c r="J41" s="8"/>
      <c r="K41" s="2">
        <v>22787.7</v>
      </c>
      <c r="L41" s="2">
        <v>29102.3</v>
      </c>
      <c r="M41" s="2">
        <v>24246.7</v>
      </c>
      <c r="N41" s="2">
        <v>32292.6</v>
      </c>
      <c r="O41" s="2">
        <v>25440.1</v>
      </c>
      <c r="P41" s="2">
        <v>35816.6</v>
      </c>
      <c r="Q41" s="2">
        <v>25950.9</v>
      </c>
      <c r="R41" s="2">
        <v>35685.4</v>
      </c>
      <c r="S41" s="2">
        <v>25872.5</v>
      </c>
      <c r="T41" s="2">
        <v>35681.5</v>
      </c>
      <c r="U41" s="2">
        <v>24115.3</v>
      </c>
      <c r="V41" s="2">
        <v>37405.199999999997</v>
      </c>
      <c r="W41" s="2">
        <v>38308.800000000003</v>
      </c>
      <c r="X41" s="2">
        <v>39810.9</v>
      </c>
      <c r="Y41" s="2">
        <v>40629.800000000003</v>
      </c>
      <c r="Z41" s="10">
        <v>43484.5</v>
      </c>
      <c r="AA41" s="13">
        <v>57537.9</v>
      </c>
      <c r="AB41" s="10">
        <v>58137.3</v>
      </c>
      <c r="AC41" s="13">
        <v>61371.3</v>
      </c>
      <c r="AD41" s="54"/>
      <c r="AE41" s="40" t="s">
        <v>178</v>
      </c>
      <c r="AF41" s="38">
        <v>24115</v>
      </c>
      <c r="AG41" s="38">
        <v>24981</v>
      </c>
      <c r="AH41" s="38">
        <v>26213</v>
      </c>
      <c r="AI41" s="38">
        <v>29199</v>
      </c>
      <c r="AJ41" s="5">
        <f t="shared" si="4"/>
        <v>1.5511175616835993</v>
      </c>
      <c r="AK41" s="5">
        <f t="shared" si="5"/>
        <v>1.5936471718506064</v>
      </c>
      <c r="AL41" s="5">
        <f t="shared" si="6"/>
        <v>1.6588906267882348</v>
      </c>
      <c r="AM41" s="5">
        <f t="shared" si="7"/>
        <v>1.9910716120415084</v>
      </c>
    </row>
    <row r="42" spans="1:39" x14ac:dyDescent="0.3">
      <c r="A42" s="8" t="s">
        <v>38</v>
      </c>
      <c r="B42" s="8"/>
      <c r="C42" s="8"/>
      <c r="D42" s="8"/>
      <c r="E42" s="8"/>
      <c r="F42" s="8"/>
      <c r="G42" s="8"/>
      <c r="H42" s="8"/>
      <c r="I42" s="8"/>
      <c r="J42" s="8"/>
      <c r="K42" s="2">
        <v>21307.599999999999</v>
      </c>
      <c r="L42" s="2">
        <v>30019.4</v>
      </c>
      <c r="M42" s="2">
        <v>22534.5</v>
      </c>
      <c r="N42" s="2">
        <v>34065.4</v>
      </c>
      <c r="O42" s="2">
        <v>23562.5</v>
      </c>
      <c r="P42" s="2">
        <v>34448.699999999997</v>
      </c>
      <c r="Q42" s="2">
        <v>24468.7</v>
      </c>
      <c r="R42" s="2">
        <v>35076</v>
      </c>
      <c r="S42" s="2">
        <v>25050.799999999999</v>
      </c>
      <c r="T42" s="2">
        <v>33843.9</v>
      </c>
      <c r="U42" s="2">
        <v>22980.799999999999</v>
      </c>
      <c r="V42" s="2">
        <v>35373.4</v>
      </c>
      <c r="W42" s="2">
        <v>35211</v>
      </c>
      <c r="X42" s="2">
        <v>36137.199999999997</v>
      </c>
      <c r="Y42" s="2">
        <v>36219.5</v>
      </c>
      <c r="Z42" s="10">
        <v>39485</v>
      </c>
      <c r="AA42" s="13">
        <v>54130.7</v>
      </c>
      <c r="AB42" s="10">
        <v>56786.3</v>
      </c>
      <c r="AC42" s="13">
        <v>59530.400000000001</v>
      </c>
      <c r="AD42" s="54"/>
      <c r="AE42" s="40" t="s">
        <v>179</v>
      </c>
      <c r="AF42" s="38">
        <v>22981</v>
      </c>
      <c r="AG42" s="38">
        <v>23523</v>
      </c>
      <c r="AH42" s="38">
        <v>24798</v>
      </c>
      <c r="AI42" s="38">
        <v>27780</v>
      </c>
      <c r="AJ42" s="5">
        <f t="shared" si="4"/>
        <v>1.5392454636438797</v>
      </c>
      <c r="AK42" s="5">
        <f t="shared" si="5"/>
        <v>1.5362496280236364</v>
      </c>
      <c r="AL42" s="5">
        <f t="shared" si="6"/>
        <v>1.5922655052826842</v>
      </c>
      <c r="AM42" s="5">
        <f t="shared" si="7"/>
        <v>2.0441432685385172</v>
      </c>
    </row>
    <row r="43" spans="1:39" x14ac:dyDescent="0.3">
      <c r="A43" s="8" t="s">
        <v>39</v>
      </c>
      <c r="B43" s="8"/>
      <c r="C43" s="8"/>
      <c r="D43" s="8"/>
      <c r="E43" s="8"/>
      <c r="F43" s="8"/>
      <c r="G43" s="8"/>
      <c r="H43" s="8"/>
      <c r="I43" s="8"/>
      <c r="J43" s="8"/>
      <c r="K43" s="2">
        <v>19991.5</v>
      </c>
      <c r="L43" s="2">
        <v>26953.200000000001</v>
      </c>
      <c r="M43" s="2">
        <v>21154</v>
      </c>
      <c r="N43" s="2">
        <v>29436.1</v>
      </c>
      <c r="O43" s="2">
        <v>22907.4</v>
      </c>
      <c r="P43" s="2">
        <v>30976.400000000001</v>
      </c>
      <c r="Q43" s="2">
        <v>23929</v>
      </c>
      <c r="R43" s="2">
        <v>32447.599999999999</v>
      </c>
      <c r="S43" s="2">
        <v>23401.7</v>
      </c>
      <c r="T43" s="2">
        <v>33875</v>
      </c>
      <c r="U43" s="2">
        <v>22241.3</v>
      </c>
      <c r="V43" s="2">
        <v>34115</v>
      </c>
      <c r="W43" s="2">
        <v>35122.199999999997</v>
      </c>
      <c r="X43" s="2">
        <v>35580.9</v>
      </c>
      <c r="Y43" s="2">
        <v>36738</v>
      </c>
      <c r="Z43" s="10">
        <v>39054.9</v>
      </c>
      <c r="AA43" s="13">
        <v>54024.3</v>
      </c>
      <c r="AB43" s="10">
        <v>53796.2</v>
      </c>
      <c r="AC43" s="13">
        <v>56761.1</v>
      </c>
      <c r="AD43" s="54"/>
      <c r="AE43" s="40" t="s">
        <v>180</v>
      </c>
      <c r="AF43" s="38">
        <v>22241</v>
      </c>
      <c r="AG43" s="38">
        <v>22885</v>
      </c>
      <c r="AH43" s="38">
        <v>23934</v>
      </c>
      <c r="AI43" s="38">
        <v>26027</v>
      </c>
      <c r="AJ43" s="5">
        <f t="shared" si="4"/>
        <v>1.5338788723528618</v>
      </c>
      <c r="AK43" s="5">
        <f t="shared" si="5"/>
        <v>1.5547694996722745</v>
      </c>
      <c r="AL43" s="5">
        <f t="shared" si="6"/>
        <v>1.631774880922537</v>
      </c>
      <c r="AM43" s="5">
        <f t="shared" si="7"/>
        <v>2.0669381795827411</v>
      </c>
    </row>
    <row r="44" spans="1:39" x14ac:dyDescent="0.3">
      <c r="A44" s="8" t="s">
        <v>40</v>
      </c>
      <c r="B44" s="8"/>
      <c r="C44" s="8"/>
      <c r="D44" s="8"/>
      <c r="E44" s="8"/>
      <c r="F44" s="8"/>
      <c r="G44" s="8"/>
      <c r="H44" s="8"/>
      <c r="I44" s="8"/>
      <c r="J44" s="8"/>
      <c r="K44" s="2">
        <v>20462.900000000001</v>
      </c>
      <c r="L44" s="2">
        <v>26933.5</v>
      </c>
      <c r="M44" s="2">
        <v>21616.6</v>
      </c>
      <c r="N44" s="2">
        <v>30121.200000000001</v>
      </c>
      <c r="O44" s="2">
        <v>22626.2</v>
      </c>
      <c r="P44" s="2">
        <v>31600.799999999999</v>
      </c>
      <c r="Q44" s="2">
        <v>23620.9</v>
      </c>
      <c r="R44" s="2">
        <v>34175.5</v>
      </c>
      <c r="S44" s="2">
        <v>23812.1</v>
      </c>
      <c r="T44" s="2">
        <v>34098</v>
      </c>
      <c r="U44" s="2">
        <v>22232.1</v>
      </c>
      <c r="V44" s="2">
        <v>35655.1</v>
      </c>
      <c r="W44" s="2">
        <v>35292.1</v>
      </c>
      <c r="X44" s="2">
        <v>37677.599999999999</v>
      </c>
      <c r="Y44" s="2">
        <v>36864.5</v>
      </c>
      <c r="Z44" s="10">
        <v>40182.6</v>
      </c>
      <c r="AA44" s="13">
        <v>54080.800000000003</v>
      </c>
      <c r="AB44" s="10">
        <v>54384.3</v>
      </c>
      <c r="AC44" s="13">
        <v>56555.199999999997</v>
      </c>
      <c r="AD44" s="54"/>
      <c r="AE44" s="40" t="s">
        <v>181</v>
      </c>
      <c r="AF44" s="38">
        <v>22232</v>
      </c>
      <c r="AG44" s="38">
        <v>23156</v>
      </c>
      <c r="AH44" s="38">
        <v>24600</v>
      </c>
      <c r="AI44" s="38">
        <v>27257</v>
      </c>
      <c r="AJ44" s="5">
        <f t="shared" si="4"/>
        <v>1.6037738395106154</v>
      </c>
      <c r="AK44" s="5">
        <f t="shared" si="5"/>
        <v>1.6271204007600621</v>
      </c>
      <c r="AL44" s="5">
        <f t="shared" si="6"/>
        <v>1.6334390243902439</v>
      </c>
      <c r="AM44" s="5">
        <f t="shared" si="7"/>
        <v>1.9952415893165059</v>
      </c>
    </row>
    <row r="45" spans="1:39" x14ac:dyDescent="0.3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3"/>
      <c r="AA45" s="44"/>
      <c r="AB45" s="43"/>
      <c r="AC45" s="44"/>
      <c r="AD45" s="54"/>
      <c r="AE45" s="40" t="s">
        <v>182</v>
      </c>
      <c r="AF45" s="38">
        <v>19754</v>
      </c>
      <c r="AG45" s="38">
        <v>21718</v>
      </c>
      <c r="AH45" s="38">
        <v>23501</v>
      </c>
      <c r="AI45" s="38">
        <v>26738</v>
      </c>
      <c r="AJ45" s="5">
        <f t="shared" si="4"/>
        <v>0</v>
      </c>
      <c r="AK45" s="5">
        <f t="shared" si="5"/>
        <v>0</v>
      </c>
      <c r="AL45" s="5">
        <f t="shared" si="6"/>
        <v>0</v>
      </c>
      <c r="AM45" s="5">
        <f t="shared" si="7"/>
        <v>0</v>
      </c>
    </row>
    <row r="46" spans="1:39" x14ac:dyDescent="0.3">
      <c r="A46" s="7" t="s">
        <v>41</v>
      </c>
      <c r="B46" s="7"/>
      <c r="C46" s="7"/>
      <c r="D46" s="7"/>
      <c r="E46" s="7"/>
      <c r="F46" s="7"/>
      <c r="G46" s="7"/>
      <c r="H46" s="7"/>
      <c r="I46" s="7"/>
      <c r="J46" s="7"/>
      <c r="K46" s="1">
        <v>18447</v>
      </c>
      <c r="L46" s="1">
        <v>23587.7</v>
      </c>
      <c r="M46" s="1">
        <v>19520.3</v>
      </c>
      <c r="N46" s="1">
        <v>26939.5</v>
      </c>
      <c r="O46" s="1">
        <v>20429</v>
      </c>
      <c r="P46" s="1">
        <v>29063.8</v>
      </c>
      <c r="Q46" s="1">
        <v>21199.9</v>
      </c>
      <c r="R46" s="1">
        <v>30203.1</v>
      </c>
      <c r="S46" s="1">
        <v>21132.799999999999</v>
      </c>
      <c r="T46" s="1">
        <v>30737</v>
      </c>
      <c r="U46" s="1">
        <v>18448.3</v>
      </c>
      <c r="V46" s="1">
        <v>31605.9</v>
      </c>
      <c r="W46" s="1">
        <v>31971.3</v>
      </c>
      <c r="X46" s="1">
        <v>32654.2</v>
      </c>
      <c r="Y46" s="1">
        <v>34152.699999999997</v>
      </c>
      <c r="Z46" s="9">
        <v>35832.9</v>
      </c>
      <c r="AA46" s="12">
        <v>45197.4</v>
      </c>
      <c r="AB46" s="9"/>
      <c r="AC46" s="12"/>
      <c r="AD46" s="53"/>
      <c r="AE46" s="40" t="s">
        <v>183</v>
      </c>
      <c r="AF46" s="38">
        <v>18448</v>
      </c>
      <c r="AG46" s="38">
        <v>19475</v>
      </c>
      <c r="AH46" s="38">
        <v>20579</v>
      </c>
      <c r="AI46" s="38">
        <v>22482</v>
      </c>
      <c r="AJ46" s="5">
        <f t="shared" si="4"/>
        <v>1.7132426279271467</v>
      </c>
      <c r="AK46" s="5">
        <f t="shared" si="5"/>
        <v>1.6767240051347883</v>
      </c>
      <c r="AL46" s="5">
        <f t="shared" si="6"/>
        <v>1.741236211672093</v>
      </c>
    </row>
    <row r="47" spans="1:39" x14ac:dyDescent="0.3">
      <c r="A47" s="8" t="s">
        <v>42</v>
      </c>
      <c r="B47" s="8"/>
      <c r="C47" s="8"/>
      <c r="D47" s="8"/>
      <c r="E47" s="8"/>
      <c r="F47" s="8"/>
      <c r="G47" s="8"/>
      <c r="H47" s="8"/>
      <c r="I47" s="8"/>
      <c r="J47" s="8"/>
      <c r="K47" s="2">
        <v>16270.5</v>
      </c>
      <c r="L47" s="2">
        <v>22490.6</v>
      </c>
      <c r="M47" s="2">
        <v>17134.599999999999</v>
      </c>
      <c r="N47" s="2">
        <v>23832.9</v>
      </c>
      <c r="O47" s="2">
        <v>18505</v>
      </c>
      <c r="P47" s="2">
        <v>26525.1</v>
      </c>
      <c r="Q47" s="2">
        <v>19359.2</v>
      </c>
      <c r="R47" s="2">
        <v>28500.1</v>
      </c>
      <c r="S47" s="2">
        <v>18654.7</v>
      </c>
      <c r="T47" s="2">
        <v>29914.400000000001</v>
      </c>
      <c r="U47" s="2">
        <v>15701.6</v>
      </c>
      <c r="V47" s="2">
        <v>30861.5</v>
      </c>
      <c r="W47" s="2">
        <v>30480.1</v>
      </c>
      <c r="X47" s="2">
        <v>30835.8</v>
      </c>
      <c r="Y47" s="2">
        <v>32103.4</v>
      </c>
      <c r="Z47" s="10">
        <v>33501.300000000003</v>
      </c>
      <c r="AA47" s="13">
        <v>43055.1</v>
      </c>
      <c r="AB47" s="10">
        <v>42991.8</v>
      </c>
      <c r="AC47" s="13">
        <v>45734.2</v>
      </c>
      <c r="AD47" s="54"/>
      <c r="AE47" s="40" t="s">
        <v>184</v>
      </c>
      <c r="AF47" s="38">
        <v>15702</v>
      </c>
      <c r="AG47" s="38">
        <v>17301</v>
      </c>
      <c r="AH47" s="38">
        <v>18633</v>
      </c>
      <c r="AI47" s="38">
        <v>21121</v>
      </c>
      <c r="AJ47" s="5">
        <f t="shared" si="4"/>
        <v>1.9654502611132341</v>
      </c>
      <c r="AK47" s="5">
        <f t="shared" si="5"/>
        <v>1.7823131610889544</v>
      </c>
      <c r="AL47" s="5">
        <f t="shared" si="6"/>
        <v>1.7979552407019805</v>
      </c>
      <c r="AM47" s="5">
        <f t="shared" si="7"/>
        <v>2.0355002130580941</v>
      </c>
    </row>
    <row r="48" spans="1:39" x14ac:dyDescent="0.3">
      <c r="A48" s="8" t="s">
        <v>43</v>
      </c>
      <c r="B48" s="8"/>
      <c r="C48" s="8"/>
      <c r="D48" s="8"/>
      <c r="E48" s="8"/>
      <c r="F48" s="8"/>
      <c r="G48" s="8"/>
      <c r="H48" s="8"/>
      <c r="I48" s="8"/>
      <c r="J48" s="8"/>
      <c r="K48" s="2">
        <v>20587.8</v>
      </c>
      <c r="L48" s="2">
        <v>26101.4</v>
      </c>
      <c r="M48" s="2">
        <v>21491.200000000001</v>
      </c>
      <c r="N48" s="2">
        <v>28092.799999999999</v>
      </c>
      <c r="O48" s="2">
        <v>21169.5</v>
      </c>
      <c r="P48" s="2">
        <v>28863</v>
      </c>
      <c r="Q48" s="2">
        <v>21895.1</v>
      </c>
      <c r="R48" s="2">
        <v>28676.5</v>
      </c>
      <c r="S48" s="2">
        <v>22164.3</v>
      </c>
      <c r="T48" s="2">
        <v>29654.5</v>
      </c>
      <c r="U48" s="2">
        <v>18595.599999999999</v>
      </c>
      <c r="V48" s="2">
        <v>30669.4</v>
      </c>
      <c r="W48" s="2">
        <v>31023.599999999999</v>
      </c>
      <c r="X48" s="2">
        <v>30357.5</v>
      </c>
      <c r="Y48" s="2">
        <v>31085.4</v>
      </c>
      <c r="Z48" s="10">
        <v>32378.799999999999</v>
      </c>
      <c r="AA48" s="13">
        <v>40494.699999999997</v>
      </c>
      <c r="AB48" s="10">
        <v>43187.7</v>
      </c>
      <c r="AC48" s="13">
        <v>44301.4</v>
      </c>
      <c r="AD48" s="54"/>
      <c r="AE48" s="40" t="s">
        <v>185</v>
      </c>
      <c r="AF48" s="38">
        <v>18596</v>
      </c>
      <c r="AG48" s="38">
        <v>19199</v>
      </c>
      <c r="AH48" s="38">
        <v>19253</v>
      </c>
      <c r="AI48" s="38">
        <v>21085</v>
      </c>
      <c r="AJ48" s="5">
        <f t="shared" si="4"/>
        <v>1.649247149924715</v>
      </c>
      <c r="AK48" s="5">
        <f t="shared" si="5"/>
        <v>1.5812021459451013</v>
      </c>
      <c r="AL48" s="5">
        <f t="shared" si="6"/>
        <v>1.6817534929621358</v>
      </c>
      <c r="AM48" s="5">
        <f t="shared" si="7"/>
        <v>2.0482665401944509</v>
      </c>
    </row>
    <row r="49" spans="1:39" x14ac:dyDescent="0.3">
      <c r="A49" s="8" t="s">
        <v>44</v>
      </c>
      <c r="B49" s="8"/>
      <c r="C49" s="8"/>
      <c r="D49" s="8"/>
      <c r="E49" s="8"/>
      <c r="F49" s="8"/>
      <c r="G49" s="8"/>
      <c r="H49" s="8"/>
      <c r="I49" s="8"/>
      <c r="J49" s="8"/>
      <c r="K49" s="2">
        <v>17293</v>
      </c>
      <c r="L49" s="2">
        <v>22091.1</v>
      </c>
      <c r="M49" s="2">
        <v>18242.900000000001</v>
      </c>
      <c r="N49" s="2">
        <v>25929.200000000001</v>
      </c>
      <c r="O49" s="2">
        <v>19074.8</v>
      </c>
      <c r="P49" s="2">
        <v>27890.9</v>
      </c>
      <c r="Q49" s="2">
        <v>19757.5</v>
      </c>
      <c r="R49" s="2">
        <v>28304.9</v>
      </c>
      <c r="S49" s="2">
        <v>20266.2</v>
      </c>
      <c r="T49" s="2">
        <v>27504</v>
      </c>
      <c r="U49" s="2">
        <v>17608.900000000001</v>
      </c>
      <c r="V49" s="2">
        <v>28136</v>
      </c>
      <c r="W49" s="2">
        <v>30111.599999999999</v>
      </c>
      <c r="X49" s="2">
        <v>30946.6</v>
      </c>
      <c r="Y49" s="2">
        <v>32623.599999999999</v>
      </c>
      <c r="Z49" s="10">
        <v>33427.1</v>
      </c>
      <c r="AA49" s="13">
        <v>41375.800000000003</v>
      </c>
      <c r="AB49" s="10">
        <v>43155.8</v>
      </c>
      <c r="AC49" s="13">
        <v>45392.1</v>
      </c>
      <c r="AD49" s="54"/>
      <c r="AE49" s="40" t="s">
        <v>186</v>
      </c>
      <c r="AF49" s="38">
        <v>17609</v>
      </c>
      <c r="AG49" s="38">
        <v>18362</v>
      </c>
      <c r="AH49" s="38">
        <v>19070</v>
      </c>
      <c r="AI49" s="38">
        <v>20925</v>
      </c>
      <c r="AJ49" s="5">
        <f t="shared" si="4"/>
        <v>1.597819296950423</v>
      </c>
      <c r="AK49" s="5">
        <f t="shared" si="5"/>
        <v>1.6853610717786733</v>
      </c>
      <c r="AL49" s="5">
        <f t="shared" si="6"/>
        <v>1.7528631358154168</v>
      </c>
      <c r="AM49" s="5">
        <f t="shared" si="7"/>
        <v>2.0624038231780171</v>
      </c>
    </row>
    <row r="50" spans="1:39" x14ac:dyDescent="0.3">
      <c r="A50" s="8" t="s">
        <v>45</v>
      </c>
      <c r="B50" s="8"/>
      <c r="C50" s="8"/>
      <c r="D50" s="8"/>
      <c r="E50" s="8"/>
      <c r="F50" s="8"/>
      <c r="G50" s="8"/>
      <c r="H50" s="8"/>
      <c r="I50" s="8"/>
      <c r="J50" s="8"/>
      <c r="K50" s="2">
        <v>17008.8</v>
      </c>
      <c r="L50" s="2">
        <v>20619.400000000001</v>
      </c>
      <c r="M50" s="2">
        <v>17915.5</v>
      </c>
      <c r="N50" s="2">
        <v>23356.7</v>
      </c>
      <c r="O50" s="2">
        <v>18901.7</v>
      </c>
      <c r="P50" s="2">
        <v>26024</v>
      </c>
      <c r="Q50" s="2">
        <v>19812</v>
      </c>
      <c r="R50" s="2">
        <v>27084.1</v>
      </c>
      <c r="S50" s="2">
        <v>20166.900000000001</v>
      </c>
      <c r="T50" s="2">
        <v>27643.7</v>
      </c>
      <c r="U50" s="2">
        <v>18588</v>
      </c>
      <c r="V50" s="2">
        <v>28277.4</v>
      </c>
      <c r="W50" s="2">
        <v>29635.599999999999</v>
      </c>
      <c r="X50" s="2">
        <v>29735.5</v>
      </c>
      <c r="Y50" s="2">
        <v>31212</v>
      </c>
      <c r="Z50" s="10">
        <v>33002.6</v>
      </c>
      <c r="AA50" s="13">
        <v>43022.9</v>
      </c>
      <c r="AB50" s="10">
        <v>43561.3</v>
      </c>
      <c r="AC50" s="13">
        <v>44780</v>
      </c>
      <c r="AD50" s="54"/>
      <c r="AE50" s="40" t="s">
        <v>187</v>
      </c>
      <c r="AF50" s="38">
        <v>18588</v>
      </c>
      <c r="AG50" s="38">
        <v>19166</v>
      </c>
      <c r="AH50" s="38">
        <v>20180</v>
      </c>
      <c r="AI50" s="38">
        <v>21547</v>
      </c>
      <c r="AJ50" s="5">
        <f t="shared" si="4"/>
        <v>1.5212717882504843</v>
      </c>
      <c r="AK50" s="5">
        <f t="shared" si="5"/>
        <v>1.5514713555254096</v>
      </c>
      <c r="AL50" s="5">
        <f t="shared" si="6"/>
        <v>1.6354112983151634</v>
      </c>
      <c r="AM50" s="5">
        <f t="shared" si="7"/>
        <v>2.0216874738942776</v>
      </c>
    </row>
    <row r="51" spans="1:39" x14ac:dyDescent="0.3">
      <c r="A51" s="8" t="s">
        <v>46</v>
      </c>
      <c r="B51" s="8"/>
      <c r="C51" s="8"/>
      <c r="D51" s="8"/>
      <c r="E51" s="8"/>
      <c r="F51" s="8"/>
      <c r="G51" s="8"/>
      <c r="H51" s="8"/>
      <c r="I51" s="8"/>
      <c r="J51" s="8"/>
      <c r="K51" s="2">
        <v>18186.400000000001</v>
      </c>
      <c r="L51" s="2">
        <v>20199.3</v>
      </c>
      <c r="M51" s="2">
        <v>19567.7</v>
      </c>
      <c r="N51" s="2">
        <v>25400.7</v>
      </c>
      <c r="O51" s="2">
        <v>19845.3</v>
      </c>
      <c r="P51" s="2">
        <v>27968.1</v>
      </c>
      <c r="Q51" s="2">
        <v>20269</v>
      </c>
      <c r="R51" s="2">
        <v>28878</v>
      </c>
      <c r="S51" s="2">
        <v>20995.3</v>
      </c>
      <c r="T51" s="2">
        <v>27490.6</v>
      </c>
      <c r="U51" s="2">
        <v>17195.400000000001</v>
      </c>
      <c r="V51" s="2">
        <v>28297.5</v>
      </c>
      <c r="W51" s="2">
        <v>28761.1</v>
      </c>
      <c r="X51" s="2">
        <v>29267.3</v>
      </c>
      <c r="Y51" s="2">
        <v>28366.6</v>
      </c>
      <c r="Z51" s="10">
        <v>32205.8</v>
      </c>
      <c r="AA51" s="13">
        <v>43545.3</v>
      </c>
      <c r="AB51" s="10">
        <v>43270.7</v>
      </c>
      <c r="AC51" s="13">
        <v>44440</v>
      </c>
      <c r="AD51" s="54"/>
      <c r="AE51" s="40" t="s">
        <v>188</v>
      </c>
      <c r="AF51" s="38">
        <v>17195</v>
      </c>
      <c r="AG51" s="38">
        <v>19028</v>
      </c>
      <c r="AH51" s="38">
        <v>20206</v>
      </c>
      <c r="AI51" s="38">
        <v>21904</v>
      </c>
      <c r="AJ51" s="5">
        <f t="shared" si="4"/>
        <v>1.6456818842686827</v>
      </c>
      <c r="AK51" s="5">
        <f t="shared" si="5"/>
        <v>1.5381175110363674</v>
      </c>
      <c r="AL51" s="5">
        <f t="shared" si="6"/>
        <v>1.5938731069979213</v>
      </c>
      <c r="AM51" s="5">
        <f t="shared" si="7"/>
        <v>1.9754702337472607</v>
      </c>
    </row>
    <row r="52" spans="1:39" x14ac:dyDescent="0.3">
      <c r="A52" s="8" t="s">
        <v>47</v>
      </c>
      <c r="B52" s="8"/>
      <c r="C52" s="8"/>
      <c r="D52" s="8"/>
      <c r="E52" s="8"/>
      <c r="F52" s="8"/>
      <c r="G52" s="8"/>
      <c r="H52" s="8"/>
      <c r="I52" s="8"/>
      <c r="J52" s="8"/>
      <c r="K52" s="2">
        <v>20771.400000000001</v>
      </c>
      <c r="L52" s="2">
        <v>19889.400000000001</v>
      </c>
      <c r="M52" s="2">
        <v>20958.599999999999</v>
      </c>
      <c r="N52" s="2">
        <v>26865.9</v>
      </c>
      <c r="O52" s="2">
        <v>21933.7</v>
      </c>
      <c r="P52" s="2">
        <v>27948.6</v>
      </c>
      <c r="Q52" s="2">
        <v>21348.1</v>
      </c>
      <c r="R52" s="2">
        <v>29948.3</v>
      </c>
      <c r="S52" s="2">
        <v>22307</v>
      </c>
      <c r="T52" s="2">
        <v>31716.2</v>
      </c>
      <c r="U52" s="2">
        <v>17976.8</v>
      </c>
      <c r="V52" s="2">
        <v>33348.300000000003</v>
      </c>
      <c r="W52" s="2">
        <v>33015.1</v>
      </c>
      <c r="X52" s="2">
        <v>34271.800000000003</v>
      </c>
      <c r="Y52" s="2">
        <v>35557.699999999997</v>
      </c>
      <c r="Z52" s="10">
        <v>37035.300000000003</v>
      </c>
      <c r="AA52" s="13">
        <v>45929.4</v>
      </c>
      <c r="AB52" s="10">
        <v>47245.1</v>
      </c>
      <c r="AC52" s="13">
        <v>49984.7</v>
      </c>
      <c r="AD52" s="54"/>
      <c r="AE52" s="40" t="s">
        <v>189</v>
      </c>
      <c r="AF52" s="38">
        <v>17977</v>
      </c>
      <c r="AG52" s="38">
        <v>19422</v>
      </c>
      <c r="AH52" s="38">
        <v>20154</v>
      </c>
      <c r="AI52" s="38">
        <v>22647</v>
      </c>
      <c r="AJ52" s="5">
        <f t="shared" si="4"/>
        <v>1.8550536797018413</v>
      </c>
      <c r="AK52" s="5">
        <f t="shared" si="5"/>
        <v>1.7645865513335395</v>
      </c>
      <c r="AL52" s="5">
        <f t="shared" si="6"/>
        <v>1.8376153617147961</v>
      </c>
      <c r="AM52" s="5">
        <f t="shared" si="7"/>
        <v>2.0861526913056916</v>
      </c>
    </row>
    <row r="53" spans="1:39" x14ac:dyDescent="0.3">
      <c r="A53" s="8" t="s">
        <v>48</v>
      </c>
      <c r="B53" s="8"/>
      <c r="C53" s="8"/>
      <c r="D53" s="8"/>
      <c r="E53" s="8"/>
      <c r="F53" s="8"/>
      <c r="G53" s="8"/>
      <c r="H53" s="8"/>
      <c r="I53" s="8"/>
      <c r="J53" s="8"/>
      <c r="K53" s="2">
        <v>19334.3</v>
      </c>
      <c r="L53" s="2">
        <v>28196.799999999999</v>
      </c>
      <c r="M53" s="2">
        <v>20664.900000000001</v>
      </c>
      <c r="N53" s="2">
        <v>31658</v>
      </c>
      <c r="O53" s="2">
        <v>21487.200000000001</v>
      </c>
      <c r="P53" s="2">
        <v>33611.9</v>
      </c>
      <c r="Q53" s="2">
        <v>22642.7</v>
      </c>
      <c r="R53" s="2">
        <v>34127.5</v>
      </c>
      <c r="S53" s="2">
        <v>22316.3</v>
      </c>
      <c r="T53" s="2">
        <v>34522.9</v>
      </c>
      <c r="U53" s="2">
        <v>20642.599999999999</v>
      </c>
      <c r="V53" s="2">
        <v>35117.699999999997</v>
      </c>
      <c r="W53" s="2">
        <v>35642.9</v>
      </c>
      <c r="X53" s="2">
        <v>36841.5</v>
      </c>
      <c r="Y53" s="2">
        <v>39774.699999999997</v>
      </c>
      <c r="Z53" s="10">
        <v>41259.599999999999</v>
      </c>
      <c r="AA53" s="13">
        <v>50501.7</v>
      </c>
      <c r="AB53" s="10">
        <v>50978.9</v>
      </c>
      <c r="AC53" s="13">
        <v>53365.5</v>
      </c>
      <c r="AD53" s="54"/>
      <c r="AE53" s="40" t="s">
        <v>190</v>
      </c>
      <c r="AF53" s="38">
        <v>20643</v>
      </c>
      <c r="AG53" s="38">
        <v>21341</v>
      </c>
      <c r="AH53" s="38">
        <v>22696</v>
      </c>
      <c r="AI53" s="38">
        <v>24179</v>
      </c>
      <c r="AJ53" s="5">
        <f t="shared" si="4"/>
        <v>1.7011916872547594</v>
      </c>
      <c r="AK53" s="5">
        <f t="shared" si="5"/>
        <v>1.7263249144838573</v>
      </c>
      <c r="AL53" s="5">
        <f t="shared" si="6"/>
        <v>1.8179238632358123</v>
      </c>
      <c r="AM53" s="5">
        <f t="shared" si="7"/>
        <v>2.1083957152901278</v>
      </c>
    </row>
    <row r="54" spans="1:39" x14ac:dyDescent="0.3">
      <c r="A54" s="7" t="s">
        <v>49</v>
      </c>
      <c r="B54" s="7"/>
      <c r="C54" s="7"/>
      <c r="D54" s="7"/>
      <c r="E54" s="7"/>
      <c r="F54" s="7"/>
      <c r="G54" s="7"/>
      <c r="H54" s="7"/>
      <c r="I54" s="7"/>
      <c r="J54" s="7"/>
      <c r="K54" s="1">
        <v>21412.6</v>
      </c>
      <c r="L54" s="1">
        <v>30489.5</v>
      </c>
      <c r="M54" s="1">
        <v>22520.799999999999</v>
      </c>
      <c r="N54" s="1">
        <v>32889</v>
      </c>
      <c r="O54" s="1">
        <v>23690.5</v>
      </c>
      <c r="P54" s="1">
        <v>35344.6</v>
      </c>
      <c r="Q54" s="1">
        <v>24645.3</v>
      </c>
      <c r="R54" s="1">
        <v>35947.599999999999</v>
      </c>
      <c r="S54" s="1">
        <v>25024.5</v>
      </c>
      <c r="T54" s="1">
        <v>35937.300000000003</v>
      </c>
      <c r="U54" s="1">
        <v>23197.7</v>
      </c>
      <c r="V54" s="1">
        <v>36831.300000000003</v>
      </c>
      <c r="W54" s="1">
        <v>37853.1</v>
      </c>
      <c r="X54" s="1">
        <v>38791.4</v>
      </c>
      <c r="Y54" s="1">
        <v>40581.199999999997</v>
      </c>
      <c r="Z54" s="9">
        <v>42740.7</v>
      </c>
      <c r="AA54" s="12">
        <v>55689.1</v>
      </c>
      <c r="AB54" s="9"/>
      <c r="AC54" s="12"/>
      <c r="AD54" s="53"/>
      <c r="AE54" s="40" t="s">
        <v>191</v>
      </c>
      <c r="AF54" s="38">
        <v>23198</v>
      </c>
      <c r="AG54" s="38">
        <v>24380</v>
      </c>
      <c r="AH54" s="38">
        <v>25921</v>
      </c>
      <c r="AI54" s="38">
        <v>28209</v>
      </c>
      <c r="AJ54" s="5">
        <f t="shared" si="4"/>
        <v>1.5876929045607382</v>
      </c>
      <c r="AK54" s="5">
        <f t="shared" si="5"/>
        <v>1.5911156685808039</v>
      </c>
      <c r="AL54" s="5">
        <f t="shared" si="6"/>
        <v>1.6488831449403958</v>
      </c>
    </row>
    <row r="55" spans="1:39" x14ac:dyDescent="0.3">
      <c r="A55" s="8" t="s">
        <v>50</v>
      </c>
      <c r="B55" s="8"/>
      <c r="C55" s="8"/>
      <c r="D55" s="8"/>
      <c r="E55" s="8"/>
      <c r="F55" s="8"/>
      <c r="G55" s="8"/>
      <c r="H55" s="8"/>
      <c r="I55" s="8"/>
      <c r="J55" s="8"/>
      <c r="K55" s="2">
        <v>21653.8</v>
      </c>
      <c r="L55" s="2">
        <v>36981.9</v>
      </c>
      <c r="M55" s="2">
        <v>22440.2</v>
      </c>
      <c r="N55" s="2">
        <v>38118.199999999997</v>
      </c>
      <c r="O55" s="2">
        <v>23581.1</v>
      </c>
      <c r="P55" s="2">
        <v>38723.699999999997</v>
      </c>
      <c r="Q55" s="2">
        <v>24710.9</v>
      </c>
      <c r="R55" s="2">
        <v>39089.800000000003</v>
      </c>
      <c r="S55" s="2">
        <v>24982.7</v>
      </c>
      <c r="T55" s="2">
        <v>40042.199999999997</v>
      </c>
      <c r="U55" s="2">
        <v>23136.5</v>
      </c>
      <c r="V55" s="2">
        <v>40257.9</v>
      </c>
      <c r="W55" s="2">
        <v>42628.7</v>
      </c>
      <c r="X55" s="2">
        <v>42922</v>
      </c>
      <c r="Y55" s="2">
        <v>46589.5</v>
      </c>
      <c r="Z55" s="10">
        <v>48194.2</v>
      </c>
      <c r="AA55" s="13">
        <v>59913.5</v>
      </c>
      <c r="AB55" s="10">
        <v>60193.9</v>
      </c>
      <c r="AC55" s="13">
        <v>64089.1</v>
      </c>
      <c r="AD55" s="54">
        <f>AVERAGE(AC56:AC57:AC72)</f>
        <v>58456.14666666666</v>
      </c>
      <c r="AE55" s="40" t="s">
        <v>192</v>
      </c>
      <c r="AF55" s="38">
        <v>23137</v>
      </c>
      <c r="AG55" s="38">
        <v>25335</v>
      </c>
      <c r="AH55" s="38">
        <v>27111</v>
      </c>
      <c r="AI55" s="38">
        <v>30033</v>
      </c>
      <c r="AJ55" s="5">
        <f t="shared" si="4"/>
        <v>1.7399792540087307</v>
      </c>
      <c r="AK55" s="5">
        <f t="shared" si="5"/>
        <v>1.6941780146043024</v>
      </c>
      <c r="AL55" s="5">
        <f t="shared" si="6"/>
        <v>1.7776622035336209</v>
      </c>
      <c r="AM55" s="5">
        <f t="shared" si="7"/>
        <v>2.0042586488196319</v>
      </c>
    </row>
    <row r="56" spans="1:39" x14ac:dyDescent="0.3">
      <c r="A56" s="8" t="s">
        <v>51</v>
      </c>
      <c r="B56" s="8"/>
      <c r="C56" s="8"/>
      <c r="D56" s="8"/>
      <c r="E56" s="8"/>
      <c r="F56" s="8"/>
      <c r="G56" s="8"/>
      <c r="H56" s="8"/>
      <c r="I56" s="8"/>
      <c r="J56" s="8"/>
      <c r="K56" s="2">
        <v>17616.5</v>
      </c>
      <c r="L56" s="2">
        <v>26278.9</v>
      </c>
      <c r="M56" s="2">
        <v>18558.3</v>
      </c>
      <c r="N56" s="2">
        <v>27249.3</v>
      </c>
      <c r="O56" s="2">
        <v>19553.5</v>
      </c>
      <c r="P56" s="2">
        <v>30222.400000000001</v>
      </c>
      <c r="Q56" s="2">
        <v>20414.599999999999</v>
      </c>
      <c r="R56" s="2">
        <v>29542.1</v>
      </c>
      <c r="S56" s="2">
        <v>21216</v>
      </c>
      <c r="T56" s="2">
        <v>29876.7</v>
      </c>
      <c r="U56" s="2">
        <v>20027.900000000001</v>
      </c>
      <c r="V56" s="2">
        <v>30969.5</v>
      </c>
      <c r="W56" s="2">
        <v>31648.6</v>
      </c>
      <c r="X56" s="2">
        <v>31683.1</v>
      </c>
      <c r="Y56" s="2">
        <v>33879.599999999999</v>
      </c>
      <c r="Z56" s="10">
        <v>34941.199999999997</v>
      </c>
      <c r="AA56" s="13">
        <v>48423.5</v>
      </c>
      <c r="AB56" s="10">
        <v>47903.1</v>
      </c>
      <c r="AC56" s="13">
        <v>52767.3</v>
      </c>
      <c r="AD56" s="54"/>
      <c r="AE56" s="40" t="s">
        <v>193</v>
      </c>
      <c r="AF56" s="38">
        <v>20028</v>
      </c>
      <c r="AG56" s="38">
        <v>20518</v>
      </c>
      <c r="AH56" s="38">
        <v>22100</v>
      </c>
      <c r="AI56" s="38">
        <v>24307</v>
      </c>
      <c r="AJ56" s="5">
        <f t="shared" si="4"/>
        <v>1.546310165767925</v>
      </c>
      <c r="AK56" s="5">
        <f t="shared" si="5"/>
        <v>1.5441612242908664</v>
      </c>
      <c r="AL56" s="5">
        <f t="shared" si="6"/>
        <v>1.5810497737556559</v>
      </c>
      <c r="AM56" s="5">
        <f t="shared" si="7"/>
        <v>1.9707532809478749</v>
      </c>
    </row>
    <row r="57" spans="1:39" x14ac:dyDescent="0.3">
      <c r="A57" s="8" t="s">
        <v>52</v>
      </c>
      <c r="B57" s="8"/>
      <c r="C57" s="8"/>
      <c r="D57" s="8"/>
      <c r="E57" s="8"/>
      <c r="F57" s="8"/>
      <c r="G57" s="8"/>
      <c r="H57" s="8"/>
      <c r="I57" s="8"/>
      <c r="J57" s="8"/>
      <c r="K57" s="2">
        <v>16651.8</v>
      </c>
      <c r="L57" s="2">
        <v>24689</v>
      </c>
      <c r="M57" s="2">
        <v>17885.3</v>
      </c>
      <c r="N57" s="2">
        <v>25239.5</v>
      </c>
      <c r="O57" s="2">
        <v>18700.5</v>
      </c>
      <c r="P57" s="2">
        <v>25267.200000000001</v>
      </c>
      <c r="Q57" s="2">
        <v>20150.3</v>
      </c>
      <c r="R57" s="2">
        <v>27344.5</v>
      </c>
      <c r="S57" s="2">
        <v>21454.799999999999</v>
      </c>
      <c r="T57" s="2">
        <v>28221</v>
      </c>
      <c r="U57" s="2">
        <v>20019.3</v>
      </c>
      <c r="V57" s="2">
        <v>30036</v>
      </c>
      <c r="W57" s="2">
        <v>32042.799999999999</v>
      </c>
      <c r="X57" s="2">
        <v>33316.1</v>
      </c>
      <c r="Y57" s="2">
        <v>35287.1</v>
      </c>
      <c r="Z57" s="10">
        <v>36948.400000000001</v>
      </c>
      <c r="AA57" s="13">
        <v>46395.4</v>
      </c>
      <c r="AB57" s="10">
        <v>46728.3</v>
      </c>
      <c r="AC57" s="13">
        <v>49723.7</v>
      </c>
      <c r="AD57" s="54"/>
      <c r="AE57" s="40" t="s">
        <v>194</v>
      </c>
      <c r="AF57" s="38">
        <v>20019</v>
      </c>
      <c r="AG57" s="38">
        <v>20376</v>
      </c>
      <c r="AH57" s="38">
        <v>21340</v>
      </c>
      <c r="AI57" s="38">
        <v>23273</v>
      </c>
      <c r="AJ57" s="5">
        <f t="shared" si="4"/>
        <v>1.5003746440881163</v>
      </c>
      <c r="AK57" s="5">
        <f t="shared" si="5"/>
        <v>1.635065763643502</v>
      </c>
      <c r="AL57" s="5">
        <f t="shared" si="6"/>
        <v>1.731415182755389</v>
      </c>
      <c r="AM57" s="5">
        <f t="shared" si="7"/>
        <v>2.0078331113307266</v>
      </c>
    </row>
    <row r="58" spans="1:39" x14ac:dyDescent="0.3">
      <c r="A58" s="8" t="s">
        <v>53</v>
      </c>
      <c r="B58" s="8"/>
      <c r="C58" s="8"/>
      <c r="D58" s="8"/>
      <c r="E58" s="8"/>
      <c r="F58" s="8"/>
      <c r="G58" s="8"/>
      <c r="H58" s="8"/>
      <c r="I58" s="8"/>
      <c r="J58" s="8"/>
      <c r="K58" s="2">
        <v>24636.5</v>
      </c>
      <c r="L58" s="2">
        <v>29184.799999999999</v>
      </c>
      <c r="M58" s="2">
        <v>26012</v>
      </c>
      <c r="N58" s="2">
        <v>32583.7</v>
      </c>
      <c r="O58" s="2">
        <v>27214.7</v>
      </c>
      <c r="P58" s="2">
        <v>35651.4</v>
      </c>
      <c r="Q58" s="2">
        <v>28352.2</v>
      </c>
      <c r="R58" s="2">
        <v>37612.9</v>
      </c>
      <c r="S58" s="2">
        <v>28637.5</v>
      </c>
      <c r="T58" s="2">
        <v>37305.9</v>
      </c>
      <c r="U58" s="2">
        <v>27247</v>
      </c>
      <c r="V58" s="2">
        <v>39281.599999999999</v>
      </c>
      <c r="W58" s="2">
        <v>38215.1</v>
      </c>
      <c r="X58" s="2">
        <v>39832.1</v>
      </c>
      <c r="Y58" s="2">
        <v>40247.4</v>
      </c>
      <c r="Z58" s="10">
        <v>43257.599999999999</v>
      </c>
      <c r="AA58" s="13">
        <v>63164.1</v>
      </c>
      <c r="AB58" s="10">
        <v>64233.599999999999</v>
      </c>
      <c r="AC58" s="13">
        <v>65002.400000000001</v>
      </c>
      <c r="AD58" s="54"/>
      <c r="AE58" s="40" t="s">
        <v>195</v>
      </c>
      <c r="AF58" s="38">
        <v>27247</v>
      </c>
      <c r="AG58" s="38">
        <v>27544</v>
      </c>
      <c r="AH58" s="38">
        <v>29268</v>
      </c>
      <c r="AI58" s="38">
        <v>31476</v>
      </c>
      <c r="AJ58" s="5">
        <f t="shared" si="4"/>
        <v>1.4416853231548428</v>
      </c>
      <c r="AK58" s="5">
        <f t="shared" si="5"/>
        <v>1.4461261980830671</v>
      </c>
      <c r="AL58" s="5">
        <f t="shared" si="6"/>
        <v>1.4779827798277982</v>
      </c>
      <c r="AM58" s="5">
        <f t="shared" si="7"/>
        <v>2.0407167365611896</v>
      </c>
    </row>
    <row r="59" spans="1:39" x14ac:dyDescent="0.3">
      <c r="A59" s="8" t="s">
        <v>54</v>
      </c>
      <c r="B59" s="8"/>
      <c r="C59" s="8"/>
      <c r="D59" s="8"/>
      <c r="E59" s="8"/>
      <c r="F59" s="8"/>
      <c r="G59" s="8"/>
      <c r="H59" s="8"/>
      <c r="I59" s="8"/>
      <c r="J59" s="8"/>
      <c r="K59" s="2">
        <v>20391.599999999999</v>
      </c>
      <c r="L59" s="2">
        <v>26111.7</v>
      </c>
      <c r="M59" s="2">
        <v>21415.1</v>
      </c>
      <c r="N59" s="2">
        <v>31342.2</v>
      </c>
      <c r="O59" s="2">
        <v>22768.3</v>
      </c>
      <c r="P59" s="2">
        <v>34725.5</v>
      </c>
      <c r="Q59" s="2">
        <v>23680.6</v>
      </c>
      <c r="R59" s="2">
        <v>35157.4</v>
      </c>
      <c r="S59" s="2">
        <v>24587.4</v>
      </c>
      <c r="T59" s="2">
        <v>35655</v>
      </c>
      <c r="U59" s="2">
        <v>22044.1</v>
      </c>
      <c r="V59" s="2">
        <v>35662</v>
      </c>
      <c r="W59" s="2">
        <v>36409</v>
      </c>
      <c r="X59" s="2">
        <v>36975.800000000003</v>
      </c>
      <c r="Y59" s="2">
        <v>38776.400000000001</v>
      </c>
      <c r="Z59" s="10">
        <v>41397.1</v>
      </c>
      <c r="AA59" s="13">
        <v>56316.2</v>
      </c>
      <c r="AB59" s="10">
        <v>56096.1</v>
      </c>
      <c r="AC59" s="13">
        <v>60339.7</v>
      </c>
      <c r="AD59" s="54"/>
      <c r="AE59" s="40" t="s">
        <v>196</v>
      </c>
      <c r="AF59" s="38">
        <v>22044</v>
      </c>
      <c r="AG59" s="38">
        <v>24078</v>
      </c>
      <c r="AH59" s="38">
        <v>25729</v>
      </c>
      <c r="AI59" s="38">
        <v>28221</v>
      </c>
      <c r="AJ59" s="5">
        <f t="shared" si="4"/>
        <v>1.6177644710578842</v>
      </c>
      <c r="AK59" s="5">
        <f t="shared" si="5"/>
        <v>1.535667414237063</v>
      </c>
      <c r="AL59" s="5">
        <f t="shared" si="6"/>
        <v>1.6089665358156167</v>
      </c>
      <c r="AM59" s="5">
        <f t="shared" si="7"/>
        <v>1.9877431699798023</v>
      </c>
    </row>
    <row r="60" spans="1:39" x14ac:dyDescent="0.3">
      <c r="A60" s="8" t="s">
        <v>55</v>
      </c>
      <c r="B60" s="8"/>
      <c r="C60" s="8"/>
      <c r="D60" s="8"/>
      <c r="E60" s="8"/>
      <c r="F60" s="8"/>
      <c r="G60" s="8"/>
      <c r="H60" s="8"/>
      <c r="I60" s="8"/>
      <c r="J60" s="8"/>
      <c r="K60" s="2">
        <v>18503.099999999999</v>
      </c>
      <c r="L60" s="2">
        <v>27990.7</v>
      </c>
      <c r="M60" s="2">
        <v>19423.8</v>
      </c>
      <c r="N60" s="2">
        <v>30009.5</v>
      </c>
      <c r="O60" s="2">
        <v>20275.5</v>
      </c>
      <c r="P60" s="2">
        <v>31627</v>
      </c>
      <c r="Q60" s="2">
        <v>20862</v>
      </c>
      <c r="R60" s="2">
        <v>32351.8</v>
      </c>
      <c r="S60" s="2">
        <v>20868.099999999999</v>
      </c>
      <c r="T60" s="2">
        <v>32805.5</v>
      </c>
      <c r="U60" s="2">
        <v>19442.2</v>
      </c>
      <c r="V60" s="2">
        <v>33021.800000000003</v>
      </c>
      <c r="W60" s="2">
        <v>34023.699999999997</v>
      </c>
      <c r="X60" s="2">
        <v>34562.300000000003</v>
      </c>
      <c r="Y60" s="2">
        <v>36682</v>
      </c>
      <c r="Z60" s="10">
        <v>38762.800000000003</v>
      </c>
      <c r="AA60" s="13">
        <v>50701.1</v>
      </c>
      <c r="AB60" s="10">
        <v>51071.6</v>
      </c>
      <c r="AC60" s="13">
        <v>54334.1</v>
      </c>
      <c r="AD60" s="54"/>
      <c r="AE60" s="40" t="s">
        <v>197</v>
      </c>
      <c r="AF60" s="38">
        <v>19442</v>
      </c>
      <c r="AG60" s="38">
        <v>20644</v>
      </c>
      <c r="AH60" s="38">
        <v>21989</v>
      </c>
      <c r="AI60" s="38">
        <v>23947</v>
      </c>
      <c r="AJ60" s="5">
        <f t="shared" si="4"/>
        <v>1.6984775228885918</v>
      </c>
      <c r="AK60" s="5">
        <f t="shared" si="5"/>
        <v>1.6742055803138929</v>
      </c>
      <c r="AL60" s="5">
        <f t="shared" si="6"/>
        <v>1.7628268679794443</v>
      </c>
      <c r="AM60" s="5">
        <f t="shared" si="7"/>
        <v>2.1326930304422267</v>
      </c>
    </row>
    <row r="61" spans="1:39" x14ac:dyDescent="0.3">
      <c r="A61" s="8" t="s">
        <v>56</v>
      </c>
      <c r="B61" s="8"/>
      <c r="C61" s="8"/>
      <c r="D61" s="8"/>
      <c r="E61" s="8"/>
      <c r="F61" s="8"/>
      <c r="G61" s="8"/>
      <c r="H61" s="8"/>
      <c r="I61" s="8"/>
      <c r="J61" s="8"/>
      <c r="K61" s="2">
        <v>23392.9</v>
      </c>
      <c r="L61" s="2">
        <v>35580.400000000001</v>
      </c>
      <c r="M61" s="2">
        <v>24790.7</v>
      </c>
      <c r="N61" s="2">
        <v>38580.300000000003</v>
      </c>
      <c r="O61" s="2">
        <v>26231.4</v>
      </c>
      <c r="P61" s="2">
        <v>43604.5</v>
      </c>
      <c r="Q61" s="2">
        <v>27197.5</v>
      </c>
      <c r="R61" s="2">
        <v>42480.9</v>
      </c>
      <c r="S61" s="2">
        <v>27400.5</v>
      </c>
      <c r="T61" s="2">
        <v>40731</v>
      </c>
      <c r="U61" s="2">
        <v>25509.7</v>
      </c>
      <c r="V61" s="2">
        <v>41568.5</v>
      </c>
      <c r="W61" s="2">
        <v>41647.199999999997</v>
      </c>
      <c r="X61" s="2">
        <v>42285.1</v>
      </c>
      <c r="Y61" s="2">
        <v>43426</v>
      </c>
      <c r="Z61" s="10">
        <v>45560.3</v>
      </c>
      <c r="AA61" s="13">
        <v>58174.400000000001</v>
      </c>
      <c r="AB61" s="10">
        <v>60032</v>
      </c>
      <c r="AC61" s="13">
        <v>62374.2</v>
      </c>
      <c r="AD61" s="54"/>
      <c r="AE61" s="40" t="s">
        <v>198</v>
      </c>
      <c r="AF61" s="38">
        <v>25510</v>
      </c>
      <c r="AG61" s="38">
        <v>26714</v>
      </c>
      <c r="AH61" s="38">
        <v>28665</v>
      </c>
      <c r="AI61" s="38">
        <v>30648</v>
      </c>
      <c r="AJ61" s="5">
        <f t="shared" si="4"/>
        <v>1.6294982359858878</v>
      </c>
      <c r="AK61" s="5">
        <f t="shared" si="5"/>
        <v>1.5828816350977015</v>
      </c>
      <c r="AL61" s="5">
        <f t="shared" si="6"/>
        <v>1.5894051979766266</v>
      </c>
      <c r="AM61" s="5">
        <f t="shared" si="7"/>
        <v>1.9587575045679979</v>
      </c>
    </row>
    <row r="62" spans="1:39" x14ac:dyDescent="0.3">
      <c r="A62" s="8" t="s">
        <v>57</v>
      </c>
      <c r="B62" s="8"/>
      <c r="C62" s="8"/>
      <c r="D62" s="8"/>
      <c r="E62" s="8"/>
      <c r="F62" s="8"/>
      <c r="G62" s="8"/>
      <c r="H62" s="8"/>
      <c r="I62" s="8"/>
      <c r="J62" s="8"/>
      <c r="K62" s="2">
        <v>18277.400000000001</v>
      </c>
      <c r="L62" s="2">
        <v>32769.800000000003</v>
      </c>
      <c r="M62" s="2">
        <v>19332.7</v>
      </c>
      <c r="N62" s="2">
        <v>33660.800000000003</v>
      </c>
      <c r="O62" s="2">
        <v>20264.400000000001</v>
      </c>
      <c r="P62" s="2">
        <v>35530.699999999997</v>
      </c>
      <c r="Q62" s="2">
        <v>20925.599999999999</v>
      </c>
      <c r="R62" s="2">
        <v>35587</v>
      </c>
      <c r="S62" s="2">
        <v>21574.400000000001</v>
      </c>
      <c r="T62" s="2">
        <v>36093.599999999999</v>
      </c>
      <c r="U62" s="2">
        <v>19756.8</v>
      </c>
      <c r="V62" s="2">
        <v>36469.800000000003</v>
      </c>
      <c r="W62" s="2">
        <v>40405.1</v>
      </c>
      <c r="X62" s="2">
        <v>39928.1</v>
      </c>
      <c r="Y62" s="2">
        <v>41081.4</v>
      </c>
      <c r="Z62" s="10">
        <v>43215.3</v>
      </c>
      <c r="AA62" s="13">
        <v>48940.1</v>
      </c>
      <c r="AB62" s="10">
        <v>50233.7</v>
      </c>
      <c r="AC62" s="13">
        <v>54235.3</v>
      </c>
      <c r="AD62" s="54"/>
      <c r="AE62" s="40" t="s">
        <v>199</v>
      </c>
      <c r="AF62" s="38">
        <v>19757</v>
      </c>
      <c r="AG62" s="38">
        <v>20813</v>
      </c>
      <c r="AH62" s="38">
        <v>22178</v>
      </c>
      <c r="AI62" s="38">
        <v>24280</v>
      </c>
      <c r="AJ62" s="5">
        <f t="shared" si="4"/>
        <v>1.8459179025155643</v>
      </c>
      <c r="AK62" s="5">
        <f t="shared" si="5"/>
        <v>1.918421179070773</v>
      </c>
      <c r="AL62" s="5">
        <f t="shared" si="6"/>
        <v>1.9485661466317974</v>
      </c>
      <c r="AM62" s="5">
        <f t="shared" si="7"/>
        <v>2.0689332784184513</v>
      </c>
    </row>
    <row r="63" spans="1:39" x14ac:dyDescent="0.3">
      <c r="A63" s="8" t="s">
        <v>58</v>
      </c>
      <c r="B63" s="8"/>
      <c r="C63" s="8"/>
      <c r="D63" s="8"/>
      <c r="E63" s="8"/>
      <c r="F63" s="8"/>
      <c r="G63" s="8"/>
      <c r="H63" s="8"/>
      <c r="I63" s="8"/>
      <c r="J63" s="8"/>
      <c r="K63" s="2">
        <v>22535</v>
      </c>
      <c r="L63" s="2">
        <v>32736.3</v>
      </c>
      <c r="M63" s="2">
        <v>23802</v>
      </c>
      <c r="N63" s="2">
        <v>33958.9</v>
      </c>
      <c r="O63" s="2">
        <v>24871.200000000001</v>
      </c>
      <c r="P63" s="2">
        <v>38064.400000000001</v>
      </c>
      <c r="Q63" s="2">
        <v>25941.200000000001</v>
      </c>
      <c r="R63" s="2">
        <v>37330.9</v>
      </c>
      <c r="S63" s="2">
        <v>26033</v>
      </c>
      <c r="T63" s="2">
        <v>36402.9</v>
      </c>
      <c r="U63" s="2">
        <v>23975</v>
      </c>
      <c r="V63" s="2">
        <v>37288.5</v>
      </c>
      <c r="W63" s="2">
        <v>38255</v>
      </c>
      <c r="X63" s="2">
        <v>40529.800000000003</v>
      </c>
      <c r="Y63" s="2">
        <v>43291.5</v>
      </c>
      <c r="Z63" s="10">
        <v>44732.1</v>
      </c>
      <c r="AA63" s="13">
        <v>58191.7</v>
      </c>
      <c r="AB63" s="10">
        <v>59577.7</v>
      </c>
      <c r="AC63" s="13">
        <v>61926.9</v>
      </c>
      <c r="AD63" s="54"/>
      <c r="AE63" s="40" t="s">
        <v>200</v>
      </c>
      <c r="AF63" s="38">
        <v>23975</v>
      </c>
      <c r="AG63" s="38">
        <v>25441</v>
      </c>
      <c r="AH63" s="38">
        <v>27038</v>
      </c>
      <c r="AI63" s="38">
        <v>29514</v>
      </c>
      <c r="AJ63" s="5">
        <f t="shared" si="4"/>
        <v>1.5553076120959333</v>
      </c>
      <c r="AK63" s="5">
        <f t="shared" si="5"/>
        <v>1.5930898942651626</v>
      </c>
      <c r="AL63" s="5">
        <f t="shared" si="6"/>
        <v>1.6544160071011169</v>
      </c>
      <c r="AM63" s="5">
        <f t="shared" si="7"/>
        <v>2.0186250592938944</v>
      </c>
    </row>
    <row r="64" spans="1:39" x14ac:dyDescent="0.3">
      <c r="A64" s="8" t="s">
        <v>59</v>
      </c>
      <c r="B64" s="8"/>
      <c r="C64" s="8"/>
      <c r="D64" s="8"/>
      <c r="E64" s="8"/>
      <c r="F64" s="8"/>
      <c r="G64" s="8"/>
      <c r="H64" s="8"/>
      <c r="I64" s="8"/>
      <c r="J64" s="8"/>
      <c r="K64" s="2">
        <v>20668.599999999999</v>
      </c>
      <c r="L64" s="2">
        <v>27412.5</v>
      </c>
      <c r="M64" s="2">
        <v>21543.200000000001</v>
      </c>
      <c r="N64" s="2">
        <v>30053.200000000001</v>
      </c>
      <c r="O64" s="2">
        <v>22933.9</v>
      </c>
      <c r="P64" s="2">
        <v>31643.9</v>
      </c>
      <c r="Q64" s="2">
        <v>23518.5</v>
      </c>
      <c r="R64" s="2">
        <v>33061.300000000003</v>
      </c>
      <c r="S64" s="2">
        <v>23890.2</v>
      </c>
      <c r="T64" s="2">
        <v>34461.9</v>
      </c>
      <c r="U64" s="2">
        <v>22317.7</v>
      </c>
      <c r="V64" s="2">
        <v>35163.5</v>
      </c>
      <c r="W64" s="2">
        <v>39601.800000000003</v>
      </c>
      <c r="X64" s="2">
        <v>40168.300000000003</v>
      </c>
      <c r="Y64" s="2">
        <v>41821.699999999997</v>
      </c>
      <c r="Z64" s="10">
        <v>43438.3</v>
      </c>
      <c r="AA64" s="13">
        <v>54664.5</v>
      </c>
      <c r="AB64" s="10">
        <v>56426.400000000001</v>
      </c>
      <c r="AC64" s="13">
        <v>60849.8</v>
      </c>
      <c r="AD64" s="54"/>
      <c r="AE64" s="40" t="s">
        <v>201</v>
      </c>
      <c r="AF64" s="38">
        <v>22318</v>
      </c>
      <c r="AG64" s="38">
        <v>23972</v>
      </c>
      <c r="AH64" s="38">
        <v>24995</v>
      </c>
      <c r="AI64" s="38">
        <v>27275</v>
      </c>
      <c r="AJ64" s="5">
        <f t="shared" si="4"/>
        <v>1.5755668070615647</v>
      </c>
      <c r="AK64" s="5">
        <f t="shared" si="5"/>
        <v>1.6756340730852664</v>
      </c>
      <c r="AL64" s="5">
        <f t="shared" si="6"/>
        <v>1.7378795759151831</v>
      </c>
      <c r="AM64" s="5">
        <f t="shared" si="7"/>
        <v>2.0687956003666361</v>
      </c>
    </row>
    <row r="65" spans="1:39" x14ac:dyDescent="0.3">
      <c r="A65" s="8" t="s">
        <v>60</v>
      </c>
      <c r="B65" s="8"/>
      <c r="C65" s="8"/>
      <c r="D65" s="8"/>
      <c r="E65" s="8"/>
      <c r="F65" s="8"/>
      <c r="G65" s="8"/>
      <c r="H65" s="8"/>
      <c r="I65" s="8"/>
      <c r="J65" s="8"/>
      <c r="K65" s="2">
        <v>19419.099999999999</v>
      </c>
      <c r="L65" s="2">
        <v>29244.5</v>
      </c>
      <c r="M65" s="2">
        <v>20649.3</v>
      </c>
      <c r="N65" s="2">
        <v>31950.3</v>
      </c>
      <c r="O65" s="2">
        <v>21446.3</v>
      </c>
      <c r="P65" s="2">
        <v>33019.800000000003</v>
      </c>
      <c r="Q65" s="2">
        <v>22411.200000000001</v>
      </c>
      <c r="R65" s="2">
        <v>34848.300000000003</v>
      </c>
      <c r="S65" s="2">
        <v>22699.4</v>
      </c>
      <c r="T65" s="2">
        <v>34878.9</v>
      </c>
      <c r="U65" s="2">
        <v>19822.2</v>
      </c>
      <c r="V65" s="2">
        <v>37295.199999999997</v>
      </c>
      <c r="W65" s="2">
        <v>39574.1</v>
      </c>
      <c r="X65" s="2">
        <v>41507.699999999997</v>
      </c>
      <c r="Y65" s="2">
        <v>43772.2</v>
      </c>
      <c r="Z65" s="10">
        <v>45985</v>
      </c>
      <c r="AA65" s="13">
        <v>54405.9</v>
      </c>
      <c r="AB65" s="10">
        <v>55235.4</v>
      </c>
      <c r="AC65" s="13">
        <v>57225.599999999999</v>
      </c>
      <c r="AD65" s="54"/>
      <c r="AE65" s="40" t="s">
        <v>202</v>
      </c>
      <c r="AF65" s="38">
        <v>19822</v>
      </c>
      <c r="AG65" s="38">
        <v>22300</v>
      </c>
      <c r="AH65" s="38">
        <v>23382</v>
      </c>
      <c r="AI65" s="38">
        <v>25451</v>
      </c>
      <c r="AJ65" s="5">
        <f t="shared" si="4"/>
        <v>1.8815053980425789</v>
      </c>
      <c r="AK65" s="5">
        <f t="shared" si="5"/>
        <v>1.8613318385650224</v>
      </c>
      <c r="AL65" s="5">
        <f t="shared" si="6"/>
        <v>1.9666837738431271</v>
      </c>
      <c r="AM65" s="5">
        <f t="shared" si="7"/>
        <v>2.1702644296884208</v>
      </c>
    </row>
    <row r="66" spans="1:39" s="52" customFormat="1" x14ac:dyDescent="0.3">
      <c r="A66" s="46" t="s">
        <v>61</v>
      </c>
      <c r="B66" s="46"/>
      <c r="C66" s="46"/>
      <c r="D66" s="46"/>
      <c r="E66" s="46"/>
      <c r="F66" s="46"/>
      <c r="G66" s="46"/>
      <c r="H66" s="46"/>
      <c r="I66" s="46"/>
      <c r="J66" s="46"/>
      <c r="K66" s="47">
        <v>22264.799999999999</v>
      </c>
      <c r="L66" s="47">
        <v>29503.3</v>
      </c>
      <c r="M66" s="47">
        <v>23432.5</v>
      </c>
      <c r="N66" s="47">
        <v>32707.4</v>
      </c>
      <c r="O66" s="47">
        <v>24923.200000000001</v>
      </c>
      <c r="P66" s="47">
        <v>35486</v>
      </c>
      <c r="Q66" s="47">
        <v>25930.1</v>
      </c>
      <c r="R66" s="47">
        <v>37012.1</v>
      </c>
      <c r="S66" s="47">
        <v>26347.3</v>
      </c>
      <c r="T66" s="47">
        <v>37400.199999999997</v>
      </c>
      <c r="U66" s="47">
        <v>25014.5</v>
      </c>
      <c r="V66" s="47">
        <v>37933.599999999999</v>
      </c>
      <c r="W66" s="47">
        <v>37505.599999999999</v>
      </c>
      <c r="X66" s="47">
        <v>38349</v>
      </c>
      <c r="Y66" s="47">
        <v>38859.699999999997</v>
      </c>
      <c r="Z66" s="48">
        <v>41960</v>
      </c>
      <c r="AA66" s="49">
        <v>57647.7</v>
      </c>
      <c r="AB66" s="48">
        <v>58397</v>
      </c>
      <c r="AC66" s="49">
        <v>59640.1</v>
      </c>
      <c r="AD66" s="56"/>
      <c r="AE66" s="50" t="s">
        <v>203</v>
      </c>
      <c r="AF66" s="51">
        <v>25015</v>
      </c>
      <c r="AG66" s="51">
        <v>25362</v>
      </c>
      <c r="AH66" s="51">
        <v>27144</v>
      </c>
      <c r="AI66" s="63">
        <v>29485</v>
      </c>
      <c r="AJ66" s="52">
        <f t="shared" si="4"/>
        <v>1.5164341395162901</v>
      </c>
      <c r="AK66" s="52">
        <f t="shared" si="5"/>
        <v>1.5120652945351314</v>
      </c>
      <c r="AL66" s="52">
        <f t="shared" si="6"/>
        <v>1.5458296492779251</v>
      </c>
      <c r="AM66" s="52">
        <f t="shared" si="7"/>
        <v>1.9805663896896728</v>
      </c>
    </row>
    <row r="67" spans="1:39" x14ac:dyDescent="0.3">
      <c r="A67" s="8" t="s">
        <v>62</v>
      </c>
      <c r="B67" s="8"/>
      <c r="C67" s="8"/>
      <c r="D67" s="8"/>
      <c r="E67" s="8"/>
      <c r="F67" s="8"/>
      <c r="G67" s="8"/>
      <c r="H67" s="8"/>
      <c r="I67" s="8"/>
      <c r="J67" s="8"/>
      <c r="K67" s="2">
        <v>19662.099999999999</v>
      </c>
      <c r="L67" s="2">
        <v>27181.200000000001</v>
      </c>
      <c r="M67" s="2">
        <v>20474.8</v>
      </c>
      <c r="N67" s="2">
        <v>29753.599999999999</v>
      </c>
      <c r="O67" s="2">
        <v>21281.7</v>
      </c>
      <c r="P67" s="2">
        <v>31925.5</v>
      </c>
      <c r="Q67" s="2">
        <v>22019.5</v>
      </c>
      <c r="R67" s="2">
        <v>32029.9</v>
      </c>
      <c r="S67" s="2">
        <v>22181.4</v>
      </c>
      <c r="T67" s="2">
        <v>31176</v>
      </c>
      <c r="U67" s="2">
        <v>19642.7</v>
      </c>
      <c r="V67" s="2">
        <v>32285.4</v>
      </c>
      <c r="W67" s="2">
        <v>32324.799999999999</v>
      </c>
      <c r="X67" s="2">
        <v>33201.199999999997</v>
      </c>
      <c r="Y67" s="2">
        <v>35481.1</v>
      </c>
      <c r="Z67" s="10">
        <v>36857.199999999997</v>
      </c>
      <c r="AA67" s="13">
        <v>47780</v>
      </c>
      <c r="AB67" s="10">
        <v>48841.5</v>
      </c>
      <c r="AC67" s="13">
        <v>50713.2</v>
      </c>
      <c r="AD67" s="54"/>
      <c r="AE67" s="40" t="s">
        <v>204</v>
      </c>
      <c r="AF67" s="38">
        <v>19643</v>
      </c>
      <c r="AG67" s="38">
        <v>20642</v>
      </c>
      <c r="AH67" s="38">
        <v>21608</v>
      </c>
      <c r="AI67" s="38">
        <v>23481</v>
      </c>
      <c r="AJ67" s="5">
        <f t="shared" si="4"/>
        <v>1.6436084101206538</v>
      </c>
      <c r="AK67" s="5">
        <f t="shared" si="5"/>
        <v>1.6084294157542873</v>
      </c>
      <c r="AL67" s="5">
        <f t="shared" si="6"/>
        <v>1.7057201036653089</v>
      </c>
      <c r="AM67" s="5">
        <f t="shared" si="7"/>
        <v>2.0800434393765173</v>
      </c>
    </row>
    <row r="68" spans="1:39" x14ac:dyDescent="0.3">
      <c r="A68" s="8" t="s">
        <v>63</v>
      </c>
      <c r="B68" s="8"/>
      <c r="C68" s="8"/>
      <c r="D68" s="8"/>
      <c r="E68" s="8"/>
      <c r="F68" s="8"/>
      <c r="G68" s="8"/>
      <c r="H68" s="8"/>
      <c r="I68" s="8"/>
      <c r="J68" s="8"/>
      <c r="K68" s="2">
        <v>18225.900000000001</v>
      </c>
      <c r="L68" s="2">
        <v>26847.8</v>
      </c>
      <c r="M68" s="2">
        <v>19217.8</v>
      </c>
      <c r="N68" s="2">
        <v>29180.6</v>
      </c>
      <c r="O68" s="2">
        <v>20362.8</v>
      </c>
      <c r="P68" s="2">
        <v>30209.3</v>
      </c>
      <c r="Q68" s="2">
        <v>21081</v>
      </c>
      <c r="R68" s="2">
        <v>30743.200000000001</v>
      </c>
      <c r="S68" s="2">
        <v>22092</v>
      </c>
      <c r="T68" s="2">
        <v>30158.400000000001</v>
      </c>
      <c r="U68" s="2">
        <v>20803.099999999999</v>
      </c>
      <c r="V68" s="2">
        <v>31320.400000000001</v>
      </c>
      <c r="W68" s="2">
        <v>31510.400000000001</v>
      </c>
      <c r="X68" s="2">
        <v>32500.1</v>
      </c>
      <c r="Y68" s="2">
        <v>33540.1</v>
      </c>
      <c r="Z68" s="10">
        <v>37321.4</v>
      </c>
      <c r="AA68" s="13">
        <v>47797.7</v>
      </c>
      <c r="AB68" s="10">
        <v>48720.3</v>
      </c>
      <c r="AC68" s="13">
        <v>50740.3</v>
      </c>
      <c r="AD68" s="54"/>
      <c r="AE68" s="40" t="s">
        <v>205</v>
      </c>
      <c r="AF68" s="38">
        <v>20803</v>
      </c>
      <c r="AG68" s="38">
        <v>21496</v>
      </c>
      <c r="AH68" s="38">
        <v>22614</v>
      </c>
      <c r="AI68" s="38">
        <v>24539</v>
      </c>
      <c r="AJ68" s="5">
        <f t="shared" si="4"/>
        <v>1.5055713118300247</v>
      </c>
      <c r="AK68" s="5">
        <f t="shared" si="5"/>
        <v>1.5119138444361742</v>
      </c>
      <c r="AL68" s="5">
        <f t="shared" si="6"/>
        <v>1.6503670292739012</v>
      </c>
      <c r="AM68" s="5">
        <f t="shared" si="7"/>
        <v>1.9854232038795387</v>
      </c>
    </row>
    <row r="69" spans="1:39" x14ac:dyDescent="0.3">
      <c r="A69" s="7" t="s">
        <v>64</v>
      </c>
      <c r="B69" s="7"/>
      <c r="C69" s="7"/>
      <c r="D69" s="7"/>
      <c r="E69" s="7"/>
      <c r="F69" s="7"/>
      <c r="G69" s="7"/>
      <c r="H69" s="7"/>
      <c r="I69" s="7"/>
      <c r="J69" s="7"/>
      <c r="K69" s="1">
        <v>33668.9</v>
      </c>
      <c r="L69" s="1">
        <v>49038.400000000001</v>
      </c>
      <c r="M69" s="1">
        <v>34900.5</v>
      </c>
      <c r="N69" s="1">
        <v>54066.8</v>
      </c>
      <c r="O69" s="1">
        <v>36775.199999999997</v>
      </c>
      <c r="P69" s="1">
        <v>57933.4</v>
      </c>
      <c r="Q69" s="1">
        <v>37409</v>
      </c>
      <c r="R69" s="1">
        <v>57286.400000000001</v>
      </c>
      <c r="S69" s="1">
        <v>38805</v>
      </c>
      <c r="T69" s="1">
        <v>58290.7</v>
      </c>
      <c r="U69" s="1">
        <v>35657.9</v>
      </c>
      <c r="V69" s="1">
        <v>58778</v>
      </c>
      <c r="W69" s="1">
        <v>60152.7</v>
      </c>
      <c r="X69" s="1">
        <v>60982.1</v>
      </c>
      <c r="Y69" s="1">
        <v>62491.3</v>
      </c>
      <c r="Z69" s="9">
        <v>65907.7</v>
      </c>
      <c r="AA69" s="12">
        <v>84960.3</v>
      </c>
      <c r="AB69" s="9"/>
      <c r="AC69" s="12"/>
      <c r="AD69" s="53"/>
      <c r="AE69" s="40" t="s">
        <v>206</v>
      </c>
      <c r="AF69" s="38">
        <v>35658</v>
      </c>
      <c r="AG69" s="38">
        <v>36948</v>
      </c>
      <c r="AH69" s="38">
        <v>39487</v>
      </c>
      <c r="AI69" s="38">
        <v>42397</v>
      </c>
      <c r="AJ69" s="5">
        <f t="shared" si="4"/>
        <v>1.6483818497952774</v>
      </c>
      <c r="AK69" s="5">
        <f t="shared" si="5"/>
        <v>1.6504844646530259</v>
      </c>
      <c r="AL69" s="5">
        <f t="shared" si="6"/>
        <v>1.6690986907083343</v>
      </c>
    </row>
    <row r="70" spans="1:39" x14ac:dyDescent="0.3">
      <c r="A70" s="8" t="s">
        <v>65</v>
      </c>
      <c r="B70" s="8"/>
      <c r="C70" s="8"/>
      <c r="D70" s="8"/>
      <c r="E70" s="8"/>
      <c r="F70" s="8"/>
      <c r="G70" s="8"/>
      <c r="H70" s="8"/>
      <c r="I70" s="8"/>
      <c r="J70" s="8"/>
      <c r="K70" s="2">
        <v>18623.400000000001</v>
      </c>
      <c r="L70" s="2">
        <v>36997.699999999997</v>
      </c>
      <c r="M70" s="2">
        <v>19506.900000000001</v>
      </c>
      <c r="N70" s="2">
        <v>39823.699999999997</v>
      </c>
      <c r="O70" s="2">
        <v>20182.3</v>
      </c>
      <c r="P70" s="2">
        <v>41674.9</v>
      </c>
      <c r="Q70" s="2">
        <v>21119.9</v>
      </c>
      <c r="R70" s="2">
        <v>41939.800000000003</v>
      </c>
      <c r="S70" s="2">
        <v>21236.2</v>
      </c>
      <c r="T70" s="2">
        <v>41552.300000000003</v>
      </c>
      <c r="U70" s="2">
        <v>19366.900000000001</v>
      </c>
      <c r="V70" s="2">
        <v>42814.8</v>
      </c>
      <c r="W70" s="2">
        <v>44670.6</v>
      </c>
      <c r="X70" s="2">
        <v>46170.9</v>
      </c>
      <c r="Y70" s="2">
        <v>48336.800000000003</v>
      </c>
      <c r="Z70" s="10">
        <v>49170.2</v>
      </c>
      <c r="AA70" s="13">
        <v>54280.3</v>
      </c>
      <c r="AB70" s="10">
        <v>56225.9</v>
      </c>
      <c r="AC70" s="13">
        <v>62508</v>
      </c>
      <c r="AD70" s="54"/>
      <c r="AE70" s="40" t="s">
        <v>207</v>
      </c>
      <c r="AF70" s="38">
        <v>19367</v>
      </c>
      <c r="AG70" s="38">
        <v>20762</v>
      </c>
      <c r="AH70" s="38">
        <v>22329</v>
      </c>
      <c r="AI70" s="38">
        <v>24682</v>
      </c>
      <c r="AJ70" s="5">
        <f t="shared" si="4"/>
        <v>2.2107089378840299</v>
      </c>
      <c r="AK70" s="5">
        <f t="shared" si="5"/>
        <v>2.2238175512956362</v>
      </c>
      <c r="AL70" s="5">
        <f t="shared" si="6"/>
        <v>2.2020780151372654</v>
      </c>
      <c r="AM70" s="5">
        <f t="shared" si="7"/>
        <v>2.2780123166680171</v>
      </c>
    </row>
    <row r="71" spans="1:39" x14ac:dyDescent="0.3">
      <c r="A71" s="8" t="s">
        <v>66</v>
      </c>
      <c r="B71" s="8"/>
      <c r="C71" s="8"/>
      <c r="D71" s="8"/>
      <c r="E71" s="8"/>
      <c r="F71" s="8"/>
      <c r="G71" s="8"/>
      <c r="H71" s="8"/>
      <c r="I71" s="8"/>
      <c r="J71" s="8"/>
      <c r="K71" s="2">
        <v>26753.599999999999</v>
      </c>
      <c r="L71" s="2">
        <v>46759.9</v>
      </c>
      <c r="M71" s="2">
        <v>27978.5</v>
      </c>
      <c r="N71" s="2">
        <v>50457</v>
      </c>
      <c r="O71" s="2">
        <v>29052.9</v>
      </c>
      <c r="P71" s="2">
        <v>54109.2</v>
      </c>
      <c r="Q71" s="2">
        <v>29743.599999999999</v>
      </c>
      <c r="R71" s="2">
        <v>53910.400000000001</v>
      </c>
      <c r="S71" s="2">
        <v>30458.400000000001</v>
      </c>
      <c r="T71" s="2">
        <v>53916.800000000003</v>
      </c>
      <c r="U71" s="2">
        <v>27685.7</v>
      </c>
      <c r="V71" s="2">
        <v>53936.800000000003</v>
      </c>
      <c r="W71" s="2">
        <v>54015.6</v>
      </c>
      <c r="X71" s="2">
        <v>54040.1</v>
      </c>
      <c r="Y71" s="2">
        <v>54923</v>
      </c>
      <c r="Z71" s="10">
        <v>56453.5</v>
      </c>
      <c r="AA71" s="13">
        <v>66660.7</v>
      </c>
      <c r="AB71" s="10">
        <v>69162</v>
      </c>
      <c r="AC71" s="13">
        <v>74461.600000000006</v>
      </c>
      <c r="AD71" s="54"/>
      <c r="AE71" s="40" t="s">
        <v>208</v>
      </c>
      <c r="AF71" s="38">
        <v>27686</v>
      </c>
      <c r="AG71" s="38">
        <v>28959</v>
      </c>
      <c r="AH71" s="38">
        <v>31365</v>
      </c>
      <c r="AI71" s="38">
        <v>34339</v>
      </c>
      <c r="AJ71" s="5">
        <f t="shared" si="4"/>
        <v>1.9481615256808495</v>
      </c>
      <c r="AK71" s="5">
        <f t="shared" si="5"/>
        <v>1.8660899892952105</v>
      </c>
      <c r="AL71" s="5">
        <f t="shared" si="6"/>
        <v>1.7998884106488124</v>
      </c>
      <c r="AM71" s="5">
        <f t="shared" si="7"/>
        <v>2.0140947610588542</v>
      </c>
    </row>
    <row r="72" spans="1:39" x14ac:dyDescent="0.3">
      <c r="A72" s="8" t="s">
        <v>67</v>
      </c>
      <c r="B72" s="8"/>
      <c r="C72" s="8"/>
      <c r="D72" s="8"/>
      <c r="E72" s="8"/>
      <c r="F72" s="8"/>
      <c r="G72" s="8"/>
      <c r="H72" s="8"/>
      <c r="I72" s="8"/>
      <c r="J72" s="8"/>
      <c r="K72" s="2">
        <v>50020.2</v>
      </c>
      <c r="L72" s="2">
        <v>64551.8</v>
      </c>
      <c r="M72" s="2">
        <v>51016.3</v>
      </c>
      <c r="N72" s="2">
        <v>71959.3</v>
      </c>
      <c r="O72" s="2">
        <v>54284.3</v>
      </c>
      <c r="P72" s="2">
        <v>76390</v>
      </c>
      <c r="Q72" s="2">
        <v>54460.5</v>
      </c>
      <c r="R72" s="2">
        <v>73764.100000000006</v>
      </c>
      <c r="S72" s="2">
        <v>56605.1</v>
      </c>
      <c r="T72" s="2">
        <v>75731.8</v>
      </c>
      <c r="U72" s="2">
        <v>49880.2</v>
      </c>
      <c r="V72" s="2">
        <v>75556.3</v>
      </c>
      <c r="W72" s="2">
        <v>77184</v>
      </c>
      <c r="X72" s="2">
        <v>79151.7</v>
      </c>
      <c r="Y72" s="2">
        <v>80201.100000000006</v>
      </c>
      <c r="Z72" s="10">
        <v>87261.2</v>
      </c>
      <c r="AA72" s="13">
        <v>119497.60000000001</v>
      </c>
      <c r="AB72" s="10"/>
      <c r="AC72" s="13"/>
      <c r="AD72" s="54"/>
      <c r="AE72" s="40" t="s">
        <v>209</v>
      </c>
      <c r="AF72" s="38">
        <v>49880</v>
      </c>
      <c r="AG72" s="38">
        <v>53800</v>
      </c>
      <c r="AH72" s="38">
        <v>57704</v>
      </c>
      <c r="AI72" s="38">
        <v>60988</v>
      </c>
      <c r="AJ72" s="5">
        <f t="shared" si="4"/>
        <v>1.5147614274258221</v>
      </c>
      <c r="AK72" s="5">
        <f t="shared" si="5"/>
        <v>1.4712211895910781</v>
      </c>
      <c r="AL72" s="5">
        <f t="shared" si="6"/>
        <v>1.5122209898793844</v>
      </c>
    </row>
    <row r="73" spans="1:39" x14ac:dyDescent="0.3">
      <c r="A73" s="8" t="s">
        <v>24</v>
      </c>
      <c r="B73" s="25"/>
      <c r="C73" s="25"/>
      <c r="D73" s="25"/>
      <c r="E73" s="25"/>
      <c r="F73" s="25"/>
      <c r="G73" s="25"/>
      <c r="H73" s="25"/>
      <c r="I73" s="25"/>
      <c r="J73" s="25"/>
      <c r="K73" s="3"/>
      <c r="L73" s="4"/>
      <c r="M73" s="3"/>
      <c r="N73" s="4"/>
      <c r="O73" s="3"/>
      <c r="P73" s="4"/>
      <c r="Q73" s="3"/>
      <c r="R73" s="4"/>
      <c r="S73" s="3"/>
      <c r="T73" s="4"/>
      <c r="U73" s="3"/>
      <c r="V73" s="4"/>
      <c r="W73" s="4"/>
      <c r="X73" s="4"/>
      <c r="Y73" s="4"/>
      <c r="Z73" s="11"/>
      <c r="AA73" s="14"/>
      <c r="AB73" s="11"/>
      <c r="AC73" s="14"/>
      <c r="AD73" s="55"/>
      <c r="AE73" s="40"/>
      <c r="AF73" s="38"/>
      <c r="AG73" s="38"/>
      <c r="AH73" s="38"/>
      <c r="AI73" s="38"/>
      <c r="AJ73" s="5" t="e">
        <f t="shared" si="4"/>
        <v>#DIV/0!</v>
      </c>
      <c r="AK73" s="5" t="e">
        <f t="shared" si="5"/>
        <v>#DIV/0!</v>
      </c>
      <c r="AL73" s="5" t="e">
        <f t="shared" si="6"/>
        <v>#DIV/0!</v>
      </c>
    </row>
    <row r="74" spans="1:39" x14ac:dyDescent="0.3">
      <c r="A74" s="8" t="s">
        <v>68</v>
      </c>
      <c r="B74" s="8"/>
      <c r="C74" s="8"/>
      <c r="D74" s="8"/>
      <c r="E74" s="8"/>
      <c r="F74" s="8"/>
      <c r="G74" s="8"/>
      <c r="H74" s="8"/>
      <c r="I74" s="8"/>
      <c r="J74" s="8"/>
      <c r="K74" s="2">
        <v>52509.1</v>
      </c>
      <c r="L74" s="2">
        <v>70102.8</v>
      </c>
      <c r="M74" s="2">
        <v>54533</v>
      </c>
      <c r="N74" s="2">
        <v>81157.399999999994</v>
      </c>
      <c r="O74" s="2">
        <v>56924.800000000003</v>
      </c>
      <c r="P74" s="2">
        <v>87639.2</v>
      </c>
      <c r="Q74" s="2">
        <v>57899.1</v>
      </c>
      <c r="R74" s="2">
        <v>81646.100000000006</v>
      </c>
      <c r="S74" s="2">
        <v>59365.4</v>
      </c>
      <c r="T74" s="2">
        <v>83962.2</v>
      </c>
      <c r="U74" s="2">
        <v>54814.7</v>
      </c>
      <c r="V74" s="2">
        <v>83141.399999999994</v>
      </c>
      <c r="W74" s="2">
        <v>86097.1</v>
      </c>
      <c r="X74" s="2">
        <v>89770</v>
      </c>
      <c r="Y74" s="2">
        <v>87677.6</v>
      </c>
      <c r="Z74" s="10">
        <v>96233.7</v>
      </c>
      <c r="AA74" s="13">
        <v>127836.2</v>
      </c>
      <c r="AB74" s="10">
        <v>127943.9</v>
      </c>
      <c r="AC74" s="13">
        <v>133327.9</v>
      </c>
      <c r="AD74" s="54"/>
      <c r="AE74" s="40" t="s">
        <v>210</v>
      </c>
      <c r="AF74" s="38">
        <v>54815</v>
      </c>
      <c r="AG74" s="38">
        <v>58060</v>
      </c>
      <c r="AH74" s="38">
        <v>60147</v>
      </c>
      <c r="AI74" s="38">
        <v>63150</v>
      </c>
      <c r="AJ74" s="5">
        <f t="shared" si="4"/>
        <v>1.5167636595822311</v>
      </c>
      <c r="AK74" s="5">
        <f t="shared" si="5"/>
        <v>1.5461591457113331</v>
      </c>
      <c r="AL74" s="5">
        <f t="shared" si="6"/>
        <v>1.5999750611003043</v>
      </c>
      <c r="AM74" s="5">
        <f t="shared" si="7"/>
        <v>2.0260316706254948</v>
      </c>
    </row>
    <row r="75" spans="1:39" x14ac:dyDescent="0.3">
      <c r="A75" s="8" t="s">
        <v>69</v>
      </c>
      <c r="B75" s="8"/>
      <c r="C75" s="8"/>
      <c r="D75" s="8"/>
      <c r="E75" s="8"/>
      <c r="F75" s="8"/>
      <c r="G75" s="8"/>
      <c r="H75" s="8"/>
      <c r="I75" s="8"/>
      <c r="J75" s="8"/>
      <c r="K75" s="2">
        <v>70981.2</v>
      </c>
      <c r="L75" s="2">
        <v>89523.199999999997</v>
      </c>
      <c r="M75" s="2">
        <v>69438.7</v>
      </c>
      <c r="N75" s="2">
        <v>97153.7</v>
      </c>
      <c r="O75" s="2">
        <v>76449.100000000006</v>
      </c>
      <c r="P75" s="2">
        <v>101179.9</v>
      </c>
      <c r="Q75" s="2">
        <v>74410</v>
      </c>
      <c r="R75" s="2">
        <v>104504.9</v>
      </c>
      <c r="S75" s="2">
        <v>79708.600000000006</v>
      </c>
      <c r="T75" s="2">
        <v>113659.6</v>
      </c>
      <c r="U75" s="2">
        <v>68310.100000000006</v>
      </c>
      <c r="V75" s="2">
        <v>110557.5</v>
      </c>
      <c r="W75" s="2">
        <v>111561.60000000001</v>
      </c>
      <c r="X75" s="2">
        <v>111915.8</v>
      </c>
      <c r="Y75" s="2">
        <v>122636.3</v>
      </c>
      <c r="Z75" s="10">
        <v>131227.9</v>
      </c>
      <c r="AA75" s="13">
        <v>176156.1</v>
      </c>
      <c r="AB75" s="10">
        <v>180122.1</v>
      </c>
      <c r="AC75" s="13">
        <v>183381.9</v>
      </c>
      <c r="AD75" s="54"/>
      <c r="AE75" s="40" t="s">
        <v>211</v>
      </c>
      <c r="AF75" s="38">
        <v>68310</v>
      </c>
      <c r="AG75" s="38">
        <v>77368</v>
      </c>
      <c r="AH75" s="38">
        <v>81809</v>
      </c>
      <c r="AI75" s="38">
        <v>88596</v>
      </c>
      <c r="AJ75" s="5">
        <f t="shared" si="4"/>
        <v>1.6184672815107597</v>
      </c>
      <c r="AK75" s="5">
        <f t="shared" si="5"/>
        <v>1.4465386206183435</v>
      </c>
      <c r="AL75" s="5">
        <f t="shared" si="6"/>
        <v>1.6040765685926976</v>
      </c>
      <c r="AM75" s="5">
        <f t="shared" si="7"/>
        <v>2.0330725992144116</v>
      </c>
    </row>
    <row r="76" spans="1:39" x14ac:dyDescent="0.3">
      <c r="A76" s="8" t="s">
        <v>70</v>
      </c>
      <c r="B76" s="8"/>
      <c r="C76" s="8"/>
      <c r="D76" s="8"/>
      <c r="E76" s="8"/>
      <c r="F76" s="8"/>
      <c r="G76" s="8"/>
      <c r="H76" s="8"/>
      <c r="I76" s="8"/>
      <c r="J76" s="8"/>
      <c r="K76" s="2">
        <v>30222.400000000001</v>
      </c>
      <c r="L76" s="2">
        <v>46786</v>
      </c>
      <c r="M76" s="2">
        <v>31531.7</v>
      </c>
      <c r="N76" s="2">
        <v>49518.1</v>
      </c>
      <c r="O76" s="2">
        <v>33715.699999999997</v>
      </c>
      <c r="P76" s="2">
        <v>51832</v>
      </c>
      <c r="Q76" s="2">
        <v>34221.199999999997</v>
      </c>
      <c r="R76" s="2">
        <v>50877.599999999999</v>
      </c>
      <c r="S76" s="2">
        <v>35302.699999999997</v>
      </c>
      <c r="T76" s="2">
        <v>49742.9</v>
      </c>
      <c r="U76" s="2">
        <v>34277.199999999997</v>
      </c>
      <c r="V76" s="2">
        <v>51230.9</v>
      </c>
      <c r="W76" s="2">
        <v>51415.1</v>
      </c>
      <c r="X76" s="2">
        <v>52129.8</v>
      </c>
      <c r="Y76" s="2">
        <v>52608.9</v>
      </c>
      <c r="Z76" s="10">
        <v>57364.800000000003</v>
      </c>
      <c r="AA76" s="13">
        <v>84561.1</v>
      </c>
      <c r="AB76" s="10">
        <v>85320.4</v>
      </c>
      <c r="AC76" s="13">
        <v>90265.1</v>
      </c>
      <c r="AD76" s="54"/>
      <c r="AE76" s="40" t="s">
        <v>212</v>
      </c>
      <c r="AF76" s="38">
        <v>34277</v>
      </c>
      <c r="AG76" s="38">
        <v>34636</v>
      </c>
      <c r="AH76" s="38">
        <v>38272</v>
      </c>
      <c r="AI76" s="38">
        <v>41256</v>
      </c>
      <c r="AJ76" s="5">
        <f t="shared" si="4"/>
        <v>1.4946144645097297</v>
      </c>
      <c r="AK76" s="5">
        <f t="shared" si="5"/>
        <v>1.5050756438387805</v>
      </c>
      <c r="AL76" s="5">
        <f t="shared" si="6"/>
        <v>1.4988712374581941</v>
      </c>
      <c r="AM76" s="5">
        <f t="shared" si="7"/>
        <v>2.0680725227845644</v>
      </c>
    </row>
    <row r="77" spans="1:39" x14ac:dyDescent="0.3">
      <c r="A77" s="8" t="s">
        <v>71</v>
      </c>
      <c r="B77" s="8"/>
      <c r="C77" s="8"/>
      <c r="D77" s="8"/>
      <c r="E77" s="8"/>
      <c r="F77" s="8"/>
      <c r="G77" s="8"/>
      <c r="H77" s="8"/>
      <c r="I77" s="8"/>
      <c r="J77" s="8"/>
      <c r="K77" s="2">
        <v>24387.200000000001</v>
      </c>
      <c r="L77" s="2">
        <v>34778.9</v>
      </c>
      <c r="M77" s="2">
        <v>25845.8</v>
      </c>
      <c r="N77" s="2">
        <v>38745</v>
      </c>
      <c r="O77" s="2">
        <v>27023.4</v>
      </c>
      <c r="P77" s="2">
        <v>41605.699999999997</v>
      </c>
      <c r="Q77" s="2">
        <v>27982.7</v>
      </c>
      <c r="R77" s="2">
        <v>42643.5</v>
      </c>
      <c r="S77" s="2">
        <v>29187.7</v>
      </c>
      <c r="T77" s="2">
        <v>43673.1</v>
      </c>
      <c r="U77" s="2">
        <v>27052.9</v>
      </c>
      <c r="V77" s="2">
        <v>45325.7</v>
      </c>
      <c r="W77" s="2">
        <v>47404.4</v>
      </c>
      <c r="X77" s="2">
        <v>47673.1</v>
      </c>
      <c r="Y77" s="2">
        <v>49767.8</v>
      </c>
      <c r="Z77" s="10">
        <v>50982.8</v>
      </c>
      <c r="AA77" s="13">
        <v>62967.7</v>
      </c>
      <c r="AB77" s="10">
        <v>63854.400000000001</v>
      </c>
      <c r="AC77" s="13">
        <v>69375.899999999994</v>
      </c>
      <c r="AD77" s="54"/>
      <c r="AE77" s="40" t="s">
        <v>213</v>
      </c>
      <c r="AF77" s="38">
        <v>27053</v>
      </c>
      <c r="AG77" s="38">
        <v>27453</v>
      </c>
      <c r="AH77" s="38">
        <v>28523</v>
      </c>
      <c r="AI77" s="38">
        <v>30450</v>
      </c>
      <c r="AJ77" s="5">
        <f t="shared" si="4"/>
        <v>1.6754408013898643</v>
      </c>
      <c r="AK77" s="5">
        <f t="shared" si="5"/>
        <v>1.736535169198266</v>
      </c>
      <c r="AL77" s="5">
        <f t="shared" si="6"/>
        <v>1.787427689934439</v>
      </c>
      <c r="AM77" s="5">
        <f t="shared" si="7"/>
        <v>2.0970246305418718</v>
      </c>
    </row>
    <row r="78" spans="1:39" x14ac:dyDescent="0.3">
      <c r="A78" s="7" t="s">
        <v>72</v>
      </c>
      <c r="B78" s="7"/>
      <c r="C78" s="7"/>
      <c r="D78" s="7"/>
      <c r="E78" s="7"/>
      <c r="F78" s="7"/>
      <c r="G78" s="7"/>
      <c r="H78" s="7"/>
      <c r="I78" s="7"/>
      <c r="J78" s="7"/>
      <c r="K78" s="1">
        <v>25320.2</v>
      </c>
      <c r="L78" s="1">
        <v>37026.699999999997</v>
      </c>
      <c r="M78" s="1">
        <v>26484.1</v>
      </c>
      <c r="N78" s="1">
        <v>39465.1</v>
      </c>
      <c r="O78" s="1">
        <v>27572.3</v>
      </c>
      <c r="P78" s="1">
        <v>41881.4</v>
      </c>
      <c r="Q78" s="1">
        <v>28374.9</v>
      </c>
      <c r="R78" s="1">
        <v>42699.3</v>
      </c>
      <c r="S78" s="1">
        <v>28993</v>
      </c>
      <c r="T78" s="1">
        <v>43233.4</v>
      </c>
      <c r="U78" s="1">
        <v>26811</v>
      </c>
      <c r="V78" s="1">
        <v>43960.6</v>
      </c>
      <c r="W78" s="1">
        <v>44839.5</v>
      </c>
      <c r="X78" s="1">
        <v>45704.9</v>
      </c>
      <c r="Y78" s="1">
        <v>47042.5</v>
      </c>
      <c r="Z78" s="9">
        <v>49623.6</v>
      </c>
      <c r="AA78" s="12">
        <v>65721.3</v>
      </c>
      <c r="AB78" s="9"/>
      <c r="AC78" s="12"/>
      <c r="AD78" s="53"/>
      <c r="AE78" s="40" t="s">
        <v>214</v>
      </c>
      <c r="AF78" s="38">
        <v>26811</v>
      </c>
      <c r="AG78" s="38">
        <v>27945</v>
      </c>
      <c r="AH78" s="38">
        <v>29648</v>
      </c>
      <c r="AI78" s="5" t="s">
        <v>137</v>
      </c>
      <c r="AJ78" s="5">
        <f t="shared" si="4"/>
        <v>1.6396479057103428</v>
      </c>
      <c r="AK78" s="5">
        <f t="shared" si="5"/>
        <v>1.6355305063517624</v>
      </c>
      <c r="AL78" s="5">
        <f t="shared" si="6"/>
        <v>1.6737587695628711</v>
      </c>
    </row>
    <row r="79" spans="1:39" x14ac:dyDescent="0.3">
      <c r="A79" s="8" t="s">
        <v>73</v>
      </c>
      <c r="B79" s="8"/>
      <c r="C79" s="8"/>
      <c r="D79" s="8"/>
      <c r="E79" s="8"/>
      <c r="F79" s="8"/>
      <c r="G79" s="8"/>
      <c r="H79" s="8"/>
      <c r="I79" s="8"/>
      <c r="J79" s="8"/>
      <c r="K79" s="2">
        <v>20047.7</v>
      </c>
      <c r="L79" s="2">
        <v>37341.4</v>
      </c>
      <c r="M79" s="2">
        <v>20574.7</v>
      </c>
      <c r="N79" s="2">
        <v>38862.800000000003</v>
      </c>
      <c r="O79" s="2">
        <v>22035</v>
      </c>
      <c r="P79" s="2">
        <v>44114.3</v>
      </c>
      <c r="Q79" s="2">
        <v>22305.1</v>
      </c>
      <c r="R79" s="2">
        <v>43839.8</v>
      </c>
      <c r="S79" s="2">
        <v>22794.400000000001</v>
      </c>
      <c r="T79" s="2">
        <v>43625.2</v>
      </c>
      <c r="U79" s="2">
        <v>19305.3</v>
      </c>
      <c r="V79" s="2">
        <v>43915.7</v>
      </c>
      <c r="W79" s="2">
        <v>45844</v>
      </c>
      <c r="X79" s="2">
        <v>43968.4</v>
      </c>
      <c r="Y79" s="2">
        <v>46714.2</v>
      </c>
      <c r="Z79" s="10">
        <v>44507.4</v>
      </c>
      <c r="AA79" s="13">
        <v>52985.5</v>
      </c>
      <c r="AB79" s="10">
        <v>54410.5</v>
      </c>
      <c r="AC79" s="13">
        <v>59169.4</v>
      </c>
      <c r="AD79" s="54"/>
      <c r="AE79" s="40" t="s">
        <v>215</v>
      </c>
      <c r="AF79" s="38">
        <v>19305</v>
      </c>
      <c r="AG79" s="38">
        <v>21524</v>
      </c>
      <c r="AH79" s="38">
        <v>22508</v>
      </c>
      <c r="AI79" s="38">
        <v>25720</v>
      </c>
      <c r="AJ79" s="5">
        <f t="shared" si="4"/>
        <v>2.2748355348355345</v>
      </c>
      <c r="AK79" s="5">
        <f t="shared" si="5"/>
        <v>2.0427615684816951</v>
      </c>
      <c r="AL79" s="5">
        <f t="shared" si="6"/>
        <v>1.9774035898347255</v>
      </c>
      <c r="AM79" s="5">
        <f t="shared" si="7"/>
        <v>2.1154937791601864</v>
      </c>
    </row>
    <row r="80" spans="1:39" x14ac:dyDescent="0.3">
      <c r="A80" s="8" t="s">
        <v>74</v>
      </c>
      <c r="B80" s="8"/>
      <c r="C80" s="8"/>
      <c r="D80" s="8"/>
      <c r="E80" s="8"/>
      <c r="F80" s="8"/>
      <c r="G80" s="8"/>
      <c r="H80" s="8"/>
      <c r="I80" s="8"/>
      <c r="J80" s="8"/>
      <c r="K80" s="2">
        <v>25055.8</v>
      </c>
      <c r="L80" s="2">
        <v>40853.5</v>
      </c>
      <c r="M80" s="2">
        <v>26010.799999999999</v>
      </c>
      <c r="N80" s="2">
        <v>41768.1</v>
      </c>
      <c r="O80" s="2">
        <v>27061.1</v>
      </c>
      <c r="P80" s="2">
        <v>42827.199999999997</v>
      </c>
      <c r="Q80" s="2">
        <v>27820.3</v>
      </c>
      <c r="R80" s="2">
        <v>41972</v>
      </c>
      <c r="S80" s="2">
        <v>28417.599999999999</v>
      </c>
      <c r="T80" s="2">
        <v>43900.800000000003</v>
      </c>
      <c r="U80" s="2">
        <v>25050.6</v>
      </c>
      <c r="V80" s="2">
        <v>43837.3</v>
      </c>
      <c r="W80" s="2">
        <v>45533.4</v>
      </c>
      <c r="X80" s="2">
        <v>45293</v>
      </c>
      <c r="Y80" s="2">
        <v>46579.8</v>
      </c>
      <c r="Z80" s="10">
        <v>48318.9</v>
      </c>
      <c r="AA80" s="13">
        <v>62163.7</v>
      </c>
      <c r="AB80" s="10">
        <v>62660.1</v>
      </c>
      <c r="AC80" s="13">
        <v>64071.6</v>
      </c>
      <c r="AD80" s="54"/>
      <c r="AE80" s="40" t="s">
        <v>226</v>
      </c>
      <c r="AF80" s="38">
        <v>25051</v>
      </c>
      <c r="AG80" s="38">
        <v>26230</v>
      </c>
      <c r="AH80" s="38">
        <v>27722</v>
      </c>
      <c r="AI80" s="38">
        <v>30355</v>
      </c>
      <c r="AJ80" s="5">
        <f t="shared" si="4"/>
        <v>1.7499221587960561</v>
      </c>
      <c r="AK80" s="5">
        <f t="shared" si="5"/>
        <v>1.7267632481890964</v>
      </c>
      <c r="AL80" s="5">
        <f t="shared" si="6"/>
        <v>1.7429803044513383</v>
      </c>
      <c r="AM80" s="5">
        <f t="shared" si="7"/>
        <v>2.0642431230439797</v>
      </c>
    </row>
    <row r="81" spans="1:39" x14ac:dyDescent="0.3">
      <c r="A81" s="8" t="s">
        <v>75</v>
      </c>
      <c r="B81" s="8"/>
      <c r="C81" s="8"/>
      <c r="D81" s="8"/>
      <c r="E81" s="8"/>
      <c r="F81" s="8"/>
      <c r="G81" s="8"/>
      <c r="H81" s="8"/>
      <c r="I81" s="8"/>
      <c r="J81" s="8"/>
      <c r="K81" s="2">
        <v>24106.799999999999</v>
      </c>
      <c r="L81" s="2">
        <v>36887.599999999999</v>
      </c>
      <c r="M81" s="2">
        <v>25628.400000000001</v>
      </c>
      <c r="N81" s="2">
        <v>39381</v>
      </c>
      <c r="O81" s="2">
        <v>27362.6</v>
      </c>
      <c r="P81" s="2">
        <v>43075.8</v>
      </c>
      <c r="Q81" s="2">
        <v>27760.2</v>
      </c>
      <c r="R81" s="2">
        <v>42642.2</v>
      </c>
      <c r="S81" s="2">
        <v>28613.5</v>
      </c>
      <c r="T81" s="2">
        <v>41161.599999999999</v>
      </c>
      <c r="U81" s="2">
        <v>25114.400000000001</v>
      </c>
      <c r="V81" s="2">
        <v>44711</v>
      </c>
      <c r="W81" s="2">
        <v>46325.8</v>
      </c>
      <c r="X81" s="2">
        <v>46939</v>
      </c>
      <c r="Y81" s="2">
        <v>50149.1</v>
      </c>
      <c r="Z81" s="10">
        <v>49280</v>
      </c>
      <c r="AA81" s="13">
        <v>60582.9</v>
      </c>
      <c r="AB81" s="10">
        <v>61809.8</v>
      </c>
      <c r="AC81" s="13">
        <v>64620.5</v>
      </c>
      <c r="AD81" s="54"/>
      <c r="AE81" s="40" t="s">
        <v>216</v>
      </c>
      <c r="AF81" s="38">
        <v>25114</v>
      </c>
      <c r="AG81" s="38">
        <v>26726</v>
      </c>
      <c r="AH81" s="38">
        <v>27995</v>
      </c>
      <c r="AI81" s="38">
        <v>31222</v>
      </c>
      <c r="AJ81" s="5">
        <f t="shared" si="4"/>
        <v>1.7803217328979852</v>
      </c>
      <c r="AK81" s="5">
        <f t="shared" si="5"/>
        <v>1.7563047219935644</v>
      </c>
      <c r="AL81" s="5">
        <f t="shared" si="6"/>
        <v>1.7603143418467584</v>
      </c>
      <c r="AM81" s="5">
        <f t="shared" si="7"/>
        <v>1.9796873999103197</v>
      </c>
    </row>
    <row r="82" spans="1:39" x14ac:dyDescent="0.3">
      <c r="A82" s="8" t="s">
        <v>76</v>
      </c>
      <c r="B82" s="8"/>
      <c r="C82" s="8"/>
      <c r="D82" s="8"/>
      <c r="E82" s="8"/>
      <c r="F82" s="8"/>
      <c r="G82" s="8"/>
      <c r="H82" s="8"/>
      <c r="I82" s="8"/>
      <c r="J82" s="8"/>
      <c r="K82" s="2">
        <v>25859</v>
      </c>
      <c r="L82" s="2">
        <v>40790.400000000001</v>
      </c>
      <c r="M82" s="2">
        <v>26968.5</v>
      </c>
      <c r="N82" s="2">
        <v>41763</v>
      </c>
      <c r="O82" s="2">
        <v>28093.8</v>
      </c>
      <c r="P82" s="2">
        <v>44230.3</v>
      </c>
      <c r="Q82" s="2">
        <v>28893.5</v>
      </c>
      <c r="R82" s="2">
        <v>45079.1</v>
      </c>
      <c r="S82" s="2">
        <v>29972.7</v>
      </c>
      <c r="T82" s="2">
        <v>45403.9</v>
      </c>
      <c r="U82" s="2">
        <v>26349.200000000001</v>
      </c>
      <c r="V82" s="2">
        <v>44017.8</v>
      </c>
      <c r="W82" s="2">
        <v>45460.3</v>
      </c>
      <c r="X82" s="2">
        <v>45587.7</v>
      </c>
      <c r="Y82" s="2">
        <v>45311</v>
      </c>
      <c r="Z82" s="10">
        <v>49255.8</v>
      </c>
      <c r="AA82" s="13">
        <v>61870.5</v>
      </c>
      <c r="AB82" s="10">
        <v>63499.1</v>
      </c>
      <c r="AC82" s="13">
        <v>65238</v>
      </c>
      <c r="AD82" s="54"/>
      <c r="AE82" s="40" t="s">
        <v>217</v>
      </c>
      <c r="AF82" s="38">
        <v>26349</v>
      </c>
      <c r="AG82" s="38">
        <v>27814</v>
      </c>
      <c r="AH82" s="38">
        <v>28902</v>
      </c>
      <c r="AI82" s="38">
        <v>32071</v>
      </c>
      <c r="AJ82" s="5">
        <f t="shared" si="4"/>
        <v>1.6705681430035297</v>
      </c>
      <c r="AK82" s="5">
        <f t="shared" si="5"/>
        <v>1.6390199180268927</v>
      </c>
      <c r="AL82" s="5">
        <f t="shared" si="6"/>
        <v>1.7042350010379905</v>
      </c>
      <c r="AM82" s="5">
        <f t="shared" si="7"/>
        <v>1.9799538523900095</v>
      </c>
    </row>
    <row r="83" spans="1:39" x14ac:dyDescent="0.3">
      <c r="A83" s="8" t="s">
        <v>77</v>
      </c>
      <c r="B83" s="8"/>
      <c r="C83" s="8"/>
      <c r="D83" s="8"/>
      <c r="E83" s="8"/>
      <c r="F83" s="8"/>
      <c r="G83" s="8"/>
      <c r="H83" s="8"/>
      <c r="I83" s="8"/>
      <c r="J83" s="8"/>
      <c r="K83" s="2">
        <v>17109.5</v>
      </c>
      <c r="L83" s="2">
        <v>31194.2</v>
      </c>
      <c r="M83" s="2">
        <v>18007.599999999999</v>
      </c>
      <c r="N83" s="2">
        <v>32258.400000000001</v>
      </c>
      <c r="O83" s="2">
        <v>18723.099999999999</v>
      </c>
      <c r="P83" s="2">
        <v>34706.9</v>
      </c>
      <c r="Q83" s="2">
        <v>19451.7</v>
      </c>
      <c r="R83" s="2">
        <v>35249.4</v>
      </c>
      <c r="S83" s="2">
        <v>19287.599999999999</v>
      </c>
      <c r="T83" s="2">
        <v>34926.1</v>
      </c>
      <c r="U83" s="2">
        <v>19020.5</v>
      </c>
      <c r="V83" s="2">
        <v>35828.9</v>
      </c>
      <c r="W83" s="2">
        <v>37093.599999999999</v>
      </c>
      <c r="X83" s="2">
        <v>37593.699999999997</v>
      </c>
      <c r="Y83" s="2">
        <v>38258.6</v>
      </c>
      <c r="Z83" s="10">
        <v>38942.9</v>
      </c>
      <c r="AA83" s="13">
        <v>48379.199999999997</v>
      </c>
      <c r="AB83" s="10">
        <v>48506.7</v>
      </c>
      <c r="AC83" s="13">
        <v>51945.1</v>
      </c>
      <c r="AD83" s="54"/>
      <c r="AE83" s="40" t="s">
        <v>218</v>
      </c>
      <c r="AF83" s="38">
        <v>19021</v>
      </c>
      <c r="AG83" s="38">
        <v>19337</v>
      </c>
      <c r="AH83" s="38">
        <v>20508</v>
      </c>
      <c r="AI83" s="38">
        <v>22191</v>
      </c>
      <c r="AJ83" s="5">
        <f t="shared" si="4"/>
        <v>1.8836496503864151</v>
      </c>
      <c r="AK83" s="5">
        <f t="shared" si="5"/>
        <v>1.9441330092568649</v>
      </c>
      <c r="AL83" s="5">
        <f t="shared" si="6"/>
        <v>1.8989126194655745</v>
      </c>
      <c r="AM83" s="5">
        <f t="shared" si="7"/>
        <v>2.1858726510747597</v>
      </c>
    </row>
    <row r="84" spans="1:39" x14ac:dyDescent="0.3">
      <c r="A84" s="8" t="s">
        <v>78</v>
      </c>
      <c r="B84" s="8"/>
      <c r="C84" s="8"/>
      <c r="D84" s="8"/>
      <c r="E84" s="8"/>
      <c r="F84" s="8"/>
      <c r="G84" s="8"/>
      <c r="H84" s="8"/>
      <c r="I84" s="8"/>
      <c r="J84" s="8"/>
      <c r="K84" s="2">
        <v>25757.200000000001</v>
      </c>
      <c r="L84" s="2">
        <v>35615.1</v>
      </c>
      <c r="M84" s="2">
        <v>27102.9</v>
      </c>
      <c r="N84" s="2">
        <v>38388.1</v>
      </c>
      <c r="O84" s="2">
        <v>28319</v>
      </c>
      <c r="P84" s="2">
        <v>37969.800000000003</v>
      </c>
      <c r="Q84" s="2">
        <v>29156.7</v>
      </c>
      <c r="R84" s="2">
        <v>39669.599999999999</v>
      </c>
      <c r="S84" s="2">
        <v>30416</v>
      </c>
      <c r="T84" s="2">
        <v>40934.6</v>
      </c>
      <c r="U84" s="2">
        <v>26747.200000000001</v>
      </c>
      <c r="V84" s="2">
        <v>39443.9</v>
      </c>
      <c r="W84" s="2">
        <v>39912.400000000001</v>
      </c>
      <c r="X84" s="2">
        <v>40677.1</v>
      </c>
      <c r="Y84" s="2">
        <v>43319.3</v>
      </c>
      <c r="Z84" s="10">
        <v>45837.599999999999</v>
      </c>
      <c r="AA84" s="13">
        <v>64515.9</v>
      </c>
      <c r="AB84" s="10">
        <v>67294.399999999994</v>
      </c>
      <c r="AC84" s="13">
        <v>68148.3</v>
      </c>
      <c r="AD84" s="54"/>
      <c r="AE84" s="40" t="s">
        <v>227</v>
      </c>
      <c r="AF84" s="38">
        <v>26747</v>
      </c>
      <c r="AG84" s="38">
        <v>28624</v>
      </c>
      <c r="AH84" s="38">
        <v>30320</v>
      </c>
      <c r="AI84" s="38">
        <v>34273</v>
      </c>
      <c r="AJ84" s="5">
        <f t="shared" si="4"/>
        <v>1.4747037050884211</v>
      </c>
      <c r="AK84" s="5">
        <f t="shared" si="5"/>
        <v>1.4210837059809949</v>
      </c>
      <c r="AL84" s="5">
        <f t="shared" si="6"/>
        <v>1.5117941952506595</v>
      </c>
      <c r="AM84" s="5">
        <f t="shared" si="7"/>
        <v>1.963481457707233</v>
      </c>
    </row>
    <row r="85" spans="1:39" x14ac:dyDescent="0.3">
      <c r="A85" s="8" t="s">
        <v>79</v>
      </c>
      <c r="B85" s="8"/>
      <c r="C85" s="8"/>
      <c r="D85" s="8"/>
      <c r="E85" s="8"/>
      <c r="F85" s="8"/>
      <c r="G85" s="8"/>
      <c r="H85" s="8"/>
      <c r="I85" s="8"/>
      <c r="J85" s="8"/>
      <c r="K85" s="2">
        <v>30185.5</v>
      </c>
      <c r="L85" s="2">
        <v>43221.7</v>
      </c>
      <c r="M85" s="2">
        <v>31593</v>
      </c>
      <c r="N85" s="2">
        <v>46483.8</v>
      </c>
      <c r="O85" s="2">
        <v>33513</v>
      </c>
      <c r="P85" s="2">
        <v>49164.9</v>
      </c>
      <c r="Q85" s="2">
        <v>34223.9</v>
      </c>
      <c r="R85" s="2">
        <v>50570</v>
      </c>
      <c r="S85" s="2">
        <v>35103.199999999997</v>
      </c>
      <c r="T85" s="2">
        <v>51526.8</v>
      </c>
      <c r="U85" s="2">
        <v>32481.5</v>
      </c>
      <c r="V85" s="2">
        <v>51089.9</v>
      </c>
      <c r="W85" s="2">
        <v>52007.199999999997</v>
      </c>
      <c r="X85" s="2">
        <v>52297</v>
      </c>
      <c r="Y85" s="2">
        <v>53816.2</v>
      </c>
      <c r="Z85" s="10">
        <v>57523.9</v>
      </c>
      <c r="AA85" s="13">
        <v>77876.899999999994</v>
      </c>
      <c r="AB85" s="10">
        <v>77986.100000000006</v>
      </c>
      <c r="AC85" s="13">
        <v>82350.399999999994</v>
      </c>
      <c r="AD85" s="54"/>
      <c r="AE85" s="40" t="s">
        <v>219</v>
      </c>
      <c r="AF85" s="38">
        <v>32482</v>
      </c>
      <c r="AG85" s="38">
        <v>34468</v>
      </c>
      <c r="AH85" s="38">
        <v>36447</v>
      </c>
      <c r="AI85" s="38">
        <v>40075</v>
      </c>
      <c r="AJ85" s="5">
        <f t="shared" si="4"/>
        <v>1.5728680499969214</v>
      </c>
      <c r="AK85" s="5">
        <f t="shared" si="5"/>
        <v>1.5172623883021934</v>
      </c>
      <c r="AL85" s="5">
        <f t="shared" si="6"/>
        <v>1.578289022416111</v>
      </c>
      <c r="AM85" s="5">
        <f t="shared" si="7"/>
        <v>1.946003742981909</v>
      </c>
    </row>
    <row r="86" spans="1:39" x14ac:dyDescent="0.3">
      <c r="A86" s="8" t="s">
        <v>80</v>
      </c>
      <c r="B86" s="8"/>
      <c r="C86" s="8"/>
      <c r="D86" s="8"/>
      <c r="E86" s="8"/>
      <c r="F86" s="8"/>
      <c r="G86" s="8"/>
      <c r="H86" s="8"/>
      <c r="I86" s="8"/>
      <c r="J86" s="8"/>
      <c r="K86" s="2">
        <v>27928.400000000001</v>
      </c>
      <c r="L86" s="2">
        <v>40371.9</v>
      </c>
      <c r="M86" s="2">
        <v>29229.4</v>
      </c>
      <c r="N86" s="2">
        <v>42540.9</v>
      </c>
      <c r="O86" s="2">
        <v>30693.1</v>
      </c>
      <c r="P86" s="2">
        <v>49124.4</v>
      </c>
      <c r="Q86" s="2">
        <v>31371</v>
      </c>
      <c r="R86" s="2">
        <v>48168.2</v>
      </c>
      <c r="S86" s="2">
        <v>32073.3</v>
      </c>
      <c r="T86" s="2">
        <v>47930.9</v>
      </c>
      <c r="U86" s="2">
        <v>28647.7</v>
      </c>
      <c r="V86" s="2">
        <v>48437.7</v>
      </c>
      <c r="W86" s="2">
        <v>49611.199999999997</v>
      </c>
      <c r="X86" s="2">
        <v>50450.5</v>
      </c>
      <c r="Y86" s="2">
        <v>53585.4</v>
      </c>
      <c r="Z86" s="10">
        <v>55897.4</v>
      </c>
      <c r="AA86" s="13">
        <v>74563.600000000006</v>
      </c>
      <c r="AB86" s="10">
        <v>74129.600000000006</v>
      </c>
      <c r="AC86" s="13">
        <v>77580.5</v>
      </c>
      <c r="AD86" s="54"/>
      <c r="AE86" s="40" t="s">
        <v>220</v>
      </c>
      <c r="AF86" s="38">
        <v>28648</v>
      </c>
      <c r="AG86" s="38">
        <v>31110</v>
      </c>
      <c r="AH86" s="38">
        <v>33064</v>
      </c>
      <c r="AI86" s="38">
        <v>36913</v>
      </c>
      <c r="AJ86" s="5">
        <f t="shared" si="4"/>
        <v>1.6907881876570789</v>
      </c>
      <c r="AK86" s="5">
        <f t="shared" si="5"/>
        <v>1.621681131468981</v>
      </c>
      <c r="AL86" s="5">
        <f t="shared" si="6"/>
        <v>1.6905819017662715</v>
      </c>
      <c r="AM86" s="5">
        <f t="shared" si="7"/>
        <v>2.0082247446698998</v>
      </c>
    </row>
    <row r="87" spans="1:39" x14ac:dyDescent="0.3">
      <c r="A87" s="8" t="s">
        <v>81</v>
      </c>
      <c r="B87" s="8"/>
      <c r="C87" s="8"/>
      <c r="D87" s="8"/>
      <c r="E87" s="8"/>
      <c r="F87" s="8"/>
      <c r="G87" s="8"/>
      <c r="H87" s="8"/>
      <c r="I87" s="8"/>
      <c r="J87" s="8"/>
      <c r="K87" s="2">
        <v>24692.6</v>
      </c>
      <c r="L87" s="2">
        <v>36422.300000000003</v>
      </c>
      <c r="M87" s="2">
        <v>25376.1</v>
      </c>
      <c r="N87" s="2">
        <v>38557.800000000003</v>
      </c>
      <c r="O87" s="2">
        <v>26136.6</v>
      </c>
      <c r="P87" s="2">
        <v>39863.199999999997</v>
      </c>
      <c r="Q87" s="2">
        <v>26732.3</v>
      </c>
      <c r="R87" s="2">
        <v>40840.300000000003</v>
      </c>
      <c r="S87" s="2">
        <v>27612.799999999999</v>
      </c>
      <c r="T87" s="2">
        <v>41969.1</v>
      </c>
      <c r="U87" s="2">
        <v>26008.400000000001</v>
      </c>
      <c r="V87" s="2">
        <v>42862.6</v>
      </c>
      <c r="W87" s="2">
        <v>43218.1</v>
      </c>
      <c r="X87" s="2">
        <v>43452.800000000003</v>
      </c>
      <c r="Y87" s="2">
        <v>44919.3</v>
      </c>
      <c r="Z87" s="10">
        <v>47022.2</v>
      </c>
      <c r="AA87" s="13">
        <v>63171</v>
      </c>
      <c r="AB87" s="10">
        <v>63802.3</v>
      </c>
      <c r="AC87" s="13">
        <v>67273.7</v>
      </c>
      <c r="AD87" s="54"/>
      <c r="AE87" s="40" t="s">
        <v>221</v>
      </c>
      <c r="AF87" s="38">
        <v>26008</v>
      </c>
      <c r="AG87" s="38">
        <v>26888</v>
      </c>
      <c r="AH87" s="38">
        <v>28829</v>
      </c>
      <c r="AI87" s="38">
        <v>32684</v>
      </c>
      <c r="AJ87" s="5">
        <f t="shared" si="4"/>
        <v>1.6480544447862195</v>
      </c>
      <c r="AK87" s="5">
        <f t="shared" si="5"/>
        <v>1.6160666468313003</v>
      </c>
      <c r="AL87" s="5">
        <f t="shared" si="6"/>
        <v>1.6310728780047867</v>
      </c>
      <c r="AM87" s="5">
        <f t="shared" si="7"/>
        <v>1.9520958267041979</v>
      </c>
    </row>
    <row r="88" spans="1:39" x14ac:dyDescent="0.3">
      <c r="A88" s="8" t="s">
        <v>82</v>
      </c>
      <c r="B88" s="8"/>
      <c r="C88" s="8"/>
      <c r="D88" s="8"/>
      <c r="E88" s="8"/>
      <c r="F88" s="8"/>
      <c r="G88" s="8"/>
      <c r="H88" s="8"/>
      <c r="I88" s="8"/>
      <c r="J88" s="8"/>
      <c r="K88" s="2">
        <v>24204.1</v>
      </c>
      <c r="L88" s="2">
        <v>36294.9</v>
      </c>
      <c r="M88" s="2">
        <v>25598.400000000001</v>
      </c>
      <c r="N88" s="2">
        <v>38655.9</v>
      </c>
      <c r="O88" s="2">
        <v>26119.8</v>
      </c>
      <c r="P88" s="2">
        <v>40509.300000000003</v>
      </c>
      <c r="Q88" s="2">
        <v>27267.1</v>
      </c>
      <c r="R88" s="2">
        <v>42011.8</v>
      </c>
      <c r="S88" s="2">
        <v>27327.7</v>
      </c>
      <c r="T88" s="2">
        <v>42131.6</v>
      </c>
      <c r="U88" s="2">
        <v>26312.1</v>
      </c>
      <c r="V88" s="2">
        <v>44654.1</v>
      </c>
      <c r="W88" s="2">
        <v>45832.3</v>
      </c>
      <c r="X88" s="2">
        <v>48873.599999999999</v>
      </c>
      <c r="Y88" s="2">
        <v>49282.3</v>
      </c>
      <c r="Z88" s="10">
        <v>53449.2</v>
      </c>
      <c r="AA88" s="13">
        <v>67344.399999999994</v>
      </c>
      <c r="AB88" s="10">
        <v>69072.7</v>
      </c>
      <c r="AC88" s="13">
        <v>72391.399999999994</v>
      </c>
      <c r="AD88" s="54"/>
      <c r="AE88" s="40" t="s">
        <v>222</v>
      </c>
      <c r="AF88" s="38">
        <v>26312</v>
      </c>
      <c r="AG88" s="38">
        <v>26796</v>
      </c>
      <c r="AH88" s="38">
        <v>28959</v>
      </c>
      <c r="AI88" s="38">
        <v>31552</v>
      </c>
      <c r="AJ88" s="5">
        <f t="shared" si="4"/>
        <v>1.6971001824262693</v>
      </c>
      <c r="AK88" s="5">
        <f t="shared" si="5"/>
        <v>1.8239140170174652</v>
      </c>
      <c r="AL88" s="5">
        <f t="shared" si="6"/>
        <v>1.8456852791878171</v>
      </c>
      <c r="AM88" s="5">
        <f t="shared" si="7"/>
        <v>2.1891702586206896</v>
      </c>
    </row>
    <row r="89" spans="1:39" x14ac:dyDescent="0.3">
      <c r="A89" s="8" t="s">
        <v>83</v>
      </c>
      <c r="B89" s="8"/>
      <c r="C89" s="8"/>
      <c r="D89" s="8"/>
      <c r="E89" s="8"/>
      <c r="F89" s="8"/>
      <c r="G89" s="8"/>
      <c r="H89" s="8"/>
      <c r="I89" s="8"/>
      <c r="J89" s="8"/>
      <c r="K89" s="2">
        <v>23715.7</v>
      </c>
      <c r="L89" s="2">
        <v>30812.5</v>
      </c>
      <c r="M89" s="2">
        <v>24874.3</v>
      </c>
      <c r="N89" s="2">
        <v>33990.699999999997</v>
      </c>
      <c r="O89" s="2">
        <v>25584.7</v>
      </c>
      <c r="P89" s="2">
        <v>35685.300000000003</v>
      </c>
      <c r="Q89" s="2">
        <v>26313.3</v>
      </c>
      <c r="R89" s="2">
        <v>36584.5</v>
      </c>
      <c r="S89" s="2">
        <v>26910.7</v>
      </c>
      <c r="T89" s="2">
        <v>36631.4</v>
      </c>
      <c r="U89" s="2">
        <v>24189.5</v>
      </c>
      <c r="V89" s="2">
        <v>37645.4</v>
      </c>
      <c r="W89" s="2">
        <v>37947.699999999997</v>
      </c>
      <c r="X89" s="2">
        <v>38697.800000000003</v>
      </c>
      <c r="Y89" s="2">
        <v>39539.300000000003</v>
      </c>
      <c r="Z89" s="10">
        <v>41776</v>
      </c>
      <c r="AA89" s="13">
        <v>57194.400000000001</v>
      </c>
      <c r="AB89" s="10">
        <v>57812.1</v>
      </c>
      <c r="AC89" s="13">
        <v>61705.599999999999</v>
      </c>
      <c r="AD89" s="54"/>
      <c r="AE89" s="40" t="s">
        <v>223</v>
      </c>
      <c r="AF89" s="38">
        <v>24190</v>
      </c>
      <c r="AG89" s="38">
        <v>24824</v>
      </c>
      <c r="AH89" s="38">
        <v>26152</v>
      </c>
      <c r="AI89" s="38">
        <v>28499</v>
      </c>
      <c r="AJ89" s="5">
        <f t="shared" si="4"/>
        <v>1.5562381149235223</v>
      </c>
      <c r="AK89" s="5">
        <f t="shared" si="5"/>
        <v>1.5588865613922012</v>
      </c>
      <c r="AL89" s="5">
        <f t="shared" si="6"/>
        <v>1.5974304068522485</v>
      </c>
      <c r="AM89" s="5">
        <f t="shared" si="7"/>
        <v>2.0285659145934947</v>
      </c>
    </row>
    <row r="90" spans="1:39" x14ac:dyDescent="0.3">
      <c r="A90" s="8" t="s">
        <v>84</v>
      </c>
      <c r="B90" s="8"/>
      <c r="C90" s="8"/>
      <c r="D90" s="8"/>
      <c r="E90" s="8"/>
      <c r="F90" s="8"/>
      <c r="G90" s="8"/>
      <c r="H90" s="8"/>
      <c r="I90" s="8"/>
      <c r="J90" s="8"/>
      <c r="K90" s="2">
        <v>28960.9</v>
      </c>
      <c r="L90" s="2">
        <v>36735.599999999999</v>
      </c>
      <c r="M90" s="2">
        <v>30445.8</v>
      </c>
      <c r="N90" s="2">
        <v>41064.300000000003</v>
      </c>
      <c r="O90" s="2">
        <v>31417.5</v>
      </c>
      <c r="P90" s="2">
        <v>42311.7</v>
      </c>
      <c r="Q90" s="2">
        <v>32502.5</v>
      </c>
      <c r="R90" s="2">
        <v>44202.8</v>
      </c>
      <c r="S90" s="2">
        <v>33661.699999999997</v>
      </c>
      <c r="T90" s="2">
        <v>45952.2</v>
      </c>
      <c r="U90" s="2">
        <v>30071.3</v>
      </c>
      <c r="V90" s="2">
        <v>47341.8</v>
      </c>
      <c r="W90" s="2">
        <v>47272.3</v>
      </c>
      <c r="X90" s="2">
        <v>48550.1</v>
      </c>
      <c r="Y90" s="2">
        <v>48305.4</v>
      </c>
      <c r="Z90" s="10">
        <v>51883.199999999997</v>
      </c>
      <c r="AA90" s="13">
        <v>72548.899999999994</v>
      </c>
      <c r="AB90" s="10">
        <v>72290.100000000006</v>
      </c>
      <c r="AC90" s="13">
        <v>72921.8</v>
      </c>
      <c r="AD90" s="54"/>
      <c r="AE90" s="40" t="s">
        <v>224</v>
      </c>
      <c r="AF90" s="38">
        <v>30071</v>
      </c>
      <c r="AG90" s="38">
        <v>31604</v>
      </c>
      <c r="AH90" s="38">
        <v>32871</v>
      </c>
      <c r="AI90" s="38">
        <v>36121</v>
      </c>
      <c r="AJ90" s="5">
        <f t="shared" si="4"/>
        <v>1.5743340760200859</v>
      </c>
      <c r="AK90" s="5">
        <f t="shared" si="5"/>
        <v>1.5362011137830653</v>
      </c>
      <c r="AL90" s="5">
        <f t="shared" si="6"/>
        <v>1.5783882449575612</v>
      </c>
      <c r="AM90" s="5">
        <f t="shared" si="7"/>
        <v>2.0013316353367849</v>
      </c>
    </row>
    <row r="91" spans="1:39" x14ac:dyDescent="0.3">
      <c r="A91" s="7" t="s">
        <v>85</v>
      </c>
      <c r="B91" s="7"/>
      <c r="C91" s="7"/>
      <c r="D91" s="7"/>
      <c r="E91" s="7"/>
      <c r="F91" s="7"/>
      <c r="G91" s="7"/>
      <c r="H91" s="7"/>
      <c r="I91" s="7"/>
      <c r="J91" s="7"/>
      <c r="K91" s="1">
        <v>35607.599999999999</v>
      </c>
      <c r="L91" s="1">
        <v>47640.3</v>
      </c>
      <c r="M91" s="1">
        <v>37357.300000000003</v>
      </c>
      <c r="N91" s="1">
        <v>52679.5</v>
      </c>
      <c r="O91" s="1">
        <v>39468.6</v>
      </c>
      <c r="P91" s="1">
        <v>57893.3</v>
      </c>
      <c r="Q91" s="1">
        <v>40650.6</v>
      </c>
      <c r="R91" s="1">
        <v>59601.8</v>
      </c>
      <c r="S91" s="1">
        <v>41902.199999999997</v>
      </c>
      <c r="T91" s="1">
        <v>60861.7</v>
      </c>
      <c r="U91" s="1">
        <v>38216</v>
      </c>
      <c r="V91" s="1">
        <v>62794.1</v>
      </c>
      <c r="W91" s="1">
        <v>63694.3</v>
      </c>
      <c r="X91" s="1">
        <v>65631.899999999994</v>
      </c>
      <c r="Y91" s="1">
        <v>66373.399999999994</v>
      </c>
      <c r="Z91" s="9">
        <v>70694.3</v>
      </c>
      <c r="AA91" s="12">
        <v>94799.7</v>
      </c>
      <c r="AB91" s="9"/>
      <c r="AC91" s="12"/>
      <c r="AD91" s="53"/>
      <c r="AE91" s="40" t="s">
        <v>225</v>
      </c>
      <c r="AF91" s="38">
        <v>38216</v>
      </c>
      <c r="AG91" s="38">
        <v>40492</v>
      </c>
      <c r="AH91" s="38">
        <v>42832</v>
      </c>
      <c r="AI91" s="5" t="s">
        <v>137</v>
      </c>
      <c r="AJ91" s="5">
        <f t="shared" si="4"/>
        <v>1.6431363826669458</v>
      </c>
      <c r="AK91" s="5">
        <f t="shared" si="5"/>
        <v>1.6208609107971943</v>
      </c>
      <c r="AL91" s="5">
        <f t="shared" si="6"/>
        <v>1.6505019611505418</v>
      </c>
    </row>
    <row r="92" spans="1:39" x14ac:dyDescent="0.3">
      <c r="A92" s="8" t="s">
        <v>86</v>
      </c>
      <c r="B92" s="8"/>
      <c r="C92" s="8"/>
      <c r="D92" s="8"/>
      <c r="E92" s="8"/>
      <c r="F92" s="8"/>
      <c r="G92" s="8"/>
      <c r="H92" s="8"/>
      <c r="I92" s="8"/>
      <c r="J92" s="8"/>
      <c r="K92" s="2">
        <v>43411</v>
      </c>
      <c r="L92" s="2">
        <v>51350.1</v>
      </c>
      <c r="M92" s="2">
        <v>46161.5</v>
      </c>
      <c r="N92" s="2">
        <v>58255.7</v>
      </c>
      <c r="O92" s="2">
        <v>49138.7</v>
      </c>
      <c r="P92" s="2">
        <v>64080.1</v>
      </c>
      <c r="Q92" s="2">
        <v>50715.5</v>
      </c>
      <c r="R92" s="2">
        <v>69806.899999999994</v>
      </c>
      <c r="S92" s="2">
        <v>53375.7</v>
      </c>
      <c r="T92" s="2">
        <v>67942.5</v>
      </c>
      <c r="U92" s="2">
        <v>48954.7</v>
      </c>
      <c r="V92" s="2">
        <v>72704.600000000006</v>
      </c>
      <c r="W92" s="2">
        <v>71949.600000000006</v>
      </c>
      <c r="X92" s="2">
        <v>74860.5</v>
      </c>
      <c r="Y92" s="2">
        <v>74213.3</v>
      </c>
      <c r="Z92" s="10">
        <v>81991.8</v>
      </c>
      <c r="AA92" s="13">
        <v>120402.4</v>
      </c>
      <c r="AB92" s="10">
        <v>119919.1</v>
      </c>
      <c r="AC92" s="13">
        <v>123030.8</v>
      </c>
      <c r="AD92" s="54"/>
      <c r="AE92" s="40" t="s">
        <v>228</v>
      </c>
      <c r="AF92" s="38">
        <v>48955</v>
      </c>
      <c r="AG92" s="38">
        <v>53031</v>
      </c>
      <c r="AH92" s="38">
        <v>55512</v>
      </c>
      <c r="AI92" s="38">
        <v>61474</v>
      </c>
      <c r="AJ92" s="5">
        <f t="shared" ref="AJ92:AJ102" si="8">V92/AF92</f>
        <v>1.4851312429782455</v>
      </c>
      <c r="AK92" s="5">
        <f t="shared" ref="AK92:AK102" si="9">X92/AG92</f>
        <v>1.4116365899191039</v>
      </c>
      <c r="AL92" s="5">
        <f t="shared" ref="AL92:AL102" si="10">Z92/AH92</f>
        <v>1.4770103761348898</v>
      </c>
      <c r="AM92" s="5">
        <f t="shared" ref="AM92:AM100" si="11">AB92/AI92</f>
        <v>1.9507287633796402</v>
      </c>
    </row>
    <row r="93" spans="1:39" x14ac:dyDescent="0.3">
      <c r="A93" s="8" t="s">
        <v>87</v>
      </c>
      <c r="B93" s="8"/>
      <c r="C93" s="8"/>
      <c r="D93" s="8"/>
      <c r="E93" s="8"/>
      <c r="F93" s="8"/>
      <c r="G93" s="8"/>
      <c r="H93" s="8"/>
      <c r="I93" s="8"/>
      <c r="J93" s="8"/>
      <c r="K93" s="2">
        <v>47640.5</v>
      </c>
      <c r="L93" s="2">
        <v>78818.399999999994</v>
      </c>
      <c r="M93" s="2">
        <v>48590.7</v>
      </c>
      <c r="N93" s="2">
        <v>82496.600000000006</v>
      </c>
      <c r="O93" s="2">
        <v>52283.7</v>
      </c>
      <c r="P93" s="2">
        <v>92678.6</v>
      </c>
      <c r="Q93" s="2">
        <v>53040.2</v>
      </c>
      <c r="R93" s="2">
        <v>91653.1</v>
      </c>
      <c r="S93" s="2">
        <v>56474.400000000001</v>
      </c>
      <c r="T93" s="2">
        <v>96341.5</v>
      </c>
      <c r="U93" s="2">
        <v>48364.2</v>
      </c>
      <c r="V93" s="2">
        <v>94810.9</v>
      </c>
      <c r="W93" s="2">
        <v>95529.1</v>
      </c>
      <c r="X93" s="2">
        <v>96990.3</v>
      </c>
      <c r="Y93" s="2">
        <v>97667.5</v>
      </c>
      <c r="Z93" s="10">
        <v>100521.5</v>
      </c>
      <c r="AA93" s="13">
        <v>125740.5</v>
      </c>
      <c r="AB93" s="10">
        <v>125021.9</v>
      </c>
      <c r="AC93" s="13">
        <v>136492</v>
      </c>
      <c r="AD93" s="54"/>
      <c r="AE93" s="40" t="s">
        <v>229</v>
      </c>
      <c r="AF93" s="38">
        <v>48364</v>
      </c>
      <c r="AG93" s="38">
        <v>54219</v>
      </c>
      <c r="AH93" s="38">
        <v>57529</v>
      </c>
      <c r="AI93" s="38">
        <v>63452</v>
      </c>
      <c r="AJ93" s="5">
        <f t="shared" si="8"/>
        <v>1.9603610123232156</v>
      </c>
      <c r="AK93" s="5">
        <f t="shared" si="9"/>
        <v>1.7888618381010348</v>
      </c>
      <c r="AL93" s="5">
        <f t="shared" si="10"/>
        <v>1.7473187435901893</v>
      </c>
      <c r="AM93" s="5">
        <f t="shared" si="11"/>
        <v>1.9703382084095062</v>
      </c>
    </row>
    <row r="94" spans="1:39" x14ac:dyDescent="0.3">
      <c r="A94" s="8" t="s">
        <v>88</v>
      </c>
      <c r="B94" s="8"/>
      <c r="C94" s="8"/>
      <c r="D94" s="8"/>
      <c r="E94" s="8"/>
      <c r="F94" s="8"/>
      <c r="G94" s="8"/>
      <c r="H94" s="8"/>
      <c r="I94" s="8"/>
      <c r="J94" s="8"/>
      <c r="K94" s="2">
        <v>28419.3</v>
      </c>
      <c r="L94" s="2">
        <v>38201.699999999997</v>
      </c>
      <c r="M94" s="2">
        <v>29969.599999999999</v>
      </c>
      <c r="N94" s="2">
        <v>42406.9</v>
      </c>
      <c r="O94" s="2">
        <v>31693.200000000001</v>
      </c>
      <c r="P94" s="2">
        <v>48230.5</v>
      </c>
      <c r="Q94" s="2">
        <v>32441.5</v>
      </c>
      <c r="R94" s="2">
        <v>50419</v>
      </c>
      <c r="S94" s="2">
        <v>33184</v>
      </c>
      <c r="T94" s="2">
        <v>50716.1</v>
      </c>
      <c r="U94" s="2">
        <v>29242</v>
      </c>
      <c r="V94" s="2">
        <v>53097.599999999999</v>
      </c>
      <c r="W94" s="2">
        <v>52845.1</v>
      </c>
      <c r="X94" s="2">
        <v>54298.7</v>
      </c>
      <c r="Y94" s="2">
        <v>54622.7</v>
      </c>
      <c r="Z94" s="10">
        <v>57389.5</v>
      </c>
      <c r="AA94" s="13">
        <v>71971</v>
      </c>
      <c r="AB94" s="10">
        <v>73276.7</v>
      </c>
      <c r="AC94" s="13">
        <v>78788.399999999994</v>
      </c>
      <c r="AD94" s="54"/>
      <c r="AE94" s="40" t="s">
        <v>230</v>
      </c>
      <c r="AF94" s="38">
        <v>29242</v>
      </c>
      <c r="AG94" s="38">
        <v>31156</v>
      </c>
      <c r="AH94" s="38">
        <v>32807</v>
      </c>
      <c r="AI94" s="38">
        <v>36024</v>
      </c>
      <c r="AJ94" s="5">
        <f t="shared" si="8"/>
        <v>1.8157991929416593</v>
      </c>
      <c r="AK94" s="5">
        <f t="shared" si="9"/>
        <v>1.7428007446398766</v>
      </c>
      <c r="AL94" s="5">
        <f t="shared" si="10"/>
        <v>1.7493065504313103</v>
      </c>
      <c r="AM94" s="5">
        <f t="shared" si="11"/>
        <v>2.0341078170108817</v>
      </c>
    </row>
    <row r="95" spans="1:39" x14ac:dyDescent="0.3">
      <c r="A95" s="8" t="s">
        <v>89</v>
      </c>
      <c r="B95" s="8"/>
      <c r="C95" s="8"/>
      <c r="D95" s="8"/>
      <c r="E95" s="8"/>
      <c r="F95" s="8"/>
      <c r="G95" s="8"/>
      <c r="H95" s="8"/>
      <c r="I95" s="8"/>
      <c r="J95" s="8"/>
      <c r="K95" s="2">
        <v>32094.9</v>
      </c>
      <c r="L95" s="2">
        <v>44667.9</v>
      </c>
      <c r="M95" s="2">
        <v>33819.199999999997</v>
      </c>
      <c r="N95" s="2">
        <v>50171.4</v>
      </c>
      <c r="O95" s="2">
        <v>34834.5</v>
      </c>
      <c r="P95" s="2">
        <v>51956.5</v>
      </c>
      <c r="Q95" s="2">
        <v>36242.800000000003</v>
      </c>
      <c r="R95" s="2">
        <v>53840.1</v>
      </c>
      <c r="S95" s="2">
        <v>36853.800000000003</v>
      </c>
      <c r="T95" s="2">
        <v>55707.5</v>
      </c>
      <c r="U95" s="2">
        <v>35245.800000000003</v>
      </c>
      <c r="V95" s="2">
        <v>57519.5</v>
      </c>
      <c r="W95" s="2">
        <v>60512.2</v>
      </c>
      <c r="X95" s="2">
        <v>61682.2</v>
      </c>
      <c r="Y95" s="2">
        <v>60822.8</v>
      </c>
      <c r="Z95" s="10">
        <v>64298.5</v>
      </c>
      <c r="AA95" s="13">
        <v>86082.2</v>
      </c>
      <c r="AB95" s="10">
        <v>86259.3</v>
      </c>
      <c r="AC95" s="13">
        <v>91379.1</v>
      </c>
      <c r="AD95" s="54"/>
      <c r="AE95" s="40" t="s">
        <v>231</v>
      </c>
      <c r="AF95" s="38">
        <v>35246</v>
      </c>
      <c r="AG95" s="38">
        <v>36830</v>
      </c>
      <c r="AH95" s="38">
        <v>38692</v>
      </c>
      <c r="AI95" s="38">
        <v>42417</v>
      </c>
      <c r="AJ95" s="5">
        <f t="shared" si="8"/>
        <v>1.6319440503886966</v>
      </c>
      <c r="AK95" s="5">
        <f t="shared" si="9"/>
        <v>1.674781428183546</v>
      </c>
      <c r="AL95" s="5">
        <f t="shared" si="10"/>
        <v>1.661803473586271</v>
      </c>
      <c r="AM95" s="5">
        <f t="shared" si="11"/>
        <v>2.0336020935002477</v>
      </c>
    </row>
    <row r="96" spans="1:39" x14ac:dyDescent="0.3">
      <c r="A96" s="8" t="s">
        <v>90</v>
      </c>
      <c r="B96" s="8"/>
      <c r="C96" s="8"/>
      <c r="D96" s="8"/>
      <c r="E96" s="8"/>
      <c r="F96" s="8"/>
      <c r="G96" s="8"/>
      <c r="H96" s="8"/>
      <c r="I96" s="8"/>
      <c r="J96" s="8"/>
      <c r="K96" s="2">
        <v>28797.4</v>
      </c>
      <c r="L96" s="2">
        <v>38028.800000000003</v>
      </c>
      <c r="M96" s="2">
        <v>29895</v>
      </c>
      <c r="N96" s="2">
        <v>41185.1</v>
      </c>
      <c r="O96" s="2">
        <v>31448.7</v>
      </c>
      <c r="P96" s="2">
        <v>43771.9</v>
      </c>
      <c r="Q96" s="2">
        <v>32250.6</v>
      </c>
      <c r="R96" s="2">
        <v>43011.1</v>
      </c>
      <c r="S96" s="2">
        <v>30767.8</v>
      </c>
      <c r="T96" s="2">
        <v>45256.5</v>
      </c>
      <c r="U96" s="2">
        <v>28591.599999999999</v>
      </c>
      <c r="V96" s="2">
        <v>45776.2</v>
      </c>
      <c r="W96" s="2">
        <v>45517.599999999999</v>
      </c>
      <c r="X96" s="2">
        <v>46642.5</v>
      </c>
      <c r="Y96" s="2">
        <v>46805.3</v>
      </c>
      <c r="Z96" s="10">
        <v>51427.7</v>
      </c>
      <c r="AA96" s="13">
        <v>70775.3</v>
      </c>
      <c r="AB96" s="10">
        <v>75721.8</v>
      </c>
      <c r="AC96" s="13">
        <v>79593.899999999994</v>
      </c>
      <c r="AD96" s="54"/>
      <c r="AE96" s="40" t="s">
        <v>232</v>
      </c>
      <c r="AF96" s="38">
        <v>28592</v>
      </c>
      <c r="AG96" s="38">
        <v>30551</v>
      </c>
      <c r="AH96" s="38">
        <v>33161</v>
      </c>
      <c r="AI96" s="38">
        <v>37436</v>
      </c>
      <c r="AJ96" s="5">
        <f t="shared" si="8"/>
        <v>1.6010142697257974</v>
      </c>
      <c r="AK96" s="5">
        <f t="shared" si="9"/>
        <v>1.5267094366796503</v>
      </c>
      <c r="AL96" s="5">
        <f t="shared" si="10"/>
        <v>1.5508488887548626</v>
      </c>
      <c r="AM96" s="5">
        <f t="shared" si="11"/>
        <v>2.0227000747943156</v>
      </c>
    </row>
    <row r="97" spans="1:39" x14ac:dyDescent="0.3">
      <c r="A97" s="8" t="s">
        <v>91</v>
      </c>
      <c r="B97" s="8"/>
      <c r="C97" s="8"/>
      <c r="D97" s="8"/>
      <c r="E97" s="8"/>
      <c r="F97" s="8"/>
      <c r="G97" s="8"/>
      <c r="H97" s="8"/>
      <c r="I97" s="8"/>
      <c r="J97" s="8"/>
      <c r="K97" s="2">
        <v>55374.2</v>
      </c>
      <c r="L97" s="2">
        <v>74921.8</v>
      </c>
      <c r="M97" s="2">
        <v>57101.2</v>
      </c>
      <c r="N97" s="2">
        <v>77901.7</v>
      </c>
      <c r="O97" s="2">
        <v>58812.1</v>
      </c>
      <c r="P97" s="2">
        <v>83910.2</v>
      </c>
      <c r="Q97" s="2">
        <v>61626.7</v>
      </c>
      <c r="R97" s="2">
        <v>84186.1</v>
      </c>
      <c r="S97" s="2">
        <v>61728</v>
      </c>
      <c r="T97" s="2">
        <v>89406.6</v>
      </c>
      <c r="U97" s="2">
        <v>57553.5</v>
      </c>
      <c r="V97" s="2">
        <v>85654.2</v>
      </c>
      <c r="W97" s="2">
        <v>90158.1</v>
      </c>
      <c r="X97" s="2">
        <v>86398.7</v>
      </c>
      <c r="Y97" s="2">
        <v>95776.7</v>
      </c>
      <c r="Z97" s="10">
        <v>99835.6</v>
      </c>
      <c r="AA97" s="13">
        <v>139911.9</v>
      </c>
      <c r="AB97" s="10">
        <v>142818</v>
      </c>
      <c r="AC97" s="13">
        <v>152912.5</v>
      </c>
      <c r="AD97" s="54"/>
      <c r="AE97" s="40" t="s">
        <v>233</v>
      </c>
      <c r="AF97" s="38">
        <v>57554</v>
      </c>
      <c r="AG97" s="38">
        <v>61454</v>
      </c>
      <c r="AH97" s="38">
        <v>65358</v>
      </c>
      <c r="AI97" s="38">
        <v>72708</v>
      </c>
      <c r="AJ97" s="5">
        <f t="shared" si="8"/>
        <v>1.4882406088195432</v>
      </c>
      <c r="AK97" s="5">
        <f t="shared" si="9"/>
        <v>1.405908484394832</v>
      </c>
      <c r="AL97" s="5">
        <f t="shared" si="10"/>
        <v>1.5275192019339638</v>
      </c>
      <c r="AM97" s="5">
        <f t="shared" si="11"/>
        <v>1.9642680310282226</v>
      </c>
    </row>
    <row r="98" spans="1:39" x14ac:dyDescent="0.3">
      <c r="A98" s="8" t="s">
        <v>92</v>
      </c>
      <c r="B98" s="8"/>
      <c r="C98" s="8"/>
      <c r="D98" s="8"/>
      <c r="E98" s="8"/>
      <c r="F98" s="8"/>
      <c r="G98" s="8"/>
      <c r="H98" s="8"/>
      <c r="I98" s="8"/>
      <c r="J98" s="8"/>
      <c r="K98" s="2">
        <v>46509.4</v>
      </c>
      <c r="L98" s="2">
        <v>70093.899999999994</v>
      </c>
      <c r="M98" s="2">
        <v>48437.9</v>
      </c>
      <c r="N98" s="2">
        <v>74796.7</v>
      </c>
      <c r="O98" s="2">
        <v>53237.599999999999</v>
      </c>
      <c r="P98" s="2">
        <v>82531.7</v>
      </c>
      <c r="Q98" s="2">
        <v>54575.3</v>
      </c>
      <c r="R98" s="2">
        <v>80513.399999999994</v>
      </c>
      <c r="S98" s="2">
        <v>59986.3</v>
      </c>
      <c r="T98" s="2">
        <v>82289.8</v>
      </c>
      <c r="U98" s="2">
        <v>54508.2</v>
      </c>
      <c r="V98" s="2">
        <v>82897.399999999994</v>
      </c>
      <c r="W98" s="2">
        <v>85224.3</v>
      </c>
      <c r="X98" s="2">
        <v>92976.6</v>
      </c>
      <c r="Y98" s="2">
        <v>94654.9</v>
      </c>
      <c r="Z98" s="10">
        <v>100035.5</v>
      </c>
      <c r="AA98" s="13">
        <v>130130.5</v>
      </c>
      <c r="AB98" s="10">
        <v>131572.6</v>
      </c>
      <c r="AC98" s="13">
        <v>155167.4</v>
      </c>
      <c r="AD98" s="54"/>
      <c r="AE98" s="40" t="s">
        <v>234</v>
      </c>
      <c r="AF98" s="38">
        <v>54508</v>
      </c>
      <c r="AG98" s="38">
        <v>56789</v>
      </c>
      <c r="AH98" s="38">
        <v>59620</v>
      </c>
      <c r="AI98" s="38">
        <v>65597</v>
      </c>
      <c r="AJ98" s="5">
        <f t="shared" si="8"/>
        <v>1.5208299699126733</v>
      </c>
      <c r="AK98" s="5">
        <f t="shared" si="9"/>
        <v>1.6372290408353731</v>
      </c>
      <c r="AL98" s="5">
        <f t="shared" si="10"/>
        <v>1.6778849379402885</v>
      </c>
      <c r="AM98" s="5">
        <f t="shared" si="11"/>
        <v>2.0057716054087842</v>
      </c>
    </row>
    <row r="99" spans="1:39" x14ac:dyDescent="0.3">
      <c r="A99" s="8" t="s">
        <v>93</v>
      </c>
      <c r="B99" s="8"/>
      <c r="C99" s="8"/>
      <c r="D99" s="8"/>
      <c r="E99" s="8"/>
      <c r="F99" s="8"/>
      <c r="G99" s="8"/>
      <c r="H99" s="8"/>
      <c r="I99" s="8"/>
      <c r="J99" s="8"/>
      <c r="K99" s="2">
        <v>26116.9</v>
      </c>
      <c r="L99" s="2">
        <v>48650.2</v>
      </c>
      <c r="M99" s="2">
        <v>27154.400000000001</v>
      </c>
      <c r="N99" s="2">
        <v>49852.4</v>
      </c>
      <c r="O99" s="2">
        <v>28591.1</v>
      </c>
      <c r="P99" s="2">
        <v>56282.9</v>
      </c>
      <c r="Q99" s="2">
        <v>29282.1</v>
      </c>
      <c r="R99" s="2">
        <v>56638.1</v>
      </c>
      <c r="S99" s="2">
        <v>29884</v>
      </c>
      <c r="T99" s="2">
        <v>59834.2</v>
      </c>
      <c r="U99" s="2">
        <v>27247.3</v>
      </c>
      <c r="V99" s="2">
        <v>62091.9</v>
      </c>
      <c r="W99" s="2">
        <v>60838.5</v>
      </c>
      <c r="X99" s="2">
        <v>60128.3</v>
      </c>
      <c r="Y99" s="2">
        <v>58651.8</v>
      </c>
      <c r="Z99" s="10">
        <v>58126.8</v>
      </c>
      <c r="AA99" s="13">
        <v>68562.100000000006</v>
      </c>
      <c r="AB99" s="10">
        <v>70591.399999999994</v>
      </c>
      <c r="AC99" s="13">
        <v>72927.3</v>
      </c>
      <c r="AD99" s="54"/>
      <c r="AE99" s="40" t="s">
        <v>235</v>
      </c>
      <c r="AF99" s="38">
        <v>27247</v>
      </c>
      <c r="AG99" s="38">
        <v>28716</v>
      </c>
      <c r="AH99" s="38">
        <v>30550</v>
      </c>
      <c r="AI99" s="38">
        <v>34614</v>
      </c>
      <c r="AJ99" s="5">
        <f t="shared" si="8"/>
        <v>2.2788527177303926</v>
      </c>
      <c r="AK99" s="5">
        <f t="shared" si="9"/>
        <v>2.0938953893299903</v>
      </c>
      <c r="AL99" s="5">
        <f t="shared" si="10"/>
        <v>1.9026775777414076</v>
      </c>
      <c r="AM99" s="5">
        <f t="shared" si="11"/>
        <v>2.0393886866585773</v>
      </c>
    </row>
    <row r="100" spans="1:39" x14ac:dyDescent="0.3">
      <c r="A100" s="8" t="s">
        <v>94</v>
      </c>
      <c r="B100" s="8"/>
      <c r="C100" s="8"/>
      <c r="D100" s="8"/>
      <c r="E100" s="8"/>
      <c r="F100" s="8"/>
      <c r="G100" s="8"/>
      <c r="H100" s="8"/>
      <c r="I100" s="8"/>
      <c r="J100" s="8"/>
      <c r="K100" s="2">
        <v>67783.3</v>
      </c>
      <c r="L100" s="2">
        <v>74992.899999999994</v>
      </c>
      <c r="M100" s="2">
        <v>70191.199999999997</v>
      </c>
      <c r="N100" s="2">
        <v>93432.9</v>
      </c>
      <c r="O100" s="2">
        <v>75399.100000000006</v>
      </c>
      <c r="P100" s="2">
        <v>110210.8</v>
      </c>
      <c r="Q100" s="2">
        <v>76296.3</v>
      </c>
      <c r="R100" s="2">
        <v>106153</v>
      </c>
      <c r="S100" s="2">
        <v>78427.899999999994</v>
      </c>
      <c r="T100" s="2">
        <v>105680.5</v>
      </c>
      <c r="U100" s="2">
        <v>71690</v>
      </c>
      <c r="V100" s="2">
        <v>106211.9</v>
      </c>
      <c r="W100" s="2">
        <v>112886.5</v>
      </c>
      <c r="X100" s="2">
        <v>116057.9</v>
      </c>
      <c r="Y100" s="2">
        <v>141093.79999999999</v>
      </c>
      <c r="Z100" s="10">
        <v>149845.9</v>
      </c>
      <c r="AA100" s="13">
        <v>183286.6</v>
      </c>
      <c r="AB100" s="10">
        <v>180871.4</v>
      </c>
      <c r="AC100" s="13">
        <v>188830</v>
      </c>
      <c r="AD100" s="54"/>
      <c r="AE100" s="40" t="s">
        <v>236</v>
      </c>
      <c r="AF100" s="38">
        <v>71690</v>
      </c>
      <c r="AG100" s="38">
        <v>79502</v>
      </c>
      <c r="AH100" s="38">
        <v>83969</v>
      </c>
      <c r="AI100" s="38">
        <v>89976</v>
      </c>
      <c r="AJ100" s="5">
        <f t="shared" si="8"/>
        <v>1.4815441484167944</v>
      </c>
      <c r="AK100" s="5">
        <f t="shared" si="9"/>
        <v>1.4598110739352468</v>
      </c>
      <c r="AL100" s="5">
        <f t="shared" si="10"/>
        <v>1.7845383415308029</v>
      </c>
      <c r="AM100" s="5">
        <f t="shared" si="11"/>
        <v>2.0102182804303368</v>
      </c>
    </row>
    <row r="101" spans="1:39" x14ac:dyDescent="0.3">
      <c r="R101" s="8" t="s">
        <v>101</v>
      </c>
      <c r="S101" s="2">
        <v>20251.5</v>
      </c>
      <c r="T101" s="2">
        <v>31918.3</v>
      </c>
      <c r="U101" s="2">
        <v>18978.5</v>
      </c>
      <c r="V101" s="2">
        <v>36312.300000000003</v>
      </c>
      <c r="W101" s="2">
        <v>39197.1</v>
      </c>
      <c r="X101" s="2">
        <v>40584.300000000003</v>
      </c>
      <c r="Y101" s="2">
        <v>42393.599999999999</v>
      </c>
      <c r="Z101" s="10">
        <v>43061.9</v>
      </c>
      <c r="AA101" s="13">
        <v>51777.5</v>
      </c>
      <c r="AB101" s="10">
        <v>52224.1</v>
      </c>
      <c r="AC101" s="13">
        <v>55172.4</v>
      </c>
      <c r="AD101" s="54"/>
      <c r="AE101" s="40" t="s">
        <v>237</v>
      </c>
      <c r="AF101" s="38">
        <v>19102</v>
      </c>
      <c r="AG101" s="5" t="s">
        <v>137</v>
      </c>
      <c r="AH101" s="5" t="s">
        <v>137</v>
      </c>
      <c r="AI101" s="5" t="s">
        <v>137</v>
      </c>
      <c r="AJ101" s="5">
        <f t="shared" si="8"/>
        <v>1.9009684849753954</v>
      </c>
      <c r="AK101" s="5" t="e">
        <f t="shared" si="9"/>
        <v>#VALUE!</v>
      </c>
      <c r="AL101" s="5" t="e">
        <f t="shared" si="10"/>
        <v>#VALUE!</v>
      </c>
    </row>
    <row r="102" spans="1:39" x14ac:dyDescent="0.3">
      <c r="A102" s="26" t="s">
        <v>127</v>
      </c>
      <c r="R102" s="8" t="s">
        <v>102</v>
      </c>
      <c r="S102" s="2">
        <v>21878.400000000001</v>
      </c>
      <c r="T102" s="2">
        <v>30413.9</v>
      </c>
      <c r="U102" s="2">
        <v>19754.099999999999</v>
      </c>
      <c r="V102" s="2">
        <v>33722.9</v>
      </c>
      <c r="W102" s="2">
        <v>37463.699999999997</v>
      </c>
      <c r="X102" s="2">
        <v>39312.199999999997</v>
      </c>
      <c r="Y102" s="2">
        <v>39290.699999999997</v>
      </c>
      <c r="Z102" s="10">
        <v>42006.3</v>
      </c>
      <c r="AA102" s="13">
        <v>54004</v>
      </c>
      <c r="AB102" s="10">
        <v>54239.8</v>
      </c>
      <c r="AC102" s="13">
        <v>58817.3</v>
      </c>
      <c r="AD102" s="54"/>
      <c r="AJ102" s="5" t="e">
        <f t="shared" si="8"/>
        <v>#DIV/0!</v>
      </c>
      <c r="AK102" s="5" t="e">
        <f t="shared" si="9"/>
        <v>#DIV/0!</v>
      </c>
      <c r="AL102" s="5" t="e">
        <f t="shared" si="10"/>
        <v>#DIV/0!</v>
      </c>
    </row>
  </sheetData>
  <conditionalFormatting sqref="AM3:AM100">
    <cfRule type="expression" dxfId="1" priority="2">
      <formula>"&lt;1.95"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:A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AFF-2709-4023-BDC6-B3EE4B852FA4}">
  <dimension ref="A1:F5"/>
  <sheetViews>
    <sheetView topLeftCell="A10" workbookViewId="0">
      <selection activeCell="C18" sqref="C18"/>
    </sheetView>
  </sheetViews>
  <sheetFormatPr defaultRowHeight="14.4" x14ac:dyDescent="0.3"/>
  <sheetData>
    <row r="1" spans="1:6" x14ac:dyDescent="0.3">
      <c r="A1" s="27" t="s">
        <v>128</v>
      </c>
    </row>
    <row r="2" spans="1:6" x14ac:dyDescent="0.3">
      <c r="A2" s="27" t="s">
        <v>129</v>
      </c>
    </row>
    <row r="3" spans="1:6" ht="15" thickBot="1" x14ac:dyDescent="0.35">
      <c r="A3" s="28" t="s">
        <v>130</v>
      </c>
    </row>
    <row r="4" spans="1:6" ht="15" thickBot="1" x14ac:dyDescent="0.35">
      <c r="A4" s="29"/>
      <c r="B4" s="29">
        <v>2000</v>
      </c>
      <c r="C4" s="29">
        <v>2005</v>
      </c>
      <c r="D4" s="29">
        <v>2010</v>
      </c>
      <c r="E4" s="29">
        <v>2011</v>
      </c>
      <c r="F4" s="30">
        <v>2012</v>
      </c>
    </row>
    <row r="5" spans="1:6" ht="19.2" x14ac:dyDescent="0.3">
      <c r="A5" s="31" t="s">
        <v>0</v>
      </c>
      <c r="B5" s="32" t="s">
        <v>131</v>
      </c>
      <c r="C5" s="32" t="s">
        <v>132</v>
      </c>
      <c r="D5" s="32" t="s">
        <v>133</v>
      </c>
      <c r="E5" s="32" t="s">
        <v>134</v>
      </c>
      <c r="F5" s="33" t="s">
        <v>135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91613-124D-46B6-AA87-3750F94B78C6}">
  <dimension ref="A1:Z90"/>
  <sheetViews>
    <sheetView topLeftCell="J1" workbookViewId="0">
      <selection activeCell="AA1" sqref="AA1:AE1048576"/>
    </sheetView>
  </sheetViews>
  <sheetFormatPr defaultRowHeight="14.4" x14ac:dyDescent="0.3"/>
  <cols>
    <col min="1" max="1" width="19.6640625" customWidth="1"/>
    <col min="2" max="13" width="8.88671875" customWidth="1"/>
    <col min="15" max="26" width="8.88671875" style="15"/>
  </cols>
  <sheetData>
    <row r="1" spans="1:26" x14ac:dyDescent="0.3">
      <c r="A1" s="5"/>
      <c r="B1" s="5" t="s">
        <v>95</v>
      </c>
      <c r="C1" s="5" t="s">
        <v>96</v>
      </c>
      <c r="D1" s="5" t="s">
        <v>99</v>
      </c>
      <c r="E1" s="5" t="s">
        <v>100</v>
      </c>
      <c r="F1" s="5" t="s">
        <v>103</v>
      </c>
      <c r="G1" s="5" t="s">
        <v>104</v>
      </c>
      <c r="H1" s="5" t="s">
        <v>105</v>
      </c>
      <c r="I1" s="5" t="s">
        <v>106</v>
      </c>
      <c r="J1" s="5" t="s">
        <v>109</v>
      </c>
      <c r="K1" s="5" t="s">
        <v>107</v>
      </c>
      <c r="L1" s="5" t="s">
        <v>110</v>
      </c>
      <c r="M1" s="5" t="s">
        <v>111</v>
      </c>
      <c r="N1" s="5" t="s">
        <v>112</v>
      </c>
      <c r="O1" s="5" t="s">
        <v>96</v>
      </c>
      <c r="P1" s="5" t="s">
        <v>99</v>
      </c>
      <c r="Q1" s="5" t="s">
        <v>100</v>
      </c>
      <c r="R1" s="5" t="s">
        <v>103</v>
      </c>
      <c r="S1" s="5" t="s">
        <v>104</v>
      </c>
      <c r="T1" s="5" t="s">
        <v>105</v>
      </c>
      <c r="U1" s="5" t="s">
        <v>106</v>
      </c>
      <c r="V1" s="5" t="s">
        <v>109</v>
      </c>
      <c r="W1" s="5" t="s">
        <v>107</v>
      </c>
      <c r="X1" s="5" t="s">
        <v>110</v>
      </c>
      <c r="Y1" s="5" t="s">
        <v>111</v>
      </c>
      <c r="Z1" s="5" t="s">
        <v>112</v>
      </c>
    </row>
    <row r="2" spans="1:26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Y2" s="5"/>
      <c r="Z2" s="5"/>
    </row>
    <row r="3" spans="1:26" x14ac:dyDescent="0.3">
      <c r="A3" s="6" t="s">
        <v>0</v>
      </c>
      <c r="B3" s="1">
        <v>38707.9</v>
      </c>
      <c r="C3" s="1">
        <v>42253</v>
      </c>
      <c r="D3" s="1">
        <v>45149.9</v>
      </c>
      <c r="E3" s="1">
        <v>46231</v>
      </c>
      <c r="F3" s="1">
        <v>46495.5</v>
      </c>
      <c r="G3" s="1">
        <v>47873.599999999999</v>
      </c>
      <c r="H3" s="1">
        <v>48945.9</v>
      </c>
      <c r="I3" s="1">
        <v>50667.3</v>
      </c>
      <c r="J3" s="1">
        <v>52952.800000000003</v>
      </c>
      <c r="K3" s="9">
        <v>56444.7</v>
      </c>
      <c r="L3" s="12">
        <v>73952</v>
      </c>
      <c r="M3" s="9">
        <v>75006.8</v>
      </c>
      <c r="N3" s="12">
        <v>79230.8</v>
      </c>
      <c r="O3" s="15">
        <f>C3/B3</f>
        <v>1.0915859553217817</v>
      </c>
      <c r="Q3" s="15">
        <f>E3/C3</f>
        <v>1.0941471611483209</v>
      </c>
      <c r="S3" s="15">
        <f>G3/E3</f>
        <v>1.0355302718954813</v>
      </c>
      <c r="U3" s="15">
        <f>I3/G3</f>
        <v>1.058355753484175</v>
      </c>
      <c r="W3" s="15">
        <f>K3/I3</f>
        <v>1.1140262062513691</v>
      </c>
      <c r="Y3" s="15">
        <f>M3/K3</f>
        <v>1.328854613453522</v>
      </c>
    </row>
    <row r="4" spans="1:26" x14ac:dyDescent="0.3">
      <c r="A4" s="8" t="s">
        <v>2</v>
      </c>
      <c r="B4" s="2">
        <v>26664.400000000001</v>
      </c>
      <c r="C4" s="2">
        <v>29145.8</v>
      </c>
      <c r="D4" s="2">
        <v>32815.5</v>
      </c>
      <c r="E4" s="2">
        <v>33852.699999999997</v>
      </c>
      <c r="F4" s="2">
        <v>39101.5</v>
      </c>
      <c r="G4" s="2">
        <v>39470.800000000003</v>
      </c>
      <c r="H4" s="2">
        <v>40904</v>
      </c>
      <c r="I4" s="2">
        <v>41796.300000000003</v>
      </c>
      <c r="J4" s="2">
        <v>43772.7</v>
      </c>
      <c r="K4" s="10">
        <v>44547.4</v>
      </c>
      <c r="L4" s="13">
        <v>55859.5</v>
      </c>
      <c r="M4" s="10">
        <v>56051.4</v>
      </c>
      <c r="N4" s="13">
        <v>59929.9</v>
      </c>
      <c r="O4" s="15">
        <f t="shared" ref="O4:O35" si="0">C4/B4</f>
        <v>1.0930604101348613</v>
      </c>
      <c r="Q4" s="15">
        <f t="shared" ref="Q4:Q35" si="1">E4/D4</f>
        <v>1.0316070149776781</v>
      </c>
      <c r="S4" s="15">
        <f t="shared" ref="S4:S35" si="2">G4/F4</f>
        <v>1.0094446504609798</v>
      </c>
      <c r="U4" s="15">
        <f t="shared" ref="U4:U67" si="3">I4/H4</f>
        <v>1.0218144924701742</v>
      </c>
      <c r="W4" s="15">
        <f t="shared" ref="W4:W67" si="4">K4/J4</f>
        <v>1.0176982457102259</v>
      </c>
      <c r="Y4" s="15">
        <f t="shared" ref="Y4:Y67" si="5">M4/L4</f>
        <v>1.0034354048997933</v>
      </c>
    </row>
    <row r="5" spans="1:26" x14ac:dyDescent="0.3">
      <c r="A5" s="8" t="s">
        <v>3</v>
      </c>
      <c r="B5" s="2">
        <v>26437.5</v>
      </c>
      <c r="C5" s="2">
        <v>29480.9</v>
      </c>
      <c r="D5" s="2">
        <v>33712.800000000003</v>
      </c>
      <c r="E5" s="2">
        <v>33217.5</v>
      </c>
      <c r="F5" s="2">
        <v>32681.5</v>
      </c>
      <c r="G5" s="2">
        <v>33354.5</v>
      </c>
      <c r="H5" s="2">
        <v>34490.400000000001</v>
      </c>
      <c r="I5" s="2">
        <v>35110.9</v>
      </c>
      <c r="J5" s="2">
        <v>37316.5</v>
      </c>
      <c r="K5" s="10">
        <v>37661.300000000003</v>
      </c>
      <c r="L5" s="13">
        <v>47112.800000000003</v>
      </c>
      <c r="M5" s="10">
        <v>47911.8</v>
      </c>
      <c r="N5" s="13">
        <v>51350.400000000001</v>
      </c>
      <c r="O5" s="15">
        <f t="shared" si="0"/>
        <v>1.1151167848699763</v>
      </c>
      <c r="Q5" s="15">
        <f t="shared" si="1"/>
        <v>0.98530825087207219</v>
      </c>
      <c r="S5" s="15">
        <f t="shared" si="2"/>
        <v>1.0205926900540061</v>
      </c>
      <c r="U5" s="15">
        <f t="shared" si="3"/>
        <v>1.0179905133022522</v>
      </c>
      <c r="W5" s="15">
        <f t="shared" si="4"/>
        <v>1.0092398804818246</v>
      </c>
      <c r="Y5" s="15">
        <f t="shared" si="5"/>
        <v>1.0169592976855546</v>
      </c>
    </row>
    <row r="6" spans="1:26" x14ac:dyDescent="0.3">
      <c r="A6" s="8" t="s">
        <v>4</v>
      </c>
      <c r="B6" s="2">
        <v>29598.1</v>
      </c>
      <c r="C6" s="2">
        <v>32920.699999999997</v>
      </c>
      <c r="D6" s="2">
        <v>38202.400000000001</v>
      </c>
      <c r="E6" s="2">
        <v>37647.4</v>
      </c>
      <c r="F6" s="2">
        <v>37332.400000000001</v>
      </c>
      <c r="G6" s="2">
        <v>38976</v>
      </c>
      <c r="H6" s="2">
        <v>40192</v>
      </c>
      <c r="I6" s="2">
        <v>40035.699999999997</v>
      </c>
      <c r="J6" s="2">
        <v>42812.7</v>
      </c>
      <c r="K6" s="10">
        <v>43991.7</v>
      </c>
      <c r="L6" s="13">
        <v>53989.5</v>
      </c>
      <c r="M6" s="10">
        <v>55045.2</v>
      </c>
      <c r="N6" s="13">
        <v>58524.9</v>
      </c>
      <c r="O6" s="15">
        <f t="shared" si="0"/>
        <v>1.1122572056990143</v>
      </c>
      <c r="Q6" s="15">
        <f t="shared" si="1"/>
        <v>0.98547211693506165</v>
      </c>
      <c r="S6" s="15">
        <f t="shared" si="2"/>
        <v>1.0440261006525162</v>
      </c>
      <c r="U6" s="15">
        <f t="shared" si="3"/>
        <v>0.99611116640127384</v>
      </c>
      <c r="W6" s="15">
        <f t="shared" si="4"/>
        <v>1.0275385574841109</v>
      </c>
      <c r="Y6" s="15">
        <f t="shared" si="5"/>
        <v>1.0195538021281916</v>
      </c>
    </row>
    <row r="7" spans="1:26" x14ac:dyDescent="0.3">
      <c r="A7" s="8" t="s">
        <v>5</v>
      </c>
      <c r="B7" s="2">
        <v>26074.799999999999</v>
      </c>
      <c r="C7" s="2">
        <v>28680</v>
      </c>
      <c r="D7" s="2">
        <v>32291.1</v>
      </c>
      <c r="E7" s="2">
        <v>33229.1</v>
      </c>
      <c r="F7" s="2">
        <v>34081.800000000003</v>
      </c>
      <c r="G7" s="2">
        <v>34898.400000000001</v>
      </c>
      <c r="H7" s="2">
        <v>35411.4</v>
      </c>
      <c r="I7" s="2">
        <v>34930.699999999997</v>
      </c>
      <c r="J7" s="2">
        <v>36774.1</v>
      </c>
      <c r="K7" s="10">
        <v>39155.800000000003</v>
      </c>
      <c r="L7" s="13">
        <v>55172.6</v>
      </c>
      <c r="M7" s="10">
        <v>54415.3</v>
      </c>
      <c r="N7" s="13">
        <v>58089.599999999999</v>
      </c>
      <c r="O7" s="15">
        <f t="shared" si="0"/>
        <v>1.0999125592526118</v>
      </c>
      <c r="Q7" s="15">
        <f t="shared" si="1"/>
        <v>1.0290482516854489</v>
      </c>
      <c r="S7" s="15">
        <f t="shared" si="2"/>
        <v>1.0239600021125643</v>
      </c>
      <c r="U7" s="15">
        <f t="shared" si="3"/>
        <v>0.98642527547625891</v>
      </c>
      <c r="W7" s="15">
        <f t="shared" si="4"/>
        <v>1.0647656910706178</v>
      </c>
      <c r="Y7" s="15">
        <f t="shared" si="5"/>
        <v>0.98627398382530462</v>
      </c>
    </row>
    <row r="8" spans="1:26" x14ac:dyDescent="0.3">
      <c r="A8" s="8" t="s">
        <v>6</v>
      </c>
      <c r="B8" s="2">
        <v>29199.599999999999</v>
      </c>
      <c r="C8" s="2">
        <v>30600.3</v>
      </c>
      <c r="D8" s="2">
        <v>32002.799999999999</v>
      </c>
      <c r="E8" s="2">
        <v>31696.7</v>
      </c>
      <c r="F8" s="2">
        <v>31783.200000000001</v>
      </c>
      <c r="G8" s="2">
        <v>31912.400000000001</v>
      </c>
      <c r="H8" s="2">
        <v>33189.599999999999</v>
      </c>
      <c r="I8" s="2">
        <v>32701.1</v>
      </c>
      <c r="J8" s="2">
        <v>35944.9</v>
      </c>
      <c r="K8" s="10">
        <v>36953.300000000003</v>
      </c>
      <c r="L8" s="13">
        <v>45419.7</v>
      </c>
      <c r="M8" s="10">
        <v>45264.2</v>
      </c>
      <c r="N8" s="13">
        <v>48150.5</v>
      </c>
      <c r="O8" s="15">
        <f t="shared" si="0"/>
        <v>1.0479698352032221</v>
      </c>
      <c r="Q8" s="15">
        <f t="shared" si="1"/>
        <v>0.99043521191895711</v>
      </c>
      <c r="S8" s="15">
        <f t="shared" si="2"/>
        <v>1.0040650406504066</v>
      </c>
      <c r="U8" s="15">
        <f t="shared" si="3"/>
        <v>0.98528153397449802</v>
      </c>
      <c r="W8" s="15">
        <f t="shared" si="4"/>
        <v>1.0280540493922643</v>
      </c>
      <c r="Y8" s="15">
        <f t="shared" si="5"/>
        <v>0.99657637544941957</v>
      </c>
    </row>
    <row r="9" spans="1:26" x14ac:dyDescent="0.3">
      <c r="A9" s="8" t="s">
        <v>7</v>
      </c>
      <c r="B9" s="2">
        <v>38259.1</v>
      </c>
      <c r="C9" s="2">
        <v>39386.6</v>
      </c>
      <c r="D9" s="2">
        <v>44113.599999999999</v>
      </c>
      <c r="E9" s="2">
        <v>43418.1</v>
      </c>
      <c r="F9" s="2">
        <v>43060.4</v>
      </c>
      <c r="G9" s="2">
        <v>44165.4</v>
      </c>
      <c r="H9" s="2">
        <v>44696.5</v>
      </c>
      <c r="I9" s="2">
        <v>46905.3</v>
      </c>
      <c r="J9" s="2">
        <v>47837.4</v>
      </c>
      <c r="K9" s="10">
        <v>50823.5</v>
      </c>
      <c r="L9" s="13">
        <v>65124.7</v>
      </c>
      <c r="M9" s="10">
        <v>66234.399999999994</v>
      </c>
      <c r="N9" s="13">
        <v>69965.3</v>
      </c>
      <c r="O9" s="15">
        <f t="shared" si="0"/>
        <v>1.0294701129927259</v>
      </c>
      <c r="Q9" s="15">
        <f t="shared" si="1"/>
        <v>0.98423388705523918</v>
      </c>
      <c r="S9" s="15">
        <f t="shared" si="2"/>
        <v>1.0256616287818972</v>
      </c>
      <c r="U9" s="15">
        <f t="shared" si="3"/>
        <v>1.0494177396440438</v>
      </c>
      <c r="W9" s="15">
        <f t="shared" si="4"/>
        <v>1.0624218707538453</v>
      </c>
      <c r="Y9" s="15">
        <f t="shared" si="5"/>
        <v>1.0170396178408498</v>
      </c>
    </row>
    <row r="10" spans="1:26" x14ac:dyDescent="0.3">
      <c r="A10" s="8" t="s">
        <v>8</v>
      </c>
      <c r="B10" s="2">
        <v>30955</v>
      </c>
      <c r="C10" s="2">
        <v>32212.400000000001</v>
      </c>
      <c r="D10" s="2">
        <v>35869.199999999997</v>
      </c>
      <c r="E10" s="2">
        <v>36463.199999999997</v>
      </c>
      <c r="F10" s="2">
        <v>36807.800000000003</v>
      </c>
      <c r="G10" s="2">
        <v>36465.5</v>
      </c>
      <c r="H10" s="2">
        <v>37324.6</v>
      </c>
      <c r="I10" s="2">
        <v>36941.4</v>
      </c>
      <c r="J10" s="2">
        <v>37774.400000000001</v>
      </c>
      <c r="K10" s="10">
        <v>37702.199999999997</v>
      </c>
      <c r="L10" s="13">
        <v>45785.3</v>
      </c>
      <c r="M10" s="10">
        <v>49024.1</v>
      </c>
      <c r="N10" s="13">
        <v>52555.8</v>
      </c>
      <c r="O10" s="15">
        <f t="shared" si="0"/>
        <v>1.0406202552091746</v>
      </c>
      <c r="Q10" s="15">
        <f t="shared" si="1"/>
        <v>1.0165601686126258</v>
      </c>
      <c r="S10" s="15">
        <f t="shared" si="2"/>
        <v>0.99070034068865831</v>
      </c>
      <c r="U10" s="15">
        <f t="shared" si="3"/>
        <v>0.98973331261420094</v>
      </c>
      <c r="W10" s="15">
        <f t="shared" si="4"/>
        <v>0.9980886526324706</v>
      </c>
      <c r="Y10" s="15">
        <f t="shared" si="5"/>
        <v>1.0707388615996836</v>
      </c>
    </row>
    <row r="11" spans="1:26" x14ac:dyDescent="0.3">
      <c r="A11" s="8" t="s">
        <v>9</v>
      </c>
      <c r="B11" s="2">
        <v>27565.5</v>
      </c>
      <c r="C11" s="2">
        <v>28966.3</v>
      </c>
      <c r="D11" s="2">
        <v>29923</v>
      </c>
      <c r="E11" s="2">
        <v>31010.3</v>
      </c>
      <c r="F11" s="2">
        <v>30821.8</v>
      </c>
      <c r="G11" s="2">
        <v>32446.1</v>
      </c>
      <c r="H11" s="2">
        <v>32228.3</v>
      </c>
      <c r="I11" s="2">
        <v>33098.300000000003</v>
      </c>
      <c r="J11" s="2">
        <v>33907.300000000003</v>
      </c>
      <c r="K11" s="10">
        <v>37728.6</v>
      </c>
      <c r="L11" s="13">
        <v>52648.3</v>
      </c>
      <c r="M11" s="10">
        <v>52269.3</v>
      </c>
      <c r="N11" s="13">
        <v>55588.3</v>
      </c>
      <c r="O11" s="15">
        <f t="shared" si="0"/>
        <v>1.0508171446191799</v>
      </c>
      <c r="Q11" s="15">
        <f t="shared" si="1"/>
        <v>1.0363365972663168</v>
      </c>
      <c r="S11" s="15">
        <f t="shared" si="2"/>
        <v>1.0526997125411235</v>
      </c>
      <c r="U11" s="15">
        <f t="shared" si="3"/>
        <v>1.026994908201798</v>
      </c>
      <c r="W11" s="15">
        <f t="shared" si="4"/>
        <v>1.1126984454674951</v>
      </c>
      <c r="Y11" s="15">
        <f t="shared" si="5"/>
        <v>0.99280128703111026</v>
      </c>
    </row>
    <row r="12" spans="1:26" x14ac:dyDescent="0.3">
      <c r="A12" s="8" t="s">
        <v>10</v>
      </c>
      <c r="B12" s="2">
        <v>27785.5</v>
      </c>
      <c r="C12" s="2">
        <v>30087.200000000001</v>
      </c>
      <c r="D12" s="2">
        <v>32477.1</v>
      </c>
      <c r="E12" s="2">
        <v>33221.199999999997</v>
      </c>
      <c r="F12" s="2">
        <v>34997.4</v>
      </c>
      <c r="G12" s="2">
        <v>35267.5</v>
      </c>
      <c r="H12" s="2">
        <v>35044.1</v>
      </c>
      <c r="I12" s="2">
        <v>36902.699999999997</v>
      </c>
      <c r="J12" s="2">
        <v>38660</v>
      </c>
      <c r="K12" s="10">
        <v>40404.400000000001</v>
      </c>
      <c r="L12" s="13">
        <v>54172.3</v>
      </c>
      <c r="M12" s="10">
        <v>53943.7</v>
      </c>
      <c r="N12" s="13">
        <v>58346.5</v>
      </c>
      <c r="O12" s="15">
        <f t="shared" si="0"/>
        <v>1.0828381709884651</v>
      </c>
      <c r="Q12" s="15">
        <f t="shared" si="1"/>
        <v>1.0229115284308019</v>
      </c>
      <c r="S12" s="15">
        <f t="shared" si="2"/>
        <v>1.0077177161732014</v>
      </c>
      <c r="U12" s="15">
        <f t="shared" si="3"/>
        <v>1.0530360317428611</v>
      </c>
      <c r="W12" s="15">
        <f t="shared" si="4"/>
        <v>1.0451215726849457</v>
      </c>
      <c r="Y12" s="15">
        <f t="shared" si="5"/>
        <v>0.99578013117405006</v>
      </c>
    </row>
    <row r="13" spans="1:26" x14ac:dyDescent="0.3">
      <c r="A13" s="8" t="s">
        <v>11</v>
      </c>
      <c r="B13" s="2">
        <v>46606.9</v>
      </c>
      <c r="C13" s="2">
        <v>50372.6</v>
      </c>
      <c r="D13" s="2">
        <v>57113.7</v>
      </c>
      <c r="E13" s="2">
        <v>58112.7</v>
      </c>
      <c r="F13" s="2">
        <v>57927.6</v>
      </c>
      <c r="G13" s="2">
        <v>59455.1</v>
      </c>
      <c r="H13" s="2">
        <v>57446.7</v>
      </c>
      <c r="I13" s="2">
        <v>61335.7</v>
      </c>
      <c r="J13" s="2">
        <v>68959.5</v>
      </c>
      <c r="K13" s="10">
        <v>73459.199999999997</v>
      </c>
      <c r="L13" s="13">
        <v>88725.2</v>
      </c>
      <c r="M13" s="10">
        <v>91582.2</v>
      </c>
      <c r="N13" s="13">
        <v>97637.5</v>
      </c>
      <c r="O13" s="15">
        <f t="shared" si="0"/>
        <v>1.0807970493639354</v>
      </c>
      <c r="Q13" s="15">
        <f t="shared" si="1"/>
        <v>1.0174914249996061</v>
      </c>
      <c r="S13" s="15">
        <f t="shared" si="2"/>
        <v>1.0263691228360921</v>
      </c>
      <c r="U13" s="15">
        <f t="shared" si="3"/>
        <v>1.0676975352805296</v>
      </c>
      <c r="W13" s="15">
        <f t="shared" si="4"/>
        <v>1.0652513431796924</v>
      </c>
      <c r="Y13" s="15">
        <f t="shared" si="5"/>
        <v>1.0322005473078675</v>
      </c>
    </row>
    <row r="14" spans="1:26" x14ac:dyDescent="0.3">
      <c r="A14" s="8" t="s">
        <v>12</v>
      </c>
      <c r="B14" s="2">
        <v>27537.200000000001</v>
      </c>
      <c r="C14" s="2">
        <v>28036.6</v>
      </c>
      <c r="D14" s="2">
        <v>30245.9</v>
      </c>
      <c r="E14" s="2">
        <v>30883.8</v>
      </c>
      <c r="F14" s="2">
        <v>31028.7</v>
      </c>
      <c r="G14" s="2">
        <v>31942.1</v>
      </c>
      <c r="H14" s="2">
        <v>31799</v>
      </c>
      <c r="I14" s="2">
        <v>32757.1</v>
      </c>
      <c r="J14" s="2">
        <v>36027.599999999999</v>
      </c>
      <c r="K14" s="10">
        <v>36730.300000000003</v>
      </c>
      <c r="L14" s="13">
        <v>47402.3</v>
      </c>
      <c r="M14" s="10">
        <v>47426.9</v>
      </c>
      <c r="N14" s="13">
        <v>49570.3</v>
      </c>
      <c r="O14" s="15">
        <f t="shared" si="0"/>
        <v>1.018135467658295</v>
      </c>
      <c r="Q14" s="15">
        <f t="shared" si="1"/>
        <v>1.0210904618477215</v>
      </c>
      <c r="S14" s="15">
        <f t="shared" si="2"/>
        <v>1.0294372629211019</v>
      </c>
      <c r="U14" s="15">
        <f t="shared" si="3"/>
        <v>1.0301298782980597</v>
      </c>
      <c r="W14" s="15">
        <f t="shared" si="4"/>
        <v>1.0195044910013435</v>
      </c>
      <c r="Y14" s="15">
        <f t="shared" si="5"/>
        <v>1.0005189621600639</v>
      </c>
    </row>
    <row r="15" spans="1:26" x14ac:dyDescent="0.3">
      <c r="A15" s="8" t="s">
        <v>13</v>
      </c>
      <c r="B15" s="2">
        <v>27186.6</v>
      </c>
      <c r="C15" s="2">
        <v>30646.1</v>
      </c>
      <c r="D15" s="2">
        <v>32830.5</v>
      </c>
      <c r="E15" s="2">
        <v>32600.9</v>
      </c>
      <c r="F15" s="2">
        <v>32419.4</v>
      </c>
      <c r="G15" s="2">
        <v>32515.200000000001</v>
      </c>
      <c r="H15" s="2">
        <v>33625.599999999999</v>
      </c>
      <c r="I15" s="2">
        <v>33367</v>
      </c>
      <c r="J15" s="2">
        <v>35355.199999999997</v>
      </c>
      <c r="K15" s="10">
        <v>38830.199999999997</v>
      </c>
      <c r="L15" s="13">
        <v>55505.3</v>
      </c>
      <c r="M15" s="10">
        <v>55031.4</v>
      </c>
      <c r="N15" s="13">
        <v>57359.1</v>
      </c>
      <c r="O15" s="15">
        <f t="shared" si="0"/>
        <v>1.1272501894315583</v>
      </c>
      <c r="Q15" s="15">
        <f t="shared" si="1"/>
        <v>0.99300650309925231</v>
      </c>
      <c r="S15" s="15">
        <f t="shared" si="2"/>
        <v>1.0029550207591751</v>
      </c>
      <c r="U15" s="15">
        <f t="shared" si="3"/>
        <v>0.99230943090978307</v>
      </c>
      <c r="W15" s="15">
        <f t="shared" si="4"/>
        <v>1.0982882291713807</v>
      </c>
      <c r="Y15" s="15">
        <f t="shared" si="5"/>
        <v>0.99146207659448737</v>
      </c>
    </row>
    <row r="16" spans="1:26" x14ac:dyDescent="0.3">
      <c r="A16" s="8" t="s">
        <v>14</v>
      </c>
      <c r="B16" s="2">
        <v>25750.2</v>
      </c>
      <c r="C16" s="2">
        <v>29034.7</v>
      </c>
      <c r="D16" s="2">
        <v>33127.1</v>
      </c>
      <c r="E16" s="2">
        <v>32390.3</v>
      </c>
      <c r="F16" s="2">
        <v>32169.599999999999</v>
      </c>
      <c r="G16" s="2">
        <v>33033.699999999997</v>
      </c>
      <c r="H16" s="2">
        <v>34467.800000000003</v>
      </c>
      <c r="I16" s="2">
        <v>34808.699999999997</v>
      </c>
      <c r="J16" s="2">
        <v>36068.199999999997</v>
      </c>
      <c r="K16" s="10">
        <v>37883.699999999997</v>
      </c>
      <c r="L16" s="13">
        <v>51397.9</v>
      </c>
      <c r="M16" s="10">
        <v>53140.5</v>
      </c>
      <c r="N16" s="13">
        <v>55868.2</v>
      </c>
      <c r="O16" s="15">
        <f t="shared" si="0"/>
        <v>1.1275524073599428</v>
      </c>
      <c r="Q16" s="15">
        <f t="shared" si="1"/>
        <v>0.97775839116614494</v>
      </c>
      <c r="S16" s="15">
        <f t="shared" si="2"/>
        <v>1.0268607629563313</v>
      </c>
      <c r="U16" s="15">
        <f t="shared" si="3"/>
        <v>1.0098903904513776</v>
      </c>
      <c r="W16" s="15">
        <f t="shared" si="4"/>
        <v>1.0503351983187406</v>
      </c>
      <c r="Y16" s="15">
        <f t="shared" si="5"/>
        <v>1.0339041089227381</v>
      </c>
    </row>
    <row r="17" spans="1:25" x14ac:dyDescent="0.3">
      <c r="A17" s="8" t="s">
        <v>15</v>
      </c>
      <c r="B17" s="2">
        <v>28893.9</v>
      </c>
      <c r="C17" s="2">
        <v>30880.6</v>
      </c>
      <c r="D17" s="2">
        <v>32236.1</v>
      </c>
      <c r="E17" s="2">
        <v>33536.5</v>
      </c>
      <c r="F17" s="2">
        <v>34105.5</v>
      </c>
      <c r="G17" s="2">
        <v>35652.5</v>
      </c>
      <c r="H17" s="2">
        <v>35365.300000000003</v>
      </c>
      <c r="I17" s="2">
        <v>36527.199999999997</v>
      </c>
      <c r="J17" s="2">
        <v>37791.199999999997</v>
      </c>
      <c r="K17" s="10">
        <v>38849.599999999999</v>
      </c>
      <c r="L17" s="13">
        <v>47888.6</v>
      </c>
      <c r="M17" s="10">
        <v>49297.9</v>
      </c>
      <c r="N17" s="13">
        <v>51203</v>
      </c>
      <c r="O17" s="15">
        <f t="shared" si="0"/>
        <v>1.0687584576675353</v>
      </c>
      <c r="Q17" s="15">
        <f t="shared" si="1"/>
        <v>1.0403398674157234</v>
      </c>
      <c r="S17" s="15">
        <f t="shared" si="2"/>
        <v>1.0453592529064226</v>
      </c>
      <c r="U17" s="15">
        <f t="shared" si="3"/>
        <v>1.0328542384766988</v>
      </c>
      <c r="W17" s="15">
        <f t="shared" si="4"/>
        <v>1.0280065200364106</v>
      </c>
      <c r="Y17" s="15">
        <f t="shared" si="5"/>
        <v>1.0294287158112787</v>
      </c>
    </row>
    <row r="18" spans="1:25" x14ac:dyDescent="0.3">
      <c r="A18" s="8" t="s">
        <v>16</v>
      </c>
      <c r="B18" s="2">
        <v>29265.3</v>
      </c>
      <c r="C18" s="2">
        <v>31798.6</v>
      </c>
      <c r="D18" s="2">
        <v>35117.699999999997</v>
      </c>
      <c r="E18" s="2">
        <v>35295.199999999997</v>
      </c>
      <c r="F18" s="2">
        <v>36705.4</v>
      </c>
      <c r="G18" s="2">
        <v>36499.599999999999</v>
      </c>
      <c r="H18" s="2">
        <v>37441.4</v>
      </c>
      <c r="I18" s="2">
        <v>37263.9</v>
      </c>
      <c r="J18" s="2">
        <v>38549.4</v>
      </c>
      <c r="K18" s="10">
        <v>39627.300000000003</v>
      </c>
      <c r="L18" s="13">
        <v>51988.5</v>
      </c>
      <c r="M18" s="10">
        <v>52172.800000000003</v>
      </c>
      <c r="N18" s="13">
        <v>56148.9</v>
      </c>
      <c r="O18" s="15">
        <f t="shared" si="0"/>
        <v>1.0865632677607953</v>
      </c>
      <c r="Q18" s="15">
        <f t="shared" si="1"/>
        <v>1.005054431241226</v>
      </c>
      <c r="S18" s="15">
        <f t="shared" si="2"/>
        <v>0.9943931955516081</v>
      </c>
      <c r="U18" s="15">
        <f t="shared" si="3"/>
        <v>0.9952592584678992</v>
      </c>
      <c r="W18" s="15">
        <f t="shared" si="4"/>
        <v>1.0279615246929914</v>
      </c>
      <c r="Y18" s="15">
        <f t="shared" si="5"/>
        <v>1.0035450147628804</v>
      </c>
    </row>
    <row r="19" spans="1:25" x14ac:dyDescent="0.3">
      <c r="A19" s="8" t="s">
        <v>17</v>
      </c>
      <c r="B19" s="2">
        <v>32840.300000000003</v>
      </c>
      <c r="C19" s="2">
        <v>36269.199999999997</v>
      </c>
      <c r="D19" s="2">
        <v>38720.6</v>
      </c>
      <c r="E19" s="2">
        <v>39695.300000000003</v>
      </c>
      <c r="F19" s="2">
        <v>41182.5</v>
      </c>
      <c r="G19" s="2">
        <v>41885.1</v>
      </c>
      <c r="H19" s="2">
        <v>43189.599999999999</v>
      </c>
      <c r="I19" s="2">
        <v>43931.4</v>
      </c>
      <c r="J19" s="2">
        <v>45757.4</v>
      </c>
      <c r="K19" s="10">
        <v>47062.400000000001</v>
      </c>
      <c r="L19" s="13">
        <v>59933.599999999999</v>
      </c>
      <c r="M19" s="10">
        <v>60647.9</v>
      </c>
      <c r="N19" s="13">
        <v>65284</v>
      </c>
      <c r="O19" s="15">
        <f t="shared" si="0"/>
        <v>1.1044113482519951</v>
      </c>
      <c r="Q19" s="15">
        <f t="shared" si="1"/>
        <v>1.0251726471180715</v>
      </c>
      <c r="S19" s="15">
        <f t="shared" si="2"/>
        <v>1.0170606446913131</v>
      </c>
      <c r="U19" s="15">
        <f t="shared" si="3"/>
        <v>1.0171754311223073</v>
      </c>
      <c r="W19" s="15">
        <f t="shared" si="4"/>
        <v>1.0285199770966007</v>
      </c>
      <c r="Y19" s="15">
        <f t="shared" si="5"/>
        <v>1.0119181894630058</v>
      </c>
    </row>
    <row r="20" spans="1:25" x14ac:dyDescent="0.3">
      <c r="A20" s="8" t="s">
        <v>18</v>
      </c>
      <c r="B20" s="2">
        <v>27031.5</v>
      </c>
      <c r="C20" s="2">
        <v>29798.6</v>
      </c>
      <c r="D20" s="2">
        <v>32902.1</v>
      </c>
      <c r="E20" s="2">
        <v>33690.199999999997</v>
      </c>
      <c r="F20" s="2">
        <v>36527.5</v>
      </c>
      <c r="G20" s="2">
        <v>36444.199999999997</v>
      </c>
      <c r="H20" s="2">
        <v>36327.9</v>
      </c>
      <c r="I20" s="2">
        <v>37477.4</v>
      </c>
      <c r="J20" s="2">
        <v>37417.599999999999</v>
      </c>
      <c r="K20" s="10">
        <v>42178</v>
      </c>
      <c r="L20" s="13">
        <v>57271.9</v>
      </c>
      <c r="M20" s="10">
        <v>57783.6</v>
      </c>
      <c r="N20" s="13">
        <v>60932.9</v>
      </c>
      <c r="O20" s="15">
        <f t="shared" si="0"/>
        <v>1.1023657584669737</v>
      </c>
      <c r="Q20" s="15">
        <f t="shared" si="1"/>
        <v>1.0239528783877017</v>
      </c>
      <c r="S20" s="15">
        <f t="shared" si="2"/>
        <v>0.997719526384231</v>
      </c>
      <c r="U20" s="15">
        <f t="shared" si="3"/>
        <v>1.0316423465160387</v>
      </c>
      <c r="W20" s="15">
        <f t="shared" si="4"/>
        <v>1.1272235525528094</v>
      </c>
      <c r="Y20" s="15">
        <f t="shared" si="5"/>
        <v>1.0089345734993949</v>
      </c>
    </row>
    <row r="21" spans="1:25" x14ac:dyDescent="0.3">
      <c r="A21" s="8" t="s">
        <v>19</v>
      </c>
      <c r="B21" s="2">
        <v>64707.199999999997</v>
      </c>
      <c r="C21" s="2">
        <v>70358</v>
      </c>
      <c r="D21" s="2">
        <v>70559.8</v>
      </c>
      <c r="E21" s="2">
        <v>73920.5</v>
      </c>
      <c r="F21" s="2">
        <v>73516.100000000006</v>
      </c>
      <c r="G21" s="2">
        <v>78943.7</v>
      </c>
      <c r="H21" s="2">
        <v>80759.199999999997</v>
      </c>
      <c r="I21" s="2">
        <v>86771.199999999997</v>
      </c>
      <c r="J21" s="2">
        <v>90085.3</v>
      </c>
      <c r="K21" s="10">
        <v>99195.8</v>
      </c>
      <c r="L21" s="13">
        <v>137504.20000000001</v>
      </c>
      <c r="M21" s="10">
        <v>138630.1</v>
      </c>
      <c r="N21" s="13">
        <v>143584.9</v>
      </c>
      <c r="O21" s="15">
        <f t="shared" si="0"/>
        <v>1.0873287671232876</v>
      </c>
      <c r="Q21" s="15">
        <f t="shared" si="1"/>
        <v>1.0476291032570955</v>
      </c>
      <c r="S21" s="15">
        <f t="shared" si="2"/>
        <v>1.0738287259525463</v>
      </c>
      <c r="U21" s="15">
        <f t="shared" si="3"/>
        <v>1.0744435308918365</v>
      </c>
      <c r="W21" s="15">
        <f t="shared" si="4"/>
        <v>1.1011319271845683</v>
      </c>
      <c r="Y21" s="15">
        <f t="shared" si="5"/>
        <v>1.0081881135267141</v>
      </c>
    </row>
    <row r="22" spans="1:25" x14ac:dyDescent="0.3">
      <c r="A22" s="8" t="s">
        <v>21</v>
      </c>
      <c r="B22" s="2">
        <v>41327</v>
      </c>
      <c r="C22" s="2">
        <v>43395.199999999997</v>
      </c>
      <c r="D22" s="2">
        <v>47612.2</v>
      </c>
      <c r="E22" s="2">
        <v>47092</v>
      </c>
      <c r="F22" s="2">
        <v>47713.9</v>
      </c>
      <c r="G22" s="2">
        <v>47884.5</v>
      </c>
      <c r="H22" s="2">
        <v>52036.5</v>
      </c>
      <c r="I22" s="2">
        <v>51858.6</v>
      </c>
      <c r="J22" s="2">
        <v>52984.1</v>
      </c>
      <c r="K22" s="10">
        <v>53696.7</v>
      </c>
      <c r="L22" s="13">
        <v>66783.7</v>
      </c>
      <c r="M22" s="10">
        <v>69057.8</v>
      </c>
      <c r="N22" s="13">
        <v>75975.7</v>
      </c>
      <c r="O22" s="15">
        <f t="shared" si="0"/>
        <v>1.0500447649236575</v>
      </c>
      <c r="Q22" s="15">
        <f t="shared" si="1"/>
        <v>0.98907422887411212</v>
      </c>
      <c r="S22" s="15">
        <f t="shared" si="2"/>
        <v>1.0035754780053612</v>
      </c>
      <c r="U22" s="15">
        <f t="shared" si="3"/>
        <v>0.99658124585627395</v>
      </c>
      <c r="W22" s="15">
        <f t="shared" si="4"/>
        <v>1.0134493178142121</v>
      </c>
      <c r="Y22" s="15">
        <f t="shared" si="5"/>
        <v>1.034051722201675</v>
      </c>
    </row>
    <row r="23" spans="1:25" x14ac:dyDescent="0.3">
      <c r="A23" s="8" t="s">
        <v>22</v>
      </c>
      <c r="B23" s="2">
        <v>50368.800000000003</v>
      </c>
      <c r="C23" s="2">
        <v>52253.2</v>
      </c>
      <c r="D23" s="2">
        <v>56215.199999999997</v>
      </c>
      <c r="E23" s="2">
        <v>56411.4</v>
      </c>
      <c r="F23" s="2">
        <v>59859.8</v>
      </c>
      <c r="G23" s="2">
        <v>58399.9</v>
      </c>
      <c r="H23" s="2">
        <v>60540.4</v>
      </c>
      <c r="I23" s="2">
        <v>58629.9</v>
      </c>
      <c r="J23" s="2">
        <v>60502.3</v>
      </c>
      <c r="K23" s="10">
        <v>63669.599999999999</v>
      </c>
      <c r="L23" s="13">
        <v>89162.4</v>
      </c>
      <c r="M23" s="10">
        <v>90191.8</v>
      </c>
      <c r="N23" s="13">
        <v>94553.7</v>
      </c>
      <c r="O23" s="15">
        <f t="shared" si="0"/>
        <v>1.0374120487285778</v>
      </c>
      <c r="Q23" s="15">
        <f t="shared" si="1"/>
        <v>1.0034901592451864</v>
      </c>
      <c r="S23" s="15">
        <f t="shared" si="2"/>
        <v>0.97561134517656256</v>
      </c>
      <c r="U23" s="15">
        <f t="shared" si="3"/>
        <v>0.96844256067023016</v>
      </c>
      <c r="W23" s="15">
        <f t="shared" si="4"/>
        <v>1.0523500759475259</v>
      </c>
      <c r="Y23" s="15">
        <f t="shared" si="5"/>
        <v>1.0115452253416239</v>
      </c>
    </row>
    <row r="24" spans="1:25" x14ac:dyDescent="0.3">
      <c r="A24" s="8" t="s">
        <v>23</v>
      </c>
      <c r="B24" s="2">
        <v>47259.1</v>
      </c>
      <c r="C24" s="2">
        <v>48600</v>
      </c>
      <c r="D24" s="2">
        <v>53413.599999999999</v>
      </c>
      <c r="E24" s="2">
        <v>53276</v>
      </c>
      <c r="F24" s="2">
        <v>56760.6</v>
      </c>
      <c r="G24" s="2">
        <v>54667.4</v>
      </c>
      <c r="H24" s="2">
        <v>56687.1</v>
      </c>
      <c r="I24" s="2">
        <v>54417</v>
      </c>
      <c r="J24" s="2">
        <v>58390.2</v>
      </c>
      <c r="K24" s="10">
        <v>59913</v>
      </c>
      <c r="L24" s="13">
        <v>80390.5</v>
      </c>
      <c r="M24" s="10"/>
      <c r="N24" s="13"/>
      <c r="O24" s="15">
        <f t="shared" si="0"/>
        <v>1.0283733714776626</v>
      </c>
      <c r="Q24" s="15">
        <f t="shared" si="1"/>
        <v>0.99742387706501723</v>
      </c>
      <c r="S24" s="15">
        <f t="shared" si="2"/>
        <v>0.96312230667047216</v>
      </c>
      <c r="U24" s="15">
        <f t="shared" si="3"/>
        <v>0.95995385193456717</v>
      </c>
      <c r="W24" s="15">
        <f t="shared" si="4"/>
        <v>1.0260797188569315</v>
      </c>
      <c r="Y24" s="15">
        <f t="shared" si="5"/>
        <v>0</v>
      </c>
    </row>
    <row r="25" spans="1:25" x14ac:dyDescent="0.3">
      <c r="A25" s="8" t="s">
        <v>25</v>
      </c>
      <c r="B25" s="2">
        <v>104968.2</v>
      </c>
      <c r="C25" s="2">
        <v>104306.3</v>
      </c>
      <c r="D25" s="2">
        <v>114022.6</v>
      </c>
      <c r="E25" s="2">
        <v>115099.9</v>
      </c>
      <c r="F25" s="2">
        <v>122811.8</v>
      </c>
      <c r="G25" s="2">
        <v>113467.8</v>
      </c>
      <c r="H25" s="2">
        <v>125100.6</v>
      </c>
      <c r="I25" s="2">
        <v>112908.3</v>
      </c>
      <c r="J25" s="2">
        <v>130153</v>
      </c>
      <c r="K25" s="10">
        <v>126032.8</v>
      </c>
      <c r="L25" s="13">
        <v>153205.1</v>
      </c>
      <c r="M25" s="10">
        <v>157960.20000000001</v>
      </c>
      <c r="N25" s="13">
        <v>171792.4</v>
      </c>
      <c r="O25" s="15">
        <f t="shared" si="0"/>
        <v>0.99369428074407307</v>
      </c>
      <c r="Q25" s="15">
        <f t="shared" si="1"/>
        <v>1.0094481269502711</v>
      </c>
      <c r="S25" s="15">
        <f t="shared" si="2"/>
        <v>0.92391610578136629</v>
      </c>
      <c r="U25" s="15">
        <f t="shared" si="3"/>
        <v>0.90254003577920483</v>
      </c>
      <c r="W25" s="15">
        <f t="shared" si="4"/>
        <v>0.9683434112160304</v>
      </c>
      <c r="Y25" s="15">
        <f t="shared" si="5"/>
        <v>1.0310374785173602</v>
      </c>
    </row>
    <row r="26" spans="1:25" x14ac:dyDescent="0.3">
      <c r="A26" s="8" t="s">
        <v>26</v>
      </c>
      <c r="B26" s="2">
        <v>45333.5</v>
      </c>
      <c r="C26" s="2">
        <v>46731.199999999997</v>
      </c>
      <c r="D26" s="2">
        <v>51366.7</v>
      </c>
      <c r="E26" s="2">
        <v>51145.1</v>
      </c>
      <c r="F26" s="2">
        <v>54426.1</v>
      </c>
      <c r="G26" s="2">
        <v>52602.400000000001</v>
      </c>
      <c r="H26" s="2">
        <v>54199</v>
      </c>
      <c r="I26" s="2">
        <v>52306.5</v>
      </c>
      <c r="J26" s="2">
        <v>55745</v>
      </c>
      <c r="K26" s="10">
        <v>57485.1</v>
      </c>
      <c r="L26" s="13">
        <v>77739</v>
      </c>
      <c r="M26" s="10">
        <v>77309.899999999994</v>
      </c>
      <c r="N26" s="13">
        <v>81971.899999999994</v>
      </c>
      <c r="O26" s="15">
        <f t="shared" si="0"/>
        <v>1.0308315042959399</v>
      </c>
      <c r="Q26" s="15">
        <f t="shared" si="1"/>
        <v>0.99568592103444453</v>
      </c>
      <c r="S26" s="15">
        <f t="shared" si="2"/>
        <v>0.9664921793036797</v>
      </c>
      <c r="U26" s="15">
        <f t="shared" si="3"/>
        <v>0.96508238159375637</v>
      </c>
      <c r="W26" s="15">
        <f t="shared" si="4"/>
        <v>1.031215355637277</v>
      </c>
      <c r="Y26" s="15">
        <f t="shared" si="5"/>
        <v>0.99448024800936463</v>
      </c>
    </row>
    <row r="27" spans="1:25" x14ac:dyDescent="0.3">
      <c r="A27" s="8" t="s">
        <v>27</v>
      </c>
      <c r="B27" s="2">
        <v>33208</v>
      </c>
      <c r="C27" s="2">
        <v>34784.1</v>
      </c>
      <c r="D27" s="2">
        <v>39269.199999999997</v>
      </c>
      <c r="E27" s="2">
        <v>39202.400000000001</v>
      </c>
      <c r="F27" s="2">
        <v>42167.7</v>
      </c>
      <c r="G27" s="2">
        <v>40895</v>
      </c>
      <c r="H27" s="2">
        <v>44006.3</v>
      </c>
      <c r="I27" s="2">
        <v>42793.4</v>
      </c>
      <c r="J27" s="2">
        <v>45306.2</v>
      </c>
      <c r="K27" s="10">
        <v>46478.7</v>
      </c>
      <c r="L27" s="13">
        <v>62406.3</v>
      </c>
      <c r="M27" s="10">
        <v>62428.6</v>
      </c>
      <c r="N27" s="13">
        <v>69093.5</v>
      </c>
      <c r="O27" s="15">
        <f t="shared" si="0"/>
        <v>1.0474614550710672</v>
      </c>
      <c r="Q27" s="15">
        <f t="shared" si="1"/>
        <v>0.99829892129200504</v>
      </c>
      <c r="S27" s="15">
        <f t="shared" si="2"/>
        <v>0.96981813093908376</v>
      </c>
      <c r="U27" s="15">
        <f t="shared" si="3"/>
        <v>0.97243803728102562</v>
      </c>
      <c r="W27" s="15">
        <f t="shared" si="4"/>
        <v>1.0258794602063295</v>
      </c>
      <c r="Y27" s="15">
        <f t="shared" si="5"/>
        <v>1.000357335717708</v>
      </c>
    </row>
    <row r="28" spans="1:25" x14ac:dyDescent="0.3">
      <c r="A28" s="8" t="s">
        <v>28</v>
      </c>
      <c r="B28" s="2">
        <v>39110.9</v>
      </c>
      <c r="C28" s="2">
        <v>40770.699999999997</v>
      </c>
      <c r="D28" s="2">
        <v>40024.9</v>
      </c>
      <c r="E28" s="2">
        <v>44239</v>
      </c>
      <c r="F28" s="2">
        <v>43060</v>
      </c>
      <c r="G28" s="2">
        <v>45000.1</v>
      </c>
      <c r="H28" s="2">
        <v>43061.9</v>
      </c>
      <c r="I28" s="2">
        <v>45255.199999999997</v>
      </c>
      <c r="J28" s="2">
        <v>46078.9</v>
      </c>
      <c r="K28" s="10">
        <v>49096.800000000003</v>
      </c>
      <c r="L28" s="13">
        <v>62130.400000000001</v>
      </c>
      <c r="M28" s="10">
        <v>62616.1</v>
      </c>
      <c r="N28" s="13">
        <v>65318.8</v>
      </c>
      <c r="O28" s="15">
        <f t="shared" si="0"/>
        <v>1.0424382972521726</v>
      </c>
      <c r="Q28" s="15">
        <f t="shared" si="1"/>
        <v>1.1052869588681045</v>
      </c>
      <c r="S28" s="15">
        <f t="shared" si="2"/>
        <v>1.0450557361820716</v>
      </c>
      <c r="U28" s="15">
        <f t="shared" si="3"/>
        <v>1.0509336559696623</v>
      </c>
      <c r="W28" s="15">
        <f t="shared" si="4"/>
        <v>1.0654941849740336</v>
      </c>
      <c r="Y28" s="15">
        <f t="shared" si="5"/>
        <v>1.0078174291490156</v>
      </c>
    </row>
    <row r="29" spans="1:25" x14ac:dyDescent="0.3">
      <c r="A29" s="8" t="s">
        <v>29</v>
      </c>
      <c r="B29" s="2">
        <v>37365.699999999997</v>
      </c>
      <c r="C29" s="2">
        <v>39992.9</v>
      </c>
      <c r="D29" s="2">
        <v>44906</v>
      </c>
      <c r="E29" s="2">
        <v>44151</v>
      </c>
      <c r="F29" s="2">
        <v>46165.5</v>
      </c>
      <c r="G29" s="2">
        <v>46905.7</v>
      </c>
      <c r="H29" s="2">
        <v>48040.5</v>
      </c>
      <c r="I29" s="2">
        <v>49183.4</v>
      </c>
      <c r="J29" s="2">
        <v>52950.7</v>
      </c>
      <c r="K29" s="10">
        <v>64438.6</v>
      </c>
      <c r="L29" s="13">
        <v>77643.899999999994</v>
      </c>
      <c r="M29" s="10">
        <v>79526.399999999994</v>
      </c>
      <c r="N29" s="13">
        <v>84841.600000000006</v>
      </c>
      <c r="O29" s="15">
        <f t="shared" si="0"/>
        <v>1.0703104719033767</v>
      </c>
      <c r="Q29" s="15">
        <f t="shared" si="1"/>
        <v>0.98318710194628778</v>
      </c>
      <c r="S29" s="15">
        <f t="shared" si="2"/>
        <v>1.0160336181780767</v>
      </c>
      <c r="U29" s="15">
        <f t="shared" si="3"/>
        <v>1.0237903435642843</v>
      </c>
      <c r="W29" s="15">
        <f t="shared" si="4"/>
        <v>1.2169546389377288</v>
      </c>
      <c r="Y29" s="15">
        <f t="shared" si="5"/>
        <v>1.0242453045248887</v>
      </c>
    </row>
    <row r="30" spans="1:25" x14ac:dyDescent="0.3">
      <c r="A30" s="8" t="s">
        <v>30</v>
      </c>
      <c r="B30" s="2">
        <v>56635</v>
      </c>
      <c r="C30" s="2">
        <v>59101.5</v>
      </c>
      <c r="D30" s="2">
        <v>67077.5</v>
      </c>
      <c r="E30" s="2">
        <v>64137.5</v>
      </c>
      <c r="F30" s="2">
        <v>64449.7</v>
      </c>
      <c r="G30" s="2">
        <v>63682.400000000001</v>
      </c>
      <c r="H30" s="2">
        <v>67268.600000000006</v>
      </c>
      <c r="I30" s="2">
        <v>67357.3</v>
      </c>
      <c r="J30" s="2">
        <v>71491.7</v>
      </c>
      <c r="K30" s="10">
        <v>72651.7</v>
      </c>
      <c r="L30" s="13">
        <v>96412.6</v>
      </c>
      <c r="M30" s="10">
        <v>95845.1</v>
      </c>
      <c r="N30" s="13">
        <v>101905.8</v>
      </c>
      <c r="O30" s="15">
        <f t="shared" si="0"/>
        <v>1.0435508078043612</v>
      </c>
      <c r="Q30" s="15">
        <f t="shared" si="1"/>
        <v>0.95617010174797812</v>
      </c>
      <c r="S30" s="15">
        <f t="shared" si="2"/>
        <v>0.98809459159623714</v>
      </c>
      <c r="U30" s="15">
        <f t="shared" si="3"/>
        <v>1.0013185944110625</v>
      </c>
      <c r="W30" s="15">
        <f t="shared" si="4"/>
        <v>1.0162256597619024</v>
      </c>
      <c r="Y30" s="15">
        <f t="shared" si="5"/>
        <v>0.99411383989229618</v>
      </c>
    </row>
    <row r="31" spans="1:25" x14ac:dyDescent="0.3">
      <c r="A31" s="8" t="s">
        <v>31</v>
      </c>
      <c r="B31" s="2">
        <v>31283.4</v>
      </c>
      <c r="C31" s="2">
        <v>33885.800000000003</v>
      </c>
      <c r="D31" s="2">
        <v>36151.9</v>
      </c>
      <c r="E31" s="2">
        <v>37317.5</v>
      </c>
      <c r="F31" s="2">
        <v>37332.300000000003</v>
      </c>
      <c r="G31" s="2">
        <v>38048</v>
      </c>
      <c r="H31" s="2">
        <v>37854.5</v>
      </c>
      <c r="I31" s="2">
        <v>39681.599999999999</v>
      </c>
      <c r="J31" s="2">
        <v>40968.699999999997</v>
      </c>
      <c r="K31" s="10">
        <v>43377.5</v>
      </c>
      <c r="L31" s="13">
        <v>55756.800000000003</v>
      </c>
      <c r="M31" s="10">
        <v>55777.599999999999</v>
      </c>
      <c r="N31" s="13">
        <v>56516.800000000003</v>
      </c>
      <c r="O31" s="15">
        <f t="shared" si="0"/>
        <v>1.0831878887844673</v>
      </c>
      <c r="Q31" s="15">
        <f t="shared" si="1"/>
        <v>1.0322417355657656</v>
      </c>
      <c r="S31" s="15">
        <f t="shared" si="2"/>
        <v>1.0191710663420148</v>
      </c>
      <c r="U31" s="15">
        <f t="shared" si="3"/>
        <v>1.0482663884082473</v>
      </c>
      <c r="W31" s="15">
        <f t="shared" si="4"/>
        <v>1.0587961053194268</v>
      </c>
      <c r="Y31" s="15">
        <f t="shared" si="5"/>
        <v>1.0003730486685032</v>
      </c>
    </row>
    <row r="32" spans="1:25" x14ac:dyDescent="0.3">
      <c r="A32" s="8" t="s">
        <v>32</v>
      </c>
      <c r="B32" s="2">
        <v>30930</v>
      </c>
      <c r="C32" s="2">
        <v>32552.7</v>
      </c>
      <c r="D32" s="2">
        <v>35344.1</v>
      </c>
      <c r="E32" s="2">
        <v>34974.199999999997</v>
      </c>
      <c r="F32" s="2">
        <v>34905</v>
      </c>
      <c r="G32" s="2">
        <v>35750.699999999997</v>
      </c>
      <c r="H32" s="2">
        <v>38143.4</v>
      </c>
      <c r="I32" s="2">
        <v>37642.6</v>
      </c>
      <c r="J32" s="2">
        <v>39450.699999999997</v>
      </c>
      <c r="K32" s="10">
        <v>39736.300000000003</v>
      </c>
      <c r="L32" s="13">
        <v>48293</v>
      </c>
      <c r="M32" s="10">
        <v>49071.199999999997</v>
      </c>
      <c r="N32" s="13">
        <v>53307.9</v>
      </c>
      <c r="O32" s="15">
        <f t="shared" si="0"/>
        <v>1.0524636275460717</v>
      </c>
      <c r="Q32" s="15">
        <f t="shared" si="1"/>
        <v>0.98953432114553763</v>
      </c>
      <c r="S32" s="15">
        <f t="shared" si="2"/>
        <v>1.0242286205414697</v>
      </c>
      <c r="U32" s="15">
        <f t="shared" si="3"/>
        <v>0.98687059884540962</v>
      </c>
      <c r="W32" s="15">
        <f t="shared" si="4"/>
        <v>1.0072394152701982</v>
      </c>
      <c r="Y32" s="15">
        <f t="shared" si="5"/>
        <v>1.0161141366243553</v>
      </c>
    </row>
    <row r="33" spans="1:25" x14ac:dyDescent="0.3">
      <c r="A33" s="8" t="s">
        <v>33</v>
      </c>
      <c r="B33" s="2">
        <v>41644.9</v>
      </c>
      <c r="C33" s="2">
        <v>47831.1</v>
      </c>
      <c r="D33" s="2">
        <v>53014.6</v>
      </c>
      <c r="E33" s="2">
        <v>56708.9</v>
      </c>
      <c r="F33" s="2">
        <v>61207.6</v>
      </c>
      <c r="G33" s="2">
        <v>62575.9</v>
      </c>
      <c r="H33" s="2">
        <v>67201.600000000006</v>
      </c>
      <c r="I33" s="2">
        <v>71290.8</v>
      </c>
      <c r="J33" s="2">
        <v>78533.3</v>
      </c>
      <c r="K33" s="10">
        <v>84028.7</v>
      </c>
      <c r="L33" s="13">
        <v>101715.6</v>
      </c>
      <c r="M33" s="10">
        <v>104075.7</v>
      </c>
      <c r="N33" s="13">
        <v>109336.1</v>
      </c>
      <c r="O33" s="15">
        <f t="shared" si="0"/>
        <v>1.1485464006396942</v>
      </c>
      <c r="Q33" s="15">
        <f t="shared" si="1"/>
        <v>1.0696845774560215</v>
      </c>
      <c r="S33" s="15">
        <f t="shared" si="2"/>
        <v>1.0223550670178214</v>
      </c>
      <c r="U33" s="15">
        <f t="shared" si="3"/>
        <v>1.0608497416728173</v>
      </c>
      <c r="W33" s="15">
        <f t="shared" si="4"/>
        <v>1.0699754117043343</v>
      </c>
      <c r="Y33" s="15">
        <f t="shared" si="5"/>
        <v>1.0232029305239314</v>
      </c>
    </row>
    <row r="34" spans="1:25" x14ac:dyDescent="0.3">
      <c r="A34" s="8" t="s">
        <v>35</v>
      </c>
      <c r="B34" s="2">
        <v>24783.3</v>
      </c>
      <c r="C34" s="2">
        <v>27273.5</v>
      </c>
      <c r="D34" s="2">
        <v>28644.7</v>
      </c>
      <c r="E34" s="2">
        <v>30609.5</v>
      </c>
      <c r="F34" s="2">
        <v>31662.1</v>
      </c>
      <c r="G34" s="2">
        <v>30921.5</v>
      </c>
      <c r="H34" s="2">
        <v>30780.1</v>
      </c>
      <c r="I34" s="2">
        <v>30803.4</v>
      </c>
      <c r="J34" s="2">
        <v>31438.7</v>
      </c>
      <c r="K34" s="10">
        <v>33457.699999999997</v>
      </c>
      <c r="L34" s="13">
        <v>46903.5</v>
      </c>
      <c r="M34" s="10">
        <v>46956.6</v>
      </c>
      <c r="N34" s="13">
        <v>49314.6</v>
      </c>
      <c r="O34" s="15">
        <f t="shared" si="0"/>
        <v>1.1004789515520532</v>
      </c>
      <c r="Q34" s="15">
        <f t="shared" si="1"/>
        <v>1.0685920955709083</v>
      </c>
      <c r="S34" s="15">
        <f t="shared" si="2"/>
        <v>0.97660925838778856</v>
      </c>
      <c r="U34" s="15">
        <f t="shared" si="3"/>
        <v>1.0007569825958982</v>
      </c>
      <c r="W34" s="15">
        <f t="shared" si="4"/>
        <v>1.0642202126678264</v>
      </c>
      <c r="Y34" s="15">
        <f t="shared" si="5"/>
        <v>1.0011321116761009</v>
      </c>
    </row>
    <row r="35" spans="1:25" x14ac:dyDescent="0.3">
      <c r="A35" s="8" t="s">
        <v>36</v>
      </c>
      <c r="B35" s="2">
        <v>22400.7</v>
      </c>
      <c r="C35" s="2">
        <v>25596.7</v>
      </c>
      <c r="D35" s="2">
        <v>26416.9</v>
      </c>
      <c r="E35" s="2">
        <v>26677.5</v>
      </c>
      <c r="F35" s="2">
        <v>25861.599999999999</v>
      </c>
      <c r="G35" s="2">
        <v>26782.799999999999</v>
      </c>
      <c r="H35" s="2">
        <v>26415.5</v>
      </c>
      <c r="I35" s="2">
        <v>27331.5</v>
      </c>
      <c r="J35" s="2">
        <v>29876.3</v>
      </c>
      <c r="K35" s="10">
        <v>31956.7</v>
      </c>
      <c r="L35" s="13">
        <v>43630.8</v>
      </c>
      <c r="M35" s="10">
        <v>44212.7</v>
      </c>
      <c r="N35" s="13">
        <v>46354.1</v>
      </c>
      <c r="O35" s="15">
        <f t="shared" si="0"/>
        <v>1.1426741128625444</v>
      </c>
      <c r="Q35" s="15">
        <f t="shared" si="1"/>
        <v>1.0098648970923916</v>
      </c>
      <c r="S35" s="15">
        <f t="shared" si="2"/>
        <v>1.0356203792495438</v>
      </c>
      <c r="U35" s="15">
        <f t="shared" si="3"/>
        <v>1.0346766103234843</v>
      </c>
      <c r="W35" s="15">
        <f t="shared" si="4"/>
        <v>1.0696337899940755</v>
      </c>
      <c r="Y35" s="15">
        <f t="shared" si="5"/>
        <v>1.0133369087892039</v>
      </c>
    </row>
    <row r="36" spans="1:25" x14ac:dyDescent="0.3">
      <c r="A36" s="8" t="s">
        <v>37</v>
      </c>
      <c r="B36" s="2">
        <v>29102.3</v>
      </c>
      <c r="C36" s="2">
        <v>32292.6</v>
      </c>
      <c r="D36" s="2">
        <v>35816.6</v>
      </c>
      <c r="E36" s="2">
        <v>35685.4</v>
      </c>
      <c r="F36" s="2">
        <v>35681.5</v>
      </c>
      <c r="G36" s="2">
        <v>37405.199999999997</v>
      </c>
      <c r="H36" s="2">
        <v>38308.800000000003</v>
      </c>
      <c r="I36" s="2">
        <v>39810.9</v>
      </c>
      <c r="J36" s="2">
        <v>40629.800000000003</v>
      </c>
      <c r="K36" s="10">
        <v>43484.5</v>
      </c>
      <c r="L36" s="13">
        <v>57537.9</v>
      </c>
      <c r="M36" s="10">
        <v>58137.3</v>
      </c>
      <c r="N36" s="13">
        <v>61371.3</v>
      </c>
      <c r="O36" s="15">
        <f t="shared" ref="O36:O67" si="6">C36/B36</f>
        <v>1.1096236379942479</v>
      </c>
      <c r="Q36" s="15">
        <f t="shared" ref="Q36:Q67" si="7">E36/D36</f>
        <v>0.99633689406588011</v>
      </c>
      <c r="S36" s="15">
        <f t="shared" ref="S36:S67" si="8">G36/F36</f>
        <v>1.048307946695066</v>
      </c>
      <c r="U36" s="15">
        <f t="shared" si="3"/>
        <v>1.0392103119909786</v>
      </c>
      <c r="W36" s="15">
        <f t="shared" si="4"/>
        <v>1.0702612368261719</v>
      </c>
      <c r="Y36" s="15">
        <f t="shared" si="5"/>
        <v>1.0104174813470774</v>
      </c>
    </row>
    <row r="37" spans="1:25" x14ac:dyDescent="0.3">
      <c r="A37" s="8" t="s">
        <v>38</v>
      </c>
      <c r="B37" s="2">
        <v>30019.4</v>
      </c>
      <c r="C37" s="2">
        <v>34065.4</v>
      </c>
      <c r="D37" s="2">
        <v>34448.699999999997</v>
      </c>
      <c r="E37" s="2">
        <v>35076</v>
      </c>
      <c r="F37" s="2">
        <v>33843.9</v>
      </c>
      <c r="G37" s="2">
        <v>35373.4</v>
      </c>
      <c r="H37" s="2">
        <v>35211</v>
      </c>
      <c r="I37" s="2">
        <v>36137.199999999997</v>
      </c>
      <c r="J37" s="2">
        <v>36219.5</v>
      </c>
      <c r="K37" s="10">
        <v>39485</v>
      </c>
      <c r="L37" s="13">
        <v>54130.7</v>
      </c>
      <c r="M37" s="10">
        <v>56786.3</v>
      </c>
      <c r="N37" s="13">
        <v>59530.400000000001</v>
      </c>
      <c r="O37" s="15">
        <f t="shared" si="6"/>
        <v>1.1347795092506845</v>
      </c>
      <c r="Q37" s="15">
        <f t="shared" si="7"/>
        <v>1.0182096857065726</v>
      </c>
      <c r="S37" s="15">
        <f t="shared" si="8"/>
        <v>1.0451927821557208</v>
      </c>
      <c r="U37" s="15">
        <f t="shared" si="3"/>
        <v>1.0263042799125273</v>
      </c>
      <c r="W37" s="15">
        <f t="shared" si="4"/>
        <v>1.0901586162150223</v>
      </c>
      <c r="Y37" s="15">
        <f t="shared" si="5"/>
        <v>1.0490590367388561</v>
      </c>
    </row>
    <row r="38" spans="1:25" x14ac:dyDescent="0.3">
      <c r="A38" s="8" t="s">
        <v>39</v>
      </c>
      <c r="B38" s="2">
        <v>26953.200000000001</v>
      </c>
      <c r="C38" s="2">
        <v>29436.1</v>
      </c>
      <c r="D38" s="2">
        <v>30976.400000000001</v>
      </c>
      <c r="E38" s="2">
        <v>32447.599999999999</v>
      </c>
      <c r="F38" s="2">
        <v>33875</v>
      </c>
      <c r="G38" s="2">
        <v>34115</v>
      </c>
      <c r="H38" s="2">
        <v>35122.199999999997</v>
      </c>
      <c r="I38" s="2">
        <v>35580.9</v>
      </c>
      <c r="J38" s="2">
        <v>36738</v>
      </c>
      <c r="K38" s="10">
        <v>39054.9</v>
      </c>
      <c r="L38" s="13">
        <v>54024.3</v>
      </c>
      <c r="M38" s="10">
        <v>53796.2</v>
      </c>
      <c r="N38" s="13">
        <v>56761.1</v>
      </c>
      <c r="O38" s="15">
        <f t="shared" si="6"/>
        <v>1.0921189320748557</v>
      </c>
      <c r="Q38" s="15">
        <f t="shared" si="7"/>
        <v>1.0474942214072649</v>
      </c>
      <c r="S38" s="15">
        <f t="shared" si="8"/>
        <v>1.0070848708487086</v>
      </c>
      <c r="U38" s="15">
        <f t="shared" si="3"/>
        <v>1.0130601158241797</v>
      </c>
      <c r="W38" s="15">
        <f t="shared" si="4"/>
        <v>1.0630654907724972</v>
      </c>
      <c r="Y38" s="15">
        <f t="shared" si="5"/>
        <v>0.99577782590426889</v>
      </c>
    </row>
    <row r="39" spans="1:25" x14ac:dyDescent="0.3">
      <c r="A39" s="8" t="s">
        <v>40</v>
      </c>
      <c r="B39" s="2">
        <v>26933.5</v>
      </c>
      <c r="C39" s="2">
        <v>30121.200000000001</v>
      </c>
      <c r="D39" s="2">
        <v>31600.799999999999</v>
      </c>
      <c r="E39" s="2">
        <v>34175.5</v>
      </c>
      <c r="F39" s="2">
        <v>34098</v>
      </c>
      <c r="G39" s="2">
        <v>35655.1</v>
      </c>
      <c r="H39" s="2">
        <v>35292.1</v>
      </c>
      <c r="I39" s="2">
        <v>37677.599999999999</v>
      </c>
      <c r="J39" s="2">
        <v>36864.5</v>
      </c>
      <c r="K39" s="10">
        <v>40182.6</v>
      </c>
      <c r="L39" s="13">
        <v>54080.800000000003</v>
      </c>
      <c r="M39" s="10">
        <v>54384.3</v>
      </c>
      <c r="N39" s="13">
        <v>56555.199999999997</v>
      </c>
      <c r="O39" s="15">
        <f t="shared" si="6"/>
        <v>1.1183544656283069</v>
      </c>
      <c r="Q39" s="15">
        <f t="shared" si="7"/>
        <v>1.0814757854231538</v>
      </c>
      <c r="S39" s="15">
        <f t="shared" si="8"/>
        <v>1.0456654349228693</v>
      </c>
      <c r="U39" s="15">
        <f t="shared" si="3"/>
        <v>1.0675930307349237</v>
      </c>
      <c r="W39" s="15">
        <f t="shared" si="4"/>
        <v>1.0900080022786149</v>
      </c>
      <c r="Y39" s="15">
        <f t="shared" si="5"/>
        <v>1.0056119731956628</v>
      </c>
    </row>
    <row r="40" spans="1:25" x14ac:dyDescent="0.3">
      <c r="A40" s="8" t="s">
        <v>42</v>
      </c>
      <c r="B40" s="2">
        <v>22490.6</v>
      </c>
      <c r="C40" s="2">
        <v>23832.9</v>
      </c>
      <c r="D40" s="2">
        <v>26525.1</v>
      </c>
      <c r="E40" s="2">
        <v>28500.1</v>
      </c>
      <c r="F40" s="2">
        <v>29914.400000000001</v>
      </c>
      <c r="G40" s="2">
        <v>30861.5</v>
      </c>
      <c r="H40" s="2">
        <v>30480.1</v>
      </c>
      <c r="I40" s="2">
        <v>30835.8</v>
      </c>
      <c r="J40" s="2">
        <v>32103.4</v>
      </c>
      <c r="K40" s="10">
        <v>33501.300000000003</v>
      </c>
      <c r="L40" s="13">
        <v>43055.1</v>
      </c>
      <c r="M40" s="10">
        <v>42991.8</v>
      </c>
      <c r="N40" s="13">
        <v>45734.2</v>
      </c>
      <c r="O40" s="15">
        <f t="shared" si="6"/>
        <v>1.0596827118885224</v>
      </c>
      <c r="Q40" s="15">
        <f t="shared" si="7"/>
        <v>1.0744577777275108</v>
      </c>
      <c r="S40" s="15">
        <f t="shared" si="8"/>
        <v>1.0316603374963227</v>
      </c>
      <c r="U40" s="15">
        <f t="shared" si="3"/>
        <v>1.0116699092194579</v>
      </c>
      <c r="W40" s="15">
        <f t="shared" si="4"/>
        <v>1.0435436745017661</v>
      </c>
      <c r="Y40" s="15">
        <f t="shared" si="5"/>
        <v>0.99852979089585214</v>
      </c>
    </row>
    <row r="41" spans="1:25" x14ac:dyDescent="0.3">
      <c r="A41" s="8" t="s">
        <v>43</v>
      </c>
      <c r="B41" s="2">
        <v>26101.4</v>
      </c>
      <c r="C41" s="2">
        <v>28092.799999999999</v>
      </c>
      <c r="D41" s="2">
        <v>28863</v>
      </c>
      <c r="E41" s="2">
        <v>28676.5</v>
      </c>
      <c r="F41" s="2">
        <v>29654.5</v>
      </c>
      <c r="G41" s="2">
        <v>30669.4</v>
      </c>
      <c r="H41" s="2">
        <v>31023.599999999999</v>
      </c>
      <c r="I41" s="2">
        <v>30357.5</v>
      </c>
      <c r="J41" s="2">
        <v>31085.4</v>
      </c>
      <c r="K41" s="10">
        <v>32378.799999999999</v>
      </c>
      <c r="L41" s="13">
        <v>40494.699999999997</v>
      </c>
      <c r="M41" s="10">
        <v>43187.7</v>
      </c>
      <c r="N41" s="13">
        <v>44301.4</v>
      </c>
      <c r="O41" s="15">
        <f t="shared" si="6"/>
        <v>1.0762947581355788</v>
      </c>
      <c r="Q41" s="15">
        <f t="shared" si="7"/>
        <v>0.99353844021757964</v>
      </c>
      <c r="S41" s="15">
        <f t="shared" si="8"/>
        <v>1.0342241481056837</v>
      </c>
      <c r="U41" s="15">
        <f t="shared" si="3"/>
        <v>0.97852924870098901</v>
      </c>
      <c r="W41" s="15">
        <f t="shared" si="4"/>
        <v>1.0416079574333932</v>
      </c>
      <c r="Y41" s="15">
        <f t="shared" si="5"/>
        <v>1.0665025299607109</v>
      </c>
    </row>
    <row r="42" spans="1:25" x14ac:dyDescent="0.3">
      <c r="A42" s="8" t="s">
        <v>44</v>
      </c>
      <c r="B42" s="2">
        <v>22091.1</v>
      </c>
      <c r="C42" s="2">
        <v>25929.200000000001</v>
      </c>
      <c r="D42" s="2">
        <v>27890.9</v>
      </c>
      <c r="E42" s="2">
        <v>28304.9</v>
      </c>
      <c r="F42" s="2">
        <v>27504</v>
      </c>
      <c r="G42" s="2">
        <v>28136</v>
      </c>
      <c r="H42" s="2">
        <v>30111.599999999999</v>
      </c>
      <c r="I42" s="2">
        <v>30946.6</v>
      </c>
      <c r="J42" s="2">
        <v>32623.599999999999</v>
      </c>
      <c r="K42" s="10">
        <v>33427.1</v>
      </c>
      <c r="L42" s="13">
        <v>41375.800000000003</v>
      </c>
      <c r="M42" s="10">
        <v>43155.8</v>
      </c>
      <c r="N42" s="13">
        <v>45392.1</v>
      </c>
      <c r="O42" s="15">
        <f t="shared" si="6"/>
        <v>1.1737396508096021</v>
      </c>
      <c r="Q42" s="15">
        <f t="shared" si="7"/>
        <v>1.0148435511224092</v>
      </c>
      <c r="S42" s="15">
        <f t="shared" si="8"/>
        <v>1.0229784758580569</v>
      </c>
      <c r="U42" s="15">
        <f t="shared" si="3"/>
        <v>1.0277301770746157</v>
      </c>
      <c r="W42" s="15">
        <f t="shared" si="4"/>
        <v>1.0246294093846173</v>
      </c>
      <c r="Y42" s="15">
        <f t="shared" si="5"/>
        <v>1.043020316223493</v>
      </c>
    </row>
    <row r="43" spans="1:25" x14ac:dyDescent="0.3">
      <c r="A43" s="8" t="s">
        <v>45</v>
      </c>
      <c r="B43" s="2">
        <v>20619.400000000001</v>
      </c>
      <c r="C43" s="2">
        <v>23356.7</v>
      </c>
      <c r="D43" s="2">
        <v>26024</v>
      </c>
      <c r="E43" s="2">
        <v>27084.1</v>
      </c>
      <c r="F43" s="2">
        <v>27643.7</v>
      </c>
      <c r="G43" s="2">
        <v>28277.4</v>
      </c>
      <c r="H43" s="2">
        <v>29635.599999999999</v>
      </c>
      <c r="I43" s="2">
        <v>29735.5</v>
      </c>
      <c r="J43" s="2">
        <v>31212</v>
      </c>
      <c r="K43" s="10">
        <v>33002.6</v>
      </c>
      <c r="L43" s="13">
        <v>43022.9</v>
      </c>
      <c r="M43" s="10">
        <v>43561.3</v>
      </c>
      <c r="N43" s="13">
        <v>44780</v>
      </c>
      <c r="O43" s="15">
        <f t="shared" si="6"/>
        <v>1.1327536203769266</v>
      </c>
      <c r="Q43" s="15">
        <f t="shared" si="7"/>
        <v>1.0407354749462034</v>
      </c>
      <c r="S43" s="15">
        <f t="shared" si="8"/>
        <v>1.0229238488335497</v>
      </c>
      <c r="U43" s="15">
        <f t="shared" si="3"/>
        <v>1.0033709457544304</v>
      </c>
      <c r="W43" s="15">
        <f t="shared" si="4"/>
        <v>1.0573689606561578</v>
      </c>
      <c r="Y43" s="15">
        <f t="shared" si="5"/>
        <v>1.0125142656585213</v>
      </c>
    </row>
    <row r="44" spans="1:25" x14ac:dyDescent="0.3">
      <c r="A44" s="8" t="s">
        <v>46</v>
      </c>
      <c r="B44" s="2">
        <v>20199.3</v>
      </c>
      <c r="C44" s="2">
        <v>25400.7</v>
      </c>
      <c r="D44" s="2">
        <v>27968.1</v>
      </c>
      <c r="E44" s="2">
        <v>28878</v>
      </c>
      <c r="F44" s="2">
        <v>27490.6</v>
      </c>
      <c r="G44" s="2">
        <v>28297.5</v>
      </c>
      <c r="H44" s="2">
        <v>28761.1</v>
      </c>
      <c r="I44" s="2">
        <v>29267.3</v>
      </c>
      <c r="J44" s="2">
        <v>28366.6</v>
      </c>
      <c r="K44" s="10">
        <v>32205.8</v>
      </c>
      <c r="L44" s="13">
        <v>43545.3</v>
      </c>
      <c r="M44" s="10">
        <v>43270.7</v>
      </c>
      <c r="N44" s="13">
        <v>44440</v>
      </c>
      <c r="O44" s="15">
        <f t="shared" si="6"/>
        <v>1.2575039729099524</v>
      </c>
      <c r="Q44" s="15">
        <f t="shared" si="7"/>
        <v>1.032533493515827</v>
      </c>
      <c r="S44" s="15">
        <f t="shared" si="8"/>
        <v>1.0293518511782209</v>
      </c>
      <c r="U44" s="15">
        <f t="shared" si="3"/>
        <v>1.0176001613290173</v>
      </c>
      <c r="W44" s="15">
        <f t="shared" si="4"/>
        <v>1.1353422687244858</v>
      </c>
      <c r="Y44" s="15">
        <f t="shared" si="5"/>
        <v>0.99369392333960249</v>
      </c>
    </row>
    <row r="45" spans="1:25" x14ac:dyDescent="0.3">
      <c r="A45" s="8" t="s">
        <v>47</v>
      </c>
      <c r="B45" s="2">
        <v>19889.400000000001</v>
      </c>
      <c r="C45" s="2">
        <v>26865.9</v>
      </c>
      <c r="D45" s="2">
        <v>27948.6</v>
      </c>
      <c r="E45" s="2">
        <v>29948.3</v>
      </c>
      <c r="F45" s="2">
        <v>31716.2</v>
      </c>
      <c r="G45" s="2">
        <v>33348.300000000003</v>
      </c>
      <c r="H45" s="2">
        <v>33015.1</v>
      </c>
      <c r="I45" s="2">
        <v>34271.800000000003</v>
      </c>
      <c r="J45" s="2">
        <v>35557.699999999997</v>
      </c>
      <c r="K45" s="10">
        <v>37035.300000000003</v>
      </c>
      <c r="L45" s="13">
        <v>45929.4</v>
      </c>
      <c r="M45" s="10">
        <v>47245.1</v>
      </c>
      <c r="N45" s="13">
        <v>49984.7</v>
      </c>
      <c r="O45" s="15">
        <f t="shared" si="6"/>
        <v>1.3507647289510996</v>
      </c>
      <c r="Q45" s="15">
        <f t="shared" si="7"/>
        <v>1.0715492010333254</v>
      </c>
      <c r="S45" s="15">
        <f t="shared" si="8"/>
        <v>1.0514595064982564</v>
      </c>
      <c r="U45" s="15">
        <f t="shared" si="3"/>
        <v>1.0380644008347697</v>
      </c>
      <c r="W45" s="15">
        <f t="shared" si="4"/>
        <v>1.0415549937144417</v>
      </c>
      <c r="Y45" s="15">
        <f t="shared" si="5"/>
        <v>1.0286461395097692</v>
      </c>
    </row>
    <row r="46" spans="1:25" x14ac:dyDescent="0.3">
      <c r="A46" s="8" t="s">
        <v>48</v>
      </c>
      <c r="B46" s="2">
        <v>28196.799999999999</v>
      </c>
      <c r="C46" s="2">
        <v>31658</v>
      </c>
      <c r="D46" s="2">
        <v>33611.9</v>
      </c>
      <c r="E46" s="2">
        <v>34127.5</v>
      </c>
      <c r="F46" s="2">
        <v>34522.9</v>
      </c>
      <c r="G46" s="2">
        <v>35117.699999999997</v>
      </c>
      <c r="H46" s="2">
        <v>35642.9</v>
      </c>
      <c r="I46" s="2">
        <v>36841.5</v>
      </c>
      <c r="J46" s="2">
        <v>39774.699999999997</v>
      </c>
      <c r="K46" s="10">
        <v>41259.599999999999</v>
      </c>
      <c r="L46" s="13">
        <v>50501.7</v>
      </c>
      <c r="M46" s="10">
        <v>50978.9</v>
      </c>
      <c r="N46" s="13">
        <v>53365.5</v>
      </c>
      <c r="O46" s="15">
        <f t="shared" si="6"/>
        <v>1.1227515179027407</v>
      </c>
      <c r="Q46" s="15">
        <f t="shared" si="7"/>
        <v>1.0153398052475462</v>
      </c>
      <c r="S46" s="15">
        <f t="shared" si="8"/>
        <v>1.0172291435539886</v>
      </c>
      <c r="U46" s="15">
        <f t="shared" si="3"/>
        <v>1.0336280156777367</v>
      </c>
      <c r="W46" s="15">
        <f t="shared" si="4"/>
        <v>1.0373327768656961</v>
      </c>
      <c r="Y46" s="15">
        <f t="shared" si="5"/>
        <v>1.0094491868590563</v>
      </c>
    </row>
    <row r="47" spans="1:25" x14ac:dyDescent="0.3">
      <c r="A47" s="8" t="s">
        <v>50</v>
      </c>
      <c r="B47" s="2">
        <v>36981.9</v>
      </c>
      <c r="C47" s="2">
        <v>38118.199999999997</v>
      </c>
      <c r="D47" s="2">
        <v>38723.699999999997</v>
      </c>
      <c r="E47" s="2">
        <v>39089.800000000003</v>
      </c>
      <c r="F47" s="2">
        <v>40042.199999999997</v>
      </c>
      <c r="G47" s="2">
        <v>40257.9</v>
      </c>
      <c r="H47" s="2">
        <v>42628.7</v>
      </c>
      <c r="I47" s="2">
        <v>42922</v>
      </c>
      <c r="J47" s="2">
        <v>46589.5</v>
      </c>
      <c r="K47" s="10">
        <v>48194.2</v>
      </c>
      <c r="L47" s="13">
        <v>59913.5</v>
      </c>
      <c r="M47" s="10">
        <v>60193.9</v>
      </c>
      <c r="N47" s="13">
        <v>64089.1</v>
      </c>
      <c r="O47" s="15">
        <f t="shared" si="6"/>
        <v>1.0307258415603306</v>
      </c>
      <c r="Q47" s="15">
        <f t="shared" si="7"/>
        <v>1.0094541585643935</v>
      </c>
      <c r="S47" s="15">
        <f t="shared" si="8"/>
        <v>1.0053868169081619</v>
      </c>
      <c r="U47" s="15">
        <f t="shared" si="3"/>
        <v>1.0068803411785958</v>
      </c>
      <c r="W47" s="15">
        <f t="shared" si="4"/>
        <v>1.0344433831657347</v>
      </c>
      <c r="Y47" s="15">
        <f t="shared" si="5"/>
        <v>1.0046800804493146</v>
      </c>
    </row>
    <row r="48" spans="1:25" x14ac:dyDescent="0.3">
      <c r="A48" s="8" t="s">
        <v>51</v>
      </c>
      <c r="B48" s="2">
        <v>26278.9</v>
      </c>
      <c r="C48" s="2">
        <v>27249.3</v>
      </c>
      <c r="D48" s="2">
        <v>30222.400000000001</v>
      </c>
      <c r="E48" s="2">
        <v>29542.1</v>
      </c>
      <c r="F48" s="2">
        <v>29876.7</v>
      </c>
      <c r="G48" s="2">
        <v>30969.5</v>
      </c>
      <c r="H48" s="2">
        <v>31648.6</v>
      </c>
      <c r="I48" s="2">
        <v>31683.1</v>
      </c>
      <c r="J48" s="2">
        <v>33879.599999999999</v>
      </c>
      <c r="K48" s="10">
        <v>34941.199999999997</v>
      </c>
      <c r="L48" s="13">
        <v>48423.5</v>
      </c>
      <c r="M48" s="10">
        <v>47903.1</v>
      </c>
      <c r="N48" s="13">
        <v>52767.3</v>
      </c>
      <c r="O48" s="15">
        <f t="shared" si="6"/>
        <v>1.0369269642184413</v>
      </c>
      <c r="Q48" s="15">
        <f t="shared" si="7"/>
        <v>0.97749020593996494</v>
      </c>
      <c r="S48" s="15">
        <f t="shared" si="8"/>
        <v>1.0365769981289767</v>
      </c>
      <c r="U48" s="15">
        <f t="shared" si="3"/>
        <v>1.0010900956124442</v>
      </c>
      <c r="W48" s="15">
        <f t="shared" si="4"/>
        <v>1.0313344903717871</v>
      </c>
      <c r="Y48" s="15">
        <f t="shared" si="5"/>
        <v>0.98925315187873653</v>
      </c>
    </row>
    <row r="49" spans="1:25" x14ac:dyDescent="0.3">
      <c r="A49" s="8" t="s">
        <v>52</v>
      </c>
      <c r="B49" s="2">
        <v>24689</v>
      </c>
      <c r="C49" s="2">
        <v>25239.5</v>
      </c>
      <c r="D49" s="2">
        <v>25267.200000000001</v>
      </c>
      <c r="E49" s="2">
        <v>27344.5</v>
      </c>
      <c r="F49" s="2">
        <v>28221</v>
      </c>
      <c r="G49" s="2">
        <v>30036</v>
      </c>
      <c r="H49" s="2">
        <v>32042.799999999999</v>
      </c>
      <c r="I49" s="2">
        <v>33316.1</v>
      </c>
      <c r="J49" s="2">
        <v>35287.1</v>
      </c>
      <c r="K49" s="10">
        <v>36948.400000000001</v>
      </c>
      <c r="L49" s="13">
        <v>46395.4</v>
      </c>
      <c r="M49" s="10">
        <v>46728.3</v>
      </c>
      <c r="N49" s="13">
        <v>49723.7</v>
      </c>
      <c r="O49" s="15">
        <f t="shared" si="6"/>
        <v>1.0222973793997328</v>
      </c>
      <c r="Q49" s="15">
        <f t="shared" si="7"/>
        <v>1.0822133042046607</v>
      </c>
      <c r="S49" s="15">
        <f t="shared" si="8"/>
        <v>1.0643138088657382</v>
      </c>
      <c r="U49" s="15">
        <f t="shared" si="3"/>
        <v>1.0397374761256819</v>
      </c>
      <c r="W49" s="15">
        <f t="shared" si="4"/>
        <v>1.0470795276460805</v>
      </c>
      <c r="Y49" s="15">
        <f t="shared" si="5"/>
        <v>1.0071752803079617</v>
      </c>
    </row>
    <row r="50" spans="1:25" x14ac:dyDescent="0.3">
      <c r="A50" s="8" t="s">
        <v>53</v>
      </c>
      <c r="B50" s="2">
        <v>29184.799999999999</v>
      </c>
      <c r="C50" s="2">
        <v>32583.7</v>
      </c>
      <c r="D50" s="2">
        <v>35651.4</v>
      </c>
      <c r="E50" s="2">
        <v>37612.9</v>
      </c>
      <c r="F50" s="2">
        <v>37305.9</v>
      </c>
      <c r="G50" s="2">
        <v>39281.599999999999</v>
      </c>
      <c r="H50" s="2">
        <v>38215.1</v>
      </c>
      <c r="I50" s="2">
        <v>39832.1</v>
      </c>
      <c r="J50" s="2">
        <v>40247.4</v>
      </c>
      <c r="K50" s="10">
        <v>43257.599999999999</v>
      </c>
      <c r="L50" s="13">
        <v>63164.1</v>
      </c>
      <c r="M50" s="10">
        <v>64233.599999999999</v>
      </c>
      <c r="N50" s="13">
        <v>65002.400000000001</v>
      </c>
      <c r="O50" s="15">
        <f t="shared" si="6"/>
        <v>1.1164613086264084</v>
      </c>
      <c r="Q50" s="15">
        <f t="shared" si="7"/>
        <v>1.0550188772390425</v>
      </c>
      <c r="S50" s="15">
        <f t="shared" si="8"/>
        <v>1.0529594514540594</v>
      </c>
      <c r="U50" s="15">
        <f t="shared" si="3"/>
        <v>1.0423131170662905</v>
      </c>
      <c r="W50" s="15">
        <f t="shared" si="4"/>
        <v>1.0747924089506402</v>
      </c>
      <c r="Y50" s="15">
        <f t="shared" si="5"/>
        <v>1.0169320864225091</v>
      </c>
    </row>
    <row r="51" spans="1:25" x14ac:dyDescent="0.3">
      <c r="A51" s="8" t="s">
        <v>54</v>
      </c>
      <c r="B51" s="2">
        <v>26111.7</v>
      </c>
      <c r="C51" s="2">
        <v>31342.2</v>
      </c>
      <c r="D51" s="2">
        <v>34725.5</v>
      </c>
      <c r="E51" s="2">
        <v>35157.4</v>
      </c>
      <c r="F51" s="2">
        <v>35655</v>
      </c>
      <c r="G51" s="2">
        <v>35662</v>
      </c>
      <c r="H51" s="2">
        <v>36409</v>
      </c>
      <c r="I51" s="2">
        <v>36975.800000000003</v>
      </c>
      <c r="J51" s="2">
        <v>38776.400000000001</v>
      </c>
      <c r="K51" s="10">
        <v>41397.1</v>
      </c>
      <c r="L51" s="13">
        <v>56316.2</v>
      </c>
      <c r="M51" s="10">
        <v>56096.1</v>
      </c>
      <c r="N51" s="13">
        <v>60339.7</v>
      </c>
      <c r="O51" s="15">
        <f t="shared" si="6"/>
        <v>1.2003125035903446</v>
      </c>
      <c r="Q51" s="15">
        <f t="shared" si="7"/>
        <v>1.0124375458956676</v>
      </c>
      <c r="S51" s="15">
        <f t="shared" si="8"/>
        <v>1.0001963259009956</v>
      </c>
      <c r="U51" s="15">
        <f t="shared" si="3"/>
        <v>1.0155675794446428</v>
      </c>
      <c r="W51" s="15">
        <f t="shared" si="4"/>
        <v>1.0675849227880876</v>
      </c>
      <c r="Y51" s="15">
        <f t="shared" si="5"/>
        <v>0.9960917107333237</v>
      </c>
    </row>
    <row r="52" spans="1:25" x14ac:dyDescent="0.3">
      <c r="A52" s="8" t="s">
        <v>55</v>
      </c>
      <c r="B52" s="2">
        <v>27990.7</v>
      </c>
      <c r="C52" s="2">
        <v>30009.5</v>
      </c>
      <c r="D52" s="2">
        <v>31627</v>
      </c>
      <c r="E52" s="2">
        <v>32351.8</v>
      </c>
      <c r="F52" s="2">
        <v>32805.5</v>
      </c>
      <c r="G52" s="2">
        <v>33021.800000000003</v>
      </c>
      <c r="H52" s="2">
        <v>34023.699999999997</v>
      </c>
      <c r="I52" s="2">
        <v>34562.300000000003</v>
      </c>
      <c r="J52" s="2">
        <v>36682</v>
      </c>
      <c r="K52" s="10">
        <v>38762.800000000003</v>
      </c>
      <c r="L52" s="13">
        <v>50701.1</v>
      </c>
      <c r="M52" s="10">
        <v>51071.6</v>
      </c>
      <c r="N52" s="13">
        <v>54334.1</v>
      </c>
      <c r="O52" s="15">
        <f t="shared" si="6"/>
        <v>1.0721239554566337</v>
      </c>
      <c r="Q52" s="15">
        <f t="shared" si="7"/>
        <v>1.0229171277705758</v>
      </c>
      <c r="S52" s="15">
        <f t="shared" si="8"/>
        <v>1.0065934065934068</v>
      </c>
      <c r="U52" s="15">
        <f t="shared" si="3"/>
        <v>1.015830141930478</v>
      </c>
      <c r="W52" s="15">
        <f t="shared" si="4"/>
        <v>1.0567253693909819</v>
      </c>
      <c r="Y52" s="15">
        <f t="shared" si="5"/>
        <v>1.0073075337615949</v>
      </c>
    </row>
    <row r="53" spans="1:25" x14ac:dyDescent="0.3">
      <c r="A53" s="8" t="s">
        <v>56</v>
      </c>
      <c r="B53" s="2">
        <v>35580.400000000001</v>
      </c>
      <c r="C53" s="2">
        <v>38580.300000000003</v>
      </c>
      <c r="D53" s="2">
        <v>43604.5</v>
      </c>
      <c r="E53" s="2">
        <v>42480.9</v>
      </c>
      <c r="F53" s="2">
        <v>40731</v>
      </c>
      <c r="G53" s="2">
        <v>41568.5</v>
      </c>
      <c r="H53" s="2">
        <v>41647.199999999997</v>
      </c>
      <c r="I53" s="2">
        <v>42285.1</v>
      </c>
      <c r="J53" s="2">
        <v>43426</v>
      </c>
      <c r="K53" s="10">
        <v>45560.3</v>
      </c>
      <c r="L53" s="13">
        <v>58174.400000000001</v>
      </c>
      <c r="M53" s="10">
        <v>60032</v>
      </c>
      <c r="N53" s="13">
        <v>62374.2</v>
      </c>
      <c r="O53" s="15">
        <f t="shared" si="6"/>
        <v>1.084313273600072</v>
      </c>
      <c r="Q53" s="15">
        <f t="shared" si="7"/>
        <v>0.97423201733766018</v>
      </c>
      <c r="S53" s="15">
        <f t="shared" si="8"/>
        <v>1.0205617343055657</v>
      </c>
      <c r="U53" s="15">
        <f t="shared" si="3"/>
        <v>1.0153167559883978</v>
      </c>
      <c r="W53" s="15">
        <f t="shared" si="4"/>
        <v>1.0491479758669922</v>
      </c>
      <c r="Y53" s="15">
        <f t="shared" si="5"/>
        <v>1.0319315712753376</v>
      </c>
    </row>
    <row r="54" spans="1:25" x14ac:dyDescent="0.3">
      <c r="A54" s="8" t="s">
        <v>57</v>
      </c>
      <c r="B54" s="2">
        <v>32769.800000000003</v>
      </c>
      <c r="C54" s="2">
        <v>33660.800000000003</v>
      </c>
      <c r="D54" s="2">
        <v>35530.699999999997</v>
      </c>
      <c r="E54" s="2">
        <v>35587</v>
      </c>
      <c r="F54" s="2">
        <v>36093.599999999999</v>
      </c>
      <c r="G54" s="2">
        <v>36469.800000000003</v>
      </c>
      <c r="H54" s="2">
        <v>40405.1</v>
      </c>
      <c r="I54" s="2">
        <v>39928.1</v>
      </c>
      <c r="J54" s="2">
        <v>41081.4</v>
      </c>
      <c r="K54" s="10">
        <v>43215.3</v>
      </c>
      <c r="L54" s="13">
        <v>48940.1</v>
      </c>
      <c r="M54" s="10">
        <v>50233.7</v>
      </c>
      <c r="N54" s="13">
        <v>54235.3</v>
      </c>
      <c r="O54" s="15">
        <f t="shared" si="6"/>
        <v>1.0271896685362742</v>
      </c>
      <c r="Q54" s="15">
        <f t="shared" si="7"/>
        <v>1.0015845451961263</v>
      </c>
      <c r="S54" s="15">
        <f t="shared" si="8"/>
        <v>1.0104229004588072</v>
      </c>
      <c r="U54" s="15">
        <f t="shared" si="3"/>
        <v>0.98819455959767455</v>
      </c>
      <c r="W54" s="15">
        <f t="shared" si="4"/>
        <v>1.0519432151776718</v>
      </c>
      <c r="Y54" s="15">
        <f t="shared" si="5"/>
        <v>1.0264323121530197</v>
      </c>
    </row>
    <row r="55" spans="1:25" x14ac:dyDescent="0.3">
      <c r="A55" s="8" t="s">
        <v>58</v>
      </c>
      <c r="B55" s="2">
        <v>32736.3</v>
      </c>
      <c r="C55" s="2">
        <v>33958.9</v>
      </c>
      <c r="D55" s="2">
        <v>38064.400000000001</v>
      </c>
      <c r="E55" s="2">
        <v>37330.9</v>
      </c>
      <c r="F55" s="2">
        <v>36402.9</v>
      </c>
      <c r="G55" s="2">
        <v>37288.5</v>
      </c>
      <c r="H55" s="2">
        <v>38255</v>
      </c>
      <c r="I55" s="2">
        <v>40529.800000000003</v>
      </c>
      <c r="J55" s="2">
        <v>43291.5</v>
      </c>
      <c r="K55" s="10">
        <v>44732.1</v>
      </c>
      <c r="L55" s="13">
        <v>58191.7</v>
      </c>
      <c r="M55" s="10">
        <v>59577.7</v>
      </c>
      <c r="N55" s="13">
        <v>61926.9</v>
      </c>
      <c r="O55" s="15">
        <f t="shared" si="6"/>
        <v>1.0373469206965968</v>
      </c>
      <c r="Q55" s="15">
        <f t="shared" si="7"/>
        <v>0.98073002595601144</v>
      </c>
      <c r="S55" s="15">
        <f t="shared" si="8"/>
        <v>1.0243277321312312</v>
      </c>
      <c r="U55" s="15">
        <f t="shared" si="3"/>
        <v>1.0594641223369494</v>
      </c>
      <c r="W55" s="15">
        <f t="shared" si="4"/>
        <v>1.033276740237691</v>
      </c>
      <c r="Y55" s="15">
        <f t="shared" si="5"/>
        <v>1.0238178296904885</v>
      </c>
    </row>
    <row r="56" spans="1:25" x14ac:dyDescent="0.3">
      <c r="A56" s="8" t="s">
        <v>59</v>
      </c>
      <c r="B56" s="2">
        <v>27412.5</v>
      </c>
      <c r="C56" s="2">
        <v>30053.200000000001</v>
      </c>
      <c r="D56" s="2">
        <v>31643.9</v>
      </c>
      <c r="E56" s="2">
        <v>33061.300000000003</v>
      </c>
      <c r="F56" s="2">
        <v>34461.9</v>
      </c>
      <c r="G56" s="2">
        <v>35163.5</v>
      </c>
      <c r="H56" s="2">
        <v>39601.800000000003</v>
      </c>
      <c r="I56" s="2">
        <v>40168.300000000003</v>
      </c>
      <c r="J56" s="2">
        <v>41821.699999999997</v>
      </c>
      <c r="K56" s="10">
        <v>43438.3</v>
      </c>
      <c r="L56" s="13">
        <v>54664.5</v>
      </c>
      <c r="M56" s="10">
        <v>56426.400000000001</v>
      </c>
      <c r="N56" s="13">
        <v>60849.8</v>
      </c>
      <c r="O56" s="15">
        <f t="shared" si="6"/>
        <v>1.0963319653442773</v>
      </c>
      <c r="Q56" s="15">
        <f t="shared" si="7"/>
        <v>1.0447922032366428</v>
      </c>
      <c r="S56" s="15">
        <f t="shared" si="8"/>
        <v>1.0203587149866955</v>
      </c>
      <c r="U56" s="15">
        <f t="shared" si="3"/>
        <v>1.0143049053325859</v>
      </c>
      <c r="W56" s="15">
        <f t="shared" si="4"/>
        <v>1.0386545740608346</v>
      </c>
      <c r="Y56" s="15">
        <f t="shared" si="5"/>
        <v>1.0322311555031145</v>
      </c>
    </row>
    <row r="57" spans="1:25" x14ac:dyDescent="0.3">
      <c r="A57" s="8" t="s">
        <v>60</v>
      </c>
      <c r="B57" s="2">
        <v>29244.5</v>
      </c>
      <c r="C57" s="2">
        <v>31950.3</v>
      </c>
      <c r="D57" s="2">
        <v>33019.800000000003</v>
      </c>
      <c r="E57" s="2">
        <v>34848.300000000003</v>
      </c>
      <c r="F57" s="2">
        <v>34878.9</v>
      </c>
      <c r="G57" s="2">
        <v>37295.199999999997</v>
      </c>
      <c r="H57" s="2">
        <v>39574.1</v>
      </c>
      <c r="I57" s="2">
        <v>41507.699999999997</v>
      </c>
      <c r="J57" s="2">
        <v>43772.2</v>
      </c>
      <c r="K57" s="10">
        <v>45985</v>
      </c>
      <c r="L57" s="13">
        <v>54405.9</v>
      </c>
      <c r="M57" s="10">
        <v>55235.4</v>
      </c>
      <c r="N57" s="13">
        <v>57225.599999999999</v>
      </c>
      <c r="O57" s="15">
        <f t="shared" si="6"/>
        <v>1.0925233804647028</v>
      </c>
      <c r="Q57" s="15">
        <f t="shared" si="7"/>
        <v>1.0553758653898571</v>
      </c>
      <c r="S57" s="15">
        <f t="shared" si="8"/>
        <v>1.0692768407260549</v>
      </c>
      <c r="U57" s="15">
        <f t="shared" si="3"/>
        <v>1.0488602393990007</v>
      </c>
      <c r="W57" s="15">
        <f t="shared" si="4"/>
        <v>1.0505526338635025</v>
      </c>
      <c r="Y57" s="15">
        <f t="shared" si="5"/>
        <v>1.0152465081912072</v>
      </c>
    </row>
    <row r="58" spans="1:25" x14ac:dyDescent="0.3">
      <c r="A58" s="8" t="s">
        <v>61</v>
      </c>
      <c r="B58" s="2">
        <v>29503.3</v>
      </c>
      <c r="C58" s="2">
        <v>32707.4</v>
      </c>
      <c r="D58" s="2">
        <v>35486</v>
      </c>
      <c r="E58" s="2">
        <v>37012.1</v>
      </c>
      <c r="F58" s="2">
        <v>37400.199999999997</v>
      </c>
      <c r="G58" s="2">
        <v>37933.599999999999</v>
      </c>
      <c r="H58" s="2">
        <v>37505.599999999999</v>
      </c>
      <c r="I58" s="2">
        <v>38349</v>
      </c>
      <c r="J58" s="2">
        <v>38859.699999999997</v>
      </c>
      <c r="K58" s="10">
        <v>41960</v>
      </c>
      <c r="L58" s="13">
        <v>57647.7</v>
      </c>
      <c r="M58" s="10">
        <v>58397</v>
      </c>
      <c r="N58" s="13">
        <v>59640.1</v>
      </c>
      <c r="O58" s="15">
        <f t="shared" si="6"/>
        <v>1.1086014106896518</v>
      </c>
      <c r="Q58" s="15">
        <f t="shared" si="7"/>
        <v>1.0430056923857296</v>
      </c>
      <c r="S58" s="15">
        <f t="shared" si="8"/>
        <v>1.014261955818418</v>
      </c>
      <c r="U58" s="15">
        <f t="shared" si="3"/>
        <v>1.0224873085619215</v>
      </c>
      <c r="W58" s="15">
        <f t="shared" si="4"/>
        <v>1.0797818820011478</v>
      </c>
      <c r="Y58" s="15">
        <f t="shared" si="5"/>
        <v>1.0129979166558249</v>
      </c>
    </row>
    <row r="59" spans="1:25" x14ac:dyDescent="0.3">
      <c r="A59" s="8" t="s">
        <v>62</v>
      </c>
      <c r="B59" s="2">
        <v>27181.200000000001</v>
      </c>
      <c r="C59" s="2">
        <v>29753.599999999999</v>
      </c>
      <c r="D59" s="2">
        <v>31925.5</v>
      </c>
      <c r="E59" s="2">
        <v>32029.9</v>
      </c>
      <c r="F59" s="2">
        <v>31176</v>
      </c>
      <c r="G59" s="2">
        <v>32285.4</v>
      </c>
      <c r="H59" s="2">
        <v>32324.799999999999</v>
      </c>
      <c r="I59" s="2">
        <v>33201.199999999997</v>
      </c>
      <c r="J59" s="2">
        <v>35481.1</v>
      </c>
      <c r="K59" s="10">
        <v>36857.199999999997</v>
      </c>
      <c r="L59" s="13">
        <v>47780</v>
      </c>
      <c r="M59" s="10">
        <v>48841.5</v>
      </c>
      <c r="N59" s="13">
        <v>50713.2</v>
      </c>
      <c r="O59" s="15">
        <f t="shared" si="6"/>
        <v>1.0946389416214146</v>
      </c>
      <c r="Q59" s="15">
        <f t="shared" si="7"/>
        <v>1.0032701132323691</v>
      </c>
      <c r="S59" s="15">
        <f t="shared" si="8"/>
        <v>1.0355850654349501</v>
      </c>
      <c r="U59" s="15">
        <f t="shared" si="3"/>
        <v>1.0271123100529624</v>
      </c>
      <c r="W59" s="15">
        <f t="shared" si="4"/>
        <v>1.0387840286800578</v>
      </c>
      <c r="Y59" s="15">
        <f t="shared" si="5"/>
        <v>1.0222164085391376</v>
      </c>
    </row>
    <row r="60" spans="1:25" x14ac:dyDescent="0.3">
      <c r="A60" s="8" t="s">
        <v>63</v>
      </c>
      <c r="B60" s="2">
        <v>26847.8</v>
      </c>
      <c r="C60" s="2">
        <v>29180.6</v>
      </c>
      <c r="D60" s="2">
        <v>30209.3</v>
      </c>
      <c r="E60" s="2">
        <v>30743.200000000001</v>
      </c>
      <c r="F60" s="2">
        <v>30158.400000000001</v>
      </c>
      <c r="G60" s="2">
        <v>31320.400000000001</v>
      </c>
      <c r="H60" s="2">
        <v>31510.400000000001</v>
      </c>
      <c r="I60" s="2">
        <v>32500.1</v>
      </c>
      <c r="J60" s="2">
        <v>33540.1</v>
      </c>
      <c r="K60" s="10">
        <v>37321.4</v>
      </c>
      <c r="L60" s="13">
        <v>47797.7</v>
      </c>
      <c r="M60" s="10">
        <v>48720.3</v>
      </c>
      <c r="N60" s="13">
        <v>50740.3</v>
      </c>
      <c r="O60" s="15">
        <f t="shared" si="6"/>
        <v>1.0868898010265273</v>
      </c>
      <c r="Q60" s="15">
        <f t="shared" si="7"/>
        <v>1.0176733654867873</v>
      </c>
      <c r="S60" s="15">
        <f t="shared" si="8"/>
        <v>1.0385298954851716</v>
      </c>
      <c r="U60" s="15">
        <f t="shared" si="3"/>
        <v>1.031408677769879</v>
      </c>
      <c r="W60" s="15">
        <f t="shared" si="4"/>
        <v>1.1127396757910681</v>
      </c>
      <c r="Y60" s="15">
        <f t="shared" si="5"/>
        <v>1.0193021839963012</v>
      </c>
    </row>
    <row r="61" spans="1:25" x14ac:dyDescent="0.3">
      <c r="A61" s="8" t="s">
        <v>65</v>
      </c>
      <c r="B61" s="2">
        <v>36997.699999999997</v>
      </c>
      <c r="C61" s="2">
        <v>39823.699999999997</v>
      </c>
      <c r="D61" s="2">
        <v>41674.9</v>
      </c>
      <c r="E61" s="2">
        <v>41939.800000000003</v>
      </c>
      <c r="F61" s="2">
        <v>41552.300000000003</v>
      </c>
      <c r="G61" s="2">
        <v>42814.8</v>
      </c>
      <c r="H61" s="2">
        <v>44670.6</v>
      </c>
      <c r="I61" s="2">
        <v>46170.9</v>
      </c>
      <c r="J61" s="2">
        <v>48336.800000000003</v>
      </c>
      <c r="K61" s="10">
        <v>49170.2</v>
      </c>
      <c r="L61" s="13">
        <v>54280.3</v>
      </c>
      <c r="M61" s="10">
        <v>56225.9</v>
      </c>
      <c r="N61" s="13">
        <v>62508</v>
      </c>
      <c r="O61" s="15">
        <f t="shared" si="6"/>
        <v>1.0763831265186754</v>
      </c>
      <c r="Q61" s="15">
        <f t="shared" si="7"/>
        <v>1.0063563439864283</v>
      </c>
      <c r="S61" s="15">
        <f t="shared" si="8"/>
        <v>1.0303833963462914</v>
      </c>
      <c r="U61" s="15">
        <f t="shared" si="3"/>
        <v>1.0335858484103639</v>
      </c>
      <c r="W61" s="15">
        <f t="shared" si="4"/>
        <v>1.0172415219873883</v>
      </c>
      <c r="Y61" s="15">
        <f t="shared" si="5"/>
        <v>1.0358435749249728</v>
      </c>
    </row>
    <row r="62" spans="1:25" x14ac:dyDescent="0.3">
      <c r="A62" s="8" t="s">
        <v>66</v>
      </c>
      <c r="B62" s="2">
        <v>46759.9</v>
      </c>
      <c r="C62" s="2">
        <v>50457</v>
      </c>
      <c r="D62" s="2">
        <v>54109.2</v>
      </c>
      <c r="E62" s="2">
        <v>53910.400000000001</v>
      </c>
      <c r="F62" s="2">
        <v>53916.800000000003</v>
      </c>
      <c r="G62" s="2">
        <v>53936.800000000003</v>
      </c>
      <c r="H62" s="2">
        <v>54015.6</v>
      </c>
      <c r="I62" s="2">
        <v>54040.1</v>
      </c>
      <c r="J62" s="2">
        <v>54923</v>
      </c>
      <c r="K62" s="10">
        <v>56453.5</v>
      </c>
      <c r="L62" s="13">
        <v>66660.7</v>
      </c>
      <c r="M62" s="10">
        <v>69162</v>
      </c>
      <c r="N62" s="13">
        <v>74461.600000000006</v>
      </c>
      <c r="O62" s="15">
        <f t="shared" si="6"/>
        <v>1.0790656096356066</v>
      </c>
      <c r="Q62" s="15">
        <f t="shared" si="7"/>
        <v>0.99632594826757748</v>
      </c>
      <c r="S62" s="15">
        <f t="shared" si="8"/>
        <v>1.0003709418956614</v>
      </c>
      <c r="U62" s="15">
        <f t="shared" si="3"/>
        <v>1.0004535726715986</v>
      </c>
      <c r="W62" s="15">
        <f t="shared" si="4"/>
        <v>1.0278662855270106</v>
      </c>
      <c r="Y62" s="15">
        <f t="shared" si="5"/>
        <v>1.0375228582958176</v>
      </c>
    </row>
    <row r="63" spans="1:25" x14ac:dyDescent="0.3">
      <c r="A63" s="8" t="s">
        <v>67</v>
      </c>
      <c r="B63" s="2">
        <v>64551.8</v>
      </c>
      <c r="C63" s="2">
        <v>71959.3</v>
      </c>
      <c r="D63" s="2">
        <v>76390</v>
      </c>
      <c r="E63" s="2">
        <v>73764.100000000006</v>
      </c>
      <c r="F63" s="2">
        <v>75731.8</v>
      </c>
      <c r="G63" s="2">
        <v>75556.3</v>
      </c>
      <c r="H63" s="2">
        <v>77184</v>
      </c>
      <c r="I63" s="2">
        <v>79151.7</v>
      </c>
      <c r="J63" s="2">
        <v>80201.100000000006</v>
      </c>
      <c r="K63" s="10">
        <v>87261.2</v>
      </c>
      <c r="L63" s="13">
        <v>119497.60000000001</v>
      </c>
      <c r="M63" s="10"/>
      <c r="N63" s="13"/>
      <c r="O63" s="15">
        <f t="shared" si="6"/>
        <v>1.1147528031751244</v>
      </c>
      <c r="Q63" s="15">
        <f t="shared" si="7"/>
        <v>0.9656250818169918</v>
      </c>
      <c r="S63" s="15">
        <f t="shared" si="8"/>
        <v>0.99768261153174753</v>
      </c>
      <c r="U63" s="15">
        <f t="shared" si="3"/>
        <v>1.0254936256218905</v>
      </c>
      <c r="W63" s="15">
        <f t="shared" si="4"/>
        <v>1.0880299646762948</v>
      </c>
      <c r="Y63" s="15">
        <f t="shared" si="5"/>
        <v>0</v>
      </c>
    </row>
    <row r="64" spans="1:25" x14ac:dyDescent="0.3">
      <c r="A64" s="8" t="s">
        <v>68</v>
      </c>
      <c r="B64" s="2">
        <v>70102.8</v>
      </c>
      <c r="C64" s="2">
        <v>81157.399999999994</v>
      </c>
      <c r="D64" s="2">
        <v>87639.2</v>
      </c>
      <c r="E64" s="2">
        <v>81646.100000000006</v>
      </c>
      <c r="F64" s="2">
        <v>83962.2</v>
      </c>
      <c r="G64" s="2">
        <v>83141.399999999994</v>
      </c>
      <c r="H64" s="2">
        <v>86097.1</v>
      </c>
      <c r="I64" s="2">
        <v>89770</v>
      </c>
      <c r="J64" s="2">
        <v>87677.6</v>
      </c>
      <c r="K64" s="10">
        <v>96233.7</v>
      </c>
      <c r="L64" s="13">
        <v>127836.2</v>
      </c>
      <c r="M64" s="10">
        <v>127943.9</v>
      </c>
      <c r="N64" s="13">
        <v>133327.9</v>
      </c>
      <c r="O64" s="15">
        <f t="shared" si="6"/>
        <v>1.157691276240036</v>
      </c>
      <c r="Q64" s="15">
        <f t="shared" si="7"/>
        <v>0.93161621740043277</v>
      </c>
      <c r="S64" s="15">
        <f t="shared" si="8"/>
        <v>0.99022417230610915</v>
      </c>
      <c r="U64" s="15">
        <f t="shared" si="3"/>
        <v>1.0426599734485831</v>
      </c>
      <c r="W64" s="15">
        <f t="shared" si="4"/>
        <v>1.0975859284469465</v>
      </c>
      <c r="Y64" s="15">
        <f t="shared" si="5"/>
        <v>1.000842484366713</v>
      </c>
    </row>
    <row r="65" spans="1:25" x14ac:dyDescent="0.3">
      <c r="A65" s="8" t="s">
        <v>69</v>
      </c>
      <c r="B65" s="2">
        <v>89523.199999999997</v>
      </c>
      <c r="C65" s="2">
        <v>97153.7</v>
      </c>
      <c r="D65" s="2">
        <v>101179.9</v>
      </c>
      <c r="E65" s="2">
        <v>104504.9</v>
      </c>
      <c r="F65" s="2">
        <v>113659.6</v>
      </c>
      <c r="G65" s="2">
        <v>110557.5</v>
      </c>
      <c r="H65" s="2">
        <v>111561.60000000001</v>
      </c>
      <c r="I65" s="2">
        <v>111915.8</v>
      </c>
      <c r="J65" s="2">
        <v>122636.3</v>
      </c>
      <c r="K65" s="10">
        <v>131227.9</v>
      </c>
      <c r="L65" s="13">
        <v>176156.1</v>
      </c>
      <c r="M65" s="10">
        <v>180122.1</v>
      </c>
      <c r="N65" s="13">
        <v>183381.9</v>
      </c>
      <c r="O65" s="15">
        <f t="shared" si="6"/>
        <v>1.0852348888332857</v>
      </c>
      <c r="Q65" s="15">
        <f t="shared" si="7"/>
        <v>1.0328622582153175</v>
      </c>
      <c r="S65" s="15">
        <f t="shared" si="8"/>
        <v>0.97270710085201773</v>
      </c>
      <c r="U65" s="15">
        <f t="shared" si="3"/>
        <v>1.0031749275736455</v>
      </c>
      <c r="W65" s="15">
        <f t="shared" si="4"/>
        <v>1.0700575604449905</v>
      </c>
      <c r="Y65" s="15">
        <f t="shared" si="5"/>
        <v>1.0225141224175602</v>
      </c>
    </row>
    <row r="66" spans="1:25" x14ac:dyDescent="0.3">
      <c r="A66" s="8" t="s">
        <v>70</v>
      </c>
      <c r="B66" s="2">
        <v>46786</v>
      </c>
      <c r="C66" s="2">
        <v>49518.1</v>
      </c>
      <c r="D66" s="2">
        <v>51832</v>
      </c>
      <c r="E66" s="2">
        <v>50877.599999999999</v>
      </c>
      <c r="F66" s="2">
        <v>49742.9</v>
      </c>
      <c r="G66" s="2">
        <v>51230.9</v>
      </c>
      <c r="H66" s="2">
        <v>51415.1</v>
      </c>
      <c r="I66" s="2">
        <v>52129.8</v>
      </c>
      <c r="J66" s="2">
        <v>52608.9</v>
      </c>
      <c r="K66" s="10">
        <v>57364.800000000003</v>
      </c>
      <c r="L66" s="13">
        <v>84561.1</v>
      </c>
      <c r="M66" s="10">
        <v>85320.4</v>
      </c>
      <c r="N66" s="13">
        <v>90265.1</v>
      </c>
      <c r="O66" s="15">
        <f t="shared" si="6"/>
        <v>1.0583956739195486</v>
      </c>
      <c r="Q66" s="15">
        <f t="shared" si="7"/>
        <v>0.98158666460873589</v>
      </c>
      <c r="S66" s="15">
        <f t="shared" si="8"/>
        <v>1.0299138168462232</v>
      </c>
      <c r="U66" s="15">
        <f t="shared" si="3"/>
        <v>1.0139005856256238</v>
      </c>
      <c r="W66" s="15">
        <f t="shared" si="4"/>
        <v>1.0904010538140885</v>
      </c>
      <c r="Y66" s="15">
        <f t="shared" si="5"/>
        <v>1.0089793060875507</v>
      </c>
    </row>
    <row r="67" spans="1:25" x14ac:dyDescent="0.3">
      <c r="A67" s="8" t="s">
        <v>71</v>
      </c>
      <c r="B67" s="2">
        <v>34778.9</v>
      </c>
      <c r="C67" s="2">
        <v>38745</v>
      </c>
      <c r="D67" s="2">
        <v>41605.699999999997</v>
      </c>
      <c r="E67" s="2">
        <v>42643.5</v>
      </c>
      <c r="F67" s="2">
        <v>43673.1</v>
      </c>
      <c r="G67" s="2">
        <v>45325.7</v>
      </c>
      <c r="H67" s="2">
        <v>47404.4</v>
      </c>
      <c r="I67" s="2">
        <v>47673.1</v>
      </c>
      <c r="J67" s="2">
        <v>49767.8</v>
      </c>
      <c r="K67" s="10">
        <v>50982.8</v>
      </c>
      <c r="L67" s="13">
        <v>62967.7</v>
      </c>
      <c r="M67" s="10">
        <v>63854.400000000001</v>
      </c>
      <c r="N67" s="13">
        <v>69375.899999999994</v>
      </c>
      <c r="O67" s="15">
        <f t="shared" si="6"/>
        <v>1.1140375342520896</v>
      </c>
      <c r="Q67" s="15">
        <f t="shared" si="7"/>
        <v>1.0249436976183552</v>
      </c>
      <c r="S67" s="15">
        <f t="shared" si="8"/>
        <v>1.0378402265925706</v>
      </c>
      <c r="U67" s="15">
        <f t="shared" si="3"/>
        <v>1.0056682502046224</v>
      </c>
      <c r="W67" s="15">
        <f t="shared" si="4"/>
        <v>1.024413375716829</v>
      </c>
      <c r="Y67" s="15">
        <f t="shared" si="5"/>
        <v>1.0140818229028534</v>
      </c>
    </row>
    <row r="68" spans="1:25" x14ac:dyDescent="0.3">
      <c r="A68" s="8" t="s">
        <v>73</v>
      </c>
      <c r="B68" s="2">
        <v>37341.4</v>
      </c>
      <c r="C68" s="2">
        <v>38862.800000000003</v>
      </c>
      <c r="D68" s="2">
        <v>44114.3</v>
      </c>
      <c r="E68" s="2">
        <v>43839.8</v>
      </c>
      <c r="F68" s="2">
        <v>43625.2</v>
      </c>
      <c r="G68" s="2">
        <v>43915.7</v>
      </c>
      <c r="H68" s="2">
        <v>45844</v>
      </c>
      <c r="I68" s="2">
        <v>43968.4</v>
      </c>
      <c r="J68" s="2">
        <v>46714.2</v>
      </c>
      <c r="K68" s="10">
        <v>44507.4</v>
      </c>
      <c r="L68" s="13">
        <v>52985.5</v>
      </c>
      <c r="M68" s="10">
        <v>54410.5</v>
      </c>
      <c r="N68" s="13">
        <v>59169.4</v>
      </c>
      <c r="O68" s="15">
        <f t="shared" ref="O68:O90" si="9">C68/B68</f>
        <v>1.0407429823198917</v>
      </c>
      <c r="Q68" s="15">
        <f t="shared" ref="Q68:Q90" si="10">E68/D68</f>
        <v>0.99377752792178498</v>
      </c>
      <c r="S68" s="15">
        <f t="shared" ref="S68:S90" si="11">G68/F68</f>
        <v>1.0066589952596205</v>
      </c>
      <c r="U68" s="15">
        <f t="shared" ref="U68:U90" si="12">I68/H68</f>
        <v>0.95908733967367599</v>
      </c>
      <c r="W68" s="15">
        <f t="shared" ref="W68:W90" si="13">K68/J68</f>
        <v>0.95275954634779159</v>
      </c>
      <c r="Y68" s="15">
        <f t="shared" ref="Y68:Y90" si="14">M68/L68</f>
        <v>1.0268941502863991</v>
      </c>
    </row>
    <row r="69" spans="1:25" x14ac:dyDescent="0.3">
      <c r="A69" s="8" t="s">
        <v>74</v>
      </c>
      <c r="B69" s="2">
        <v>40853.5</v>
      </c>
      <c r="C69" s="2">
        <v>41768.1</v>
      </c>
      <c r="D69" s="2">
        <v>42827.199999999997</v>
      </c>
      <c r="E69" s="2">
        <v>41972</v>
      </c>
      <c r="F69" s="2">
        <v>43900.800000000003</v>
      </c>
      <c r="G69" s="2">
        <v>43837.3</v>
      </c>
      <c r="H69" s="2">
        <v>45533.4</v>
      </c>
      <c r="I69" s="2">
        <v>45293</v>
      </c>
      <c r="J69" s="2">
        <v>46579.8</v>
      </c>
      <c r="K69" s="10">
        <v>48318.9</v>
      </c>
      <c r="L69" s="13">
        <v>62163.7</v>
      </c>
      <c r="M69" s="10">
        <v>62660.1</v>
      </c>
      <c r="N69" s="13">
        <v>64071.6</v>
      </c>
      <c r="O69" s="15">
        <f t="shared" si="9"/>
        <v>1.0223873107567283</v>
      </c>
      <c r="Q69" s="15">
        <f t="shared" si="10"/>
        <v>0.98003138192550532</v>
      </c>
      <c r="S69" s="15">
        <f t="shared" si="11"/>
        <v>0.99855355711057658</v>
      </c>
      <c r="U69" s="15">
        <f t="shared" si="12"/>
        <v>0.99472035912099688</v>
      </c>
      <c r="W69" s="15">
        <f t="shared" si="13"/>
        <v>1.0373359267321887</v>
      </c>
      <c r="Y69" s="15">
        <f t="shared" si="14"/>
        <v>1.0079853676663391</v>
      </c>
    </row>
    <row r="70" spans="1:25" x14ac:dyDescent="0.3">
      <c r="A70" s="8" t="s">
        <v>75</v>
      </c>
      <c r="B70" s="2">
        <v>36887.599999999999</v>
      </c>
      <c r="C70" s="2">
        <v>39381</v>
      </c>
      <c r="D70" s="2">
        <v>43075.8</v>
      </c>
      <c r="E70" s="2">
        <v>42642.2</v>
      </c>
      <c r="F70" s="2">
        <v>41161.599999999999</v>
      </c>
      <c r="G70" s="2">
        <v>44711</v>
      </c>
      <c r="H70" s="2">
        <v>46325.8</v>
      </c>
      <c r="I70" s="2">
        <v>46939</v>
      </c>
      <c r="J70" s="2">
        <v>50149.1</v>
      </c>
      <c r="K70" s="10">
        <v>49280</v>
      </c>
      <c r="L70" s="13">
        <v>60582.9</v>
      </c>
      <c r="M70" s="10">
        <v>61809.8</v>
      </c>
      <c r="N70" s="13">
        <v>64620.5</v>
      </c>
      <c r="O70" s="15">
        <f t="shared" si="9"/>
        <v>1.0675945304113035</v>
      </c>
      <c r="Q70" s="15">
        <f t="shared" si="10"/>
        <v>0.98993402327989255</v>
      </c>
      <c r="S70" s="15">
        <f t="shared" si="11"/>
        <v>1.0862308559434035</v>
      </c>
      <c r="U70" s="15">
        <f t="shared" si="12"/>
        <v>1.0132366845256855</v>
      </c>
      <c r="W70" s="15">
        <f t="shared" si="13"/>
        <v>0.98266967901717084</v>
      </c>
      <c r="Y70" s="15">
        <f t="shared" si="14"/>
        <v>1.0202515891447916</v>
      </c>
    </row>
    <row r="71" spans="1:25" x14ac:dyDescent="0.3">
      <c r="A71" s="8" t="s">
        <v>76</v>
      </c>
      <c r="B71" s="2">
        <v>40790.400000000001</v>
      </c>
      <c r="C71" s="2">
        <v>41763</v>
      </c>
      <c r="D71" s="2">
        <v>44230.3</v>
      </c>
      <c r="E71" s="2">
        <v>45079.1</v>
      </c>
      <c r="F71" s="2">
        <v>45403.9</v>
      </c>
      <c r="G71" s="2">
        <v>44017.8</v>
      </c>
      <c r="H71" s="2">
        <v>45460.3</v>
      </c>
      <c r="I71" s="2">
        <v>45587.7</v>
      </c>
      <c r="J71" s="2">
        <v>45311</v>
      </c>
      <c r="K71" s="10">
        <v>49255.8</v>
      </c>
      <c r="L71" s="13">
        <v>61870.5</v>
      </c>
      <c r="M71" s="10">
        <v>63499.1</v>
      </c>
      <c r="N71" s="13">
        <v>65238</v>
      </c>
      <c r="O71" s="15">
        <f t="shared" si="9"/>
        <v>1.0238438456107319</v>
      </c>
      <c r="Q71" s="15">
        <f t="shared" si="10"/>
        <v>1.019190464455362</v>
      </c>
      <c r="S71" s="15">
        <f t="shared" si="11"/>
        <v>0.96947178546336332</v>
      </c>
      <c r="U71" s="15">
        <f t="shared" si="12"/>
        <v>1.0028024452104363</v>
      </c>
      <c r="W71" s="15">
        <f t="shared" si="13"/>
        <v>1.0870605371764031</v>
      </c>
      <c r="Y71" s="15">
        <f t="shared" si="14"/>
        <v>1.0263227224606233</v>
      </c>
    </row>
    <row r="72" spans="1:25" x14ac:dyDescent="0.3">
      <c r="A72" s="8" t="s">
        <v>77</v>
      </c>
      <c r="B72" s="2">
        <v>31194.2</v>
      </c>
      <c r="C72" s="2">
        <v>32258.400000000001</v>
      </c>
      <c r="D72" s="2">
        <v>34706.9</v>
      </c>
      <c r="E72" s="2">
        <v>35249.4</v>
      </c>
      <c r="F72" s="2">
        <v>34926.1</v>
      </c>
      <c r="G72" s="2">
        <v>35828.9</v>
      </c>
      <c r="H72" s="2">
        <v>37093.599999999999</v>
      </c>
      <c r="I72" s="2">
        <v>37593.699999999997</v>
      </c>
      <c r="J72" s="2">
        <v>38258.6</v>
      </c>
      <c r="K72" s="10">
        <v>38942.9</v>
      </c>
      <c r="L72" s="13">
        <v>48379.199999999997</v>
      </c>
      <c r="M72" s="10">
        <v>48506.7</v>
      </c>
      <c r="N72" s="13">
        <v>51945.1</v>
      </c>
      <c r="O72" s="15">
        <f t="shared" si="9"/>
        <v>1.034115316308801</v>
      </c>
      <c r="Q72" s="15">
        <f t="shared" si="10"/>
        <v>1.0156308976024939</v>
      </c>
      <c r="S72" s="15">
        <f t="shared" si="11"/>
        <v>1.0258488637437333</v>
      </c>
      <c r="U72" s="15">
        <f t="shared" si="12"/>
        <v>1.0134821101214224</v>
      </c>
      <c r="W72" s="15">
        <f t="shared" si="13"/>
        <v>1.0178861746117214</v>
      </c>
      <c r="Y72" s="15">
        <f t="shared" si="14"/>
        <v>1.0026354301021927</v>
      </c>
    </row>
    <row r="73" spans="1:25" x14ac:dyDescent="0.3">
      <c r="A73" s="8" t="s">
        <v>78</v>
      </c>
      <c r="B73" s="2">
        <v>35615.1</v>
      </c>
      <c r="C73" s="2">
        <v>38388.1</v>
      </c>
      <c r="D73" s="2">
        <v>37969.800000000003</v>
      </c>
      <c r="E73" s="2">
        <v>39669.599999999999</v>
      </c>
      <c r="F73" s="2">
        <v>40934.6</v>
      </c>
      <c r="G73" s="2">
        <v>39443.9</v>
      </c>
      <c r="H73" s="2">
        <v>39912.400000000001</v>
      </c>
      <c r="I73" s="2">
        <v>40677.1</v>
      </c>
      <c r="J73" s="2">
        <v>43319.3</v>
      </c>
      <c r="K73" s="10">
        <v>45837.599999999999</v>
      </c>
      <c r="L73" s="13">
        <v>64515.9</v>
      </c>
      <c r="M73" s="10">
        <v>67294.399999999994</v>
      </c>
      <c r="N73" s="13">
        <v>68148.3</v>
      </c>
      <c r="O73" s="15">
        <f t="shared" si="9"/>
        <v>1.0778602334403105</v>
      </c>
      <c r="Q73" s="15">
        <f t="shared" si="10"/>
        <v>1.0447671570563974</v>
      </c>
      <c r="S73" s="15">
        <f t="shared" si="11"/>
        <v>0.96358337445583941</v>
      </c>
      <c r="U73" s="15">
        <f t="shared" si="12"/>
        <v>1.0191594592156823</v>
      </c>
      <c r="W73" s="15">
        <f t="shared" si="13"/>
        <v>1.0581334416761119</v>
      </c>
      <c r="Y73" s="15">
        <f t="shared" si="14"/>
        <v>1.043066902887505</v>
      </c>
    </row>
    <row r="74" spans="1:25" x14ac:dyDescent="0.3">
      <c r="A74" s="8" t="s">
        <v>79</v>
      </c>
      <c r="B74" s="2">
        <v>43221.7</v>
      </c>
      <c r="C74" s="2">
        <v>46483.8</v>
      </c>
      <c r="D74" s="2">
        <v>49164.9</v>
      </c>
      <c r="E74" s="2">
        <v>50570</v>
      </c>
      <c r="F74" s="2">
        <v>51526.8</v>
      </c>
      <c r="G74" s="2">
        <v>51089.9</v>
      </c>
      <c r="H74" s="2">
        <v>52007.199999999997</v>
      </c>
      <c r="I74" s="2">
        <v>52297</v>
      </c>
      <c r="J74" s="2">
        <v>53816.2</v>
      </c>
      <c r="K74" s="10">
        <v>57523.9</v>
      </c>
      <c r="L74" s="13">
        <v>77876.899999999994</v>
      </c>
      <c r="M74" s="10">
        <v>77986.100000000006</v>
      </c>
      <c r="N74" s="13">
        <v>82350.399999999994</v>
      </c>
      <c r="O74" s="15">
        <f t="shared" si="9"/>
        <v>1.0754736625352543</v>
      </c>
      <c r="Q74" s="15">
        <f t="shared" si="10"/>
        <v>1.028579332003116</v>
      </c>
      <c r="S74" s="15">
        <f t="shared" si="11"/>
        <v>0.99152091727023606</v>
      </c>
      <c r="U74" s="15">
        <f t="shared" si="12"/>
        <v>1.0055723053731023</v>
      </c>
      <c r="W74" s="15">
        <f t="shared" si="13"/>
        <v>1.0688956113586616</v>
      </c>
      <c r="Y74" s="15">
        <f t="shared" si="14"/>
        <v>1.0014022129797155</v>
      </c>
    </row>
    <row r="75" spans="1:25" x14ac:dyDescent="0.3">
      <c r="A75" s="8" t="s">
        <v>80</v>
      </c>
      <c r="B75" s="2">
        <v>40371.9</v>
      </c>
      <c r="C75" s="2">
        <v>42540.9</v>
      </c>
      <c r="D75" s="2">
        <v>49124.4</v>
      </c>
      <c r="E75" s="2">
        <v>48168.2</v>
      </c>
      <c r="F75" s="2">
        <v>47930.9</v>
      </c>
      <c r="G75" s="2">
        <v>48437.7</v>
      </c>
      <c r="H75" s="2">
        <v>49611.199999999997</v>
      </c>
      <c r="I75" s="2">
        <v>50450.5</v>
      </c>
      <c r="J75" s="2">
        <v>53585.4</v>
      </c>
      <c r="K75" s="10">
        <v>55897.4</v>
      </c>
      <c r="L75" s="13">
        <v>74563.600000000006</v>
      </c>
      <c r="M75" s="10">
        <v>74129.600000000006</v>
      </c>
      <c r="N75" s="13">
        <v>77580.5</v>
      </c>
      <c r="O75" s="15">
        <f t="shared" si="9"/>
        <v>1.0537254872819957</v>
      </c>
      <c r="Q75" s="15">
        <f t="shared" si="10"/>
        <v>0.9805351312178876</v>
      </c>
      <c r="S75" s="15">
        <f t="shared" si="11"/>
        <v>1.0105735548466646</v>
      </c>
      <c r="U75" s="15">
        <f t="shared" si="12"/>
        <v>1.0169175508756088</v>
      </c>
      <c r="W75" s="15">
        <f t="shared" si="13"/>
        <v>1.0431460808354514</v>
      </c>
      <c r="Y75" s="15">
        <f t="shared" si="14"/>
        <v>0.99417946558374326</v>
      </c>
    </row>
    <row r="76" spans="1:25" x14ac:dyDescent="0.3">
      <c r="A76" s="8" t="s">
        <v>81</v>
      </c>
      <c r="B76" s="2">
        <v>36422.300000000003</v>
      </c>
      <c r="C76" s="2">
        <v>38557.800000000003</v>
      </c>
      <c r="D76" s="2">
        <v>39863.199999999997</v>
      </c>
      <c r="E76" s="2">
        <v>40840.300000000003</v>
      </c>
      <c r="F76" s="2">
        <v>41969.1</v>
      </c>
      <c r="G76" s="2">
        <v>42862.6</v>
      </c>
      <c r="H76" s="2">
        <v>43218.1</v>
      </c>
      <c r="I76" s="2">
        <v>43452.800000000003</v>
      </c>
      <c r="J76" s="2">
        <v>44919.3</v>
      </c>
      <c r="K76" s="10">
        <v>47022.2</v>
      </c>
      <c r="L76" s="13">
        <v>63171</v>
      </c>
      <c r="M76" s="10">
        <v>63802.3</v>
      </c>
      <c r="N76" s="13">
        <v>67273.7</v>
      </c>
      <c r="O76" s="15">
        <f t="shared" si="9"/>
        <v>1.0586316624705194</v>
      </c>
      <c r="Q76" s="15">
        <f t="shared" si="10"/>
        <v>1.0245113287443057</v>
      </c>
      <c r="S76" s="15">
        <f t="shared" si="11"/>
        <v>1.0212894724928578</v>
      </c>
      <c r="U76" s="15">
        <f t="shared" si="12"/>
        <v>1.0054305950516105</v>
      </c>
      <c r="W76" s="15">
        <f t="shared" si="13"/>
        <v>1.0468150661297035</v>
      </c>
      <c r="Y76" s="15">
        <f t="shared" si="14"/>
        <v>1.0099935096800747</v>
      </c>
    </row>
    <row r="77" spans="1:25" x14ac:dyDescent="0.3">
      <c r="A77" s="8" t="s">
        <v>82</v>
      </c>
      <c r="B77" s="2">
        <v>36294.9</v>
      </c>
      <c r="C77" s="2">
        <v>38655.9</v>
      </c>
      <c r="D77" s="2">
        <v>40509.300000000003</v>
      </c>
      <c r="E77" s="2">
        <v>42011.8</v>
      </c>
      <c r="F77" s="2">
        <v>42131.6</v>
      </c>
      <c r="G77" s="2">
        <v>44654.1</v>
      </c>
      <c r="H77" s="2">
        <v>45832.3</v>
      </c>
      <c r="I77" s="2">
        <v>48873.599999999999</v>
      </c>
      <c r="J77" s="2">
        <v>49282.3</v>
      </c>
      <c r="K77" s="10">
        <v>53449.2</v>
      </c>
      <c r="L77" s="13">
        <v>67344.399999999994</v>
      </c>
      <c r="M77" s="10">
        <v>69072.7</v>
      </c>
      <c r="N77" s="13">
        <v>72391.399999999994</v>
      </c>
      <c r="O77" s="15">
        <f t="shared" si="9"/>
        <v>1.0650504616351057</v>
      </c>
      <c r="Q77" s="15">
        <f t="shared" si="10"/>
        <v>1.037090248412093</v>
      </c>
      <c r="S77" s="15">
        <f t="shared" si="11"/>
        <v>1.0598719251108433</v>
      </c>
      <c r="U77" s="15">
        <f t="shared" si="12"/>
        <v>1.0663571324153489</v>
      </c>
      <c r="W77" s="15">
        <f t="shared" si="13"/>
        <v>1.0845516544479457</v>
      </c>
      <c r="Y77" s="15">
        <f t="shared" si="14"/>
        <v>1.0256636038037312</v>
      </c>
    </row>
    <row r="78" spans="1:25" x14ac:dyDescent="0.3">
      <c r="A78" s="8" t="s">
        <v>83</v>
      </c>
      <c r="B78" s="2">
        <v>30812.5</v>
      </c>
      <c r="C78" s="2">
        <v>33990.699999999997</v>
      </c>
      <c r="D78" s="2">
        <v>35685.300000000003</v>
      </c>
      <c r="E78" s="2">
        <v>36584.5</v>
      </c>
      <c r="F78" s="2">
        <v>36631.4</v>
      </c>
      <c r="G78" s="2">
        <v>37645.4</v>
      </c>
      <c r="H78" s="2">
        <v>37947.699999999997</v>
      </c>
      <c r="I78" s="2">
        <v>38697.800000000003</v>
      </c>
      <c r="J78" s="2">
        <v>39539.300000000003</v>
      </c>
      <c r="K78" s="10">
        <v>41776</v>
      </c>
      <c r="L78" s="13">
        <v>57194.400000000001</v>
      </c>
      <c r="M78" s="10">
        <v>57812.1</v>
      </c>
      <c r="N78" s="13">
        <v>61705.599999999999</v>
      </c>
      <c r="O78" s="15">
        <f t="shared" si="9"/>
        <v>1.1031464503042596</v>
      </c>
      <c r="Q78" s="15">
        <f t="shared" si="10"/>
        <v>1.0251980507379788</v>
      </c>
      <c r="S78" s="15">
        <f t="shared" si="11"/>
        <v>1.0276811697068635</v>
      </c>
      <c r="U78" s="15">
        <f t="shared" si="12"/>
        <v>1.0197666788764539</v>
      </c>
      <c r="W78" s="15">
        <f t="shared" si="13"/>
        <v>1.0565690338473366</v>
      </c>
      <c r="Y78" s="15">
        <f t="shared" si="14"/>
        <v>1.01080000839243</v>
      </c>
    </row>
    <row r="79" spans="1:25" x14ac:dyDescent="0.3">
      <c r="A79" s="8" t="s">
        <v>84</v>
      </c>
      <c r="B79" s="2">
        <v>36735.599999999999</v>
      </c>
      <c r="C79" s="2">
        <v>41064.300000000003</v>
      </c>
      <c r="D79" s="2">
        <v>42311.7</v>
      </c>
      <c r="E79" s="2">
        <v>44202.8</v>
      </c>
      <c r="F79" s="2">
        <v>45952.2</v>
      </c>
      <c r="G79" s="2">
        <v>47341.8</v>
      </c>
      <c r="H79" s="2">
        <v>47272.3</v>
      </c>
      <c r="I79" s="2">
        <v>48550.1</v>
      </c>
      <c r="J79" s="2">
        <v>48305.4</v>
      </c>
      <c r="K79" s="10">
        <v>51883.199999999997</v>
      </c>
      <c r="L79" s="13">
        <v>72548.899999999994</v>
      </c>
      <c r="M79" s="10">
        <v>72290.100000000006</v>
      </c>
      <c r="N79" s="13">
        <v>72921.8</v>
      </c>
      <c r="O79" s="15">
        <f t="shared" si="9"/>
        <v>1.1178339267631399</v>
      </c>
      <c r="Q79" s="15">
        <f t="shared" si="10"/>
        <v>1.0446944934852536</v>
      </c>
      <c r="S79" s="15">
        <f t="shared" si="11"/>
        <v>1.0302401190802617</v>
      </c>
      <c r="U79" s="15">
        <f t="shared" si="12"/>
        <v>1.0270306289306845</v>
      </c>
      <c r="W79" s="15">
        <f t="shared" si="13"/>
        <v>1.0740662534623457</v>
      </c>
      <c r="Y79" s="15">
        <f t="shared" si="14"/>
        <v>0.99643275087561645</v>
      </c>
    </row>
    <row r="80" spans="1:25" x14ac:dyDescent="0.3">
      <c r="A80" s="8" t="s">
        <v>86</v>
      </c>
      <c r="B80" s="2">
        <v>51350.1</v>
      </c>
      <c r="C80" s="2">
        <v>58255.7</v>
      </c>
      <c r="D80" s="2">
        <v>64080.1</v>
      </c>
      <c r="E80" s="2">
        <v>69806.899999999994</v>
      </c>
      <c r="F80" s="2">
        <v>67942.5</v>
      </c>
      <c r="G80" s="2">
        <v>72704.600000000006</v>
      </c>
      <c r="H80" s="2">
        <v>71949.600000000006</v>
      </c>
      <c r="I80" s="2">
        <v>74860.5</v>
      </c>
      <c r="J80" s="2">
        <v>74213.3</v>
      </c>
      <c r="K80" s="10">
        <v>81991.8</v>
      </c>
      <c r="L80" s="13">
        <v>120402.4</v>
      </c>
      <c r="M80" s="10">
        <v>119919.1</v>
      </c>
      <c r="N80" s="13">
        <v>123030.8</v>
      </c>
      <c r="O80" s="15">
        <f t="shared" si="9"/>
        <v>1.1344807507677688</v>
      </c>
      <c r="Q80" s="15">
        <f t="shared" si="10"/>
        <v>1.0893693986120496</v>
      </c>
      <c r="S80" s="15">
        <f t="shared" si="11"/>
        <v>1.0700901497589874</v>
      </c>
      <c r="U80" s="15">
        <f t="shared" si="12"/>
        <v>1.0404574869075018</v>
      </c>
      <c r="W80" s="15">
        <f t="shared" si="13"/>
        <v>1.1048127491972464</v>
      </c>
      <c r="Y80" s="15">
        <f t="shared" si="14"/>
        <v>0.99598596041274934</v>
      </c>
    </row>
    <row r="81" spans="1:25" x14ac:dyDescent="0.3">
      <c r="A81" s="8" t="s">
        <v>87</v>
      </c>
      <c r="B81" s="2">
        <v>78818.399999999994</v>
      </c>
      <c r="C81" s="2">
        <v>82496.600000000006</v>
      </c>
      <c r="D81" s="2">
        <v>92678.6</v>
      </c>
      <c r="E81" s="2">
        <v>91653.1</v>
      </c>
      <c r="F81" s="2">
        <v>96341.5</v>
      </c>
      <c r="G81" s="2">
        <v>94810.9</v>
      </c>
      <c r="H81" s="2">
        <v>95529.1</v>
      </c>
      <c r="I81" s="2">
        <v>96990.3</v>
      </c>
      <c r="J81" s="2">
        <v>97667.5</v>
      </c>
      <c r="K81" s="10">
        <v>100521.5</v>
      </c>
      <c r="L81" s="13">
        <v>125740.5</v>
      </c>
      <c r="M81" s="10">
        <v>125021.9</v>
      </c>
      <c r="N81" s="13">
        <v>136492</v>
      </c>
      <c r="O81" s="15">
        <f t="shared" si="9"/>
        <v>1.0466667681658091</v>
      </c>
      <c r="Q81" s="15">
        <f t="shared" si="10"/>
        <v>0.98893487817036507</v>
      </c>
      <c r="S81" s="15">
        <f t="shared" si="11"/>
        <v>0.98411276552679783</v>
      </c>
      <c r="U81" s="15">
        <f t="shared" si="12"/>
        <v>1.0152958627266455</v>
      </c>
      <c r="W81" s="15">
        <f t="shared" si="13"/>
        <v>1.029221593672409</v>
      </c>
      <c r="Y81" s="15">
        <f t="shared" si="14"/>
        <v>0.9942850553322119</v>
      </c>
    </row>
    <row r="82" spans="1:25" x14ac:dyDescent="0.3">
      <c r="A82" s="8" t="s">
        <v>88</v>
      </c>
      <c r="B82" s="2">
        <v>38201.699999999997</v>
      </c>
      <c r="C82" s="2">
        <v>42406.9</v>
      </c>
      <c r="D82" s="2">
        <v>48230.5</v>
      </c>
      <c r="E82" s="2">
        <v>50419</v>
      </c>
      <c r="F82" s="2">
        <v>50716.1</v>
      </c>
      <c r="G82" s="2">
        <v>53097.599999999999</v>
      </c>
      <c r="H82" s="2">
        <v>52845.1</v>
      </c>
      <c r="I82" s="2">
        <v>54298.7</v>
      </c>
      <c r="J82" s="2">
        <v>54622.7</v>
      </c>
      <c r="K82" s="10">
        <v>57389.5</v>
      </c>
      <c r="L82" s="13">
        <v>71971</v>
      </c>
      <c r="M82" s="10">
        <v>73276.7</v>
      </c>
      <c r="N82" s="13">
        <v>78788.399999999994</v>
      </c>
      <c r="O82" s="15">
        <f t="shared" si="9"/>
        <v>1.1100788708355913</v>
      </c>
      <c r="Q82" s="15">
        <f t="shared" si="10"/>
        <v>1.0453758513803506</v>
      </c>
      <c r="S82" s="15">
        <f t="shared" si="11"/>
        <v>1.0469574750424422</v>
      </c>
      <c r="U82" s="15">
        <f t="shared" si="12"/>
        <v>1.0275068076321172</v>
      </c>
      <c r="W82" s="15">
        <f t="shared" si="13"/>
        <v>1.0506529336704338</v>
      </c>
      <c r="Y82" s="15">
        <f t="shared" si="14"/>
        <v>1.0181420294285197</v>
      </c>
    </row>
    <row r="83" spans="1:25" x14ac:dyDescent="0.3">
      <c r="A83" s="8" t="s">
        <v>89</v>
      </c>
      <c r="B83" s="2">
        <v>44667.9</v>
      </c>
      <c r="C83" s="2">
        <v>50171.4</v>
      </c>
      <c r="D83" s="2">
        <v>51956.5</v>
      </c>
      <c r="E83" s="2">
        <v>53840.1</v>
      </c>
      <c r="F83" s="2">
        <v>55707.5</v>
      </c>
      <c r="G83" s="2">
        <v>57519.5</v>
      </c>
      <c r="H83" s="2">
        <v>60512.2</v>
      </c>
      <c r="I83" s="2">
        <v>61682.2</v>
      </c>
      <c r="J83" s="2">
        <v>60822.8</v>
      </c>
      <c r="K83" s="10">
        <v>64298.5</v>
      </c>
      <c r="L83" s="13">
        <v>86082.2</v>
      </c>
      <c r="M83" s="10">
        <v>86259.3</v>
      </c>
      <c r="N83" s="13">
        <v>91379.1</v>
      </c>
      <c r="O83" s="15">
        <f t="shared" si="9"/>
        <v>1.1232092845197559</v>
      </c>
      <c r="Q83" s="15">
        <f t="shared" si="10"/>
        <v>1.0362534042901272</v>
      </c>
      <c r="S83" s="15">
        <f t="shared" si="11"/>
        <v>1.0325270385495668</v>
      </c>
      <c r="U83" s="15">
        <f t="shared" si="12"/>
        <v>1.0193349440278159</v>
      </c>
      <c r="W83" s="15">
        <f t="shared" si="13"/>
        <v>1.0571446891626166</v>
      </c>
      <c r="Y83" s="15">
        <f t="shared" si="14"/>
        <v>1.0020573358952258</v>
      </c>
    </row>
    <row r="84" spans="1:25" x14ac:dyDescent="0.3">
      <c r="A84" s="8" t="s">
        <v>90</v>
      </c>
      <c r="B84" s="2">
        <v>38028.800000000003</v>
      </c>
      <c r="C84" s="2">
        <v>41185.1</v>
      </c>
      <c r="D84" s="2">
        <v>43771.9</v>
      </c>
      <c r="E84" s="2">
        <v>43011.1</v>
      </c>
      <c r="F84" s="2">
        <v>45256.5</v>
      </c>
      <c r="G84" s="2">
        <v>45776.2</v>
      </c>
      <c r="H84" s="2">
        <v>45517.599999999999</v>
      </c>
      <c r="I84" s="2">
        <v>46642.5</v>
      </c>
      <c r="J84" s="2">
        <v>46805.3</v>
      </c>
      <c r="K84" s="10">
        <v>51427.7</v>
      </c>
      <c r="L84" s="13">
        <v>70775.3</v>
      </c>
      <c r="M84" s="10">
        <v>75721.8</v>
      </c>
      <c r="N84" s="13">
        <v>79593.899999999994</v>
      </c>
      <c r="O84" s="15">
        <f t="shared" si="9"/>
        <v>1.0829976228542577</v>
      </c>
      <c r="Q84" s="15">
        <f t="shared" si="10"/>
        <v>0.98261898615321697</v>
      </c>
      <c r="S84" s="15">
        <f t="shared" si="11"/>
        <v>1.0114834333189706</v>
      </c>
      <c r="U84" s="15">
        <f t="shared" si="12"/>
        <v>1.0247135174086508</v>
      </c>
      <c r="W84" s="15">
        <f t="shared" si="13"/>
        <v>1.098758046631471</v>
      </c>
      <c r="Y84" s="15">
        <f t="shared" si="14"/>
        <v>1.0698902018076928</v>
      </c>
    </row>
    <row r="85" spans="1:25" x14ac:dyDescent="0.3">
      <c r="A85" s="8" t="s">
        <v>91</v>
      </c>
      <c r="B85" s="2">
        <v>74921.8</v>
      </c>
      <c r="C85" s="2">
        <v>77901.7</v>
      </c>
      <c r="D85" s="2">
        <v>83910.2</v>
      </c>
      <c r="E85" s="2">
        <v>84186.1</v>
      </c>
      <c r="F85" s="2">
        <v>89406.6</v>
      </c>
      <c r="G85" s="2">
        <v>85654.2</v>
      </c>
      <c r="H85" s="2">
        <v>90158.1</v>
      </c>
      <c r="I85" s="2">
        <v>86398.7</v>
      </c>
      <c r="J85" s="2">
        <v>95776.7</v>
      </c>
      <c r="K85" s="10">
        <v>99835.6</v>
      </c>
      <c r="L85" s="13">
        <v>139911.9</v>
      </c>
      <c r="M85" s="10">
        <v>142818</v>
      </c>
      <c r="N85" s="13">
        <v>152912.5</v>
      </c>
      <c r="O85" s="15">
        <f t="shared" si="9"/>
        <v>1.0397734704718786</v>
      </c>
      <c r="Q85" s="15">
        <f t="shared" si="10"/>
        <v>1.0032880388796594</v>
      </c>
      <c r="S85" s="15">
        <f t="shared" si="11"/>
        <v>0.95802994409808662</v>
      </c>
      <c r="U85" s="15">
        <f t="shared" si="12"/>
        <v>0.95830213813290199</v>
      </c>
      <c r="W85" s="15">
        <f t="shared" si="13"/>
        <v>1.0423787831487199</v>
      </c>
      <c r="Y85" s="15">
        <f t="shared" si="14"/>
        <v>1.0207709279911144</v>
      </c>
    </row>
    <row r="86" spans="1:25" x14ac:dyDescent="0.3">
      <c r="A86" s="8" t="s">
        <v>92</v>
      </c>
      <c r="B86" s="2">
        <v>70093.899999999994</v>
      </c>
      <c r="C86" s="2">
        <v>74796.7</v>
      </c>
      <c r="D86" s="2">
        <v>82531.7</v>
      </c>
      <c r="E86" s="2">
        <v>80513.399999999994</v>
      </c>
      <c r="F86" s="2">
        <v>82289.8</v>
      </c>
      <c r="G86" s="2">
        <v>82897.399999999994</v>
      </c>
      <c r="H86" s="2">
        <v>85224.3</v>
      </c>
      <c r="I86" s="2">
        <v>92976.6</v>
      </c>
      <c r="J86" s="2">
        <v>94654.9</v>
      </c>
      <c r="K86" s="10">
        <v>100035.5</v>
      </c>
      <c r="L86" s="13">
        <v>130130.5</v>
      </c>
      <c r="M86" s="10">
        <v>131572.6</v>
      </c>
      <c r="N86" s="13">
        <v>155167.4</v>
      </c>
      <c r="O86" s="15">
        <f t="shared" si="9"/>
        <v>1.067092856867716</v>
      </c>
      <c r="Q86" s="15">
        <f t="shared" si="10"/>
        <v>0.97554515416500565</v>
      </c>
      <c r="S86" s="15">
        <f t="shared" si="11"/>
        <v>1.007383661158491</v>
      </c>
      <c r="U86" s="15">
        <f t="shared" si="12"/>
        <v>1.0909634928066292</v>
      </c>
      <c r="W86" s="15">
        <f t="shared" si="13"/>
        <v>1.0568443894610844</v>
      </c>
      <c r="Y86" s="15">
        <f t="shared" si="14"/>
        <v>1.0110819523478354</v>
      </c>
    </row>
    <row r="87" spans="1:25" x14ac:dyDescent="0.3">
      <c r="A87" s="8" t="s">
        <v>93</v>
      </c>
      <c r="B87" s="2">
        <v>48650.2</v>
      </c>
      <c r="C87" s="2">
        <v>49852.4</v>
      </c>
      <c r="D87" s="2">
        <v>56282.9</v>
      </c>
      <c r="E87" s="2">
        <v>56638.1</v>
      </c>
      <c r="F87" s="2">
        <v>59834.2</v>
      </c>
      <c r="G87" s="2">
        <v>62091.9</v>
      </c>
      <c r="H87" s="2">
        <v>60838.5</v>
      </c>
      <c r="I87" s="2">
        <v>60128.3</v>
      </c>
      <c r="J87" s="2">
        <v>58651.8</v>
      </c>
      <c r="K87" s="10">
        <v>58126.8</v>
      </c>
      <c r="L87" s="13">
        <v>68562.100000000006</v>
      </c>
      <c r="M87" s="10">
        <v>70591.399999999994</v>
      </c>
      <c r="N87" s="13">
        <v>72927.3</v>
      </c>
      <c r="O87" s="15">
        <f t="shared" si="9"/>
        <v>1.0247111008793388</v>
      </c>
      <c r="Q87" s="15">
        <f t="shared" si="10"/>
        <v>1.0063109754472495</v>
      </c>
      <c r="S87" s="15">
        <f t="shared" si="11"/>
        <v>1.0377326010876724</v>
      </c>
      <c r="U87" s="15">
        <f t="shared" si="12"/>
        <v>0.98832647090247139</v>
      </c>
      <c r="W87" s="15">
        <f t="shared" si="13"/>
        <v>0.99104886806543024</v>
      </c>
      <c r="Y87" s="15">
        <f t="shared" si="14"/>
        <v>1.0295979848925279</v>
      </c>
    </row>
    <row r="88" spans="1:25" x14ac:dyDescent="0.3">
      <c r="A88" s="8" t="s">
        <v>94</v>
      </c>
      <c r="B88" s="2">
        <v>74992.899999999994</v>
      </c>
      <c r="C88" s="2">
        <v>93432.9</v>
      </c>
      <c r="D88" s="2">
        <v>110210.8</v>
      </c>
      <c r="E88" s="2">
        <v>106153</v>
      </c>
      <c r="F88" s="2">
        <v>105680.5</v>
      </c>
      <c r="G88" s="2">
        <v>106211.9</v>
      </c>
      <c r="H88" s="2">
        <v>112886.5</v>
      </c>
      <c r="I88" s="2">
        <v>116057.9</v>
      </c>
      <c r="J88" s="2">
        <v>141093.79999999999</v>
      </c>
      <c r="K88" s="10">
        <v>149845.9</v>
      </c>
      <c r="L88" s="13">
        <v>183286.6</v>
      </c>
      <c r="M88" s="10">
        <v>180871.4</v>
      </c>
      <c r="N88" s="13">
        <v>188830</v>
      </c>
      <c r="O88" s="15">
        <f t="shared" si="9"/>
        <v>1.2458899442480555</v>
      </c>
      <c r="Q88" s="15">
        <f t="shared" si="10"/>
        <v>0.96318146678909866</v>
      </c>
      <c r="S88" s="15">
        <f t="shared" si="11"/>
        <v>1.0050283637946451</v>
      </c>
      <c r="U88" s="15">
        <f t="shared" si="12"/>
        <v>1.0280937047388305</v>
      </c>
      <c r="W88" s="15">
        <f t="shared" si="13"/>
        <v>1.0620303656149315</v>
      </c>
      <c r="Y88" s="15">
        <f t="shared" si="14"/>
        <v>0.98682282283593015</v>
      </c>
    </row>
    <row r="89" spans="1:25" x14ac:dyDescent="0.3">
      <c r="A89" s="8" t="s">
        <v>101</v>
      </c>
      <c r="B89" s="5"/>
      <c r="C89" s="5"/>
      <c r="D89" s="5"/>
      <c r="F89" s="2">
        <v>31918.3</v>
      </c>
      <c r="G89" s="2">
        <v>36312.300000000003</v>
      </c>
      <c r="H89" s="2">
        <v>39197.1</v>
      </c>
      <c r="I89" s="2">
        <v>40584.300000000003</v>
      </c>
      <c r="J89" s="2">
        <v>42393.599999999999</v>
      </c>
      <c r="K89" s="10">
        <v>43061.9</v>
      </c>
      <c r="L89" s="13">
        <v>51777.5</v>
      </c>
      <c r="M89" s="10">
        <v>52224.1</v>
      </c>
      <c r="N89" s="13">
        <v>55172.4</v>
      </c>
      <c r="O89" s="15" t="e">
        <f t="shared" si="9"/>
        <v>#DIV/0!</v>
      </c>
      <c r="Q89" s="15" t="e">
        <f t="shared" si="10"/>
        <v>#DIV/0!</v>
      </c>
      <c r="S89" s="15">
        <f t="shared" si="11"/>
        <v>1.1376639733319132</v>
      </c>
      <c r="U89" s="15">
        <f t="shared" si="12"/>
        <v>1.0353903732674101</v>
      </c>
      <c r="W89" s="15">
        <f t="shared" si="13"/>
        <v>1.0157641719504831</v>
      </c>
      <c r="Y89" s="15">
        <f t="shared" si="14"/>
        <v>1.0086253681618462</v>
      </c>
    </row>
    <row r="90" spans="1:25" x14ac:dyDescent="0.3">
      <c r="A90" s="8" t="s">
        <v>102</v>
      </c>
      <c r="B90" s="5"/>
      <c r="C90" s="5"/>
      <c r="D90" s="5"/>
      <c r="F90" s="2">
        <v>30413.9</v>
      </c>
      <c r="G90" s="2">
        <v>33722.9</v>
      </c>
      <c r="H90" s="2">
        <v>37463.699999999997</v>
      </c>
      <c r="I90" s="2">
        <v>39312.199999999997</v>
      </c>
      <c r="J90" s="2">
        <v>39290.699999999997</v>
      </c>
      <c r="K90" s="10">
        <v>42006.3</v>
      </c>
      <c r="L90" s="13">
        <v>54004</v>
      </c>
      <c r="M90" s="10">
        <v>54239.8</v>
      </c>
      <c r="N90" s="13">
        <v>58817.3</v>
      </c>
      <c r="O90" s="15" t="e">
        <f t="shared" si="9"/>
        <v>#DIV/0!</v>
      </c>
      <c r="Q90" s="15" t="e">
        <f t="shared" si="10"/>
        <v>#DIV/0!</v>
      </c>
      <c r="S90" s="15">
        <f t="shared" si="11"/>
        <v>1.1087989373279981</v>
      </c>
      <c r="U90" s="15">
        <f t="shared" si="12"/>
        <v>1.0493410955137907</v>
      </c>
      <c r="W90" s="15">
        <f t="shared" si="13"/>
        <v>1.0691155922393851</v>
      </c>
      <c r="Y90" s="15">
        <f t="shared" si="14"/>
        <v>1.0043663432338346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7D26-2D16-4B9E-8049-F3B83EA09441}">
  <dimension ref="A2:M20"/>
  <sheetViews>
    <sheetView workbookViewId="0">
      <selection activeCell="G15" sqref="G15"/>
    </sheetView>
  </sheetViews>
  <sheetFormatPr defaultRowHeight="14.4" x14ac:dyDescent="0.3"/>
  <sheetData>
    <row r="2" spans="1:13" x14ac:dyDescent="0.3">
      <c r="A2">
        <v>2012</v>
      </c>
      <c r="B2" s="5" t="s">
        <v>113</v>
      </c>
      <c r="C2" s="5" t="s">
        <v>114</v>
      </c>
      <c r="D2" s="5" t="s">
        <v>115</v>
      </c>
      <c r="E2" s="5" t="s">
        <v>116</v>
      </c>
      <c r="F2" s="5" t="s">
        <v>117</v>
      </c>
      <c r="G2" s="5" t="s">
        <v>118</v>
      </c>
      <c r="I2" s="5"/>
      <c r="K2" s="5"/>
      <c r="M2" s="5" t="s">
        <v>112</v>
      </c>
    </row>
    <row r="3" spans="1:13" x14ac:dyDescent="0.3">
      <c r="A3" t="s">
        <v>119</v>
      </c>
      <c r="B3">
        <v>1.0915859553217817</v>
      </c>
      <c r="C3">
        <v>1.0941471611483209</v>
      </c>
      <c r="D3">
        <v>1.0355302718954813</v>
      </c>
      <c r="E3">
        <v>1.058355753484175</v>
      </c>
      <c r="F3">
        <v>1.1140262062513691</v>
      </c>
      <c r="G3">
        <v>1.328854613453522</v>
      </c>
      <c r="I3" s="16"/>
      <c r="K3" s="17"/>
      <c r="M3" s="5"/>
    </row>
    <row r="4" spans="1:13" x14ac:dyDescent="0.3">
      <c r="A4" t="s">
        <v>120</v>
      </c>
      <c r="B4" s="34">
        <v>-8.5324232081918083E-4</v>
      </c>
      <c r="C4" s="34">
        <v>9.6783376031881474E-3</v>
      </c>
      <c r="D4" s="34">
        <v>-5.1310967014378317E-2</v>
      </c>
      <c r="E4" s="34">
        <v>1.1738484398216897E-2</v>
      </c>
      <c r="F4" s="34">
        <v>2.3792039947128973E-2</v>
      </c>
      <c r="G4" s="34">
        <v>9.4677951513413294E-3</v>
      </c>
    </row>
    <row r="8" spans="1:13" x14ac:dyDescent="0.3">
      <c r="B8" t="s">
        <v>125</v>
      </c>
    </row>
    <row r="9" spans="1:13" x14ac:dyDescent="0.3">
      <c r="B9" s="24">
        <v>8664</v>
      </c>
    </row>
    <row r="11" spans="1:13" x14ac:dyDescent="0.3">
      <c r="A11" t="s">
        <v>126</v>
      </c>
    </row>
    <row r="14" spans="1:13" x14ac:dyDescent="0.3">
      <c r="A14">
        <v>2012</v>
      </c>
      <c r="B14" s="5">
        <v>2013</v>
      </c>
      <c r="C14" s="5">
        <v>2014</v>
      </c>
      <c r="D14" s="5">
        <v>2015</v>
      </c>
      <c r="E14" s="5">
        <v>2016</v>
      </c>
      <c r="F14" s="5">
        <v>2017</v>
      </c>
      <c r="G14" s="5">
        <v>2018</v>
      </c>
    </row>
    <row r="15" spans="1:13" x14ac:dyDescent="0.3">
      <c r="A15" t="s">
        <v>119</v>
      </c>
      <c r="B15" s="18">
        <f>B3-1</f>
        <v>9.1585955321781709E-2</v>
      </c>
      <c r="C15" s="18">
        <f t="shared" ref="C15:G15" si="0">C3-1</f>
        <v>9.414716114832089E-2</v>
      </c>
      <c r="D15" s="18">
        <f t="shared" si="0"/>
        <v>3.5530271895481302E-2</v>
      </c>
      <c r="E15" s="18">
        <f t="shared" si="0"/>
        <v>5.8355753484174988E-2</v>
      </c>
      <c r="F15" s="18">
        <f t="shared" si="0"/>
        <v>0.11402620625136906</v>
      </c>
      <c r="G15" s="18">
        <f t="shared" si="0"/>
        <v>0.32885461345352196</v>
      </c>
    </row>
    <row r="16" spans="1:13" x14ac:dyDescent="0.3">
      <c r="A16" t="s">
        <v>120</v>
      </c>
      <c r="B16" s="15">
        <f>B4</f>
        <v>-8.5324232081918083E-4</v>
      </c>
      <c r="C16" s="15">
        <f t="shared" ref="C16:G16" si="1">C4</f>
        <v>9.6783376031881474E-3</v>
      </c>
      <c r="D16" s="15">
        <f t="shared" si="1"/>
        <v>-5.1310967014378317E-2</v>
      </c>
      <c r="E16" s="15">
        <f t="shared" si="1"/>
        <v>1.1738484398216897E-2</v>
      </c>
      <c r="F16" s="15">
        <f t="shared" si="1"/>
        <v>2.3792039947128973E-2</v>
      </c>
      <c r="G16" s="15">
        <f t="shared" si="1"/>
        <v>9.4677951513413294E-3</v>
      </c>
    </row>
    <row r="20" spans="1:11" x14ac:dyDescent="0.3">
      <c r="A20" t="s">
        <v>96</v>
      </c>
      <c r="B20" t="s">
        <v>99</v>
      </c>
      <c r="C20" t="s">
        <v>100</v>
      </c>
      <c r="D20" t="s">
        <v>103</v>
      </c>
      <c r="E20" t="s">
        <v>104</v>
      </c>
      <c r="F20" t="s">
        <v>105</v>
      </c>
      <c r="G20" t="s">
        <v>106</v>
      </c>
      <c r="H20" t="s">
        <v>109</v>
      </c>
      <c r="I20" t="s">
        <v>107</v>
      </c>
      <c r="J20" t="s">
        <v>110</v>
      </c>
      <c r="K20" t="s">
        <v>111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156F-C6FD-4D94-AD67-D72933BBCE79}">
  <dimension ref="A1:P90"/>
  <sheetViews>
    <sheetView workbookViewId="0">
      <selection activeCell="A18" sqref="A18"/>
    </sheetView>
  </sheetViews>
  <sheetFormatPr defaultRowHeight="14.4" x14ac:dyDescent="0.3"/>
  <cols>
    <col min="1" max="4" width="8.88671875" style="5"/>
    <col min="5" max="5" width="9.109375" style="5" customWidth="1"/>
    <col min="6" max="7" width="8.88671875" style="5"/>
    <col min="8" max="8" width="19" style="5" customWidth="1"/>
    <col min="9" max="9" width="19" style="60" customWidth="1"/>
    <col min="10" max="16384" width="8.88671875" style="5"/>
  </cols>
  <sheetData>
    <row r="1" spans="1:16" s="19" customFormat="1" ht="15" thickBot="1" x14ac:dyDescent="0.35">
      <c r="A1" s="20"/>
      <c r="B1" s="20">
        <v>2013</v>
      </c>
      <c r="C1" s="20">
        <v>2014</v>
      </c>
      <c r="D1" s="20">
        <v>2015</v>
      </c>
      <c r="E1" s="20">
        <v>2016</v>
      </c>
      <c r="F1" s="20">
        <v>2017</v>
      </c>
      <c r="G1" s="20">
        <v>2018</v>
      </c>
      <c r="H1" s="19" t="s">
        <v>136</v>
      </c>
      <c r="I1" s="57" t="s">
        <v>240</v>
      </c>
      <c r="J1" s="20"/>
      <c r="K1" s="20">
        <v>2013</v>
      </c>
      <c r="L1" s="20">
        <v>2014</v>
      </c>
      <c r="M1" s="20">
        <v>2015</v>
      </c>
      <c r="N1" s="20">
        <v>2016</v>
      </c>
      <c r="O1" s="20">
        <v>2017</v>
      </c>
      <c r="P1" s="20">
        <v>2018</v>
      </c>
    </row>
    <row r="2" spans="1:16" x14ac:dyDescent="0.3">
      <c r="A2" s="22" t="s">
        <v>23</v>
      </c>
      <c r="B2" s="10">
        <v>48379.1</v>
      </c>
      <c r="C2" s="10">
        <v>52644.1</v>
      </c>
      <c r="D2" s="10">
        <v>54021.4</v>
      </c>
      <c r="E2" s="10">
        <v>53942.7</v>
      </c>
      <c r="F2" s="10">
        <v>59538.5</v>
      </c>
      <c r="G2" s="10">
        <v>77309.899999999994</v>
      </c>
      <c r="H2" s="35">
        <f t="shared" ref="H2:H25" si="0">G2/B2-1</f>
        <v>0.59800202980212513</v>
      </c>
      <c r="I2" s="61">
        <f>RANK(G2,$G$2:$G$86)</f>
        <v>19</v>
      </c>
    </row>
    <row r="3" spans="1:16" x14ac:dyDescent="0.3">
      <c r="A3" s="22" t="s">
        <v>67</v>
      </c>
      <c r="B3" s="10">
        <v>73942.3</v>
      </c>
      <c r="C3" s="10">
        <v>76756.3</v>
      </c>
      <c r="D3" s="10">
        <v>79359.199999999997</v>
      </c>
      <c r="E3" s="10">
        <v>83414.600000000006</v>
      </c>
      <c r="F3" s="10">
        <v>92120.6</v>
      </c>
      <c r="G3" s="10">
        <v>85320.4</v>
      </c>
      <c r="H3" s="35">
        <f t="shared" si="0"/>
        <v>0.15387809143075071</v>
      </c>
      <c r="I3" s="61">
        <f t="shared" ref="I3:I66" si="1">RANK(G3,$G$2:$G$86)</f>
        <v>15</v>
      </c>
    </row>
    <row r="4" spans="1:16" x14ac:dyDescent="0.3">
      <c r="A4" s="22" t="s">
        <v>66</v>
      </c>
      <c r="B4" s="10">
        <v>52139.6</v>
      </c>
      <c r="C4" s="10">
        <v>55507.4</v>
      </c>
      <c r="D4" s="10">
        <v>54661.7</v>
      </c>
      <c r="E4" s="10">
        <v>55338.8</v>
      </c>
      <c r="F4" s="10">
        <v>57711.4</v>
      </c>
      <c r="G4" s="10">
        <v>69080.899999999994</v>
      </c>
      <c r="H4" s="35">
        <f t="shared" si="0"/>
        <v>0.32492194032942323</v>
      </c>
      <c r="I4" s="61">
        <f t="shared" si="1"/>
        <v>27</v>
      </c>
    </row>
    <row r="5" spans="1:16" x14ac:dyDescent="0.3">
      <c r="A5" s="22" t="s">
        <v>73</v>
      </c>
      <c r="B5" s="10">
        <v>39844.9</v>
      </c>
      <c r="C5" s="10">
        <v>45598.8</v>
      </c>
      <c r="D5" s="10">
        <v>45212.800000000003</v>
      </c>
      <c r="E5" s="10">
        <v>45210</v>
      </c>
      <c r="F5" s="10">
        <v>45222.3</v>
      </c>
      <c r="G5" s="10">
        <v>53896.800000000003</v>
      </c>
      <c r="H5" s="35">
        <f t="shared" si="0"/>
        <v>0.35266495837610345</v>
      </c>
      <c r="I5" s="61">
        <f t="shared" si="1"/>
        <v>57</v>
      </c>
    </row>
    <row r="6" spans="1:16" x14ac:dyDescent="0.3">
      <c r="A6" s="22" t="s">
        <v>56</v>
      </c>
      <c r="B6" s="10">
        <v>43511.4</v>
      </c>
      <c r="C6" s="10">
        <v>42391.7</v>
      </c>
      <c r="D6" s="10">
        <v>41555.4</v>
      </c>
      <c r="E6" s="10">
        <v>42033.7</v>
      </c>
      <c r="F6" s="10">
        <v>45042.7</v>
      </c>
      <c r="G6" s="10">
        <v>58977.599999999999</v>
      </c>
      <c r="H6" s="35">
        <f t="shared" si="0"/>
        <v>0.35545167473351813</v>
      </c>
      <c r="I6" s="61">
        <f t="shared" si="1"/>
        <v>43</v>
      </c>
    </row>
    <row r="7" spans="1:16" x14ac:dyDescent="0.3">
      <c r="A7" s="22" t="s">
        <v>65</v>
      </c>
      <c r="B7" s="10">
        <v>38812.6</v>
      </c>
      <c r="C7" s="10">
        <v>41441.9</v>
      </c>
      <c r="D7" s="10">
        <v>42267.4</v>
      </c>
      <c r="E7" s="10">
        <v>44970.9</v>
      </c>
      <c r="F7" s="10">
        <v>47508.5</v>
      </c>
      <c r="G7" s="10">
        <v>53452.1</v>
      </c>
      <c r="H7" s="35">
        <f t="shared" si="0"/>
        <v>0.37718421337400732</v>
      </c>
      <c r="I7" s="61">
        <f t="shared" si="1"/>
        <v>58</v>
      </c>
    </row>
    <row r="8" spans="1:16" x14ac:dyDescent="0.3">
      <c r="A8" s="22" t="s">
        <v>93</v>
      </c>
      <c r="B8" s="10">
        <v>50954.5</v>
      </c>
      <c r="C8" s="10">
        <v>57499.5</v>
      </c>
      <c r="D8" s="10">
        <v>64256.7</v>
      </c>
      <c r="E8" s="10">
        <v>62115.5</v>
      </c>
      <c r="F8" s="10">
        <v>59617.4</v>
      </c>
      <c r="G8" s="10">
        <v>70366.7</v>
      </c>
      <c r="H8" s="35">
        <f t="shared" si="0"/>
        <v>0.38097125867195247</v>
      </c>
      <c r="I8" s="61">
        <f t="shared" si="1"/>
        <v>26</v>
      </c>
    </row>
    <row r="9" spans="1:16" x14ac:dyDescent="0.3">
      <c r="A9" s="22" t="s">
        <v>28</v>
      </c>
      <c r="B9" s="10">
        <v>42063.9</v>
      </c>
      <c r="C9" s="10">
        <v>44810.6</v>
      </c>
      <c r="D9" s="10">
        <v>44734.400000000001</v>
      </c>
      <c r="E9" s="10">
        <v>45437.5</v>
      </c>
      <c r="F9" s="10">
        <v>49547.4</v>
      </c>
      <c r="G9" s="10">
        <v>61284.6</v>
      </c>
      <c r="H9" s="35">
        <f t="shared" si="0"/>
        <v>0.45694051193541241</v>
      </c>
      <c r="I9" s="61">
        <f t="shared" si="1"/>
        <v>38</v>
      </c>
    </row>
    <row r="10" spans="1:16" x14ac:dyDescent="0.3">
      <c r="A10" s="22" t="s">
        <v>68</v>
      </c>
      <c r="B10" s="10">
        <v>87559.3</v>
      </c>
      <c r="C10" s="10">
        <v>87514.6</v>
      </c>
      <c r="D10" s="10">
        <v>83526.2</v>
      </c>
      <c r="E10" s="10">
        <v>90376.9</v>
      </c>
      <c r="F10" s="10">
        <v>96732.3</v>
      </c>
      <c r="G10" s="10">
        <v>127971.2</v>
      </c>
      <c r="H10" s="35">
        <f t="shared" si="0"/>
        <v>0.46153749516042253</v>
      </c>
      <c r="I10" s="61">
        <f t="shared" si="1"/>
        <v>7</v>
      </c>
    </row>
    <row r="11" spans="1:16" x14ac:dyDescent="0.3">
      <c r="A11" s="22" t="s">
        <v>11</v>
      </c>
      <c r="B11" s="10">
        <v>62776.7</v>
      </c>
      <c r="C11" s="10">
        <v>70691.100000000006</v>
      </c>
      <c r="D11" s="10">
        <v>60288.9</v>
      </c>
      <c r="E11" s="10">
        <v>62345.3</v>
      </c>
      <c r="F11" s="10">
        <v>75777.600000000006</v>
      </c>
      <c r="G11" s="10">
        <v>92106.8</v>
      </c>
      <c r="H11" s="35">
        <f t="shared" si="0"/>
        <v>0.46721315392494356</v>
      </c>
      <c r="I11" s="61">
        <f t="shared" si="1"/>
        <v>12</v>
      </c>
    </row>
    <row r="12" spans="1:16" x14ac:dyDescent="0.3">
      <c r="A12" s="22" t="s">
        <v>57</v>
      </c>
      <c r="B12" s="10">
        <v>33631.800000000003</v>
      </c>
      <c r="C12" s="10">
        <v>35631.800000000003</v>
      </c>
      <c r="D12" s="10">
        <v>36471.9</v>
      </c>
      <c r="E12" s="10">
        <v>40120.800000000003</v>
      </c>
      <c r="F12" s="10">
        <v>43210.7</v>
      </c>
      <c r="G12" s="10">
        <v>49350.8</v>
      </c>
      <c r="H12" s="35">
        <f t="shared" si="0"/>
        <v>0.46738503440196477</v>
      </c>
      <c r="I12" s="61">
        <f t="shared" si="1"/>
        <v>65</v>
      </c>
    </row>
    <row r="13" spans="1:16" x14ac:dyDescent="0.3">
      <c r="A13" s="22" t="s">
        <v>25</v>
      </c>
      <c r="B13" s="10">
        <v>107121.8</v>
      </c>
      <c r="C13" s="10">
        <v>117243.8</v>
      </c>
      <c r="D13" s="10">
        <v>114918.6</v>
      </c>
      <c r="E13" s="10">
        <v>115158.6</v>
      </c>
      <c r="F13" s="10">
        <v>128198.7</v>
      </c>
      <c r="G13" s="10">
        <v>158223.20000000001</v>
      </c>
      <c r="H13" s="35">
        <f t="shared" si="0"/>
        <v>0.47704015429165691</v>
      </c>
      <c r="I13" s="61">
        <f t="shared" si="1"/>
        <v>3</v>
      </c>
    </row>
    <row r="14" spans="1:16" x14ac:dyDescent="0.3">
      <c r="A14" s="22" t="s">
        <v>32</v>
      </c>
      <c r="B14" s="10">
        <v>32904.300000000003</v>
      </c>
      <c r="C14" s="10">
        <v>35195.9</v>
      </c>
      <c r="D14" s="10">
        <v>36411</v>
      </c>
      <c r="E14" s="10">
        <v>38421.300000000003</v>
      </c>
      <c r="F14" s="10">
        <v>40158.6</v>
      </c>
      <c r="G14" s="10">
        <v>48813.3</v>
      </c>
      <c r="H14" s="35">
        <f t="shared" si="0"/>
        <v>0.48349303890372997</v>
      </c>
      <c r="I14" s="61">
        <f t="shared" si="1"/>
        <v>67</v>
      </c>
    </row>
    <row r="15" spans="1:16" x14ac:dyDescent="0.3">
      <c r="A15" s="22" t="s">
        <v>77</v>
      </c>
      <c r="B15" s="10">
        <v>31976.7</v>
      </c>
      <c r="C15" s="10">
        <v>34670</v>
      </c>
      <c r="D15" s="10">
        <v>35564.400000000001</v>
      </c>
      <c r="E15" s="10">
        <v>37259.9</v>
      </c>
      <c r="F15" s="10">
        <v>38405.300000000003</v>
      </c>
      <c r="G15" s="10">
        <v>47652.800000000003</v>
      </c>
      <c r="H15" s="35">
        <f t="shared" si="0"/>
        <v>0.49023507741574335</v>
      </c>
      <c r="I15" s="61">
        <f t="shared" si="1"/>
        <v>74</v>
      </c>
    </row>
    <row r="16" spans="1:16" x14ac:dyDescent="0.3">
      <c r="A16" s="22" t="s">
        <v>76</v>
      </c>
      <c r="B16" s="10">
        <v>42492.9</v>
      </c>
      <c r="C16" s="10">
        <v>43397.4</v>
      </c>
      <c r="D16" s="10">
        <v>43372.5</v>
      </c>
      <c r="E16" s="10">
        <v>45325.5</v>
      </c>
      <c r="F16" s="10">
        <v>49078</v>
      </c>
      <c r="G16" s="10">
        <v>63426.6</v>
      </c>
      <c r="H16" s="35">
        <f t="shared" si="0"/>
        <v>0.49263994690877766</v>
      </c>
      <c r="I16" s="61">
        <f t="shared" si="1"/>
        <v>35</v>
      </c>
    </row>
    <row r="17" spans="1:9" x14ac:dyDescent="0.3">
      <c r="A17" s="22" t="s">
        <v>6</v>
      </c>
      <c r="B17" s="10">
        <v>29686.5</v>
      </c>
      <c r="C17" s="10">
        <v>31015.599999999999</v>
      </c>
      <c r="D17" s="10">
        <v>31149.3</v>
      </c>
      <c r="E17" s="10">
        <v>31721.599999999999</v>
      </c>
      <c r="F17" s="10">
        <v>36221.199999999997</v>
      </c>
      <c r="G17" s="10">
        <v>44311.6</v>
      </c>
      <c r="H17" s="35">
        <f t="shared" si="0"/>
        <v>0.49265154194667615</v>
      </c>
      <c r="I17" s="61">
        <f t="shared" si="1"/>
        <v>79</v>
      </c>
    </row>
    <row r="18" spans="1:9" x14ac:dyDescent="0.3">
      <c r="A18" s="22" t="s">
        <v>74</v>
      </c>
      <c r="B18" s="36">
        <v>41796.6</v>
      </c>
      <c r="C18" s="36">
        <v>42117.4</v>
      </c>
      <c r="D18" s="36">
        <v>44157.8</v>
      </c>
      <c r="E18" s="36">
        <v>45844.5</v>
      </c>
      <c r="F18" s="10">
        <v>49251.1</v>
      </c>
      <c r="G18" s="10">
        <v>62660.3</v>
      </c>
      <c r="H18" s="35">
        <f t="shared" si="0"/>
        <v>0.4991721814693062</v>
      </c>
      <c r="I18" s="61">
        <f t="shared" si="1"/>
        <v>36</v>
      </c>
    </row>
    <row r="19" spans="1:9" x14ac:dyDescent="0.3">
      <c r="A19" s="22" t="s">
        <v>87</v>
      </c>
      <c r="B19" s="10">
        <v>83806.899999999994</v>
      </c>
      <c r="C19" s="10">
        <v>93723.8</v>
      </c>
      <c r="D19" s="10">
        <v>97453.4</v>
      </c>
      <c r="E19" s="10">
        <v>100009.5</v>
      </c>
      <c r="F19" s="10">
        <v>103125.8</v>
      </c>
      <c r="G19" s="10">
        <v>125891.3</v>
      </c>
      <c r="H19" s="35">
        <f t="shared" si="0"/>
        <v>0.50215913009549351</v>
      </c>
      <c r="I19" s="61">
        <f t="shared" si="1"/>
        <v>8</v>
      </c>
    </row>
    <row r="20" spans="1:9" x14ac:dyDescent="0.3">
      <c r="A20" s="22" t="s">
        <v>8</v>
      </c>
      <c r="B20" s="10">
        <v>32173.7</v>
      </c>
      <c r="C20" s="10">
        <v>36535.199999999997</v>
      </c>
      <c r="D20" s="10">
        <v>36805.199999999997</v>
      </c>
      <c r="E20" s="10">
        <v>37109.800000000003</v>
      </c>
      <c r="F20" s="10">
        <v>37690.199999999997</v>
      </c>
      <c r="G20" s="10">
        <v>48912.2</v>
      </c>
      <c r="H20" s="35">
        <f t="shared" si="0"/>
        <v>0.52025412060160936</v>
      </c>
      <c r="I20" s="61">
        <f t="shared" si="1"/>
        <v>66</v>
      </c>
    </row>
    <row r="21" spans="1:9" x14ac:dyDescent="0.3">
      <c r="A21" s="22" t="s">
        <v>50</v>
      </c>
      <c r="B21" s="10">
        <v>39240.6</v>
      </c>
      <c r="C21" s="10">
        <v>39577.699999999997</v>
      </c>
      <c r="D21" s="10">
        <v>40123.599999999999</v>
      </c>
      <c r="E21" s="10">
        <v>42639.3</v>
      </c>
      <c r="F21" s="10">
        <v>48020.5</v>
      </c>
      <c r="G21" s="10">
        <v>59700.7</v>
      </c>
      <c r="H21" s="35">
        <f t="shared" si="0"/>
        <v>0.52140130375172644</v>
      </c>
      <c r="I21" s="61">
        <f t="shared" si="1"/>
        <v>42</v>
      </c>
    </row>
    <row r="22" spans="1:9" x14ac:dyDescent="0.3">
      <c r="A22" s="22" t="s">
        <v>75</v>
      </c>
      <c r="B22" s="10">
        <v>40001.800000000003</v>
      </c>
      <c r="C22" s="10">
        <v>43042.9</v>
      </c>
      <c r="D22" s="10">
        <v>44765.8</v>
      </c>
      <c r="E22" s="10">
        <v>47369.8</v>
      </c>
      <c r="F22" s="10">
        <v>49111.199999999997</v>
      </c>
      <c r="G22" s="10">
        <v>60975.199999999997</v>
      </c>
      <c r="H22" s="35">
        <f t="shared" si="0"/>
        <v>0.52431140598673043</v>
      </c>
      <c r="I22" s="61">
        <f t="shared" si="1"/>
        <v>39</v>
      </c>
    </row>
    <row r="23" spans="1:9" x14ac:dyDescent="0.3">
      <c r="A23" s="22" t="s">
        <v>43</v>
      </c>
      <c r="B23" s="10">
        <v>28246.3</v>
      </c>
      <c r="C23" s="10">
        <v>28045.3</v>
      </c>
      <c r="D23" s="10">
        <v>30616.9</v>
      </c>
      <c r="E23" s="10">
        <v>30483.3</v>
      </c>
      <c r="F23" s="10">
        <v>32268.5</v>
      </c>
      <c r="G23" s="10">
        <v>43178.7</v>
      </c>
      <c r="H23" s="35">
        <f t="shared" si="0"/>
        <v>0.52864977005837921</v>
      </c>
      <c r="I23" s="61">
        <f t="shared" si="1"/>
        <v>82</v>
      </c>
    </row>
    <row r="24" spans="1:9" x14ac:dyDescent="0.3">
      <c r="A24" s="22" t="s">
        <v>15</v>
      </c>
      <c r="B24" s="10">
        <v>30721.4</v>
      </c>
      <c r="C24" s="10">
        <v>33009</v>
      </c>
      <c r="D24" s="10">
        <v>35054.5</v>
      </c>
      <c r="E24" s="10">
        <v>35638.699999999997</v>
      </c>
      <c r="F24" s="10">
        <v>37774.6</v>
      </c>
      <c r="G24" s="10">
        <v>47986.5</v>
      </c>
      <c r="H24" s="35">
        <f t="shared" si="0"/>
        <v>0.56198936246395004</v>
      </c>
      <c r="I24" s="61">
        <f t="shared" si="1"/>
        <v>70</v>
      </c>
    </row>
    <row r="25" spans="1:9" x14ac:dyDescent="0.3">
      <c r="A25" s="22" t="s">
        <v>71</v>
      </c>
      <c r="B25" s="10">
        <v>40783.9</v>
      </c>
      <c r="C25" s="10">
        <v>44261</v>
      </c>
      <c r="D25" s="10">
        <v>49024.1</v>
      </c>
      <c r="E25" s="10">
        <v>49640.5</v>
      </c>
      <c r="F25" s="10">
        <v>53258</v>
      </c>
      <c r="G25" s="10">
        <v>64220.7</v>
      </c>
      <c r="H25" s="35">
        <f t="shared" si="0"/>
        <v>0.57465813715706426</v>
      </c>
      <c r="I25" s="61">
        <f t="shared" si="1"/>
        <v>33</v>
      </c>
    </row>
    <row r="26" spans="1:9" x14ac:dyDescent="0.3">
      <c r="A26" s="22" t="s">
        <v>21</v>
      </c>
      <c r="B26" s="10">
        <v>43251.8</v>
      </c>
      <c r="C26" s="10">
        <v>46962.8</v>
      </c>
      <c r="D26" s="10">
        <v>48189.9</v>
      </c>
      <c r="E26" s="10">
        <v>52223.6</v>
      </c>
      <c r="F26" s="10">
        <v>53774.6</v>
      </c>
      <c r="G26" s="10">
        <v>68884.7</v>
      </c>
      <c r="H26" s="35">
        <f t="shared" ref="H26:H56" si="2">G26/B26-1</f>
        <v>0.59264354315889722</v>
      </c>
      <c r="I26" s="61">
        <f t="shared" si="1"/>
        <v>28</v>
      </c>
    </row>
    <row r="27" spans="1:9" x14ac:dyDescent="0.3">
      <c r="A27" s="22" t="s">
        <v>62</v>
      </c>
      <c r="B27" s="10">
        <v>30019.8</v>
      </c>
      <c r="C27" s="10">
        <v>31691.200000000001</v>
      </c>
      <c r="D27" s="10">
        <v>31096.1</v>
      </c>
      <c r="E27" s="10">
        <v>31657.4</v>
      </c>
      <c r="F27" s="10">
        <v>35531</v>
      </c>
      <c r="G27" s="10">
        <v>47821.1</v>
      </c>
      <c r="H27" s="35">
        <f t="shared" si="2"/>
        <v>0.59298529637106179</v>
      </c>
      <c r="I27" s="61">
        <f t="shared" si="1"/>
        <v>72</v>
      </c>
    </row>
    <row r="28" spans="1:9" x14ac:dyDescent="0.3">
      <c r="A28" s="22" t="s">
        <v>48</v>
      </c>
      <c r="B28" s="10">
        <v>31739</v>
      </c>
      <c r="C28" s="10">
        <v>34098.199999999997</v>
      </c>
      <c r="D28" s="10">
        <v>34758.5</v>
      </c>
      <c r="E28" s="10">
        <v>36616.800000000003</v>
      </c>
      <c r="F28" s="10">
        <v>41188.5</v>
      </c>
      <c r="G28" s="10">
        <v>50637.7</v>
      </c>
      <c r="H28" s="35">
        <f t="shared" si="2"/>
        <v>0.59544094016824722</v>
      </c>
      <c r="I28" s="61">
        <f t="shared" si="1"/>
        <v>64</v>
      </c>
    </row>
    <row r="29" spans="1:9" x14ac:dyDescent="0.3">
      <c r="A29" s="22" t="s">
        <v>3</v>
      </c>
      <c r="B29" s="10">
        <v>29859.5</v>
      </c>
      <c r="C29" s="10">
        <v>33428.400000000001</v>
      </c>
      <c r="D29" s="10">
        <v>33427.300000000003</v>
      </c>
      <c r="E29" s="10">
        <v>35355.599999999999</v>
      </c>
      <c r="F29" s="10">
        <v>38013.199999999997</v>
      </c>
      <c r="G29" s="10">
        <v>47682.5</v>
      </c>
      <c r="H29" s="35">
        <f t="shared" si="2"/>
        <v>0.59689546040623598</v>
      </c>
      <c r="I29" s="61">
        <f t="shared" si="1"/>
        <v>73</v>
      </c>
    </row>
    <row r="30" spans="1:9" x14ac:dyDescent="0.3">
      <c r="A30" s="22" t="s">
        <v>31</v>
      </c>
      <c r="B30" s="10">
        <v>34364.699999999997</v>
      </c>
      <c r="C30" s="10">
        <v>37773.300000000003</v>
      </c>
      <c r="D30" s="10">
        <v>38789</v>
      </c>
      <c r="E30" s="10">
        <v>40283.5</v>
      </c>
      <c r="F30" s="10">
        <v>43823</v>
      </c>
      <c r="G30" s="10">
        <v>54950.2</v>
      </c>
      <c r="H30" s="35">
        <f t="shared" si="2"/>
        <v>0.59903040038178723</v>
      </c>
      <c r="I30" s="61">
        <f t="shared" si="1"/>
        <v>52</v>
      </c>
    </row>
    <row r="31" spans="1:9" x14ac:dyDescent="0.3">
      <c r="A31" s="22" t="s">
        <v>80</v>
      </c>
      <c r="B31" s="10">
        <v>45743.5</v>
      </c>
      <c r="C31" s="37">
        <v>48408.2</v>
      </c>
      <c r="D31" s="10">
        <v>47956</v>
      </c>
      <c r="E31" s="10">
        <v>49721.599999999999</v>
      </c>
      <c r="F31" s="10">
        <v>55668.9</v>
      </c>
      <c r="G31" s="10">
        <v>73229</v>
      </c>
      <c r="H31" s="35">
        <f t="shared" si="2"/>
        <v>0.60086132455977359</v>
      </c>
      <c r="I31" s="61">
        <f t="shared" si="1"/>
        <v>22</v>
      </c>
    </row>
    <row r="32" spans="1:9" x14ac:dyDescent="0.3">
      <c r="A32" s="22" t="s">
        <v>30</v>
      </c>
      <c r="B32" s="10">
        <v>57640.4</v>
      </c>
      <c r="C32" s="10">
        <v>62963.8</v>
      </c>
      <c r="D32" s="10">
        <v>62492.6</v>
      </c>
      <c r="E32" s="10">
        <v>65739.8</v>
      </c>
      <c r="F32" s="10">
        <v>72651.199999999997</v>
      </c>
      <c r="G32" s="10">
        <v>92668.2</v>
      </c>
      <c r="H32" s="35">
        <f t="shared" si="2"/>
        <v>0.60769529704859782</v>
      </c>
      <c r="I32" s="61">
        <f t="shared" si="1"/>
        <v>11</v>
      </c>
    </row>
    <row r="33" spans="1:9" x14ac:dyDescent="0.3">
      <c r="A33" s="22" t="s">
        <v>7</v>
      </c>
      <c r="B33" s="10">
        <v>40027.5</v>
      </c>
      <c r="C33" s="10">
        <v>43700.4</v>
      </c>
      <c r="D33" s="10">
        <v>43645.2</v>
      </c>
      <c r="E33" s="10">
        <v>45058.9</v>
      </c>
      <c r="F33" s="10">
        <v>49542.6</v>
      </c>
      <c r="G33" s="10">
        <v>65509.599999999999</v>
      </c>
      <c r="H33" s="35">
        <f t="shared" si="2"/>
        <v>0.63661482730622687</v>
      </c>
      <c r="I33" s="61">
        <f t="shared" si="1"/>
        <v>30</v>
      </c>
    </row>
    <row r="34" spans="1:9" x14ac:dyDescent="0.3">
      <c r="A34" s="22" t="s">
        <v>16</v>
      </c>
      <c r="B34" s="10">
        <v>31632.2</v>
      </c>
      <c r="C34" s="10">
        <v>35277.699999999997</v>
      </c>
      <c r="D34" s="10">
        <v>36521.599999999999</v>
      </c>
      <c r="E34" s="10">
        <v>36988.199999999997</v>
      </c>
      <c r="F34" s="10">
        <v>39294.400000000001</v>
      </c>
      <c r="G34" s="10">
        <v>51947.9</v>
      </c>
      <c r="H34" s="35">
        <f t="shared" si="2"/>
        <v>0.64224745670550898</v>
      </c>
      <c r="I34" s="61">
        <f t="shared" si="1"/>
        <v>61</v>
      </c>
    </row>
    <row r="35" spans="1:9" x14ac:dyDescent="0.3">
      <c r="A35" s="22" t="s">
        <v>44</v>
      </c>
      <c r="B35" s="10">
        <v>26053.5</v>
      </c>
      <c r="C35" s="10">
        <v>28585.8</v>
      </c>
      <c r="D35" s="10">
        <v>28258.1</v>
      </c>
      <c r="E35" s="10">
        <v>31304</v>
      </c>
      <c r="F35" s="10">
        <v>33928.199999999997</v>
      </c>
      <c r="G35" s="10">
        <v>43057.5</v>
      </c>
      <c r="H35" s="35">
        <f t="shared" si="2"/>
        <v>0.65265703264436636</v>
      </c>
      <c r="I35" s="61">
        <f t="shared" si="1"/>
        <v>84</v>
      </c>
    </row>
    <row r="36" spans="1:9" x14ac:dyDescent="0.3">
      <c r="A36" s="22" t="s">
        <v>17</v>
      </c>
      <c r="B36" s="10">
        <v>36625.199999999997</v>
      </c>
      <c r="C36" s="10">
        <v>40029.800000000003</v>
      </c>
      <c r="D36" s="10">
        <v>42458.1</v>
      </c>
      <c r="E36" s="10">
        <v>44619.5</v>
      </c>
      <c r="F36" s="10">
        <v>47794.8</v>
      </c>
      <c r="G36" s="10">
        <v>60608.6</v>
      </c>
      <c r="H36" s="35">
        <f t="shared" si="2"/>
        <v>0.65483328418684406</v>
      </c>
      <c r="I36" s="61">
        <f t="shared" si="1"/>
        <v>40</v>
      </c>
    </row>
    <row r="37" spans="1:9" x14ac:dyDescent="0.3">
      <c r="A37" s="22" t="s">
        <v>4</v>
      </c>
      <c r="B37" s="10">
        <v>33185.4</v>
      </c>
      <c r="C37" s="10">
        <v>38045.1</v>
      </c>
      <c r="D37" s="10">
        <v>39426.699999999997</v>
      </c>
      <c r="E37" s="10">
        <v>40913.800000000003</v>
      </c>
      <c r="F37" s="10">
        <v>44755.199999999997</v>
      </c>
      <c r="G37" s="10">
        <v>54966.1</v>
      </c>
      <c r="H37" s="35">
        <f t="shared" si="2"/>
        <v>0.65633380944632269</v>
      </c>
      <c r="I37" s="61">
        <f t="shared" si="1"/>
        <v>51</v>
      </c>
    </row>
    <row r="38" spans="1:9" x14ac:dyDescent="0.3">
      <c r="A38" s="22" t="s">
        <v>121</v>
      </c>
      <c r="B38" s="10">
        <v>46017.599999999999</v>
      </c>
      <c r="C38" s="10">
        <v>50057.4</v>
      </c>
      <c r="D38" s="10">
        <v>51508.800000000003</v>
      </c>
      <c r="E38" s="10">
        <v>51340.4</v>
      </c>
      <c r="F38" s="10">
        <v>56571.6</v>
      </c>
      <c r="G38" s="10">
        <v>76823.5</v>
      </c>
      <c r="H38" s="35">
        <f t="shared" si="2"/>
        <v>0.66943734571120617</v>
      </c>
      <c r="I38" s="61">
        <f t="shared" si="1"/>
        <v>20</v>
      </c>
    </row>
    <row r="39" spans="1:9" x14ac:dyDescent="0.3">
      <c r="A39" s="22" t="s">
        <v>12</v>
      </c>
      <c r="B39" s="10">
        <v>28250.9</v>
      </c>
      <c r="C39" s="10">
        <v>31082.9</v>
      </c>
      <c r="D39" s="10">
        <v>32254.3</v>
      </c>
      <c r="E39" s="10">
        <v>32764.400000000001</v>
      </c>
      <c r="F39" s="10">
        <v>36840</v>
      </c>
      <c r="G39" s="10">
        <v>47226.1</v>
      </c>
      <c r="H39" s="35">
        <f t="shared" si="2"/>
        <v>0.67166709733141228</v>
      </c>
      <c r="I39" s="61">
        <f t="shared" si="1"/>
        <v>75</v>
      </c>
    </row>
    <row r="40" spans="1:9" x14ac:dyDescent="0.3">
      <c r="A40" s="22" t="s">
        <v>81</v>
      </c>
      <c r="B40" s="10">
        <v>37783.699999999997</v>
      </c>
      <c r="C40" s="10">
        <v>41225.699999999997</v>
      </c>
      <c r="D40" s="10">
        <v>44895</v>
      </c>
      <c r="E40" s="10">
        <v>43835</v>
      </c>
      <c r="F40" s="10">
        <v>47260.7</v>
      </c>
      <c r="G40" s="10">
        <v>63520.9</v>
      </c>
      <c r="H40" s="35">
        <f t="shared" si="2"/>
        <v>0.68117203979493812</v>
      </c>
      <c r="I40" s="61">
        <f t="shared" si="1"/>
        <v>34</v>
      </c>
    </row>
    <row r="41" spans="1:9" x14ac:dyDescent="0.3">
      <c r="A41" s="22" t="s">
        <v>36</v>
      </c>
      <c r="B41" s="10">
        <v>25882.7</v>
      </c>
      <c r="C41" s="10">
        <v>26855.9</v>
      </c>
      <c r="D41" s="10">
        <v>26925.3</v>
      </c>
      <c r="E41" s="10">
        <v>27460.7</v>
      </c>
      <c r="F41" s="10">
        <v>32230.5</v>
      </c>
      <c r="G41" s="10">
        <v>43627.7</v>
      </c>
      <c r="H41" s="35">
        <f t="shared" si="2"/>
        <v>0.68559307954734217</v>
      </c>
      <c r="I41" s="61">
        <f t="shared" si="1"/>
        <v>80</v>
      </c>
    </row>
    <row r="42" spans="1:9" x14ac:dyDescent="0.3">
      <c r="A42" s="22" t="s">
        <v>38</v>
      </c>
      <c r="B42" s="10">
        <v>32447</v>
      </c>
      <c r="C42" s="10">
        <v>33547.300000000003</v>
      </c>
      <c r="D42" s="10">
        <v>33548</v>
      </c>
      <c r="E42" s="10">
        <v>34016.1</v>
      </c>
      <c r="F42" s="10">
        <v>37167.699999999997</v>
      </c>
      <c r="G42" s="10">
        <v>54734</v>
      </c>
      <c r="H42" s="35">
        <f t="shared" si="2"/>
        <v>0.68687397910438563</v>
      </c>
      <c r="I42" s="61">
        <f t="shared" si="1"/>
        <v>54</v>
      </c>
    </row>
    <row r="43" spans="1:9" x14ac:dyDescent="0.3">
      <c r="A43" s="22" t="s">
        <v>37</v>
      </c>
      <c r="B43" s="10">
        <v>42961</v>
      </c>
      <c r="C43" s="10">
        <v>48262.5</v>
      </c>
      <c r="D43" s="10">
        <v>49908.5</v>
      </c>
      <c r="E43" s="10">
        <v>52558.3</v>
      </c>
      <c r="F43" s="10">
        <v>56560</v>
      </c>
      <c r="G43" s="10">
        <v>72710.2</v>
      </c>
      <c r="H43" s="35">
        <f t="shared" si="2"/>
        <v>0.69246991457368301</v>
      </c>
      <c r="I43" s="61">
        <f t="shared" si="1"/>
        <v>24</v>
      </c>
    </row>
    <row r="44" spans="1:9" x14ac:dyDescent="0.3">
      <c r="A44" s="22" t="s">
        <v>83</v>
      </c>
      <c r="B44" s="10">
        <v>34013.9</v>
      </c>
      <c r="C44" s="10">
        <v>36533.800000000003</v>
      </c>
      <c r="D44" s="10">
        <v>37543.599999999999</v>
      </c>
      <c r="E44" s="10">
        <v>38709.199999999997</v>
      </c>
      <c r="F44" s="10">
        <v>42067.199999999997</v>
      </c>
      <c r="G44" s="10">
        <v>57703.199999999997</v>
      </c>
      <c r="H44" s="35">
        <f t="shared" si="2"/>
        <v>0.6964593886616941</v>
      </c>
      <c r="I44" s="61">
        <f t="shared" si="1"/>
        <v>47</v>
      </c>
    </row>
    <row r="45" spans="1:9" x14ac:dyDescent="0.3">
      <c r="A45" s="22" t="s">
        <v>88</v>
      </c>
      <c r="B45" s="10">
        <v>42372.3</v>
      </c>
      <c r="C45" s="10">
        <v>51137.2</v>
      </c>
      <c r="D45" s="10">
        <v>53003.8</v>
      </c>
      <c r="E45" s="10">
        <v>54803.4</v>
      </c>
      <c r="F45" s="10">
        <v>57919.4</v>
      </c>
      <c r="G45" s="10">
        <v>71923.8</v>
      </c>
      <c r="H45" s="35">
        <f t="shared" si="2"/>
        <v>0.69742496867057002</v>
      </c>
      <c r="I45" s="61">
        <f t="shared" si="1"/>
        <v>25</v>
      </c>
    </row>
    <row r="46" spans="1:9" x14ac:dyDescent="0.3">
      <c r="A46" s="22" t="s">
        <v>123</v>
      </c>
      <c r="B46" s="10">
        <v>28458.6</v>
      </c>
      <c r="C46" s="10">
        <v>30307.8</v>
      </c>
      <c r="D46" s="10">
        <v>30862.6</v>
      </c>
      <c r="E46" s="10">
        <v>32120.2</v>
      </c>
      <c r="F46" s="10">
        <v>36421.699999999997</v>
      </c>
      <c r="G46" s="10">
        <v>48331.7</v>
      </c>
      <c r="H46" s="35">
        <f t="shared" si="2"/>
        <v>0.69831615047823847</v>
      </c>
      <c r="I46" s="61">
        <f t="shared" si="1"/>
        <v>68</v>
      </c>
    </row>
    <row r="47" spans="1:9" x14ac:dyDescent="0.3">
      <c r="A47" s="22" t="s">
        <v>92</v>
      </c>
      <c r="B47" s="10">
        <v>77110.5</v>
      </c>
      <c r="C47" s="10">
        <v>81707.399999999994</v>
      </c>
      <c r="D47" s="10">
        <v>84207.2</v>
      </c>
      <c r="E47" s="10">
        <v>94193.5</v>
      </c>
      <c r="F47" s="10">
        <v>100932.5</v>
      </c>
      <c r="G47" s="10">
        <v>131502.20000000001</v>
      </c>
      <c r="H47" s="35">
        <f t="shared" si="2"/>
        <v>0.70537345757062941</v>
      </c>
      <c r="I47" s="61">
        <f t="shared" si="1"/>
        <v>6</v>
      </c>
    </row>
    <row r="48" spans="1:9" x14ac:dyDescent="0.3">
      <c r="A48" s="22" t="s">
        <v>63</v>
      </c>
      <c r="B48" s="10">
        <v>28085.7</v>
      </c>
      <c r="C48" s="10">
        <v>29688.5</v>
      </c>
      <c r="D48" s="10">
        <v>30627.9</v>
      </c>
      <c r="E48" s="10">
        <v>31638.1</v>
      </c>
      <c r="F48" s="10">
        <v>36895.199999999997</v>
      </c>
      <c r="G48" s="10">
        <v>48053.3</v>
      </c>
      <c r="H48" s="35">
        <f t="shared" si="2"/>
        <v>0.71095254880597603</v>
      </c>
      <c r="I48" s="61">
        <f t="shared" si="1"/>
        <v>69</v>
      </c>
    </row>
    <row r="49" spans="1:9" x14ac:dyDescent="0.3">
      <c r="A49" s="22" t="s">
        <v>51</v>
      </c>
      <c r="B49" s="10">
        <v>27771.200000000001</v>
      </c>
      <c r="C49" s="10">
        <v>30104.6</v>
      </c>
      <c r="D49" s="10">
        <v>31070.2</v>
      </c>
      <c r="E49" s="10">
        <v>32042.5</v>
      </c>
      <c r="F49" s="10">
        <v>35430.199999999997</v>
      </c>
      <c r="G49" s="10">
        <v>47825.8</v>
      </c>
      <c r="H49" s="35">
        <f t="shared" si="2"/>
        <v>0.72213660194734119</v>
      </c>
      <c r="I49" s="61">
        <f t="shared" si="1"/>
        <v>71</v>
      </c>
    </row>
    <row r="50" spans="1:9" x14ac:dyDescent="0.3">
      <c r="A50" s="22" t="s">
        <v>22</v>
      </c>
      <c r="B50" s="10">
        <v>52257.9</v>
      </c>
      <c r="C50" s="10">
        <v>56757.9</v>
      </c>
      <c r="D50" s="10">
        <v>58747.7</v>
      </c>
      <c r="E50" s="10">
        <v>58846.6</v>
      </c>
      <c r="F50" s="10">
        <v>64207.9</v>
      </c>
      <c r="G50" s="10">
        <v>90022</v>
      </c>
      <c r="H50" s="35">
        <f t="shared" si="2"/>
        <v>0.7226486330296471</v>
      </c>
      <c r="I50" s="61">
        <f t="shared" si="1"/>
        <v>13</v>
      </c>
    </row>
    <row r="51" spans="1:9" x14ac:dyDescent="0.3">
      <c r="A51" s="22" t="s">
        <v>58</v>
      </c>
      <c r="B51" s="10">
        <v>33898.699999999997</v>
      </c>
      <c r="C51" s="10">
        <v>36378.1</v>
      </c>
      <c r="D51" s="10">
        <v>36145.699999999997</v>
      </c>
      <c r="E51" s="10">
        <v>39392.199999999997</v>
      </c>
      <c r="F51" s="10">
        <v>44112.2</v>
      </c>
      <c r="G51" s="10">
        <v>58654.8</v>
      </c>
      <c r="H51" s="35">
        <f t="shared" si="2"/>
        <v>0.73029644204645039</v>
      </c>
      <c r="I51" s="61">
        <f t="shared" si="1"/>
        <v>44</v>
      </c>
    </row>
    <row r="52" spans="1:9" x14ac:dyDescent="0.3">
      <c r="A52" s="22" t="s">
        <v>42</v>
      </c>
      <c r="B52" s="10">
        <v>24861.7</v>
      </c>
      <c r="C52" s="10">
        <v>28585.8</v>
      </c>
      <c r="D52" s="10">
        <v>31238</v>
      </c>
      <c r="E52" s="10">
        <v>31288.1</v>
      </c>
      <c r="F52" s="10">
        <v>33884.400000000001</v>
      </c>
      <c r="G52" s="10">
        <v>43077.9</v>
      </c>
      <c r="H52" s="35">
        <f t="shared" si="2"/>
        <v>0.73270130361157926</v>
      </c>
      <c r="I52" s="61">
        <f t="shared" si="1"/>
        <v>83</v>
      </c>
    </row>
    <row r="53" spans="1:9" x14ac:dyDescent="0.3">
      <c r="A53" s="22" t="s">
        <v>89</v>
      </c>
      <c r="B53" s="10">
        <v>48191.9</v>
      </c>
      <c r="C53" s="10">
        <v>52794.5</v>
      </c>
      <c r="D53" s="10">
        <v>54983.7</v>
      </c>
      <c r="E53" s="10">
        <v>58517.599999999999</v>
      </c>
      <c r="F53" s="10">
        <v>62432</v>
      </c>
      <c r="G53" s="10">
        <v>83764.5</v>
      </c>
      <c r="H53" s="35">
        <f t="shared" si="2"/>
        <v>0.73814479196711469</v>
      </c>
      <c r="I53" s="61">
        <f t="shared" si="1"/>
        <v>16</v>
      </c>
    </row>
    <row r="54" spans="1:9" x14ac:dyDescent="0.3">
      <c r="A54" s="22" t="s">
        <v>35</v>
      </c>
      <c r="B54" s="10">
        <v>26853.3</v>
      </c>
      <c r="C54" s="10">
        <v>30090.400000000001</v>
      </c>
      <c r="D54" s="10">
        <v>31011.200000000001</v>
      </c>
      <c r="E54" s="10">
        <v>30864.5</v>
      </c>
      <c r="F54" s="10">
        <v>33629.199999999997</v>
      </c>
      <c r="G54" s="10">
        <v>46845.8</v>
      </c>
      <c r="H54" s="35">
        <f t="shared" si="2"/>
        <v>0.7445081237687734</v>
      </c>
      <c r="I54" s="61">
        <f t="shared" si="1"/>
        <v>77</v>
      </c>
    </row>
    <row r="55" spans="1:9" x14ac:dyDescent="0.3">
      <c r="A55" s="22" t="s">
        <v>124</v>
      </c>
      <c r="B55" s="10">
        <v>50569.8</v>
      </c>
      <c r="C55" s="10">
        <v>52046.5</v>
      </c>
      <c r="D55" s="10">
        <v>52293.3</v>
      </c>
      <c r="E55" s="10">
        <v>53240.3</v>
      </c>
      <c r="F55" s="10">
        <v>59619.5</v>
      </c>
      <c r="G55" s="10">
        <v>88268.3</v>
      </c>
      <c r="H55" s="35">
        <f t="shared" si="2"/>
        <v>0.7454745717799951</v>
      </c>
      <c r="I55" s="61">
        <f t="shared" si="1"/>
        <v>14</v>
      </c>
    </row>
    <row r="56" spans="1:9" x14ac:dyDescent="0.3">
      <c r="A56" s="22" t="s">
        <v>60</v>
      </c>
      <c r="B56" s="10">
        <v>29905.4</v>
      </c>
      <c r="C56" s="10">
        <v>31858.3</v>
      </c>
      <c r="D56" s="10">
        <v>34590</v>
      </c>
      <c r="E56" s="10">
        <v>38728.199999999997</v>
      </c>
      <c r="F56" s="10">
        <v>43359.6</v>
      </c>
      <c r="G56" s="10">
        <v>52263.7</v>
      </c>
      <c r="H56" s="35">
        <f t="shared" si="2"/>
        <v>0.74763420653126178</v>
      </c>
      <c r="I56" s="61">
        <f t="shared" si="1"/>
        <v>60</v>
      </c>
    </row>
    <row r="57" spans="1:9" x14ac:dyDescent="0.3">
      <c r="A57" s="22" t="s">
        <v>47</v>
      </c>
      <c r="B57" s="10">
        <v>26762.5</v>
      </c>
      <c r="C57" s="10">
        <v>29691.4</v>
      </c>
      <c r="D57" s="10">
        <v>33383.599999999999</v>
      </c>
      <c r="E57" s="10">
        <v>34359.4</v>
      </c>
      <c r="F57" s="10">
        <v>37010.9</v>
      </c>
      <c r="G57" s="10">
        <v>47184.9</v>
      </c>
      <c r="H57" s="35">
        <f t="shared" ref="H57:H86" si="3">G57/B57-1</f>
        <v>0.7630976179355442</v>
      </c>
      <c r="I57" s="61">
        <f t="shared" si="1"/>
        <v>76</v>
      </c>
    </row>
    <row r="58" spans="1:9" x14ac:dyDescent="0.3">
      <c r="A58" s="22" t="s">
        <v>84</v>
      </c>
      <c r="B58" s="10">
        <v>41180.800000000003</v>
      </c>
      <c r="C58" s="10">
        <v>43877.4</v>
      </c>
      <c r="D58" s="10">
        <v>45477.2</v>
      </c>
      <c r="E58" s="10">
        <v>46119.9</v>
      </c>
      <c r="F58" s="10">
        <v>51125.1</v>
      </c>
      <c r="G58" s="10">
        <v>72747</v>
      </c>
      <c r="H58" s="35">
        <f t="shared" si="3"/>
        <v>0.7665271194342993</v>
      </c>
      <c r="I58" s="61">
        <f t="shared" si="1"/>
        <v>23</v>
      </c>
    </row>
    <row r="59" spans="1:9" x14ac:dyDescent="0.3">
      <c r="A59" s="22" t="s">
        <v>46</v>
      </c>
      <c r="B59" s="10">
        <v>23856.5</v>
      </c>
      <c r="C59" s="10">
        <v>26560.7</v>
      </c>
      <c r="D59" s="10">
        <v>27513.9</v>
      </c>
      <c r="E59" s="10">
        <v>28222.400000000001</v>
      </c>
      <c r="F59" s="10">
        <v>30986</v>
      </c>
      <c r="G59" s="10">
        <v>42288.800000000003</v>
      </c>
      <c r="H59" s="35">
        <f t="shared" si="3"/>
        <v>0.77263219667595839</v>
      </c>
      <c r="I59" s="61">
        <f t="shared" si="1"/>
        <v>85</v>
      </c>
    </row>
    <row r="60" spans="1:9" x14ac:dyDescent="0.3">
      <c r="A60" s="22" t="s">
        <v>10</v>
      </c>
      <c r="B60" s="10">
        <v>30371.4</v>
      </c>
      <c r="C60" s="10">
        <v>33143.800000000003</v>
      </c>
      <c r="D60" s="10">
        <v>35218.300000000003</v>
      </c>
      <c r="E60" s="10">
        <v>36975.9</v>
      </c>
      <c r="F60" s="10">
        <v>40506.6</v>
      </c>
      <c r="G60" s="10">
        <v>53897.9</v>
      </c>
      <c r="H60" s="35">
        <f t="shared" si="3"/>
        <v>0.77462678704307342</v>
      </c>
      <c r="I60" s="61">
        <f t="shared" si="1"/>
        <v>56</v>
      </c>
    </row>
    <row r="61" spans="1:9" x14ac:dyDescent="0.3">
      <c r="A61" s="22" t="s">
        <v>27</v>
      </c>
      <c r="B61" s="10">
        <v>34985</v>
      </c>
      <c r="C61" s="10">
        <v>39233.5</v>
      </c>
      <c r="D61" s="10">
        <v>41035.1</v>
      </c>
      <c r="E61" s="10">
        <v>42990.3</v>
      </c>
      <c r="F61" s="10">
        <v>46510.8</v>
      </c>
      <c r="G61" s="10">
        <v>62296.9</v>
      </c>
      <c r="H61" s="35">
        <f t="shared" si="3"/>
        <v>0.78067457481777902</v>
      </c>
      <c r="I61" s="61">
        <f t="shared" si="1"/>
        <v>37</v>
      </c>
    </row>
    <row r="62" spans="1:9" x14ac:dyDescent="0.3">
      <c r="A62" s="22" t="s">
        <v>54</v>
      </c>
      <c r="B62" s="10">
        <v>31390.2</v>
      </c>
      <c r="C62" s="10">
        <v>35149.599999999999</v>
      </c>
      <c r="D62" s="10">
        <v>35790.800000000003</v>
      </c>
      <c r="E62" s="10">
        <v>37186.300000000003</v>
      </c>
      <c r="F62" s="10">
        <v>41731.9</v>
      </c>
      <c r="G62" s="10">
        <v>55950.2</v>
      </c>
      <c r="H62" s="35">
        <f t="shared" si="3"/>
        <v>0.78240979668813826</v>
      </c>
      <c r="I62" s="61">
        <f t="shared" si="1"/>
        <v>49</v>
      </c>
    </row>
    <row r="63" spans="1:9" x14ac:dyDescent="0.3">
      <c r="A63" s="22" t="s">
        <v>91</v>
      </c>
      <c r="B63" s="36">
        <v>79810.3</v>
      </c>
      <c r="C63" s="36">
        <v>84803.7</v>
      </c>
      <c r="D63" s="36">
        <v>86548.9</v>
      </c>
      <c r="E63" s="36">
        <v>86831.9</v>
      </c>
      <c r="F63" s="10">
        <v>101308.7</v>
      </c>
      <c r="G63" s="10">
        <v>142690.4</v>
      </c>
      <c r="H63" s="35">
        <f t="shared" si="3"/>
        <v>0.78786948551753322</v>
      </c>
      <c r="I63" s="61">
        <f t="shared" si="1"/>
        <v>4</v>
      </c>
    </row>
    <row r="64" spans="1:9" x14ac:dyDescent="0.3">
      <c r="A64" s="22" t="s">
        <v>82</v>
      </c>
      <c r="B64" s="10">
        <v>36164.300000000003</v>
      </c>
      <c r="C64" s="10">
        <v>38851.800000000003</v>
      </c>
      <c r="D64" s="10">
        <v>40513.199999999997</v>
      </c>
      <c r="E64" s="10">
        <v>44417.9</v>
      </c>
      <c r="F64" s="10">
        <v>49502.2</v>
      </c>
      <c r="G64" s="10">
        <v>64945.3</v>
      </c>
      <c r="H64" s="35">
        <f t="shared" si="3"/>
        <v>0.79584009644870757</v>
      </c>
      <c r="I64" s="61">
        <f t="shared" si="1"/>
        <v>31</v>
      </c>
    </row>
    <row r="65" spans="1:9" x14ac:dyDescent="0.3">
      <c r="A65" s="22" t="s">
        <v>13</v>
      </c>
      <c r="B65" s="10">
        <v>30556.799999999999</v>
      </c>
      <c r="C65" s="10">
        <v>32502.1</v>
      </c>
      <c r="D65" s="10">
        <v>32492.799999999999</v>
      </c>
      <c r="E65" s="10">
        <v>33240.1</v>
      </c>
      <c r="F65" s="10">
        <v>38809</v>
      </c>
      <c r="G65" s="10">
        <v>54935.199999999997</v>
      </c>
      <c r="H65" s="35">
        <f t="shared" si="3"/>
        <v>0.79780605298984186</v>
      </c>
      <c r="I65" s="61">
        <f t="shared" si="1"/>
        <v>53</v>
      </c>
    </row>
    <row r="66" spans="1:9" x14ac:dyDescent="0.3">
      <c r="A66" s="22" t="s">
        <v>78</v>
      </c>
      <c r="B66" s="10">
        <v>37307.5</v>
      </c>
      <c r="C66" s="10">
        <v>38495.300000000003</v>
      </c>
      <c r="D66" s="10">
        <v>38645.199999999997</v>
      </c>
      <c r="E66" s="10">
        <v>40028.5</v>
      </c>
      <c r="F66" s="10">
        <v>45346.3</v>
      </c>
      <c r="G66" s="10">
        <v>67192.800000000003</v>
      </c>
      <c r="H66" s="35">
        <f t="shared" si="3"/>
        <v>0.80105340749179121</v>
      </c>
      <c r="I66" s="61">
        <f t="shared" si="1"/>
        <v>29</v>
      </c>
    </row>
    <row r="67" spans="1:9" x14ac:dyDescent="0.3">
      <c r="A67" s="22" t="s">
        <v>61</v>
      </c>
      <c r="B67" s="10">
        <v>32341</v>
      </c>
      <c r="C67" s="10">
        <v>36835.1</v>
      </c>
      <c r="D67" s="10">
        <v>37689.599999999999</v>
      </c>
      <c r="E67" s="10">
        <v>38139.9</v>
      </c>
      <c r="F67" s="10">
        <v>41922.300000000003</v>
      </c>
      <c r="G67" s="10">
        <v>58281.2</v>
      </c>
      <c r="H67" s="35">
        <f t="shared" si="3"/>
        <v>0.80208404192820248</v>
      </c>
      <c r="I67" s="61">
        <f t="shared" ref="I67:I86" si="4">RANK(G67,$G$2:$G$86)</f>
        <v>45</v>
      </c>
    </row>
    <row r="68" spans="1:9" x14ac:dyDescent="0.3">
      <c r="A68" s="22" t="s">
        <v>9</v>
      </c>
      <c r="B68" s="10">
        <v>28590.1</v>
      </c>
      <c r="C68" s="10">
        <v>30918.400000000001</v>
      </c>
      <c r="D68" s="10">
        <v>32322.3</v>
      </c>
      <c r="E68" s="10">
        <v>32798.199999999997</v>
      </c>
      <c r="F68" s="10">
        <v>37169.1</v>
      </c>
      <c r="G68" s="10">
        <v>51800.800000000003</v>
      </c>
      <c r="H68" s="35">
        <f t="shared" si="3"/>
        <v>0.8118439599721583</v>
      </c>
      <c r="I68" s="61">
        <f t="shared" si="4"/>
        <v>62</v>
      </c>
    </row>
    <row r="69" spans="1:9" x14ac:dyDescent="0.3">
      <c r="A69" s="22" t="s">
        <v>69</v>
      </c>
      <c r="B69" s="10">
        <v>98781.5</v>
      </c>
      <c r="C69" s="10">
        <v>106176.8</v>
      </c>
      <c r="D69" s="10">
        <v>112722.7</v>
      </c>
      <c r="E69" s="10">
        <v>113733.4</v>
      </c>
      <c r="F69" s="10">
        <v>133152.9</v>
      </c>
      <c r="G69" s="10">
        <v>180211</v>
      </c>
      <c r="H69" s="35">
        <f t="shared" si="3"/>
        <v>0.82433957775494404</v>
      </c>
      <c r="I69" s="61">
        <f t="shared" si="4"/>
        <v>1</v>
      </c>
    </row>
    <row r="70" spans="1:9" x14ac:dyDescent="0.3">
      <c r="A70" s="22" t="s">
        <v>39</v>
      </c>
      <c r="B70" s="10">
        <v>28967.3</v>
      </c>
      <c r="C70" s="10">
        <v>31955.8</v>
      </c>
      <c r="D70" s="10">
        <v>33866.6</v>
      </c>
      <c r="E70" s="10">
        <v>35173.1</v>
      </c>
      <c r="F70" s="10">
        <v>38612</v>
      </c>
      <c r="G70" s="10">
        <v>52899.8</v>
      </c>
      <c r="H70" s="35">
        <f t="shared" si="3"/>
        <v>0.8261902213875647</v>
      </c>
      <c r="I70" s="61">
        <f t="shared" si="4"/>
        <v>59</v>
      </c>
    </row>
    <row r="71" spans="1:9" x14ac:dyDescent="0.3">
      <c r="A71" s="22" t="s">
        <v>14</v>
      </c>
      <c r="B71" s="10">
        <v>27792.3</v>
      </c>
      <c r="C71" s="10">
        <v>30427.8</v>
      </c>
      <c r="D71" s="10">
        <v>31004.400000000001</v>
      </c>
      <c r="E71" s="10">
        <v>32948.6</v>
      </c>
      <c r="F71" s="10">
        <v>35661.300000000003</v>
      </c>
      <c r="G71" s="10">
        <v>51282.400000000001</v>
      </c>
      <c r="H71" s="35">
        <f t="shared" si="3"/>
        <v>0.84520172853632136</v>
      </c>
      <c r="I71" s="61">
        <f t="shared" si="4"/>
        <v>63</v>
      </c>
    </row>
    <row r="72" spans="1:9" x14ac:dyDescent="0.3">
      <c r="A72" s="22" t="s">
        <v>90</v>
      </c>
      <c r="B72" s="10">
        <v>40598.199999999997</v>
      </c>
      <c r="C72" s="10">
        <v>41972.9</v>
      </c>
      <c r="D72" s="10">
        <v>45532.9</v>
      </c>
      <c r="E72" s="10">
        <v>46365</v>
      </c>
      <c r="F72" s="10">
        <v>51254.6</v>
      </c>
      <c r="G72" s="10">
        <v>75393.3</v>
      </c>
      <c r="H72" s="35">
        <f t="shared" si="3"/>
        <v>0.85706016522900041</v>
      </c>
      <c r="I72" s="61">
        <f t="shared" si="4"/>
        <v>21</v>
      </c>
    </row>
    <row r="73" spans="1:9" x14ac:dyDescent="0.3">
      <c r="A73" s="22" t="s">
        <v>52</v>
      </c>
      <c r="B73" s="10">
        <v>24804.5</v>
      </c>
      <c r="C73" s="10">
        <v>26620.400000000001</v>
      </c>
      <c r="D73" s="10">
        <v>29578.5</v>
      </c>
      <c r="E73" s="10">
        <v>33020.199999999997</v>
      </c>
      <c r="F73" s="10">
        <v>36663</v>
      </c>
      <c r="G73" s="10">
        <v>46481.2</v>
      </c>
      <c r="H73" s="35">
        <f t="shared" si="3"/>
        <v>0.87390191295934194</v>
      </c>
      <c r="I73" s="61">
        <f t="shared" si="4"/>
        <v>78</v>
      </c>
    </row>
    <row r="74" spans="1:9" x14ac:dyDescent="0.3">
      <c r="A74" s="22" t="s">
        <v>19</v>
      </c>
      <c r="B74" s="10">
        <v>72571.8</v>
      </c>
      <c r="C74" s="10">
        <v>74244.600000000006</v>
      </c>
      <c r="D74" s="10">
        <v>78330.2</v>
      </c>
      <c r="E74" s="10">
        <v>86572.5</v>
      </c>
      <c r="F74" s="10">
        <v>99450.1</v>
      </c>
      <c r="G74" s="10">
        <v>136470.1</v>
      </c>
      <c r="H74" s="35">
        <f t="shared" si="3"/>
        <v>0.88048387941321571</v>
      </c>
      <c r="I74" s="61">
        <f t="shared" si="4"/>
        <v>5</v>
      </c>
    </row>
    <row r="75" spans="1:9" x14ac:dyDescent="0.3">
      <c r="A75" s="22" t="s">
        <v>5</v>
      </c>
      <c r="B75" s="10">
        <v>28851</v>
      </c>
      <c r="C75" s="10">
        <v>33318.400000000001</v>
      </c>
      <c r="D75" s="10">
        <v>35076.699999999997</v>
      </c>
      <c r="E75" s="10">
        <v>35063.599999999999</v>
      </c>
      <c r="F75" s="10">
        <v>39370.199999999997</v>
      </c>
      <c r="G75" s="10">
        <v>54532.5</v>
      </c>
      <c r="H75" s="35">
        <f t="shared" si="3"/>
        <v>0.89014245606738074</v>
      </c>
      <c r="I75" s="61">
        <f t="shared" si="4"/>
        <v>55</v>
      </c>
    </row>
    <row r="76" spans="1:9" x14ac:dyDescent="0.3">
      <c r="A76" s="22" t="s">
        <v>45</v>
      </c>
      <c r="B76" s="10">
        <v>22894.400000000001</v>
      </c>
      <c r="C76" s="10">
        <v>26377</v>
      </c>
      <c r="D76" s="10">
        <v>28632.400000000001</v>
      </c>
      <c r="E76" s="10">
        <v>30008.7</v>
      </c>
      <c r="F76" s="10">
        <v>32951.4</v>
      </c>
      <c r="G76" s="10">
        <v>43371.7</v>
      </c>
      <c r="H76" s="35">
        <f t="shared" si="3"/>
        <v>0.89442396393877943</v>
      </c>
      <c r="I76" s="61">
        <f t="shared" si="4"/>
        <v>81</v>
      </c>
    </row>
    <row r="77" spans="1:9" x14ac:dyDescent="0.3">
      <c r="A77" s="22" t="s">
        <v>2</v>
      </c>
      <c r="B77" s="10">
        <v>29471.1</v>
      </c>
      <c r="C77" s="10">
        <v>33772.199999999997</v>
      </c>
      <c r="D77" s="10">
        <v>40094.800000000003</v>
      </c>
      <c r="E77" s="10">
        <v>42340.2</v>
      </c>
      <c r="F77" s="10">
        <v>45069.4</v>
      </c>
      <c r="G77" s="10">
        <v>55974.3</v>
      </c>
      <c r="H77" s="35">
        <f t="shared" si="3"/>
        <v>0.89929456314830469</v>
      </c>
      <c r="I77" s="61">
        <f t="shared" si="4"/>
        <v>48</v>
      </c>
    </row>
    <row r="78" spans="1:9" x14ac:dyDescent="0.3">
      <c r="A78" s="22" t="s">
        <v>94</v>
      </c>
      <c r="B78" s="10">
        <v>93624.7</v>
      </c>
      <c r="C78" s="10">
        <v>105949.1</v>
      </c>
      <c r="D78" s="10">
        <v>106126.1</v>
      </c>
      <c r="E78" s="10">
        <v>116518.39999999999</v>
      </c>
      <c r="F78" s="10">
        <v>152088.20000000001</v>
      </c>
      <c r="G78" s="10">
        <v>178307.1</v>
      </c>
      <c r="H78" s="35">
        <f t="shared" si="3"/>
        <v>0.90448781144292068</v>
      </c>
      <c r="I78" s="61">
        <f t="shared" si="4"/>
        <v>2</v>
      </c>
    </row>
    <row r="79" spans="1:9" x14ac:dyDescent="0.3">
      <c r="A79" s="22" t="s">
        <v>59</v>
      </c>
      <c r="B79" s="10">
        <v>28883.200000000001</v>
      </c>
      <c r="C79" s="10">
        <v>33009.300000000003</v>
      </c>
      <c r="D79" s="10">
        <v>35143.1</v>
      </c>
      <c r="E79" s="10">
        <v>40266.6</v>
      </c>
      <c r="F79" s="10">
        <v>43231.9</v>
      </c>
      <c r="G79" s="10">
        <v>55322.8</v>
      </c>
      <c r="H79" s="35">
        <f t="shared" si="3"/>
        <v>0.91539718590737884</v>
      </c>
      <c r="I79" s="61">
        <f t="shared" si="4"/>
        <v>50</v>
      </c>
    </row>
    <row r="80" spans="1:9" x14ac:dyDescent="0.3">
      <c r="A80" s="22" t="s">
        <v>79</v>
      </c>
      <c r="B80" s="10">
        <v>40349.699999999997</v>
      </c>
      <c r="C80" s="10">
        <v>48862.7</v>
      </c>
      <c r="D80" s="10">
        <v>50367.199999999997</v>
      </c>
      <c r="E80" s="10">
        <v>51044</v>
      </c>
      <c r="F80" s="10">
        <v>56330.3</v>
      </c>
      <c r="G80" s="10">
        <v>77558.3</v>
      </c>
      <c r="H80" s="35">
        <f t="shared" si="3"/>
        <v>0.92215307672671698</v>
      </c>
      <c r="I80" s="61">
        <f t="shared" si="4"/>
        <v>18</v>
      </c>
    </row>
    <row r="81" spans="1:14" x14ac:dyDescent="0.3">
      <c r="A81" s="22" t="s">
        <v>29</v>
      </c>
      <c r="B81" s="10">
        <v>41206</v>
      </c>
      <c r="C81" s="10">
        <v>44720.7</v>
      </c>
      <c r="D81" s="10">
        <v>47465.7</v>
      </c>
      <c r="E81" s="10">
        <v>49995.4</v>
      </c>
      <c r="F81" s="10">
        <v>66690.3</v>
      </c>
      <c r="G81" s="10">
        <v>79451.3</v>
      </c>
      <c r="H81" s="35">
        <f t="shared" si="3"/>
        <v>0.92814881327961962</v>
      </c>
      <c r="I81" s="61">
        <f t="shared" si="4"/>
        <v>17</v>
      </c>
      <c r="N81" s="5">
        <f>29010/31318</f>
        <v>0.92630436170892139</v>
      </c>
    </row>
    <row r="82" spans="1:14" x14ac:dyDescent="0.3">
      <c r="A82" s="22" t="s">
        <v>18</v>
      </c>
      <c r="B82" s="10">
        <v>29971.4</v>
      </c>
      <c r="C82" s="10">
        <v>33942.5</v>
      </c>
      <c r="D82" s="10">
        <v>36832.300000000003</v>
      </c>
      <c r="E82" s="10">
        <v>37716.6</v>
      </c>
      <c r="F82" s="10">
        <v>42648</v>
      </c>
      <c r="G82" s="10">
        <v>57790.5</v>
      </c>
      <c r="H82" s="35">
        <f t="shared" si="3"/>
        <v>0.92818820608980546</v>
      </c>
      <c r="I82" s="61">
        <f t="shared" si="4"/>
        <v>46</v>
      </c>
    </row>
    <row r="83" spans="1:14" x14ac:dyDescent="0.3">
      <c r="A83" s="22" t="s">
        <v>122</v>
      </c>
      <c r="B83" s="10">
        <v>32891.5</v>
      </c>
      <c r="C83" s="10">
        <v>37933.4</v>
      </c>
      <c r="D83" s="10">
        <v>39630.199999999997</v>
      </c>
      <c r="E83" s="10">
        <v>39957.300000000003</v>
      </c>
      <c r="F83" s="10">
        <v>43390.9</v>
      </c>
      <c r="G83" s="10">
        <v>64279.9</v>
      </c>
      <c r="H83" s="35">
        <f t="shared" si="3"/>
        <v>0.95430126324430331</v>
      </c>
      <c r="I83" s="61">
        <f t="shared" si="4"/>
        <v>32</v>
      </c>
    </row>
    <row r="84" spans="1:14" x14ac:dyDescent="0.3">
      <c r="A84" s="22" t="s">
        <v>86</v>
      </c>
      <c r="B84" s="10">
        <v>59358.2</v>
      </c>
      <c r="C84" s="10">
        <v>71018.3</v>
      </c>
      <c r="D84" s="10">
        <v>73362.8</v>
      </c>
      <c r="E84" s="10">
        <v>75895</v>
      </c>
      <c r="F84" s="10">
        <v>82852</v>
      </c>
      <c r="G84" s="10">
        <v>120435.3</v>
      </c>
      <c r="H84" s="35">
        <f t="shared" si="3"/>
        <v>1.028958088351736</v>
      </c>
      <c r="I84" s="61">
        <f t="shared" si="4"/>
        <v>9</v>
      </c>
    </row>
    <row r="85" spans="1:14" x14ac:dyDescent="0.3">
      <c r="A85" s="22" t="s">
        <v>40</v>
      </c>
      <c r="B85" s="10">
        <v>28911.3</v>
      </c>
      <c r="C85" s="10">
        <v>33619.4</v>
      </c>
      <c r="D85" s="10">
        <v>35043.1</v>
      </c>
      <c r="E85" s="10">
        <v>38364.5</v>
      </c>
      <c r="F85" s="10">
        <v>41874.9</v>
      </c>
      <c r="G85" s="10">
        <v>60076.9</v>
      </c>
      <c r="H85" s="35">
        <f t="shared" si="3"/>
        <v>1.07797297250556</v>
      </c>
      <c r="I85" s="61">
        <f t="shared" si="4"/>
        <v>41</v>
      </c>
    </row>
    <row r="86" spans="1:14" x14ac:dyDescent="0.3">
      <c r="A86" s="22" t="s">
        <v>33</v>
      </c>
      <c r="B86" s="10">
        <v>47170.400000000001</v>
      </c>
      <c r="C86" s="10">
        <v>55971.1</v>
      </c>
      <c r="D86" s="10">
        <v>62062.5</v>
      </c>
      <c r="E86" s="10">
        <v>70994.5</v>
      </c>
      <c r="F86" s="10">
        <v>85324.5</v>
      </c>
      <c r="G86" s="10">
        <v>103191.6</v>
      </c>
      <c r="H86" s="35">
        <f t="shared" si="3"/>
        <v>1.1876346183199633</v>
      </c>
      <c r="I86" s="61">
        <f t="shared" si="4"/>
        <v>10</v>
      </c>
    </row>
    <row r="87" spans="1:14" x14ac:dyDescent="0.3">
      <c r="H87" s="23"/>
      <c r="I87" s="58"/>
    </row>
    <row r="88" spans="1:14" x14ac:dyDescent="0.3">
      <c r="H88" s="23"/>
      <c r="I88" s="58"/>
    </row>
    <row r="89" spans="1:14" x14ac:dyDescent="0.3">
      <c r="H89" s="21"/>
      <c r="I89" s="59"/>
    </row>
    <row r="90" spans="1:14" x14ac:dyDescent="0.3">
      <c r="H90" s="23"/>
      <c r="I90" s="58"/>
    </row>
  </sheetData>
  <sortState xmlns:xlrd2="http://schemas.microsoft.com/office/spreadsheetml/2017/richdata2" ref="A2:H90">
    <sortCondition ref="H2:H90"/>
  </sortState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ECCA98BF3243D4C88C17D508AD19B58" ma:contentTypeVersion="2" ma:contentTypeDescription="Создание документа." ma:contentTypeScope="" ma:versionID="a9cbd4a62046de78848f0010c1f6308e">
  <xsd:schema xmlns:xsd="http://www.w3.org/2001/XMLSchema" xmlns:xs="http://www.w3.org/2001/XMLSchema" xmlns:p="http://schemas.microsoft.com/office/2006/metadata/properties" xmlns:ns3="ca64d30f-77f4-4001-9988-a24d48897753" targetNamespace="http://schemas.microsoft.com/office/2006/metadata/properties" ma:root="true" ma:fieldsID="0a6e413d1d8627f8382c330f6e233c99" ns3:_="">
    <xsd:import namespace="ca64d30f-77f4-4001-9988-a24d488977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64d30f-77f4-4001-9988-a24d488977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288C3D-F833-4D22-8FD8-A99C35FDA5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1FBD46-9726-4F78-A28F-E500C582B3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64d30f-77f4-4001-9988-a24d488977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47296F-E0AA-41A6-AF79-6BD7DDF7C9E7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ca64d30f-77f4-4001-9988-a24d488977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все с врачами</vt:lpstr>
      <vt:lpstr>здрав-е в цклом</vt:lpstr>
      <vt:lpstr>врачи</vt:lpstr>
      <vt:lpstr>Численность после повышения</vt:lpstr>
      <vt:lpstr>регион ЛПУ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2019-11-27T12:21:35Z</dcterms:created>
  <dcterms:modified xsi:type="dcterms:W3CDTF">2020-01-18T20:32:50Z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0x0101003ECCA98BF3243D4C88C17D508AD19B58</vt:lpwstr>
  </property>
</Properties>
</file>