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692A2690-B146-4866-B007-E3BA9AFE7C4C}" xr6:coauthVersionLast="44" xr6:coauthVersionMax="45" xr10:uidLastSave="{00000000-0000-0000-0000-000000000000}"/>
  <bookViews>
    <workbookView xWindow="180" yWindow="1290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W5" i="1" s="1"/>
  <c r="V8" i="1"/>
  <c r="V6" i="1" s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U5" i="1" l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<sst xmlns="http://schemas.openxmlformats.org/spreadsheetml/2006/main" count="213" uniqueCount="77">
  <si>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</si>
  <si>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</si>
  <si>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</si>
  <si>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</si>
  <si>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</si>
  <si>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</si>
  <si>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</si>
  <si>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</si>
  <si>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</si>
  <si>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</si>
  <si>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</si>
  <si>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</si>
  <si>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</si>
  <si>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</si>
  <si>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</si>
  <si>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</si>
  <si>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</si>
  <si>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</si>
  <si>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</si>
  <si>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</si>
  <si>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</si>
  <si>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</si>
  <si>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</si>
  <si>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</si>
  <si>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</si>
  <si>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</si>
  <si>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</si>
  <si>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</si>
  <si>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</si>
  <si>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</si>
  <si>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</si>
  <si>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</si>
  <si>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</si>
  <si>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</si>
  <si>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</si>
  <si>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</si>
  <si>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</si>
  <si>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</si>
  <si>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</si>
  <si>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</si>
  <si>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</si>
  <si>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</si>
  <si>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</si>
  <si>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</si>
  <si>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</si>
  <si>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</si>
  <si>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</si>
  <si>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</si>
  <si>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</si>
  <si>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</si>
  <si>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</si>
  <si>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</si>
  <si>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</si>
  <si>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</si>
  <si>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</si>
  <si>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</si>
  <si>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</si>
  <si>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</si>
  <si>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</si>
  <si>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</si>
  <si>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</si>
  <si>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</si>
  <si>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</si>
  <si>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</si>
  <si>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</si>
  <si>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</si>
  <si>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</si>
  <si>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</si>
  <si>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</si>
  <si>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横井、鈴木、栢沼、浜崎</t>
  </si>
  <si>
    <t>浜崎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</si>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</sst>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="85" zoomScaleNormal="85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sqref="A1:D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76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34.299999999999997</v>
      </c>
      <c r="L5" s="17">
        <f>SUM(L7,L23,L43,L61,L79,L87,L101)</f>
        <v>7.38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 t="shared" si="0"/>
        <v>4.07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0</v>
      </c>
      <c r="L6" s="28">
        <f t="shared" ref="L6:W6" si="1">SUM(L8,L24,L44,L62,L80,L88,L102)</f>
        <v>0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 t="shared" si="2"/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0</v>
      </c>
      <c r="L8" s="30">
        <f t="shared" si="4"/>
        <v>0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29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54" t="s">
        <v>39</v>
      </c>
      <c r="J12" s="54">
        <v>1</v>
      </c>
      <c r="K12" s="10">
        <f>SUM(L12:O12)</f>
        <v>0</v>
      </c>
      <c r="L12" s="32"/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29</v>
      </c>
      <c r="G13" s="71"/>
      <c r="H13" s="8" t="str">
        <f>IF(E13="","","予定")</f>
        <v>予定</v>
      </c>
      <c r="I13" s="8" t="s">
        <v>69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54" t="s">
        <v>69</v>
      </c>
      <c r="J14" s="54">
        <v>4</v>
      </c>
      <c r="K14" s="10">
        <f>SUM(L14:O14)</f>
        <v>0</v>
      </c>
      <c r="L14" s="32"/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29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2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54"/>
      <c r="J18" s="54"/>
      <c r="K18" s="10">
        <f t="shared" si="6"/>
        <v>0</v>
      </c>
      <c r="L18" s="32"/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29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55"/>
      <c r="J20" s="55"/>
      <c r="K20" s="10">
        <f t="shared" si="6"/>
        <v>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29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54"/>
      <c r="J22" s="54"/>
      <c r="K22" s="10">
        <f t="shared" si="6"/>
        <v>0</v>
      </c>
      <c r="L22" s="32"/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4.62</v>
      </c>
      <c r="L23" s="33">
        <f t="shared" ref="L23:O23" si="7">SUMPRODUCT((MOD(ROW(L$25:L$42),2)=1)*L$25:L$42)</f>
        <v>2.41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0</v>
      </c>
      <c r="L24" s="30">
        <f t="shared" si="9"/>
        <v>0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/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54"/>
      <c r="J28" s="54"/>
      <c r="K28" s="10">
        <f t="shared" si="11"/>
        <v>0</v>
      </c>
      <c r="L28" s="32"/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/>
      <c r="G29" s="71"/>
      <c r="H29" s="8" t="str">
        <f>IF(E29="","","予定")</f>
        <v>予定</v>
      </c>
      <c r="I29" s="43" t="s">
        <v>71</v>
      </c>
      <c r="J29" s="8">
        <v>4</v>
      </c>
      <c r="K29" s="9">
        <f t="shared" si="11"/>
        <v>0.34</v>
      </c>
      <c r="L29" s="31">
        <v>0.34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54"/>
      <c r="J30" s="54"/>
      <c r="K30" s="10">
        <f t="shared" si="11"/>
        <v>0</v>
      </c>
      <c r="L30" s="32"/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/>
      <c r="G31" s="71"/>
      <c r="H31" s="8" t="str">
        <f>IF(E31="","","予定")</f>
        <v>予定</v>
      </c>
      <c r="I31" s="43"/>
      <c r="J31" s="8"/>
      <c r="K31" s="9">
        <f t="shared" si="11"/>
        <v>0</v>
      </c>
      <c r="L31" s="31"/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/>
      <c r="J32" s="54"/>
      <c r="K32" s="10">
        <f t="shared" si="11"/>
        <v>0</v>
      </c>
      <c r="L32" s="32"/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/>
      <c r="G33" s="71"/>
      <c r="H33" s="8" t="str">
        <f>IF(E33="","","予定")</f>
        <v>予定</v>
      </c>
      <c r="I33" s="43" t="s">
        <v>70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/>
      <c r="J34" s="54"/>
      <c r="K34" s="10">
        <f t="shared" si="11"/>
        <v>0</v>
      </c>
      <c r="L34" s="32"/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/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2.5</v>
      </c>
      <c r="L37" s="31">
        <v>1.25</v>
      </c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/>
      <c r="J38" s="54"/>
      <c r="K38" s="10">
        <f t="shared" si="12"/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/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/>
      <c r="J40" s="55"/>
      <c r="K40" s="10">
        <f t="shared" si="12"/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/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54"/>
      <c r="J42" s="54"/>
      <c r="K42" s="10">
        <f t="shared" si="12"/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/>
      <c r="G47" s="68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/>
      <c r="J48" s="55"/>
      <c r="K48" s="10">
        <f t="shared" si="17"/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/>
      <c r="G49" s="71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43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/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43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/>
      <c r="G55" s="71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/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/>
      <c r="G59" s="71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/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72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73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75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74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9:W22 L45:W54 L81:W86 L25:O40 L55:M60 O55:W60 L63:W78 L103:W114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2020-06-08T01:44:11Z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