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6CBFDE0D-6236-464F-B170-41604709AB6E}" xr6:coauthVersionLast="44" xr6:coauthVersionMax="45" xr10:uidLastSave="{00000000-0000-0000-0000-000000000000}"/>
  <bookViews>
    <workbookView xWindow="1335" yWindow="1290" windowWidth="19155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WBSガントチャート!$A$2:$K$52</definedName>
    <definedName name="Z_06B4DFBD_5C79_4F68_BC65_4B644EFEC328_.wvu.FilterData" localSheetId="0">WBSガントチャート!$A$2:$K$52</definedName>
    <definedName name="Z_13300026_52A2_4B1C_AF85_0E595E74FA6A_.wvu.FilterData" localSheetId="0">WBSガントチャート!$A$2:$K$34</definedName>
    <definedName name="Z_13C6CEA1_A12C_4A33_89F7_C42E7D2D6F4C_.wvu.FilterData" localSheetId="0">WBSガントチャート!$A$2:$K$52</definedName>
    <definedName name="Z_1E55FDE8_1C28_486A_8B3E_42FD0F6C2C5B_.wvu.FilterData" localSheetId="0">WBSガントチャート!$A$2:$K$52</definedName>
    <definedName name="Z_21FBC5F9_AF3B_4473_989A_86C5A84F6064_.wvu.FilterData" localSheetId="0">WBSガントチャート!$A$2:$K$52</definedName>
    <definedName name="Z_2A20DDA5_C3AD_45D2_BBAE_7EF4CAD0D0A5_.wvu.FilterData" localSheetId="0">WBSガントチャート!$A$2:$K$52</definedName>
    <definedName name="Z_2BF0F97D_4AD0_498E_8187_CCDEB4673F6D_.wvu.FilterData" localSheetId="0">WBSガントチャート!$A$2:$K$52</definedName>
    <definedName name="Z_343C42DD_9251_44B2_B0A9_CFBACE255501_.wvu.FilterData" localSheetId="0">WBSガントチャート!$A$2:$K$52</definedName>
    <definedName name="Z_350595A1_4547_4664_AC00_794421130F85_.wvu.FilterData" localSheetId="0">WBSガントチャート!$A$2:$K$52</definedName>
    <definedName name="Z_3CA9D375_79FE_4C19_8F1E_68AB9CB3823D_.wvu.FilterData" localSheetId="0">WBSガントチャート!$A$2:$K$52</definedName>
    <definedName name="Z_408C9ACA_7488_4C10_BEC8_7E0F9F73D3C5_.wvu.FilterData" localSheetId="0">WBSガントチャート!$A$2:$K$52</definedName>
    <definedName name="Z_433F3EDA_51A7_4B49_958B_0F012875F8AF_.wvu.FilterData" localSheetId="0">WBSガントチャート!$A$2:$K$52</definedName>
    <definedName name="Z_49C0C027_3D46_416E_A323_D42EDEBD532E_.wvu.FilterData" localSheetId="0">WBSガントチャート!$A$2:$K$52</definedName>
    <definedName name="Z_4A2E4620_325F_4662_9CE6_35123314BFF4_.wvu.FilterData" localSheetId="0">WBSガントチャート!$A$2:$K$52</definedName>
    <definedName name="Z_51ABB13D_24EE_492B_9521_A374D8294F91_.wvu.FilterData" localSheetId="0">WBSガントチャート!$A$2:$K$52</definedName>
    <definedName name="Z_56E77848_89DE_4B72_90E9_E70847C5962A_.wvu.FilterData" localSheetId="0">WBSガントチャート!$A$2:$K$52</definedName>
    <definedName name="Z_5E0394B4_808B_4DAA_BA0F_DD6C2B48C4D4_.wvu.FilterData" localSheetId="0">WBSガントチャート!$A$2:$K$52</definedName>
    <definedName name="Z_60BF0A44_7051_4FB3_B37F_E5E315AEAC61_.wvu.FilterData" localSheetId="0">WBSガントチャート!$A$2:$K$52</definedName>
    <definedName name="Z_65B35576_6CD8_4479_932B_8D8438F861BA_.wvu.FilterData" localSheetId="0">WBSガントチャート!$A$2:$K$52</definedName>
    <definedName name="Z_6A99DAE4_A408_4B3C_9280_F3C47F95A0B1_.wvu.FilterData" localSheetId="0">WBSガントチャート!$A$2:$K$52</definedName>
    <definedName name="Z_6AF7E15C_8C49_48EA_9BDC_7A0EEE79AE24_.wvu.FilterData" localSheetId="0">WBSガントチャート!$A$2:$K$52</definedName>
    <definedName name="Z_73FF8A18_079E_4A14_99B3_579F6590DC13_.wvu.FilterData" localSheetId="0">WBSガントチャート!$A$2:$K$52</definedName>
    <definedName name="Z_7AE0FA4E_81C9_45EC_B2DB_C6247E14F5E0_.wvu.FilterData" localSheetId="0">WBSガントチャート!$A$2:$K$52</definedName>
    <definedName name="Z_8A4B12B4_91D3_4448_8425_504FF29E5A65_.wvu.FilterData" localSheetId="0">WBSガントチャート!$A$2:$K$52</definedName>
    <definedName name="Z_8E7AE198_3EE8_4BDE_ADE2_A63493790568_.wvu.FilterData" localSheetId="0">WBSガントチャート!$A$2:$K$52</definedName>
    <definedName name="Z_8FA1161B_E5C7_4B98_A276_09F3AC74935B_.wvu.FilterData" localSheetId="0">WBSガントチャート!$A$2:$K$52</definedName>
    <definedName name="Z_945DB674_08BC_4253_A681_8916477CFC31_.wvu.FilterData" localSheetId="0">WBSガントチャート!$A$2:$K$52</definedName>
    <definedName name="Z_AF8318F2_2F54_4A3D_B99D_64D1544042E4_.wvu.FilterData" localSheetId="0">WBSガントチャート!$A$2:$K$52</definedName>
    <definedName name="Z_C20D0F0B_6490_48F9_9B43_65E5CF186637_.wvu.FilterData" localSheetId="0">WBSガントチャート!$A$2:$K$52</definedName>
    <definedName name="Z_C2BF16E1_7AFA_43D9_AD3E_7077A0E61F43_.wvu.FilterData" localSheetId="0">WBSガントチャート!$A$2:$K$52</definedName>
    <definedName name="Z_C44183A6_D8EF_40F3_8BE1_8B99DF4211BA_.wvu.FilterData" localSheetId="0">WBSガントチャート!$A$2:$K$52</definedName>
    <definedName name="Z_C4CDCC8E_83D2_43EC_AE5F_18F8961A982A_.wvu.FilterData" localSheetId="0">WBSガントチャート!$A$2:$K$52</definedName>
    <definedName name="Z_C8D5D480_2A49_40BE_B7A6_454EA23640FF_.wvu.FilterData" localSheetId="0">WBSガントチャート!$A$2:$K$52</definedName>
    <definedName name="Z_D1EAD80E_E4BF_4EBC_BAEB_CAB23319AEE9_.wvu.FilterData" localSheetId="0">WBSガントチャート!$A$2:$K$52</definedName>
    <definedName name="Z_D5EBC936_A13E_4C94_82B6_E58FEDF178A0_.wvu.FilterData" localSheetId="0">WBSガントチャート!$A$2:$K$52</definedName>
    <definedName name="Z_DDCCCC0A_A081_4F8C_9525_39840C27F342_.wvu.FilterData" localSheetId="0">WBSガントチャート!$A$2:$K$52</definedName>
    <definedName name="Z_DF660335_9F5E_4A1D_B503_E1BBFDACAE7F_.wvu.FilterData" localSheetId="0">WBSガントチャート!$A$2:$K$52</definedName>
    <definedName name="Z_E065FE35_0834_4DD0_B998_91253A3BB47D_.wvu.FilterData" localSheetId="0">WBSガントチャート!$A$2:$K$52</definedName>
    <definedName name="Z_E7CD2CEA_4573_49C3_BCAB_C3B229B6682B_.wvu.FilterData" localSheetId="0">WBSガントチャート!$A$2:$K$52</definedName>
    <definedName name="Z_EDE81CA1_484F_45F9_B8CA_0958EC6CFEE2_.wvu.FilterData" localSheetId="0">WBSガントチャート!$A$2:$K$52</definedName>
    <definedName name="Z_F55870F9_E82A_4267_AED3_94CF07AEF80F_.wvu.FilterData" localSheetId="0">WBSガントチャート!$A$2:$K$52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0" i="1" l="1" a="1"/>
  <c r="M80" i="1" s="1"/>
  <c r="N80" i="1" a="1"/>
  <c r="N80" i="1" s="1"/>
  <c r="O80" i="1" a="1"/>
  <c r="O80" i="1" s="1"/>
  <c r="P80" i="1" a="1"/>
  <c r="P80" i="1" s="1"/>
  <c r="Q80" i="1" a="1"/>
  <c r="Q80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K63" i="1"/>
  <c r="K64" i="1"/>
  <c r="K65" i="1"/>
  <c r="K66" i="1"/>
  <c r="K67" i="1"/>
  <c r="K68" i="1"/>
  <c r="K69" i="1"/>
  <c r="K70" i="1"/>
  <c r="K73" i="1"/>
  <c r="K74" i="1"/>
  <c r="K75" i="1"/>
  <c r="K76" i="1"/>
  <c r="K77" i="1"/>
  <c r="K78" i="1"/>
  <c r="K81" i="1" l="1"/>
  <c r="K82" i="1"/>
  <c r="K83" i="1"/>
  <c r="K84" i="1"/>
  <c r="K85" i="1"/>
  <c r="K86" i="1"/>
  <c r="K87" i="1"/>
  <c r="K88" i="1"/>
  <c r="K89" i="1"/>
  <c r="K90" i="1"/>
  <c r="K91" i="1"/>
  <c r="K92" i="1"/>
  <c r="K95" i="1"/>
  <c r="K96" i="1"/>
  <c r="K97" i="1"/>
  <c r="K98" i="1"/>
  <c r="K99" i="1"/>
  <c r="K100" i="1"/>
  <c r="K101" i="1"/>
  <c r="K102" i="1"/>
  <c r="K103" i="1"/>
  <c r="K104" i="1"/>
  <c r="K105" i="1"/>
  <c r="K106" i="1"/>
  <c r="K58" i="1"/>
  <c r="K59" i="1"/>
  <c r="K60" i="1"/>
  <c r="K61" i="1"/>
  <c r="K62" i="1"/>
  <c r="K57" i="1"/>
  <c r="K54" i="1" l="1"/>
  <c r="K29" i="1" l="1"/>
  <c r="H15" i="1" l="1"/>
  <c r="H16" i="1"/>
  <c r="L72" i="1" a="1"/>
  <c r="L72" i="1" s="1"/>
  <c r="L71" i="1" a="1"/>
  <c r="L71" i="1" s="1"/>
  <c r="L80" i="1" a="1"/>
  <c r="L80" i="1" s="1"/>
  <c r="K80" i="1" s="1"/>
  <c r="L79" i="1" a="1"/>
  <c r="L79" i="1" s="1"/>
  <c r="K79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Q94" i="1" a="1"/>
  <c r="Q94" i="1" s="1"/>
  <c r="P94" i="1" a="1"/>
  <c r="P94" i="1" s="1"/>
  <c r="O94" i="1" a="1"/>
  <c r="O94" i="1" s="1"/>
  <c r="N94" i="1" a="1"/>
  <c r="N94" i="1" s="1"/>
  <c r="M94" i="1" a="1"/>
  <c r="M94" i="1" s="1"/>
  <c r="L94" i="1" a="1"/>
  <c r="L94" i="1" s="1"/>
  <c r="Q93" i="1" a="1"/>
  <c r="Q93" i="1" s="1"/>
  <c r="P93" i="1" a="1"/>
  <c r="P93" i="1" s="1"/>
  <c r="O93" i="1" a="1"/>
  <c r="O93" i="1" s="1"/>
  <c r="N93" i="1" a="1"/>
  <c r="N93" i="1" s="1"/>
  <c r="M93" i="1" a="1"/>
  <c r="M93" i="1" s="1"/>
  <c r="L93" i="1" a="1"/>
  <c r="L93" i="1" s="1"/>
  <c r="K93" i="1" l="1"/>
  <c r="K94" i="1"/>
  <c r="K72" i="1"/>
  <c r="K71" i="1"/>
  <c r="P35" i="1"/>
  <c r="Q35" i="1"/>
  <c r="P36" i="1"/>
  <c r="Q36" i="1"/>
  <c r="P23" i="1"/>
  <c r="Q23" i="1"/>
  <c r="P24" i="1"/>
  <c r="Q24" i="1"/>
  <c r="P7" i="1"/>
  <c r="P5" i="1" s="1"/>
  <c r="Q7" i="1"/>
  <c r="Q5" i="1" s="1"/>
  <c r="P8" i="1"/>
  <c r="P6" i="1" s="1"/>
  <c r="Q8" i="1"/>
  <c r="Q6" i="1" l="1"/>
  <c r="H77" i="1"/>
  <c r="H78" i="1"/>
  <c r="H39" i="1"/>
  <c r="K39" i="1"/>
  <c r="H40" i="1"/>
  <c r="K40" i="1"/>
  <c r="H43" i="1"/>
  <c r="K43" i="1"/>
  <c r="H44" i="1"/>
  <c r="K44" i="1"/>
  <c r="H19" i="1"/>
  <c r="K19" i="1"/>
  <c r="H20" i="1"/>
  <c r="K20" i="1"/>
  <c r="H95" i="1"/>
  <c r="H96" i="1"/>
  <c r="H97" i="1"/>
  <c r="H98" i="1"/>
  <c r="H99" i="1"/>
  <c r="H100" i="1"/>
  <c r="H101" i="1"/>
  <c r="H102" i="1"/>
  <c r="H103" i="1"/>
  <c r="H104" i="1"/>
  <c r="H105" i="1"/>
  <c r="H106" i="1"/>
  <c r="H81" i="1"/>
  <c r="H82" i="1"/>
  <c r="H83" i="1"/>
  <c r="H84" i="1"/>
  <c r="H85" i="1"/>
  <c r="H86" i="1"/>
  <c r="H87" i="1"/>
  <c r="H88" i="1"/>
  <c r="H89" i="1"/>
  <c r="H90" i="1"/>
  <c r="H91" i="1"/>
  <c r="H92" i="1"/>
  <c r="H73" i="1"/>
  <c r="H74" i="1"/>
  <c r="H75" i="1"/>
  <c r="H76" i="1"/>
  <c r="H61" i="1"/>
  <c r="H62" i="1"/>
  <c r="H55" i="1"/>
  <c r="H56" i="1"/>
  <c r="H57" i="1"/>
  <c r="H58" i="1"/>
  <c r="H59" i="1"/>
  <c r="H60" i="1"/>
  <c r="H63" i="1"/>
  <c r="H64" i="1"/>
  <c r="H65" i="1"/>
  <c r="H66" i="1"/>
  <c r="H67" i="1"/>
  <c r="H68" i="1"/>
  <c r="H69" i="1"/>
  <c r="H70" i="1"/>
  <c r="K53" i="1" l="1" a="1"/>
  <c r="K53" i="1" s="1"/>
  <c r="K42" i="1"/>
  <c r="K47" i="1"/>
  <c r="K48" i="1"/>
  <c r="K49" i="1"/>
  <c r="K50" i="1"/>
  <c r="K51" i="1"/>
  <c r="K52" i="1"/>
  <c r="K41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35" i="1" l="1" a="1"/>
  <c r="K35" i="1" s="1"/>
  <c r="L35" i="1"/>
  <c r="M35" i="1"/>
  <c r="N35" i="1"/>
  <c r="O35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L36" i="1"/>
  <c r="M36" i="1"/>
  <c r="N36" i="1"/>
  <c r="O36" i="1"/>
  <c r="H37" i="1"/>
  <c r="H38" i="1"/>
  <c r="H41" i="1"/>
  <c r="H42" i="1"/>
  <c r="H45" i="1"/>
  <c r="H46" i="1"/>
  <c r="H47" i="1"/>
  <c r="H48" i="1"/>
  <c r="H49" i="1"/>
  <c r="H50" i="1"/>
  <c r="H51" i="1"/>
  <c r="H52" i="1"/>
  <c r="L6" i="1" l="1"/>
  <c r="M6" i="1"/>
  <c r="N6" i="1"/>
  <c r="K5" i="1"/>
  <c r="K8" i="1"/>
  <c r="M7" i="1"/>
  <c r="M5" i="1" s="1"/>
  <c r="O8" i="1"/>
  <c r="O6" i="1" s="1"/>
  <c r="K24" i="1" l="1"/>
  <c r="K36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<sst xmlns="http://schemas.openxmlformats.org/spreadsheetml/2006/main" count="244" uniqueCount="86">
  <si>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</si>
  <si>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</si>
  <si>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</si>
  <si>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</si>
  <si>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</si>
  <si>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</si>
  <si>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</si>
  <si>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金</t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</si>
  <si>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</si>
  <si>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</si>
  <si>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</si>
  <si>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</si>
  <si>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</si>
  <si>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</si>
  <si>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</si>
  <si>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</si>
  <si>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</si>
  <si>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</si>
  <si>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</si>
  <si>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</si>
  <si>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</si>
  <si>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</si>
  <si>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</si>
  <si>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b</t>
    <phoneticPr fontId="1"/>
  </si>
  <si>
    <t>WBS＆ガントチャート</t>
  </si>
  <si>
    <t>レビュー</t>
  </si>
  <si>
    <t>レビュー参加</t>
  </si>
  <si>
    <t>レビュー指摘修正＆内部レビュー</t>
  </si>
  <si>
    <t>c</t>
  </si>
  <si>
    <t>レビュー議事録作成</t>
  </si>
  <si>
    <t>B.要件分析</t>
  </si>
  <si>
    <t>ユースケース図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</si>
  <si>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</si>
  <si>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</si>
  <si>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</si>
  <si>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</si>
  <si>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</si>
  <si>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</si>
  <si>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</si>
  <si>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</si>
  <si>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</si>
  <si>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</si>
  <si>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</si>
  <si>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</si>
  <si>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</si>
  <si>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</si>
  <si>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</si>
  <si>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</si>
  <si>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</si>
  <si>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</si>
  <si>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</si>
  <si>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</si>
  <si>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</si>
  <si>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G.振り返り</t>
  </si>
  <si>
    <t>KPTによる振り返り、開発体験シート</t>
  </si>
  <si>
    <t>メトリクス評価</t>
  </si>
  <si>
    <t>更新</t>
  </si>
  <si>
    <t>テスト仕様書</t>
  </si>
  <si>
    <t>マインスイーパー</t>
    <phoneticPr fontId="1"/>
  </si>
  <si>
    <t>完了</t>
  </si>
  <si>
    <t>木</t>
    <rPh sb="0" eb="1">
      <t>モク</t>
    </rPh>
    <phoneticPr fontId="1"/>
  </si>
  <si>
    <t>月</t>
    <rPh sb="0" eb="1">
      <t>ゲツ</t>
    </rPh>
    <phoneticPr fontId="1"/>
  </si>
  <si>
    <t>要求分析のレビューも同時に実施</t>
  </si>
  <si>
    <t>横井</t>
  </si>
  <si>
    <t>浜崎</t>
  </si>
  <si>
    <t>今竹</t>
  </si>
  <si>
    <t>鈴木</t>
  </si>
  <si>
    <t>今竹、栢沼</t>
  </si>
  <si>
    <t>難易度調整も考慮した、テストケースを作成</t>
  </si>
  <si>
    <t>栢沼</t>
  </si>
  <si>
    <t>栢沼、今竹、鈴木</t>
  </si>
  <si>
    <t>横井</t>
    <rPh sb="0" eb="2">
      <t>ヨコイ</t>
    </rPh>
    <phoneticPr fontId="1"/>
  </si>
  <si>
    <t>浜崎</t>
    <rPh sb="0" eb="2">
      <t>ハマザキ</t>
    </rPh>
    <phoneticPr fontId="1"/>
  </si>
  <si>
    <t>鈴木</t>
    <rPh sb="0" eb="2">
      <t>スズキ</t>
    </rPh>
    <phoneticPr fontId="1"/>
  </si>
  <si>
    <t>栢沼</t>
    <rPh sb="0" eb="2">
      <t>カヤヌマ</t>
    </rPh>
    <phoneticPr fontId="1"/>
  </si>
  <si>
    <t>栢沼、浜崎</t>
    <rPh sb="3" eb="5">
      <t>ハマザキ</t>
    </rPh>
    <phoneticPr fontId="1"/>
  </si>
  <si>
    <t>今竹</t>
    <rPh sb="0" eb="2">
      <t>イマタケ</t>
    </rPh>
    <phoneticPr fontId="1"/>
  </si>
  <si>
    <t>横井、栢沼、鈴木</t>
    <rPh sb="6" eb="8">
      <t>スズキ</t>
    </rPh>
    <phoneticPr fontId="1"/>
  </si>
  <si>
    <t>鈴木、浜崎</t>
    <rPh sb="3" eb="5">
      <t>ハマザキ</t>
    </rPh>
    <phoneticPr fontId="1"/>
  </si>
  <si>
    <t>横井、鈴木、今竹、栢沼、浜崎</t>
    <phoneticPr fontId="1"/>
  </si>
  <si>
    <t>今竹、浜崎</t>
    <rPh sb="0" eb="2">
      <t>イマタケ</t>
    </rPh>
    <rPh sb="3" eb="5">
      <t>ハマザキ</t>
    </rPh>
    <phoneticPr fontId="1"/>
  </si>
  <si>
    <t>GUIの仕組みを理解する時間も含む</t>
    <rPh sb="4" eb="6">
      <t>シク</t>
    </rPh>
    <rPh sb="8" eb="10">
      <t>リカイ</t>
    </rPh>
    <rPh sb="12" eb="14">
      <t>ジカン</t>
    </rPh>
    <rPh sb="15" eb="16">
      <t>フク</t>
    </rPh>
    <phoneticPr fontId="1"/>
  </si>
  <si>
    <t>栢沼、今竹、鈴木、横井</t>
    <rPh sb="9" eb="11">
      <t>ヨコイ</t>
    </rPh>
    <phoneticPr fontId="1"/>
  </si>
  <si>
    <t>浜崎、横井、栢沼</t>
    <phoneticPr fontId="1"/>
  </si>
  <si>
    <t>浜崎、横井</t>
    <phoneticPr fontId="1"/>
  </si>
  <si>
    <t>浜崎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</si>
</sst>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56" fontId="2" fillId="0" borderId="11" xfId="0" applyNumberFormat="1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 wrapText="1"/>
    </xf>
  </cellXfs>
  <cellStyles count="1">
    <cellStyle name="標準" xfId="0" builtinId="0"/>
  </cellStyles>
  <dxfs count="1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showZeros="0" tabSelected="1" zoomScaleNormal="100" zoomScaleSheetLayoutView="100" workbookViewId="0">
      <pane xSplit="4" ySplit="4" topLeftCell="H44" activePane="bottomRight" state="frozen"/>
      <selection pane="topRight" activeCell="E1" sqref="E1"/>
      <selection pane="bottomLeft" activeCell="A5" sqref="A5"/>
      <selection pane="bottomRight" activeCell="M99" sqref="M9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10" t="s">
        <v>58</v>
      </c>
      <c r="B1" s="105"/>
      <c r="C1" s="105"/>
      <c r="D1" s="105"/>
      <c r="E1" s="93" t="s">
        <v>0</v>
      </c>
      <c r="F1" s="93" t="s">
        <v>1</v>
      </c>
      <c r="G1" s="105" t="s">
        <v>2</v>
      </c>
      <c r="H1" s="93" t="s">
        <v>3</v>
      </c>
      <c r="I1" s="93" t="s">
        <v>4</v>
      </c>
      <c r="J1" s="93" t="s">
        <v>5</v>
      </c>
      <c r="K1" s="102" t="s">
        <v>6</v>
      </c>
      <c r="L1" s="88">
        <v>43993</v>
      </c>
      <c r="M1" s="89"/>
      <c r="N1" s="88">
        <v>43994</v>
      </c>
      <c r="O1" s="89"/>
      <c r="P1" s="88">
        <v>43997</v>
      </c>
      <c r="Q1" s="89"/>
      <c r="R1" s="45"/>
      <c r="S1" s="45"/>
      <c r="T1" s="45"/>
      <c r="U1" s="45"/>
    </row>
    <row r="2" spans="1:21" ht="13.5" customHeight="1" x14ac:dyDescent="0.15">
      <c r="A2" s="111"/>
      <c r="B2" s="106"/>
      <c r="C2" s="106"/>
      <c r="D2" s="106"/>
      <c r="E2" s="96"/>
      <c r="F2" s="96"/>
      <c r="G2" s="106"/>
      <c r="H2" s="94"/>
      <c r="I2" s="96"/>
      <c r="J2" s="96"/>
      <c r="K2" s="103"/>
      <c r="L2" s="90" t="s">
        <v>60</v>
      </c>
      <c r="M2" s="91"/>
      <c r="N2" s="90" t="s">
        <v>7</v>
      </c>
      <c r="O2" s="91"/>
      <c r="P2" s="90" t="s">
        <v>61</v>
      </c>
      <c r="Q2" s="91"/>
      <c r="R2" s="45"/>
      <c r="S2" s="45"/>
      <c r="T2" s="45"/>
      <c r="U2" s="45"/>
    </row>
    <row r="3" spans="1:21" ht="13.5" customHeight="1" x14ac:dyDescent="0.15">
      <c r="A3" s="111"/>
      <c r="B3" s="106"/>
      <c r="C3" s="106"/>
      <c r="D3" s="106"/>
      <c r="E3" s="96"/>
      <c r="F3" s="96"/>
      <c r="G3" s="106"/>
      <c r="H3" s="94"/>
      <c r="I3" s="96"/>
      <c r="J3" s="96"/>
      <c r="K3" s="103"/>
      <c r="L3" s="92" t="s">
        <v>8</v>
      </c>
      <c r="M3" s="92"/>
      <c r="N3" s="92" t="s">
        <v>9</v>
      </c>
      <c r="O3" s="92"/>
      <c r="P3" s="92" t="s">
        <v>10</v>
      </c>
      <c r="Q3" s="92"/>
      <c r="R3" s="45"/>
      <c r="S3" s="45"/>
      <c r="T3" s="45"/>
      <c r="U3" s="45"/>
    </row>
    <row r="4" spans="1:21" ht="13.5" customHeight="1" thickBot="1" x14ac:dyDescent="0.2">
      <c r="A4" s="112"/>
      <c r="B4" s="107"/>
      <c r="C4" s="107"/>
      <c r="D4" s="107"/>
      <c r="E4" s="97"/>
      <c r="F4" s="97"/>
      <c r="G4" s="107"/>
      <c r="H4" s="95"/>
      <c r="I4" s="97"/>
      <c r="J4" s="97"/>
      <c r="K4" s="104"/>
      <c r="L4" s="2" t="s">
        <v>11</v>
      </c>
      <c r="M4" s="3" t="s">
        <v>12</v>
      </c>
      <c r="N4" s="2" t="s">
        <v>11</v>
      </c>
      <c r="O4" s="3" t="s">
        <v>12</v>
      </c>
      <c r="P4" s="2" t="s">
        <v>11</v>
      </c>
      <c r="Q4" s="3" t="s">
        <v>12</v>
      </c>
      <c r="R4" s="45"/>
      <c r="S4" s="45"/>
      <c r="T4" s="45"/>
      <c r="U4" s="45"/>
    </row>
    <row r="5" spans="1:21" s="11" customFormat="1" ht="12" customHeight="1" thickTop="1" thickBot="1" x14ac:dyDescent="0.2">
      <c r="A5" s="113" t="s">
        <v>13</v>
      </c>
      <c r="B5" s="114"/>
      <c r="C5" s="114"/>
      <c r="D5" s="115"/>
      <c r="E5" s="100"/>
      <c r="F5" s="100"/>
      <c r="G5" s="98"/>
      <c r="H5" s="16" t="s">
        <v>14</v>
      </c>
      <c r="I5" s="17" t="s">
        <v>15</v>
      </c>
      <c r="J5" s="17">
        <v>5</v>
      </c>
      <c r="K5" s="38">
        <f>SUM(K7,K23,K35)</f>
        <v>9.6999999999999993</v>
      </c>
      <c r="L5" s="17">
        <f>SUM(L7,L23,L35,L53,L71,L79,L93)</f>
        <v>0</v>
      </c>
      <c r="M5" s="17">
        <f>SUM(M7,M23,M35,M53,M71,M79,L93)</f>
        <v>2.66</v>
      </c>
      <c r="N5" s="17">
        <f>SUM(N7,N23,N35,N53,N71,N79,M93)</f>
        <v>10.039999999999999</v>
      </c>
      <c r="O5" s="17">
        <f>SUM(O7,O23,O35,O53,O71,O79,N93)</f>
        <v>15.66</v>
      </c>
      <c r="P5" s="17">
        <f>SUM(P7,P23,P35,P53,P71,P79,P93)</f>
        <v>9.98</v>
      </c>
      <c r="Q5" s="17">
        <f>SUM(Q7,Q23,Q35,Q53,Q71,Q79,Q93)</f>
        <v>0</v>
      </c>
      <c r="R5" s="45"/>
      <c r="S5" s="45"/>
      <c r="T5" s="45"/>
      <c r="U5" s="45"/>
    </row>
    <row r="6" spans="1:21" s="11" customFormat="1" ht="12" customHeight="1" thickTop="1" thickBot="1" x14ac:dyDescent="0.2">
      <c r="A6" s="116"/>
      <c r="B6" s="117"/>
      <c r="C6" s="117"/>
      <c r="D6" s="118"/>
      <c r="E6" s="101"/>
      <c r="F6" s="101"/>
      <c r="G6" s="99"/>
      <c r="H6" s="18" t="s">
        <v>16</v>
      </c>
      <c r="I6" s="17" t="s">
        <v>15</v>
      </c>
      <c r="J6" s="19"/>
      <c r="K6" s="40">
        <f>SUM(K8,K24,K36)</f>
        <v>8.1100000000000012</v>
      </c>
      <c r="L6" s="28">
        <f>SUM(L8,L24,L36,L54,L72,L80,L94)</f>
        <v>0</v>
      </c>
      <c r="M6" s="28">
        <f>SUM(M8,M24,M36,M54,M72,M80,M94)</f>
        <v>2.6</v>
      </c>
      <c r="N6" s="28">
        <f>SUM(N8,N24,N36,N54,N72,N80,N94)</f>
        <v>13.01</v>
      </c>
      <c r="O6" s="28">
        <f>SUM(O8,O24,O36,O54,O72,O80,O94)</f>
        <v>15.91</v>
      </c>
      <c r="P6" s="28">
        <f>SUM(P8,P24,P36,P54,P72,P80,P94)</f>
        <v>13.27</v>
      </c>
      <c r="Q6" s="28">
        <f>SUM(Q8,Q24,Q36,Q54,Q72,Q80,Q94)</f>
        <v>0</v>
      </c>
      <c r="R6" s="45"/>
      <c r="S6" s="45"/>
      <c r="T6" s="45"/>
      <c r="U6" s="45"/>
    </row>
    <row r="7" spans="1:21" ht="12" customHeight="1" thickTop="1" thickBot="1" x14ac:dyDescent="0.2">
      <c r="A7" s="119" t="s">
        <v>17</v>
      </c>
      <c r="B7" s="120"/>
      <c r="C7" s="120"/>
      <c r="D7" s="121"/>
      <c r="E7" s="124"/>
      <c r="F7" s="124"/>
      <c r="G7" s="122"/>
      <c r="H7" s="4" t="s">
        <v>14</v>
      </c>
      <c r="I7" s="5" t="s">
        <v>15</v>
      </c>
      <c r="J7" s="5"/>
      <c r="K7" s="14">
        <f t="shared" ref="K7:O7" si="0">SUMPRODUCT((MOD(ROW(K$9:K$22),2)=1)*K$9:K$22)</f>
        <v>5.32</v>
      </c>
      <c r="L7" s="29">
        <f>SUMPRODUCT((MOD(ROW(L$9:L$22),2)=1)*L$9:L$22)</f>
        <v>0</v>
      </c>
      <c r="M7" s="29">
        <f t="shared" si="0"/>
        <v>2.66</v>
      </c>
      <c r="N7" s="29">
        <f t="shared" si="0"/>
        <v>2.66</v>
      </c>
      <c r="O7" s="29">
        <f t="shared" si="0"/>
        <v>0</v>
      </c>
      <c r="P7" s="29">
        <f t="shared" ref="P7:Q7" si="1">SUMPRODUCT((MOD(ROW(P$9:P$22),2)=1)*P$9:P$22)</f>
        <v>0</v>
      </c>
      <c r="Q7" s="29">
        <f t="shared" si="1"/>
        <v>0</v>
      </c>
      <c r="R7" s="45"/>
      <c r="S7" s="45"/>
      <c r="T7" s="45"/>
      <c r="U7" s="45"/>
    </row>
    <row r="8" spans="1:21" ht="12" customHeight="1" thickTop="1" x14ac:dyDescent="0.15">
      <c r="A8" s="81"/>
      <c r="B8" s="82"/>
      <c r="C8" s="82"/>
      <c r="D8" s="83"/>
      <c r="E8" s="85"/>
      <c r="F8" s="85"/>
      <c r="G8" s="123"/>
      <c r="H8" s="6" t="s">
        <v>16</v>
      </c>
      <c r="I8" s="5" t="s">
        <v>15</v>
      </c>
      <c r="J8" s="7"/>
      <c r="K8" s="15">
        <f t="shared" ref="K8:O8" si="2">SUMPRODUCT((MOD(ROW(K$9:K$22),2)=0)*K$9:K$22)</f>
        <v>3.5900000000000003</v>
      </c>
      <c r="L8" s="30">
        <f>SUMPRODUCT((MOD(ROW(L$9:L$22),2)=0)*L$9:L$22)</f>
        <v>0</v>
      </c>
      <c r="M8" s="30">
        <f t="shared" si="2"/>
        <v>2.6</v>
      </c>
      <c r="N8" s="30">
        <f t="shared" si="2"/>
        <v>0.99</v>
      </c>
      <c r="O8" s="30">
        <f t="shared" si="2"/>
        <v>0</v>
      </c>
      <c r="P8" s="30">
        <f t="shared" ref="P8:Q8" si="3">SUMPRODUCT((MOD(ROW(P$9:P$22),2)=0)*P$9:P$22)</f>
        <v>0</v>
      </c>
      <c r="Q8" s="30">
        <f t="shared" si="3"/>
        <v>0</v>
      </c>
      <c r="R8" s="45"/>
      <c r="S8" s="45"/>
      <c r="T8" s="45"/>
      <c r="U8" s="45"/>
    </row>
    <row r="9" spans="1:21" ht="12" customHeight="1" x14ac:dyDescent="0.15">
      <c r="A9" s="108">
        <v>1</v>
      </c>
      <c r="B9" s="61" t="s">
        <v>18</v>
      </c>
      <c r="C9" s="72"/>
      <c r="D9" s="62"/>
      <c r="E9" s="74"/>
      <c r="F9" s="74"/>
      <c r="G9" s="76"/>
      <c r="H9" s="24"/>
      <c r="I9" s="24"/>
      <c r="J9" s="24"/>
      <c r="K9" s="23"/>
      <c r="L9" s="31"/>
      <c r="M9" s="31"/>
      <c r="N9" s="31"/>
      <c r="O9" s="31"/>
      <c r="P9" s="41"/>
      <c r="Q9" s="41"/>
      <c r="R9" s="45"/>
      <c r="S9" s="45"/>
      <c r="T9" s="45"/>
      <c r="U9" s="45"/>
    </row>
    <row r="10" spans="1:21" ht="12" customHeight="1" x14ac:dyDescent="0.15">
      <c r="A10" s="109"/>
      <c r="B10" s="63"/>
      <c r="C10" s="73"/>
      <c r="D10" s="64"/>
      <c r="E10" s="75"/>
      <c r="F10" s="75"/>
      <c r="G10" s="77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5"/>
      <c r="S10" s="45"/>
      <c r="T10" s="45"/>
      <c r="U10" s="45"/>
    </row>
    <row r="11" spans="1:21" ht="12" customHeight="1" x14ac:dyDescent="0.15">
      <c r="A11" s="108"/>
      <c r="B11" s="71" t="s">
        <v>19</v>
      </c>
      <c r="C11" s="61" t="s">
        <v>20</v>
      </c>
      <c r="D11" s="62"/>
      <c r="E11" s="67" t="s">
        <v>56</v>
      </c>
      <c r="F11" s="67" t="s">
        <v>59</v>
      </c>
      <c r="G11" s="69"/>
      <c r="H11" s="8" t="str">
        <f>IF(E11="","","予定")</f>
        <v>予定</v>
      </c>
      <c r="I11" s="8" t="s">
        <v>63</v>
      </c>
      <c r="J11" s="8">
        <v>1</v>
      </c>
      <c r="K11" s="9">
        <f>SUM(L11:O11)</f>
        <v>0.16</v>
      </c>
      <c r="L11" s="31"/>
      <c r="M11" s="31">
        <v>0.16</v>
      </c>
      <c r="N11" s="31"/>
      <c r="O11" s="31"/>
      <c r="P11" s="41"/>
      <c r="Q11" s="41"/>
      <c r="R11" s="45"/>
      <c r="S11" s="45"/>
      <c r="T11" s="45"/>
      <c r="U11" s="45"/>
    </row>
    <row r="12" spans="1:21" ht="12" customHeight="1" x14ac:dyDescent="0.15">
      <c r="A12" s="109"/>
      <c r="B12" s="70"/>
      <c r="C12" s="63"/>
      <c r="D12" s="64"/>
      <c r="E12" s="68"/>
      <c r="F12" s="68"/>
      <c r="G12" s="70"/>
      <c r="H12" s="49" t="str">
        <f>IF(E11="","","実績")</f>
        <v>実績</v>
      </c>
      <c r="I12" s="8" t="s">
        <v>63</v>
      </c>
      <c r="J12" s="49">
        <v>1</v>
      </c>
      <c r="K12" s="10">
        <f>SUM(L12:O12)</f>
        <v>0.1</v>
      </c>
      <c r="L12" s="31"/>
      <c r="M12" s="32">
        <v>0.1</v>
      </c>
      <c r="N12" s="32"/>
      <c r="O12" s="32"/>
      <c r="P12" s="42"/>
      <c r="Q12" s="42"/>
      <c r="R12" s="45"/>
      <c r="S12" s="45"/>
      <c r="T12" s="45"/>
      <c r="U12" s="45"/>
    </row>
    <row r="13" spans="1:21" ht="12" customHeight="1" x14ac:dyDescent="0.15">
      <c r="A13" s="108"/>
      <c r="B13" s="71" t="s">
        <v>23</v>
      </c>
      <c r="C13" s="61" t="s">
        <v>24</v>
      </c>
      <c r="D13" s="62"/>
      <c r="E13" s="67" t="s">
        <v>21</v>
      </c>
      <c r="F13" s="67" t="s">
        <v>59</v>
      </c>
      <c r="G13" s="69"/>
      <c r="H13" s="8" t="str">
        <f>IF(E13="","","予定")</f>
        <v>予定</v>
      </c>
      <c r="I13" s="8" t="s">
        <v>15</v>
      </c>
      <c r="J13" s="8">
        <v>5</v>
      </c>
      <c r="K13" s="9">
        <f>SUM(L13:O13)</f>
        <v>2.5</v>
      </c>
      <c r="L13" s="31"/>
      <c r="M13" s="31">
        <v>2.5</v>
      </c>
      <c r="N13" s="31"/>
      <c r="O13" s="31"/>
      <c r="P13" s="41"/>
      <c r="Q13" s="41"/>
      <c r="R13" s="45"/>
      <c r="S13" s="45"/>
      <c r="T13" s="45"/>
      <c r="U13" s="45"/>
    </row>
    <row r="14" spans="1:21" ht="12" customHeight="1" x14ac:dyDescent="0.15">
      <c r="A14" s="109"/>
      <c r="B14" s="70"/>
      <c r="C14" s="63"/>
      <c r="D14" s="64"/>
      <c r="E14" s="68"/>
      <c r="F14" s="68"/>
      <c r="G14" s="70"/>
      <c r="H14" s="49" t="str">
        <f>IF(E13="","","実績")</f>
        <v>実績</v>
      </c>
      <c r="I14" s="8" t="s">
        <v>15</v>
      </c>
      <c r="J14" s="49">
        <v>5</v>
      </c>
      <c r="K14" s="10">
        <f>SUM(L14:O14)</f>
        <v>2.5</v>
      </c>
      <c r="L14" s="31"/>
      <c r="M14" s="32">
        <v>2.5</v>
      </c>
      <c r="N14" s="32"/>
      <c r="O14" s="32"/>
      <c r="P14" s="42"/>
      <c r="Q14" s="42"/>
      <c r="R14" s="45"/>
      <c r="S14" s="45"/>
      <c r="T14" s="45"/>
      <c r="U14" s="45"/>
    </row>
    <row r="15" spans="1:21" ht="12" customHeight="1" x14ac:dyDescent="0.15">
      <c r="A15" s="108">
        <v>2</v>
      </c>
      <c r="B15" s="61" t="s">
        <v>25</v>
      </c>
      <c r="C15" s="72"/>
      <c r="D15" s="62"/>
      <c r="E15" s="74"/>
      <c r="F15" s="74"/>
      <c r="G15" s="76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5"/>
      <c r="S15" s="45"/>
      <c r="T15" s="45"/>
      <c r="U15" s="45"/>
    </row>
    <row r="16" spans="1:21" ht="12" customHeight="1" x14ac:dyDescent="0.15">
      <c r="A16" s="109"/>
      <c r="B16" s="63"/>
      <c r="C16" s="73"/>
      <c r="D16" s="64"/>
      <c r="E16" s="75"/>
      <c r="F16" s="75"/>
      <c r="G16" s="77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5"/>
      <c r="S16" s="45"/>
      <c r="T16" s="45"/>
      <c r="U16" s="45"/>
    </row>
    <row r="17" spans="1:21" ht="12" customHeight="1" x14ac:dyDescent="0.15">
      <c r="A17" s="108"/>
      <c r="B17" s="71" t="s">
        <v>19</v>
      </c>
      <c r="C17" s="125" t="s">
        <v>25</v>
      </c>
      <c r="D17" s="62"/>
      <c r="E17" s="67" t="s">
        <v>26</v>
      </c>
      <c r="F17" s="67" t="s">
        <v>59</v>
      </c>
      <c r="G17" s="69"/>
      <c r="H17" s="8" t="str">
        <f>IF(E17="","","予定")</f>
        <v>予定</v>
      </c>
      <c r="I17" s="8" t="s">
        <v>15</v>
      </c>
      <c r="J17" s="8">
        <v>5</v>
      </c>
      <c r="K17" s="9">
        <f t="shared" ref="K17:K21" si="4">SUM(L17:O17)</f>
        <v>1.25</v>
      </c>
      <c r="L17" s="31"/>
      <c r="M17" s="31"/>
      <c r="N17" s="31">
        <v>1.25</v>
      </c>
      <c r="O17" s="31"/>
      <c r="P17" s="41"/>
      <c r="Q17" s="41"/>
      <c r="R17" s="45"/>
      <c r="S17" s="45"/>
      <c r="T17" s="45"/>
      <c r="U17" s="45"/>
    </row>
    <row r="18" spans="1:21" ht="12" customHeight="1" x14ac:dyDescent="0.15">
      <c r="A18" s="109"/>
      <c r="B18" s="70"/>
      <c r="C18" s="63"/>
      <c r="D18" s="64"/>
      <c r="E18" s="68"/>
      <c r="F18" s="68"/>
      <c r="G18" s="70"/>
      <c r="H18" s="49" t="str">
        <f>IF(E17="","","実績")</f>
        <v>実績</v>
      </c>
      <c r="I18" s="8" t="s">
        <v>15</v>
      </c>
      <c r="J18" s="49">
        <v>5</v>
      </c>
      <c r="K18" s="10">
        <f t="shared" si="4"/>
        <v>0.83</v>
      </c>
      <c r="L18" s="31"/>
      <c r="M18" s="32"/>
      <c r="N18" s="32">
        <v>0.83</v>
      </c>
      <c r="O18" s="32"/>
      <c r="P18" s="42"/>
      <c r="Q18" s="42"/>
      <c r="R18" s="45"/>
      <c r="S18" s="45"/>
      <c r="T18" s="45"/>
      <c r="U18" s="45"/>
    </row>
    <row r="19" spans="1:21" ht="12" customHeight="1" x14ac:dyDescent="0.15">
      <c r="A19" s="58"/>
      <c r="B19" s="60" t="s">
        <v>23</v>
      </c>
      <c r="C19" s="61" t="s">
        <v>27</v>
      </c>
      <c r="D19" s="62"/>
      <c r="E19" s="65" t="s">
        <v>26</v>
      </c>
      <c r="F19" s="65" t="s">
        <v>59</v>
      </c>
      <c r="G19" s="56"/>
      <c r="H19" s="43" t="str">
        <f>IF(E19="","","予定")</f>
        <v>予定</v>
      </c>
      <c r="I19" s="43" t="s">
        <v>15</v>
      </c>
      <c r="J19" s="43">
        <v>5</v>
      </c>
      <c r="K19" s="9">
        <f t="shared" si="4"/>
        <v>1.25</v>
      </c>
      <c r="L19" s="41"/>
      <c r="M19" s="41"/>
      <c r="N19" s="41">
        <v>1.25</v>
      </c>
      <c r="O19" s="41"/>
      <c r="P19" s="41"/>
      <c r="Q19" s="41"/>
      <c r="R19" s="45"/>
      <c r="S19" s="45"/>
      <c r="T19" s="45"/>
      <c r="U19" s="45"/>
    </row>
    <row r="20" spans="1:21" ht="12" customHeight="1" x14ac:dyDescent="0.15">
      <c r="A20" s="59"/>
      <c r="B20" s="57"/>
      <c r="C20" s="63"/>
      <c r="D20" s="64"/>
      <c r="E20" s="66"/>
      <c r="F20" s="66"/>
      <c r="G20" s="57"/>
      <c r="H20" s="50" t="str">
        <f>IF(E19="","","実績")</f>
        <v>実績</v>
      </c>
      <c r="I20" s="8" t="s">
        <v>15</v>
      </c>
      <c r="J20" s="50">
        <v>5</v>
      </c>
      <c r="K20" s="10">
        <f t="shared" si="4"/>
        <v>0</v>
      </c>
      <c r="L20" s="41"/>
      <c r="M20" s="42"/>
      <c r="N20" s="42">
        <v>0</v>
      </c>
      <c r="O20" s="42"/>
      <c r="P20" s="42"/>
      <c r="Q20" s="42"/>
      <c r="R20" s="45"/>
      <c r="S20" s="45"/>
      <c r="T20" s="45"/>
      <c r="U20" s="45"/>
    </row>
    <row r="21" spans="1:21" ht="12" customHeight="1" x14ac:dyDescent="0.15">
      <c r="A21" s="108"/>
      <c r="B21" s="71" t="s">
        <v>28</v>
      </c>
      <c r="C21" s="61" t="s">
        <v>29</v>
      </c>
      <c r="D21" s="62"/>
      <c r="E21" s="67" t="s">
        <v>21</v>
      </c>
      <c r="F21" s="67" t="s">
        <v>22</v>
      </c>
      <c r="G21" s="69"/>
      <c r="H21" s="8" t="str">
        <f>IF(E21="","","予定")</f>
        <v>予定</v>
      </c>
      <c r="I21" s="8" t="s">
        <v>65</v>
      </c>
      <c r="J21" s="8">
        <v>1</v>
      </c>
      <c r="K21" s="9">
        <f t="shared" si="4"/>
        <v>0.16</v>
      </c>
      <c r="L21" s="31"/>
      <c r="M21" s="31"/>
      <c r="N21" s="31">
        <v>0.16</v>
      </c>
      <c r="O21" s="31"/>
      <c r="P21" s="41"/>
      <c r="Q21" s="41"/>
      <c r="R21" s="45"/>
      <c r="S21" s="45"/>
      <c r="T21" s="45"/>
      <c r="U21" s="45"/>
    </row>
    <row r="22" spans="1:21" ht="12" customHeight="1" x14ac:dyDescent="0.15">
      <c r="A22" s="109"/>
      <c r="B22" s="70"/>
      <c r="C22" s="63"/>
      <c r="D22" s="64"/>
      <c r="E22" s="68"/>
      <c r="F22" s="68"/>
      <c r="G22" s="70"/>
      <c r="H22" s="49" t="str">
        <f>IF(E21="","","実績")</f>
        <v>実績</v>
      </c>
      <c r="I22" s="8" t="s">
        <v>65</v>
      </c>
      <c r="J22" s="49">
        <v>1</v>
      </c>
      <c r="K22" s="10">
        <f>SUM(L22:O22)</f>
        <v>0.16</v>
      </c>
      <c r="L22" s="31"/>
      <c r="M22" s="32"/>
      <c r="N22" s="32">
        <v>0.16</v>
      </c>
      <c r="O22" s="32"/>
      <c r="P22" s="42"/>
      <c r="Q22" s="42"/>
      <c r="R22" s="45"/>
      <c r="S22" s="45"/>
      <c r="T22" s="45"/>
      <c r="U22" s="45"/>
    </row>
    <row r="23" spans="1:21" ht="12" customHeight="1" x14ac:dyDescent="0.15">
      <c r="A23" s="78" t="s">
        <v>30</v>
      </c>
      <c r="B23" s="79"/>
      <c r="C23" s="79"/>
      <c r="D23" s="80"/>
      <c r="E23" s="84"/>
      <c r="F23" s="84"/>
      <c r="G23" s="86"/>
      <c r="H23" s="20" t="s">
        <v>14</v>
      </c>
      <c r="I23" s="20"/>
      <c r="J23" s="20"/>
      <c r="K23" s="48">
        <f t="shared" ref="K23:Q23" si="5">SUMPRODUCT((MOD(ROW(K$25:K$34),2)=1)*K$25:K$34)</f>
        <v>1.42</v>
      </c>
      <c r="L23" s="33">
        <f t="shared" si="5"/>
        <v>0</v>
      </c>
      <c r="M23" s="33">
        <f t="shared" si="5"/>
        <v>0</v>
      </c>
      <c r="N23" s="33">
        <f t="shared" si="5"/>
        <v>1.42</v>
      </c>
      <c r="O23" s="33">
        <f t="shared" si="5"/>
        <v>0</v>
      </c>
      <c r="P23" s="33">
        <f t="shared" si="5"/>
        <v>0</v>
      </c>
      <c r="Q23" s="33">
        <f t="shared" si="5"/>
        <v>0</v>
      </c>
      <c r="R23" s="45"/>
      <c r="S23" s="45"/>
      <c r="T23" s="45"/>
      <c r="U23" s="45"/>
    </row>
    <row r="24" spans="1:21" ht="12" customHeight="1" x14ac:dyDescent="0.15">
      <c r="A24" s="81"/>
      <c r="B24" s="82"/>
      <c r="C24" s="82"/>
      <c r="D24" s="83"/>
      <c r="E24" s="85"/>
      <c r="F24" s="85"/>
      <c r="G24" s="87"/>
      <c r="H24" s="7" t="s">
        <v>16</v>
      </c>
      <c r="I24" s="7"/>
      <c r="J24" s="7"/>
      <c r="K24" s="15">
        <f t="shared" ref="K24:Q24" si="6">SUMPRODUCT((MOD(ROW(K$25:K$34),2)=0)*K$25:K$34)</f>
        <v>1.26</v>
      </c>
      <c r="L24" s="30">
        <f t="shared" si="6"/>
        <v>0</v>
      </c>
      <c r="M24" s="34">
        <f t="shared" si="6"/>
        <v>0</v>
      </c>
      <c r="N24" s="30">
        <f t="shared" si="6"/>
        <v>1.26</v>
      </c>
      <c r="O24" s="34">
        <f t="shared" si="6"/>
        <v>0</v>
      </c>
      <c r="P24" s="30">
        <f t="shared" si="6"/>
        <v>0</v>
      </c>
      <c r="Q24" s="34">
        <f t="shared" si="6"/>
        <v>0</v>
      </c>
      <c r="R24" s="45"/>
      <c r="S24" s="45"/>
      <c r="T24" s="45"/>
      <c r="U24" s="45"/>
    </row>
    <row r="25" spans="1:21" ht="12" customHeight="1" x14ac:dyDescent="0.15">
      <c r="A25" s="108">
        <v>1</v>
      </c>
      <c r="B25" s="61" t="s">
        <v>18</v>
      </c>
      <c r="C25" s="72"/>
      <c r="D25" s="62"/>
      <c r="E25" s="74"/>
      <c r="F25" s="74"/>
      <c r="G25" s="76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5"/>
      <c r="S25" s="45"/>
      <c r="T25" s="45"/>
      <c r="U25" s="45"/>
    </row>
    <row r="26" spans="1:21" ht="12" customHeight="1" x14ac:dyDescent="0.15">
      <c r="A26" s="109"/>
      <c r="B26" s="63"/>
      <c r="C26" s="73"/>
      <c r="D26" s="64"/>
      <c r="E26" s="75"/>
      <c r="F26" s="75"/>
      <c r="G26" s="77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5"/>
      <c r="S26" s="45"/>
      <c r="T26" s="45"/>
      <c r="U26" s="45"/>
    </row>
    <row r="27" spans="1:21" ht="12" customHeight="1" x14ac:dyDescent="0.15">
      <c r="A27" s="108"/>
      <c r="B27" s="71" t="s">
        <v>19</v>
      </c>
      <c r="C27" s="61" t="s">
        <v>31</v>
      </c>
      <c r="D27" s="62"/>
      <c r="E27" s="67" t="s">
        <v>56</v>
      </c>
      <c r="F27" s="67" t="s">
        <v>59</v>
      </c>
      <c r="G27" s="69"/>
      <c r="H27" s="8" t="str">
        <f>IF(E27="","","予定")</f>
        <v>予定</v>
      </c>
      <c r="I27" s="43" t="s">
        <v>63</v>
      </c>
      <c r="J27" s="8">
        <v>1</v>
      </c>
      <c r="K27" s="9">
        <f t="shared" ref="K27:K34" si="7">SUM(L27:O27)</f>
        <v>0.1</v>
      </c>
      <c r="L27" s="31"/>
      <c r="M27" s="31"/>
      <c r="N27" s="31">
        <v>0.1</v>
      </c>
      <c r="O27" s="31"/>
      <c r="P27" s="41"/>
      <c r="Q27" s="41"/>
      <c r="R27" s="45"/>
      <c r="S27" s="45"/>
      <c r="T27" s="45"/>
      <c r="U27" s="45"/>
    </row>
    <row r="28" spans="1:21" ht="12" customHeight="1" x14ac:dyDescent="0.15">
      <c r="A28" s="109"/>
      <c r="B28" s="70"/>
      <c r="C28" s="63"/>
      <c r="D28" s="64"/>
      <c r="E28" s="68"/>
      <c r="F28" s="68"/>
      <c r="G28" s="70"/>
      <c r="H28" s="49" t="str">
        <f>IF(E27="","","実績")</f>
        <v>実績</v>
      </c>
      <c r="I28" s="43" t="s">
        <v>71</v>
      </c>
      <c r="J28" s="49">
        <v>1</v>
      </c>
      <c r="K28" s="10">
        <f t="shared" si="7"/>
        <v>0.1</v>
      </c>
      <c r="L28" s="32"/>
      <c r="M28" s="32"/>
      <c r="N28" s="32">
        <v>0.1</v>
      </c>
      <c r="O28" s="32"/>
      <c r="P28" s="42"/>
      <c r="Q28" s="42"/>
      <c r="R28" s="45"/>
      <c r="S28" s="45"/>
      <c r="T28" s="45"/>
      <c r="U28" s="45"/>
    </row>
    <row r="29" spans="1:21" ht="12" customHeight="1" x14ac:dyDescent="0.15">
      <c r="A29" s="108"/>
      <c r="B29" s="71" t="s">
        <v>23</v>
      </c>
      <c r="C29" s="61" t="s">
        <v>32</v>
      </c>
      <c r="D29" s="62"/>
      <c r="E29" s="67" t="s">
        <v>56</v>
      </c>
      <c r="F29" s="67" t="s">
        <v>59</v>
      </c>
      <c r="G29" s="69"/>
      <c r="H29" s="8" t="str">
        <f>IF(E29="","","予定")</f>
        <v>予定</v>
      </c>
      <c r="I29" s="43" t="s">
        <v>64</v>
      </c>
      <c r="J29" s="8">
        <v>1</v>
      </c>
      <c r="K29" s="9">
        <f>SUM(L29:O29)</f>
        <v>0.16</v>
      </c>
      <c r="L29" s="31"/>
      <c r="M29" s="31"/>
      <c r="N29" s="31">
        <v>0.16</v>
      </c>
      <c r="O29" s="31"/>
      <c r="P29" s="41"/>
      <c r="Q29" s="41"/>
      <c r="R29" s="45"/>
      <c r="S29" s="45"/>
      <c r="T29" s="45"/>
      <c r="U29" s="45"/>
    </row>
    <row r="30" spans="1:21" ht="12" customHeight="1" x14ac:dyDescent="0.15">
      <c r="A30" s="109"/>
      <c r="B30" s="70"/>
      <c r="C30" s="63"/>
      <c r="D30" s="64"/>
      <c r="E30" s="68"/>
      <c r="F30" s="68"/>
      <c r="G30" s="70"/>
      <c r="H30" s="49" t="str">
        <f>IF(E29="","","実績")</f>
        <v>実績</v>
      </c>
      <c r="I30" s="43" t="s">
        <v>72</v>
      </c>
      <c r="J30" s="49">
        <v>1</v>
      </c>
      <c r="K30" s="10">
        <f t="shared" si="7"/>
        <v>0.16</v>
      </c>
      <c r="L30" s="32"/>
      <c r="M30" s="32"/>
      <c r="N30" s="32">
        <v>0.16</v>
      </c>
      <c r="O30" s="32"/>
      <c r="P30" s="42"/>
      <c r="Q30" s="42"/>
      <c r="R30" s="45"/>
      <c r="S30" s="45"/>
      <c r="T30" s="45"/>
      <c r="U30" s="45"/>
    </row>
    <row r="31" spans="1:21" ht="12" customHeight="1" x14ac:dyDescent="0.15">
      <c r="A31" s="108"/>
      <c r="B31" s="71" t="s">
        <v>33</v>
      </c>
      <c r="C31" s="61" t="s">
        <v>34</v>
      </c>
      <c r="D31" s="62"/>
      <c r="E31" s="67" t="s">
        <v>56</v>
      </c>
      <c r="F31" s="67" t="s">
        <v>59</v>
      </c>
      <c r="G31" s="69"/>
      <c r="H31" s="8" t="str">
        <f>IF(E31="","","予定")</f>
        <v>予定</v>
      </c>
      <c r="I31" s="43" t="s">
        <v>66</v>
      </c>
      <c r="J31" s="8">
        <v>1</v>
      </c>
      <c r="K31" s="9">
        <f t="shared" si="7"/>
        <v>0.16</v>
      </c>
      <c r="L31" s="31"/>
      <c r="M31" s="31"/>
      <c r="N31" s="31">
        <v>0.16</v>
      </c>
      <c r="O31" s="31"/>
      <c r="P31" s="41"/>
      <c r="Q31" s="41"/>
      <c r="R31" s="45"/>
      <c r="S31" s="45"/>
      <c r="T31" s="45"/>
      <c r="U31" s="45"/>
    </row>
    <row r="32" spans="1:21" ht="12" customHeight="1" x14ac:dyDescent="0.15">
      <c r="A32" s="109"/>
      <c r="B32" s="70"/>
      <c r="C32" s="63"/>
      <c r="D32" s="64"/>
      <c r="E32" s="68"/>
      <c r="F32" s="68"/>
      <c r="G32" s="70"/>
      <c r="H32" s="49" t="str">
        <f>IF(E31="","","実績")</f>
        <v>実績</v>
      </c>
      <c r="I32" s="51" t="s">
        <v>73</v>
      </c>
      <c r="J32" s="49">
        <v>1</v>
      </c>
      <c r="K32" s="10">
        <f t="shared" si="7"/>
        <v>0.5</v>
      </c>
      <c r="L32" s="32"/>
      <c r="M32" s="32"/>
      <c r="N32" s="32">
        <v>0.5</v>
      </c>
      <c r="O32" s="32"/>
      <c r="P32" s="42"/>
      <c r="Q32" s="42"/>
      <c r="R32" s="45"/>
      <c r="S32" s="45"/>
      <c r="T32" s="45"/>
      <c r="U32" s="45"/>
    </row>
    <row r="33" spans="1:21" ht="12" customHeight="1" x14ac:dyDescent="0.15">
      <c r="A33" s="108"/>
      <c r="B33" s="71" t="s">
        <v>35</v>
      </c>
      <c r="C33" s="61" t="s">
        <v>36</v>
      </c>
      <c r="D33" s="62"/>
      <c r="E33" s="67" t="s">
        <v>56</v>
      </c>
      <c r="F33" s="67" t="s">
        <v>59</v>
      </c>
      <c r="G33" s="69" t="s">
        <v>68</v>
      </c>
      <c r="H33" s="8" t="str">
        <f>IF(E33="","","予定")</f>
        <v>予定</v>
      </c>
      <c r="I33" s="43" t="s">
        <v>67</v>
      </c>
      <c r="J33" s="8">
        <v>2</v>
      </c>
      <c r="K33" s="9">
        <f t="shared" si="7"/>
        <v>1</v>
      </c>
      <c r="L33" s="31"/>
      <c r="M33" s="31"/>
      <c r="N33" s="31">
        <v>1</v>
      </c>
      <c r="O33" s="31"/>
      <c r="P33" s="41"/>
      <c r="Q33" s="41"/>
      <c r="R33" s="45"/>
      <c r="S33" s="45"/>
      <c r="T33" s="45"/>
      <c r="U33" s="45"/>
    </row>
    <row r="34" spans="1:21" ht="12" customHeight="1" x14ac:dyDescent="0.15">
      <c r="A34" s="109"/>
      <c r="B34" s="70"/>
      <c r="C34" s="63"/>
      <c r="D34" s="64"/>
      <c r="E34" s="68"/>
      <c r="F34" s="68"/>
      <c r="G34" s="70"/>
      <c r="H34" s="49" t="str">
        <f>IF(E33="","","実績")</f>
        <v>実績</v>
      </c>
      <c r="I34" s="51" t="s">
        <v>74</v>
      </c>
      <c r="J34" s="49">
        <v>1</v>
      </c>
      <c r="K34" s="10">
        <f t="shared" si="7"/>
        <v>0.5</v>
      </c>
      <c r="L34" s="32"/>
      <c r="M34" s="32"/>
      <c r="N34" s="32">
        <v>0.5</v>
      </c>
      <c r="O34" s="32"/>
      <c r="P34" s="42"/>
      <c r="Q34" s="42"/>
      <c r="R34" s="45"/>
      <c r="S34" s="45"/>
      <c r="T34" s="45"/>
      <c r="U34" s="45"/>
    </row>
    <row r="35" spans="1:21" ht="12" customHeight="1" x14ac:dyDescent="0.15">
      <c r="A35" s="78" t="s">
        <v>37</v>
      </c>
      <c r="B35" s="79"/>
      <c r="C35" s="79"/>
      <c r="D35" s="80"/>
      <c r="E35" s="84"/>
      <c r="F35" s="84"/>
      <c r="G35" s="86"/>
      <c r="H35" s="20" t="s">
        <v>14</v>
      </c>
      <c r="I35" s="20"/>
      <c r="J35" s="20"/>
      <c r="K35" s="48" cm="1">
        <f t="array" ref="K35">SUMPRODUCT((MOD(ROW(K$37:K$52),2)=1)*K$37:K$52)</f>
        <v>2.96</v>
      </c>
      <c r="L35" s="33">
        <f t="shared" ref="L35:O35" si="8">SUMPRODUCT((MOD(ROW(L$37:L$52),2)=1)*L$37:L$52)</f>
        <v>0</v>
      </c>
      <c r="M35" s="33">
        <f t="shared" si="8"/>
        <v>0</v>
      </c>
      <c r="N35" s="33">
        <f t="shared" si="8"/>
        <v>2.96</v>
      </c>
      <c r="O35" s="33">
        <f t="shared" si="8"/>
        <v>0</v>
      </c>
      <c r="P35" s="33">
        <f t="shared" ref="P35:Q35" si="9">SUMPRODUCT((MOD(ROW(P$37:P$52),2)=1)*P$37:P$52)</f>
        <v>0</v>
      </c>
      <c r="Q35" s="33">
        <f t="shared" si="9"/>
        <v>0</v>
      </c>
      <c r="R35" s="45"/>
      <c r="S35" s="45"/>
      <c r="T35" s="45"/>
      <c r="U35" s="45"/>
    </row>
    <row r="36" spans="1:21" ht="12" customHeight="1" x14ac:dyDescent="0.15">
      <c r="A36" s="81"/>
      <c r="B36" s="82"/>
      <c r="C36" s="82"/>
      <c r="D36" s="83"/>
      <c r="E36" s="85"/>
      <c r="F36" s="85"/>
      <c r="G36" s="87"/>
      <c r="H36" s="7" t="s">
        <v>16</v>
      </c>
      <c r="I36" s="7"/>
      <c r="J36" s="7"/>
      <c r="K36" s="52">
        <f>SUMPRODUCT((MOD(ROW(K$37:K$52),2)=0)*K$37:K$52)</f>
        <v>3.2600000000000002</v>
      </c>
      <c r="L36" s="30">
        <f t="shared" ref="L36:O36" si="10">SUMPRODUCT((MOD(ROW(L$37:L$52),2)=0)*L$37:L$52)</f>
        <v>0</v>
      </c>
      <c r="M36" s="35">
        <f t="shared" si="10"/>
        <v>0</v>
      </c>
      <c r="N36" s="35">
        <f t="shared" si="10"/>
        <v>3.2600000000000002</v>
      </c>
      <c r="O36" s="35">
        <f t="shared" si="10"/>
        <v>0</v>
      </c>
      <c r="P36" s="30">
        <f t="shared" ref="P36:Q36" si="11">SUMPRODUCT((MOD(ROW(P$37:P$52),2)=0)*P$37:P$52)</f>
        <v>0</v>
      </c>
      <c r="Q36" s="35">
        <f t="shared" si="11"/>
        <v>0</v>
      </c>
      <c r="R36" s="45"/>
      <c r="S36" s="45"/>
      <c r="T36" s="45"/>
      <c r="U36" s="45"/>
    </row>
    <row r="37" spans="1:21" ht="12" customHeight="1" x14ac:dyDescent="0.15">
      <c r="A37" s="108">
        <v>1</v>
      </c>
      <c r="B37" s="61" t="s">
        <v>18</v>
      </c>
      <c r="C37" s="72"/>
      <c r="D37" s="62"/>
      <c r="E37" s="74"/>
      <c r="F37" s="74"/>
      <c r="G37" s="76"/>
      <c r="H37" s="24" t="str">
        <f>IF(E37="","","予定")</f>
        <v/>
      </c>
      <c r="I37" s="24"/>
      <c r="J37" s="24"/>
      <c r="K37" s="26"/>
      <c r="L37" s="31"/>
      <c r="M37" s="31"/>
      <c r="N37" s="31"/>
      <c r="O37" s="31"/>
      <c r="P37" s="41"/>
      <c r="Q37" s="41"/>
      <c r="R37" s="45"/>
      <c r="S37" s="45"/>
      <c r="T37" s="45"/>
      <c r="U37" s="45"/>
    </row>
    <row r="38" spans="1:21" ht="12" customHeight="1" x14ac:dyDescent="0.15">
      <c r="A38" s="109"/>
      <c r="B38" s="63"/>
      <c r="C38" s="73"/>
      <c r="D38" s="64"/>
      <c r="E38" s="75"/>
      <c r="F38" s="75"/>
      <c r="G38" s="77"/>
      <c r="H38" s="25" t="str">
        <f>IF(E37="","","実績")</f>
        <v/>
      </c>
      <c r="I38" s="25"/>
      <c r="J38" s="25"/>
      <c r="K38" s="27"/>
      <c r="L38" s="32"/>
      <c r="M38" s="32"/>
      <c r="N38" s="32"/>
      <c r="O38" s="32"/>
      <c r="P38" s="42"/>
      <c r="Q38" s="42"/>
      <c r="R38" s="45"/>
      <c r="S38" s="45"/>
      <c r="T38" s="45"/>
      <c r="U38" s="45"/>
    </row>
    <row r="39" spans="1:21" ht="12" customHeight="1" x14ac:dyDescent="0.15">
      <c r="A39" s="58"/>
      <c r="B39" s="60" t="s">
        <v>19</v>
      </c>
      <c r="C39" s="61" t="s">
        <v>38</v>
      </c>
      <c r="D39" s="62"/>
      <c r="E39" s="65" t="s">
        <v>56</v>
      </c>
      <c r="F39" s="65" t="s">
        <v>59</v>
      </c>
      <c r="G39" s="56"/>
      <c r="H39" s="43" t="str">
        <f>IF(E39="","","予定")</f>
        <v>予定</v>
      </c>
      <c r="I39" s="43" t="s">
        <v>66</v>
      </c>
      <c r="J39" s="43">
        <v>1</v>
      </c>
      <c r="K39" s="9">
        <f t="shared" ref="K39:K44" si="12">SUM(L39:O39)</f>
        <v>0.1</v>
      </c>
      <c r="L39" s="41"/>
      <c r="M39" s="41"/>
      <c r="N39" s="41">
        <v>0.1</v>
      </c>
      <c r="O39" s="41"/>
      <c r="P39" s="41"/>
      <c r="Q39" s="41"/>
      <c r="R39" s="45"/>
      <c r="S39" s="45"/>
      <c r="T39" s="45"/>
      <c r="U39" s="45"/>
    </row>
    <row r="40" spans="1:21" ht="12" customHeight="1" x14ac:dyDescent="0.15">
      <c r="A40" s="59"/>
      <c r="B40" s="57"/>
      <c r="C40" s="63"/>
      <c r="D40" s="64"/>
      <c r="E40" s="66"/>
      <c r="F40" s="66"/>
      <c r="G40" s="57"/>
      <c r="H40" s="50" t="str">
        <f>IF(E39="","","実績")</f>
        <v>実績</v>
      </c>
      <c r="I40" s="43" t="s">
        <v>73</v>
      </c>
      <c r="J40" s="50">
        <v>1</v>
      </c>
      <c r="K40" s="10">
        <f t="shared" si="12"/>
        <v>0.1</v>
      </c>
      <c r="L40" s="42"/>
      <c r="M40" s="42"/>
      <c r="N40" s="42">
        <v>0.1</v>
      </c>
      <c r="O40" s="42"/>
      <c r="P40" s="42"/>
      <c r="Q40" s="42"/>
      <c r="R40" s="45"/>
      <c r="S40" s="45"/>
      <c r="T40" s="45"/>
      <c r="U40" s="45"/>
    </row>
    <row r="41" spans="1:21" ht="12" customHeight="1" x14ac:dyDescent="0.15">
      <c r="A41" s="108"/>
      <c r="B41" s="71" t="s">
        <v>39</v>
      </c>
      <c r="C41" s="61" t="s">
        <v>40</v>
      </c>
      <c r="D41" s="62"/>
      <c r="E41" s="67" t="s">
        <v>56</v>
      </c>
      <c r="F41" s="67" t="s">
        <v>59</v>
      </c>
      <c r="G41" s="69" t="s">
        <v>81</v>
      </c>
      <c r="H41" s="8" t="str">
        <f>IF(E41="","","予定")</f>
        <v>予定</v>
      </c>
      <c r="I41" s="8" t="s">
        <v>69</v>
      </c>
      <c r="J41" s="8">
        <v>1</v>
      </c>
      <c r="K41" s="9">
        <f t="shared" si="12"/>
        <v>0.1</v>
      </c>
      <c r="L41" s="31"/>
      <c r="M41" s="31"/>
      <c r="N41" s="31">
        <v>0.1</v>
      </c>
      <c r="O41" s="31"/>
      <c r="P41" s="41"/>
      <c r="Q41" s="41"/>
      <c r="R41" s="45"/>
      <c r="S41" s="45"/>
      <c r="T41" s="45"/>
      <c r="U41" s="45"/>
    </row>
    <row r="42" spans="1:21" ht="12" customHeight="1" x14ac:dyDescent="0.15">
      <c r="A42" s="109"/>
      <c r="B42" s="70"/>
      <c r="C42" s="63"/>
      <c r="D42" s="64"/>
      <c r="E42" s="68"/>
      <c r="F42" s="68"/>
      <c r="G42" s="70"/>
      <c r="H42" s="49" t="str">
        <f>IF(E41="","","実績")</f>
        <v>実績</v>
      </c>
      <c r="I42" s="8" t="s">
        <v>71</v>
      </c>
      <c r="J42" s="49">
        <v>1</v>
      </c>
      <c r="K42" s="10">
        <f t="shared" si="12"/>
        <v>0.25</v>
      </c>
      <c r="L42" s="32"/>
      <c r="M42" s="32"/>
      <c r="N42" s="32">
        <v>0.25</v>
      </c>
      <c r="O42" s="32"/>
      <c r="P42" s="42"/>
      <c r="Q42" s="42"/>
      <c r="R42" s="45"/>
      <c r="S42" s="45"/>
      <c r="T42" s="45"/>
      <c r="U42" s="45"/>
    </row>
    <row r="43" spans="1:21" ht="12" customHeight="1" x14ac:dyDescent="0.15">
      <c r="A43" s="58"/>
      <c r="B43" s="60" t="s">
        <v>28</v>
      </c>
      <c r="C43" s="61" t="s">
        <v>41</v>
      </c>
      <c r="D43" s="62"/>
      <c r="E43" s="65" t="s">
        <v>56</v>
      </c>
      <c r="F43" s="65" t="s">
        <v>59</v>
      </c>
      <c r="G43" s="56"/>
      <c r="H43" s="43" t="str">
        <f>IF(E43="","","予定")</f>
        <v>予定</v>
      </c>
      <c r="I43" s="43" t="s">
        <v>63</v>
      </c>
      <c r="J43" s="43">
        <v>1</v>
      </c>
      <c r="K43" s="9">
        <f t="shared" si="12"/>
        <v>0.35</v>
      </c>
      <c r="L43" s="41"/>
      <c r="M43" s="41"/>
      <c r="N43" s="41">
        <v>0.35</v>
      </c>
      <c r="O43" s="41"/>
      <c r="P43" s="41"/>
      <c r="Q43" s="41"/>
      <c r="R43" s="45"/>
      <c r="S43" s="45"/>
      <c r="T43" s="45"/>
      <c r="U43" s="45"/>
    </row>
    <row r="44" spans="1:21" ht="12" customHeight="1" x14ac:dyDescent="0.15">
      <c r="A44" s="59"/>
      <c r="B44" s="57"/>
      <c r="C44" s="63"/>
      <c r="D44" s="64"/>
      <c r="E44" s="66"/>
      <c r="F44" s="66"/>
      <c r="G44" s="57"/>
      <c r="H44" s="50" t="str">
        <f>IF(E43="","","実績")</f>
        <v>実績</v>
      </c>
      <c r="I44" s="8" t="s">
        <v>71</v>
      </c>
      <c r="J44" s="50">
        <v>1</v>
      </c>
      <c r="K44" s="10">
        <f t="shared" si="12"/>
        <v>0.5</v>
      </c>
      <c r="L44" s="42"/>
      <c r="M44" s="42"/>
      <c r="N44" s="42">
        <v>0.5</v>
      </c>
      <c r="O44" s="42"/>
      <c r="P44" s="42"/>
      <c r="Q44" s="42"/>
      <c r="R44" s="45"/>
      <c r="S44" s="45"/>
      <c r="T44" s="45"/>
      <c r="U44" s="45"/>
    </row>
    <row r="45" spans="1:21" ht="12" customHeight="1" x14ac:dyDescent="0.15">
      <c r="A45" s="108">
        <v>2</v>
      </c>
      <c r="B45" s="61" t="s">
        <v>25</v>
      </c>
      <c r="C45" s="72"/>
      <c r="D45" s="62"/>
      <c r="E45" s="74"/>
      <c r="F45" s="74"/>
      <c r="G45" s="76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5"/>
      <c r="S45" s="45"/>
      <c r="T45" s="45"/>
      <c r="U45" s="45"/>
    </row>
    <row r="46" spans="1:21" ht="12" customHeight="1" x14ac:dyDescent="0.15">
      <c r="A46" s="109"/>
      <c r="B46" s="63"/>
      <c r="C46" s="73"/>
      <c r="D46" s="64"/>
      <c r="E46" s="75"/>
      <c r="F46" s="75"/>
      <c r="G46" s="77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5"/>
      <c r="S46" s="45"/>
      <c r="T46" s="45"/>
      <c r="U46" s="45"/>
    </row>
    <row r="47" spans="1:21" ht="12" customHeight="1" x14ac:dyDescent="0.15">
      <c r="A47" s="108"/>
      <c r="B47" s="71" t="s">
        <v>19</v>
      </c>
      <c r="C47" s="61" t="s">
        <v>25</v>
      </c>
      <c r="D47" s="62"/>
      <c r="E47" s="67" t="s">
        <v>26</v>
      </c>
      <c r="F47" s="67" t="s">
        <v>59</v>
      </c>
      <c r="G47" s="69" t="s">
        <v>62</v>
      </c>
      <c r="H47" s="8" t="str">
        <f>IF(E47="","","予定")</f>
        <v>予定</v>
      </c>
      <c r="I47" s="8" t="s">
        <v>15</v>
      </c>
      <c r="J47" s="8">
        <v>5</v>
      </c>
      <c r="K47" s="9">
        <f>SUM(L47:O47)</f>
        <v>1.25</v>
      </c>
      <c r="L47" s="31"/>
      <c r="M47" s="31"/>
      <c r="N47" s="41">
        <v>1.25</v>
      </c>
      <c r="O47" s="31"/>
      <c r="P47" s="41"/>
      <c r="Q47" s="41"/>
      <c r="R47" s="45"/>
      <c r="S47" s="45"/>
      <c r="T47" s="45"/>
      <c r="U47" s="45"/>
    </row>
    <row r="48" spans="1:21" ht="12" customHeight="1" x14ac:dyDescent="0.15">
      <c r="A48" s="109"/>
      <c r="B48" s="70"/>
      <c r="C48" s="63"/>
      <c r="D48" s="64"/>
      <c r="E48" s="68"/>
      <c r="F48" s="68"/>
      <c r="G48" s="70"/>
      <c r="H48" s="49" t="str">
        <f>IF(E47="","","実績")</f>
        <v>実績</v>
      </c>
      <c r="I48" s="8" t="s">
        <v>15</v>
      </c>
      <c r="J48" s="49">
        <v>5</v>
      </c>
      <c r="K48" s="10">
        <f>SUM(L48:O48)</f>
        <v>1.25</v>
      </c>
      <c r="L48" s="32"/>
      <c r="M48" s="32"/>
      <c r="N48" s="42">
        <v>1.25</v>
      </c>
      <c r="O48" s="32"/>
      <c r="P48" s="42"/>
      <c r="Q48" s="42"/>
      <c r="R48" s="45"/>
      <c r="S48" s="45"/>
      <c r="T48" s="45"/>
      <c r="U48" s="45"/>
    </row>
    <row r="49" spans="1:21" ht="12" customHeight="1" x14ac:dyDescent="0.15">
      <c r="A49" s="108"/>
      <c r="B49" s="71" t="s">
        <v>23</v>
      </c>
      <c r="C49" s="61" t="s">
        <v>27</v>
      </c>
      <c r="D49" s="62"/>
      <c r="E49" s="67" t="s">
        <v>26</v>
      </c>
      <c r="F49" s="67" t="s">
        <v>59</v>
      </c>
      <c r="G49" s="69"/>
      <c r="H49" s="8" t="str">
        <f>IF(E49="","","予定")</f>
        <v>予定</v>
      </c>
      <c r="I49" s="43" t="s">
        <v>15</v>
      </c>
      <c r="J49" s="8">
        <v>5</v>
      </c>
      <c r="K49" s="9">
        <f>SUM(L49:O49)</f>
        <v>1</v>
      </c>
      <c r="L49" s="31"/>
      <c r="M49" s="31"/>
      <c r="N49" s="41">
        <v>1</v>
      </c>
      <c r="O49" s="31"/>
      <c r="P49" s="41"/>
      <c r="Q49" s="41"/>
      <c r="R49" s="45"/>
      <c r="S49" s="45"/>
      <c r="T49" s="45"/>
      <c r="U49" s="45"/>
    </row>
    <row r="50" spans="1:21" ht="12" customHeight="1" x14ac:dyDescent="0.15">
      <c r="A50" s="109"/>
      <c r="B50" s="70"/>
      <c r="C50" s="63"/>
      <c r="D50" s="64"/>
      <c r="E50" s="68"/>
      <c r="F50" s="68"/>
      <c r="G50" s="70"/>
      <c r="H50" s="49" t="str">
        <f>IF(E49="","","実績")</f>
        <v>実績</v>
      </c>
      <c r="I50" s="43" t="s">
        <v>15</v>
      </c>
      <c r="J50" s="49">
        <v>5</v>
      </c>
      <c r="K50" s="10">
        <f>SUM(L50:O50)</f>
        <v>1</v>
      </c>
      <c r="L50" s="32"/>
      <c r="M50" s="32"/>
      <c r="N50" s="42">
        <v>1</v>
      </c>
      <c r="O50" s="42"/>
      <c r="P50" s="42"/>
      <c r="Q50" s="42"/>
      <c r="R50" s="45"/>
      <c r="S50" s="45"/>
      <c r="T50" s="45"/>
      <c r="U50" s="45"/>
    </row>
    <row r="51" spans="1:21" ht="12" customHeight="1" x14ac:dyDescent="0.15">
      <c r="A51" s="108"/>
      <c r="B51" s="71" t="s">
        <v>33</v>
      </c>
      <c r="C51" s="61" t="s">
        <v>29</v>
      </c>
      <c r="D51" s="62"/>
      <c r="E51" s="67" t="s">
        <v>21</v>
      </c>
      <c r="F51" s="67" t="s">
        <v>59</v>
      </c>
      <c r="G51" s="69"/>
      <c r="H51" s="8" t="str">
        <f>IF(E51="","","予定")</f>
        <v>予定</v>
      </c>
      <c r="I51" s="8" t="s">
        <v>65</v>
      </c>
      <c r="J51" s="8">
        <v>1</v>
      </c>
      <c r="K51" s="9">
        <f>SUM(L51:O51)</f>
        <v>0.16</v>
      </c>
      <c r="L51" s="31"/>
      <c r="M51" s="31"/>
      <c r="N51" s="41">
        <v>0.16</v>
      </c>
      <c r="O51" s="31"/>
      <c r="P51" s="41"/>
      <c r="Q51" s="41"/>
      <c r="R51" s="45"/>
      <c r="S51" s="45"/>
      <c r="T51" s="45"/>
      <c r="U51" s="45"/>
    </row>
    <row r="52" spans="1:21" ht="12" customHeight="1" x14ac:dyDescent="0.15">
      <c r="A52" s="109"/>
      <c r="B52" s="70"/>
      <c r="C52" s="63"/>
      <c r="D52" s="64"/>
      <c r="E52" s="68"/>
      <c r="F52" s="68"/>
      <c r="G52" s="70"/>
      <c r="H52" s="49" t="str">
        <f>IF(E51="","","実績")</f>
        <v>実績</v>
      </c>
      <c r="I52" s="8" t="s">
        <v>76</v>
      </c>
      <c r="J52" s="49">
        <v>1</v>
      </c>
      <c r="K52" s="10">
        <f t="shared" ref="K52" si="13">SUM(L52:O52)</f>
        <v>0.16</v>
      </c>
      <c r="L52" s="37"/>
      <c r="M52" s="37"/>
      <c r="N52" s="37">
        <v>0.16</v>
      </c>
      <c r="O52" s="37"/>
      <c r="P52" s="44"/>
      <c r="Q52" s="44"/>
      <c r="R52" s="45"/>
      <c r="S52" s="45"/>
      <c r="T52" s="45"/>
      <c r="U52" s="45"/>
    </row>
    <row r="53" spans="1:21" ht="12" customHeight="1" x14ac:dyDescent="0.15">
      <c r="A53" s="78" t="s">
        <v>42</v>
      </c>
      <c r="B53" s="79"/>
      <c r="C53" s="79"/>
      <c r="D53" s="80"/>
      <c r="E53" s="84"/>
      <c r="F53" s="84"/>
      <c r="G53" s="86"/>
      <c r="H53" s="20" t="s">
        <v>14</v>
      </c>
      <c r="I53" s="20"/>
      <c r="J53" s="20"/>
      <c r="K53" s="47" cm="1">
        <f t="array" ref="K53">SUMPRODUCT((MOD(ROW(K$55:K$70),2)=1)*K$55:K$70)</f>
        <v>9.66</v>
      </c>
      <c r="L53" s="46" cm="1">
        <f t="array" ref="L53">SUMPRODUCT((MOD(ROW(L$55:L$70),2)=1)*L$55:L$70)</f>
        <v>0</v>
      </c>
      <c r="M53" s="46" cm="1">
        <f t="array" ref="M53">SUMPRODUCT((MOD(ROW(M$55:M$70),2)=1)*M$55:M$70)</f>
        <v>0</v>
      </c>
      <c r="N53" s="46" cm="1">
        <f t="array" ref="N53">SUMPRODUCT((MOD(ROW(N$55:N$70),2)=1)*N$55:N$70)</f>
        <v>3</v>
      </c>
      <c r="O53" s="46" cm="1">
        <f t="array" ref="O53">SUMPRODUCT((MOD(ROW(O$55:O$70),2)=1)*O$55:O$70)</f>
        <v>6.66</v>
      </c>
      <c r="P53" s="46" cm="1">
        <f t="array" ref="P53">SUMPRODUCT((MOD(ROW(P$55:P$70),2)=1)*P$55:P$70)</f>
        <v>0</v>
      </c>
      <c r="Q53" s="46" cm="1">
        <f t="array" ref="Q53">SUMPRODUCT((MOD(ROW(Q$55:Q$70),2)=1)*Q$55:Q$70)</f>
        <v>0</v>
      </c>
      <c r="R53" s="45"/>
      <c r="S53" s="45"/>
      <c r="T53" s="45"/>
      <c r="U53" s="45"/>
    </row>
    <row r="54" spans="1:21" ht="12" customHeight="1" x14ac:dyDescent="0.15">
      <c r="A54" s="81"/>
      <c r="B54" s="82"/>
      <c r="C54" s="82"/>
      <c r="D54" s="83"/>
      <c r="E54" s="85"/>
      <c r="F54" s="85"/>
      <c r="G54" s="87"/>
      <c r="H54" s="7" t="s">
        <v>16</v>
      </c>
      <c r="I54" s="7"/>
      <c r="J54" s="7"/>
      <c r="K54" s="48">
        <f>SUMPRODUCT((MOD(ROW(K$55:K$70),2)=0)*K$55:K$70)</f>
        <v>12.41</v>
      </c>
      <c r="L54" s="21" cm="1">
        <f t="array" ref="L54">SUMPRODUCT((MOD(ROW(L$55:L$70),2)=0)*L$55:L$70)</f>
        <v>0</v>
      </c>
      <c r="M54" s="21" cm="1">
        <f t="array" ref="M54">SUMPRODUCT((MOD(ROW(M$55:M$70),2)=0)*M$55:M$70)</f>
        <v>0</v>
      </c>
      <c r="N54" s="21" cm="1">
        <f t="array" ref="N54">SUMPRODUCT((MOD(ROW(N$55:N$70),2)=0)*N$55:N$70)</f>
        <v>7.5</v>
      </c>
      <c r="O54" s="21" cm="1">
        <f t="array" ref="O54">SUMPRODUCT((MOD(ROW(O$55:O$70),2)=0)*O$55:O$70)</f>
        <v>4.91</v>
      </c>
      <c r="P54" s="21" cm="1">
        <f t="array" ref="P54">SUMPRODUCT((MOD(ROW(P$55:P$70),2)=0)*P$55:P$70)</f>
        <v>0</v>
      </c>
      <c r="Q54" s="21" cm="1">
        <f t="array" ref="Q54">SUMPRODUCT((MOD(ROW(Q$55:Q$70),2)=0)*Q$55:Q$70)</f>
        <v>0</v>
      </c>
      <c r="R54" s="45"/>
      <c r="S54" s="45"/>
      <c r="T54" s="45"/>
      <c r="U54" s="45"/>
    </row>
    <row r="55" spans="1:21" ht="12" customHeight="1" x14ac:dyDescent="0.15">
      <c r="A55" s="58">
        <v>1</v>
      </c>
      <c r="B55" s="61" t="s">
        <v>18</v>
      </c>
      <c r="C55" s="72"/>
      <c r="D55" s="62"/>
      <c r="E55" s="74"/>
      <c r="F55" s="74"/>
      <c r="G55" s="76"/>
      <c r="H55" s="24" t="str">
        <f>IF(E55="","","予定")</f>
        <v/>
      </c>
      <c r="I55" s="24"/>
      <c r="J55" s="24"/>
      <c r="K55" s="26"/>
      <c r="L55" s="41"/>
      <c r="M55" s="41"/>
      <c r="N55" s="41"/>
      <c r="O55" s="41"/>
      <c r="P55" s="41"/>
      <c r="Q55" s="41"/>
      <c r="R55" s="45"/>
      <c r="S55" s="45"/>
      <c r="T55" s="45"/>
      <c r="U55" s="45"/>
    </row>
    <row r="56" spans="1:21" ht="12" customHeight="1" x14ac:dyDescent="0.15">
      <c r="A56" s="59"/>
      <c r="B56" s="63"/>
      <c r="C56" s="73"/>
      <c r="D56" s="64"/>
      <c r="E56" s="75"/>
      <c r="F56" s="75"/>
      <c r="G56" s="77"/>
      <c r="H56" s="25" t="str">
        <f>IF(E55="","","実績")</f>
        <v/>
      </c>
      <c r="I56" s="25"/>
      <c r="J56" s="25"/>
      <c r="K56" s="27"/>
      <c r="L56" s="42"/>
      <c r="M56" s="42"/>
      <c r="N56" s="42"/>
      <c r="O56" s="42"/>
      <c r="P56" s="42"/>
      <c r="Q56" s="42"/>
      <c r="R56" s="45"/>
      <c r="S56" s="45"/>
      <c r="T56" s="45"/>
      <c r="U56" s="45"/>
    </row>
    <row r="57" spans="1:21" ht="12" customHeight="1" x14ac:dyDescent="0.15">
      <c r="A57" s="58"/>
      <c r="B57" s="60" t="s">
        <v>19</v>
      </c>
      <c r="C57" s="61" t="s">
        <v>40</v>
      </c>
      <c r="D57" s="62"/>
      <c r="E57" s="65" t="s">
        <v>56</v>
      </c>
      <c r="F57" s="65" t="s">
        <v>59</v>
      </c>
      <c r="G57" s="56"/>
      <c r="H57" s="43" t="str">
        <f>IF(E57="","","予定")</f>
        <v>予定</v>
      </c>
      <c r="I57" s="43" t="s">
        <v>77</v>
      </c>
      <c r="J57" s="43">
        <v>3</v>
      </c>
      <c r="K57" s="9">
        <f t="shared" ref="K57:K62" si="14">SUM(L57:Q57)</f>
        <v>3</v>
      </c>
      <c r="L57" s="41"/>
      <c r="M57" s="41"/>
      <c r="N57" s="41">
        <v>1</v>
      </c>
      <c r="O57" s="41">
        <v>2</v>
      </c>
      <c r="P57" s="41"/>
      <c r="Q57" s="41"/>
      <c r="R57" s="45"/>
      <c r="S57" s="45"/>
      <c r="T57" s="45"/>
      <c r="U57" s="45"/>
    </row>
    <row r="58" spans="1:21" ht="12" customHeight="1" x14ac:dyDescent="0.15">
      <c r="A58" s="59"/>
      <c r="B58" s="57"/>
      <c r="C58" s="63"/>
      <c r="D58" s="64"/>
      <c r="E58" s="66"/>
      <c r="F58" s="66"/>
      <c r="G58" s="57"/>
      <c r="H58" s="50" t="str">
        <f>IF(E57="","","実績")</f>
        <v>実績</v>
      </c>
      <c r="I58" s="43" t="s">
        <v>79</v>
      </c>
      <c r="J58" s="50">
        <v>5</v>
      </c>
      <c r="K58" s="9">
        <f t="shared" si="14"/>
        <v>6.5</v>
      </c>
      <c r="L58" s="42"/>
      <c r="M58" s="42"/>
      <c r="N58" s="42">
        <v>5</v>
      </c>
      <c r="O58" s="42">
        <v>1.5</v>
      </c>
      <c r="P58" s="42"/>
      <c r="Q58" s="42"/>
      <c r="R58" s="45"/>
      <c r="S58" s="45"/>
      <c r="T58" s="45"/>
      <c r="U58" s="45"/>
    </row>
    <row r="59" spans="1:21" ht="12" customHeight="1" x14ac:dyDescent="0.15">
      <c r="A59" s="58"/>
      <c r="B59" s="60" t="s">
        <v>23</v>
      </c>
      <c r="C59" s="61" t="s">
        <v>41</v>
      </c>
      <c r="D59" s="62"/>
      <c r="E59" s="65" t="s">
        <v>56</v>
      </c>
      <c r="F59" s="65" t="s">
        <v>59</v>
      </c>
      <c r="G59" s="56"/>
      <c r="H59" s="43" t="str">
        <f>IF(E59="","","予定")</f>
        <v>予定</v>
      </c>
      <c r="I59" s="43" t="s">
        <v>75</v>
      </c>
      <c r="J59" s="43">
        <v>2</v>
      </c>
      <c r="K59" s="9">
        <f t="shared" si="14"/>
        <v>3</v>
      </c>
      <c r="L59" s="41"/>
      <c r="M59" s="41"/>
      <c r="N59" s="41">
        <v>1</v>
      </c>
      <c r="O59" s="41">
        <v>2</v>
      </c>
      <c r="P59" s="41"/>
      <c r="Q59" s="41"/>
      <c r="R59" s="45"/>
      <c r="S59" s="45"/>
      <c r="T59" s="45"/>
      <c r="U59" s="45"/>
    </row>
    <row r="60" spans="1:21" ht="12" customHeight="1" x14ac:dyDescent="0.15">
      <c r="A60" s="59"/>
      <c r="B60" s="57"/>
      <c r="C60" s="63"/>
      <c r="D60" s="64"/>
      <c r="E60" s="66"/>
      <c r="F60" s="66"/>
      <c r="G60" s="57"/>
      <c r="H60" s="50" t="str">
        <f>IF(E59="","","実績")</f>
        <v>実績</v>
      </c>
      <c r="I60" s="43" t="s">
        <v>74</v>
      </c>
      <c r="J60" s="50">
        <v>2</v>
      </c>
      <c r="K60" s="9">
        <f t="shared" si="14"/>
        <v>2.5</v>
      </c>
      <c r="L60" s="42"/>
      <c r="M60" s="42"/>
      <c r="N60" s="42">
        <v>2</v>
      </c>
      <c r="O60" s="42">
        <v>0.5</v>
      </c>
      <c r="P60" s="42"/>
      <c r="Q60" s="42"/>
      <c r="R60" s="45"/>
      <c r="S60" s="45"/>
      <c r="T60" s="45"/>
      <c r="U60" s="45"/>
    </row>
    <row r="61" spans="1:21" ht="12" customHeight="1" x14ac:dyDescent="0.15">
      <c r="A61" s="58"/>
      <c r="B61" s="60" t="s">
        <v>28</v>
      </c>
      <c r="C61" s="61" t="s">
        <v>57</v>
      </c>
      <c r="D61" s="62"/>
      <c r="E61" s="65" t="s">
        <v>56</v>
      </c>
      <c r="F61" s="65" t="s">
        <v>59</v>
      </c>
      <c r="G61" s="56"/>
      <c r="H61" s="43" t="str">
        <f>IF(E61="","","予定")</f>
        <v>予定</v>
      </c>
      <c r="I61" s="43" t="s">
        <v>78</v>
      </c>
      <c r="J61" s="43">
        <v>2</v>
      </c>
      <c r="K61" s="9">
        <f t="shared" si="14"/>
        <v>1</v>
      </c>
      <c r="L61" s="41"/>
      <c r="M61" s="41"/>
      <c r="N61" s="41">
        <v>1</v>
      </c>
      <c r="O61" s="41"/>
      <c r="P61" s="41"/>
      <c r="Q61" s="41"/>
      <c r="R61" s="45"/>
      <c r="S61" s="45"/>
      <c r="T61" s="45"/>
      <c r="U61" s="45"/>
    </row>
    <row r="62" spans="1:21" ht="12" customHeight="1" x14ac:dyDescent="0.15">
      <c r="A62" s="59"/>
      <c r="B62" s="57"/>
      <c r="C62" s="63"/>
      <c r="D62" s="64"/>
      <c r="E62" s="66"/>
      <c r="F62" s="66"/>
      <c r="G62" s="57"/>
      <c r="H62" s="50" t="str">
        <f>IF(E61="","","実績")</f>
        <v>実績</v>
      </c>
      <c r="I62" s="43" t="s">
        <v>80</v>
      </c>
      <c r="J62" s="50">
        <v>2</v>
      </c>
      <c r="K62" s="9">
        <f t="shared" si="14"/>
        <v>1</v>
      </c>
      <c r="L62" s="42"/>
      <c r="M62" s="42"/>
      <c r="N62" s="42">
        <v>0.5</v>
      </c>
      <c r="O62" s="42">
        <v>0.5</v>
      </c>
      <c r="P62" s="42"/>
      <c r="Q62" s="42"/>
      <c r="R62" s="45"/>
      <c r="S62" s="45"/>
      <c r="T62" s="45"/>
      <c r="U62" s="45"/>
    </row>
    <row r="63" spans="1:21" ht="12" customHeight="1" x14ac:dyDescent="0.15">
      <c r="A63" s="58">
        <v>2</v>
      </c>
      <c r="B63" s="61" t="s">
        <v>25</v>
      </c>
      <c r="C63" s="72"/>
      <c r="D63" s="62"/>
      <c r="E63" s="74"/>
      <c r="F63" s="74"/>
      <c r="G63" s="76"/>
      <c r="H63" s="24" t="str">
        <f>IF(E63="","","予定")</f>
        <v/>
      </c>
      <c r="I63" s="24"/>
      <c r="J63" s="24"/>
      <c r="K63" s="9">
        <f t="shared" ref="K63:K79" si="15">SUM(L63:Q63)</f>
        <v>0</v>
      </c>
      <c r="L63" s="41"/>
      <c r="M63" s="41"/>
      <c r="N63" s="41"/>
      <c r="O63" s="41"/>
      <c r="P63" s="41"/>
      <c r="Q63" s="41"/>
      <c r="R63" s="45"/>
      <c r="S63" s="45"/>
      <c r="T63" s="45"/>
      <c r="U63" s="45"/>
    </row>
    <row r="64" spans="1:21" ht="12" customHeight="1" x14ac:dyDescent="0.15">
      <c r="A64" s="59"/>
      <c r="B64" s="63"/>
      <c r="C64" s="73"/>
      <c r="D64" s="64"/>
      <c r="E64" s="75"/>
      <c r="F64" s="75"/>
      <c r="G64" s="77"/>
      <c r="H64" s="25" t="str">
        <f>IF(E63="","","実績")</f>
        <v/>
      </c>
      <c r="I64" s="25"/>
      <c r="J64" s="25"/>
      <c r="K64" s="9">
        <f t="shared" si="15"/>
        <v>0</v>
      </c>
      <c r="L64" s="42"/>
      <c r="M64" s="42"/>
      <c r="N64" s="42"/>
      <c r="O64" s="42"/>
      <c r="P64" s="42"/>
      <c r="Q64" s="42"/>
      <c r="R64" s="45"/>
      <c r="S64" s="45"/>
      <c r="T64" s="45"/>
      <c r="U64" s="45"/>
    </row>
    <row r="65" spans="1:21" ht="12" customHeight="1" x14ac:dyDescent="0.15">
      <c r="A65" s="58"/>
      <c r="B65" s="60" t="s">
        <v>19</v>
      </c>
      <c r="C65" s="61" t="s">
        <v>25</v>
      </c>
      <c r="D65" s="62"/>
      <c r="E65" s="65" t="s">
        <v>26</v>
      </c>
      <c r="F65" s="65" t="s">
        <v>59</v>
      </c>
      <c r="G65" s="56"/>
      <c r="H65" s="43" t="str">
        <f>IF(E65="","","予定")</f>
        <v>予定</v>
      </c>
      <c r="I65" s="43" t="s">
        <v>15</v>
      </c>
      <c r="J65" s="43">
        <v>5</v>
      </c>
      <c r="K65" s="9">
        <f t="shared" si="15"/>
        <v>1.25</v>
      </c>
      <c r="L65" s="41"/>
      <c r="M65" s="41"/>
      <c r="N65" s="41"/>
      <c r="O65" s="41">
        <v>1.25</v>
      </c>
      <c r="P65" s="41"/>
      <c r="Q65" s="41"/>
      <c r="R65" s="45"/>
      <c r="S65" s="45"/>
      <c r="T65" s="45"/>
      <c r="U65" s="45"/>
    </row>
    <row r="66" spans="1:21" ht="12" customHeight="1" x14ac:dyDescent="0.15">
      <c r="A66" s="59"/>
      <c r="B66" s="57"/>
      <c r="C66" s="63"/>
      <c r="D66" s="64"/>
      <c r="E66" s="66"/>
      <c r="F66" s="66"/>
      <c r="G66" s="57"/>
      <c r="H66" s="50" t="str">
        <f>IF(E65="","","実績")</f>
        <v>実績</v>
      </c>
      <c r="I66" s="43"/>
      <c r="J66" s="50">
        <v>5</v>
      </c>
      <c r="K66" s="9">
        <f t="shared" si="15"/>
        <v>1.25</v>
      </c>
      <c r="L66" s="42"/>
      <c r="M66" s="42"/>
      <c r="N66" s="42"/>
      <c r="O66" s="42">
        <v>1.25</v>
      </c>
      <c r="P66" s="42"/>
      <c r="Q66" s="42"/>
      <c r="R66" s="45"/>
      <c r="S66" s="45"/>
      <c r="T66" s="45"/>
      <c r="U66" s="45"/>
    </row>
    <row r="67" spans="1:21" ht="12" customHeight="1" x14ac:dyDescent="0.15">
      <c r="A67" s="58"/>
      <c r="B67" s="60" t="s">
        <v>23</v>
      </c>
      <c r="C67" s="61" t="s">
        <v>27</v>
      </c>
      <c r="D67" s="62"/>
      <c r="E67" s="65" t="s">
        <v>26</v>
      </c>
      <c r="F67" s="65" t="s">
        <v>59</v>
      </c>
      <c r="G67" s="56"/>
      <c r="H67" s="43" t="str">
        <f>IF(E67="","","予定")</f>
        <v>予定</v>
      </c>
      <c r="I67" s="43" t="s">
        <v>15</v>
      </c>
      <c r="J67" s="43">
        <v>5</v>
      </c>
      <c r="K67" s="9">
        <f t="shared" si="15"/>
        <v>1.25</v>
      </c>
      <c r="L67" s="41"/>
      <c r="M67" s="41"/>
      <c r="N67" s="41"/>
      <c r="O67" s="41">
        <v>1.25</v>
      </c>
      <c r="P67" s="41"/>
      <c r="Q67" s="41"/>
      <c r="R67" s="45"/>
      <c r="S67" s="45"/>
      <c r="T67" s="45"/>
      <c r="U67" s="45"/>
    </row>
    <row r="68" spans="1:21" ht="12" customHeight="1" x14ac:dyDescent="0.15">
      <c r="A68" s="59"/>
      <c r="B68" s="57"/>
      <c r="C68" s="63"/>
      <c r="D68" s="64"/>
      <c r="E68" s="66"/>
      <c r="F68" s="66"/>
      <c r="G68" s="57"/>
      <c r="H68" s="50" t="str">
        <f>IF(E67="","","実績")</f>
        <v>実績</v>
      </c>
      <c r="I68" s="43"/>
      <c r="J68" s="50">
        <v>5</v>
      </c>
      <c r="K68" s="9">
        <f t="shared" si="15"/>
        <v>1</v>
      </c>
      <c r="L68" s="42"/>
      <c r="M68" s="42"/>
      <c r="N68" s="42"/>
      <c r="O68" s="42">
        <v>1</v>
      </c>
      <c r="P68" s="42"/>
      <c r="Q68" s="42"/>
      <c r="R68" s="45"/>
      <c r="S68" s="45"/>
      <c r="T68" s="45"/>
      <c r="U68" s="45"/>
    </row>
    <row r="69" spans="1:21" ht="12" customHeight="1" x14ac:dyDescent="0.15">
      <c r="A69" s="58"/>
      <c r="B69" s="60" t="s">
        <v>33</v>
      </c>
      <c r="C69" s="61" t="s">
        <v>29</v>
      </c>
      <c r="D69" s="62"/>
      <c r="E69" s="65" t="s">
        <v>21</v>
      </c>
      <c r="F69" s="65" t="s">
        <v>59</v>
      </c>
      <c r="G69" s="56"/>
      <c r="H69" s="43" t="str">
        <f>IF(E69="","","予定")</f>
        <v>予定</v>
      </c>
      <c r="I69" s="43" t="s">
        <v>76</v>
      </c>
      <c r="J69" s="43">
        <v>1</v>
      </c>
      <c r="K69" s="9">
        <f t="shared" si="15"/>
        <v>0.16</v>
      </c>
      <c r="L69" s="41"/>
      <c r="M69" s="41"/>
      <c r="N69" s="41"/>
      <c r="O69" s="41">
        <v>0.16</v>
      </c>
      <c r="P69" s="41"/>
      <c r="Q69" s="41"/>
      <c r="R69" s="45"/>
      <c r="S69" s="45"/>
      <c r="T69" s="45"/>
      <c r="U69" s="45"/>
    </row>
    <row r="70" spans="1:21" ht="12" customHeight="1" x14ac:dyDescent="0.15">
      <c r="A70" s="59"/>
      <c r="B70" s="57"/>
      <c r="C70" s="63"/>
      <c r="D70" s="64"/>
      <c r="E70" s="66"/>
      <c r="F70" s="66"/>
      <c r="G70" s="57"/>
      <c r="H70" s="50" t="str">
        <f>IF(E69="","","実績")</f>
        <v>実績</v>
      </c>
      <c r="I70" s="43" t="s">
        <v>76</v>
      </c>
      <c r="J70" s="50">
        <v>1</v>
      </c>
      <c r="K70" s="9">
        <f t="shared" si="15"/>
        <v>0.16</v>
      </c>
      <c r="L70" s="44"/>
      <c r="M70" s="44"/>
      <c r="N70" s="44"/>
      <c r="O70" s="44">
        <v>0.16</v>
      </c>
      <c r="P70" s="44"/>
      <c r="Q70" s="44"/>
      <c r="R70" s="45"/>
      <c r="S70" s="45"/>
      <c r="T70" s="45"/>
      <c r="U70" s="45"/>
    </row>
    <row r="71" spans="1:21" ht="12" customHeight="1" x14ac:dyDescent="0.15">
      <c r="A71" s="78" t="s">
        <v>43</v>
      </c>
      <c r="B71" s="79"/>
      <c r="C71" s="79"/>
      <c r="D71" s="80"/>
      <c r="E71" s="84"/>
      <c r="F71" s="84"/>
      <c r="G71" s="86"/>
      <c r="H71" s="20" t="s">
        <v>14</v>
      </c>
      <c r="I71" s="20"/>
      <c r="J71" s="20"/>
      <c r="K71" s="9">
        <f t="shared" si="15"/>
        <v>12.3</v>
      </c>
      <c r="L71" s="46" cm="1">
        <f t="array" ref="L71">SUMPRODUCT((MOD(ROW(L$73:L$78),2)=1)*L$73:L$78)</f>
        <v>0</v>
      </c>
      <c r="M71" s="46" cm="1">
        <f t="array" ref="M71">SUMPRODUCT((MOD(ROW(M$73:M$78),2)=1)*M$73:M$78)</f>
        <v>0</v>
      </c>
      <c r="N71" s="46" cm="1">
        <f t="array" ref="N71">SUMPRODUCT((MOD(ROW(N$73:N$78),2)=1)*N$73:N$78)</f>
        <v>0</v>
      </c>
      <c r="O71" s="46" cm="1">
        <f t="array" ref="O71">SUMPRODUCT((MOD(ROW(O$73:O$78),2)=1)*O$73:O$78)</f>
        <v>9</v>
      </c>
      <c r="P71" s="46" cm="1">
        <f t="array" ref="P71">SUMPRODUCT((MOD(ROW(P$73:P$78),2)=1)*P$73:P$78)</f>
        <v>3.3</v>
      </c>
      <c r="Q71" s="46" cm="1">
        <f t="array" ref="Q71">SUMPRODUCT((MOD(ROW(Q$73:Q$78),2)=1)*Q$73:Q$78)</f>
        <v>0</v>
      </c>
      <c r="R71" s="45"/>
      <c r="S71" s="45"/>
      <c r="T71" s="45"/>
      <c r="U71" s="45"/>
    </row>
    <row r="72" spans="1:21" ht="12" customHeight="1" x14ac:dyDescent="0.15">
      <c r="A72" s="81"/>
      <c r="B72" s="82"/>
      <c r="C72" s="82"/>
      <c r="D72" s="83"/>
      <c r="E72" s="85"/>
      <c r="F72" s="85"/>
      <c r="G72" s="87"/>
      <c r="H72" s="7" t="s">
        <v>16</v>
      </c>
      <c r="I72" s="7"/>
      <c r="J72" s="7"/>
      <c r="K72" s="9">
        <f t="shared" si="15"/>
        <v>18.5</v>
      </c>
      <c r="L72" s="21" cm="1">
        <f t="array" ref="L72">SUMPRODUCT((MOD(ROW(L$73:L$78),2)=0)*L$73:L$78)</f>
        <v>0</v>
      </c>
      <c r="M72" s="21" cm="1">
        <f t="array" ref="M72">SUMPRODUCT((MOD(ROW(M$73:M$78),2)=0)*M$73:M$78)</f>
        <v>0</v>
      </c>
      <c r="N72" s="21" cm="1">
        <f t="array" ref="N72">SUMPRODUCT((MOD(ROW(N$73:N$78),2)=0)*N$73:N$78)</f>
        <v>0</v>
      </c>
      <c r="O72" s="21" cm="1">
        <f t="array" ref="O72">SUMPRODUCT((MOD(ROW(O$73:O$78),2)=0)*O$73:O$78)</f>
        <v>11</v>
      </c>
      <c r="P72" s="21" cm="1">
        <f t="array" ref="P72">SUMPRODUCT((MOD(ROW(P$73:P$78),2)=0)*P$73:P$78)</f>
        <v>7.5</v>
      </c>
      <c r="Q72" s="21" cm="1">
        <f t="array" ref="Q72">SUMPRODUCT((MOD(ROW(Q$73:Q$78),2)=0)*Q$73:Q$78)</f>
        <v>0</v>
      </c>
      <c r="R72" s="45"/>
      <c r="S72" s="45"/>
      <c r="T72" s="45"/>
      <c r="U72" s="45"/>
    </row>
    <row r="73" spans="1:21" ht="12" customHeight="1" x14ac:dyDescent="0.15">
      <c r="A73" s="58">
        <v>1</v>
      </c>
      <c r="B73" s="61" t="s">
        <v>44</v>
      </c>
      <c r="C73" s="72"/>
      <c r="D73" s="62"/>
      <c r="E73" s="74" t="s">
        <v>21</v>
      </c>
      <c r="F73" s="74"/>
      <c r="G73" s="76"/>
      <c r="H73" s="24" t="str">
        <f>IF(E73="","","予定")</f>
        <v>予定</v>
      </c>
      <c r="I73" s="24"/>
      <c r="J73" s="24"/>
      <c r="K73" s="9">
        <f t="shared" si="15"/>
        <v>0</v>
      </c>
      <c r="L73" s="41"/>
      <c r="M73" s="41"/>
      <c r="N73" s="41"/>
      <c r="O73" s="41"/>
      <c r="P73" s="41"/>
      <c r="Q73" s="41"/>
      <c r="R73" s="45"/>
      <c r="S73" s="45"/>
      <c r="T73" s="45"/>
      <c r="U73" s="45"/>
    </row>
    <row r="74" spans="1:21" ht="12" customHeight="1" x14ac:dyDescent="0.15">
      <c r="A74" s="59"/>
      <c r="B74" s="63"/>
      <c r="C74" s="73"/>
      <c r="D74" s="64"/>
      <c r="E74" s="75"/>
      <c r="F74" s="75"/>
      <c r="G74" s="77"/>
      <c r="H74" s="25" t="str">
        <f>IF(E73="","","実績")</f>
        <v>実績</v>
      </c>
      <c r="I74" s="25"/>
      <c r="J74" s="25"/>
      <c r="K74" s="9">
        <f t="shared" si="15"/>
        <v>0</v>
      </c>
      <c r="L74" s="42"/>
      <c r="M74" s="42"/>
      <c r="N74" s="42"/>
      <c r="O74" s="42"/>
      <c r="P74" s="42"/>
      <c r="Q74" s="42"/>
      <c r="R74" s="45"/>
      <c r="S74" s="45"/>
      <c r="T74" s="45"/>
      <c r="U74" s="45"/>
    </row>
    <row r="75" spans="1:21" ht="12" customHeight="1" x14ac:dyDescent="0.15">
      <c r="A75" s="58"/>
      <c r="B75" s="60" t="s">
        <v>19</v>
      </c>
      <c r="C75" s="61" t="s">
        <v>45</v>
      </c>
      <c r="D75" s="62"/>
      <c r="E75" s="65" t="s">
        <v>56</v>
      </c>
      <c r="F75" s="65" t="s">
        <v>59</v>
      </c>
      <c r="G75" s="56"/>
      <c r="H75" s="43" t="str">
        <f>IF(E75="","","予定")</f>
        <v>予定</v>
      </c>
      <c r="I75" s="43" t="s">
        <v>70</v>
      </c>
      <c r="J75" s="43">
        <v>3</v>
      </c>
      <c r="K75" s="9">
        <f t="shared" si="15"/>
        <v>7</v>
      </c>
      <c r="L75" s="41"/>
      <c r="M75" s="41"/>
      <c r="N75" s="41"/>
      <c r="O75" s="41">
        <v>5</v>
      </c>
      <c r="P75" s="41">
        <v>2</v>
      </c>
      <c r="Q75" s="41"/>
      <c r="R75" s="45"/>
      <c r="S75" s="45"/>
      <c r="T75" s="45"/>
      <c r="U75" s="45"/>
    </row>
    <row r="76" spans="1:21" ht="12" customHeight="1" x14ac:dyDescent="0.15">
      <c r="A76" s="59"/>
      <c r="B76" s="57"/>
      <c r="C76" s="63"/>
      <c r="D76" s="64"/>
      <c r="E76" s="66"/>
      <c r="F76" s="66"/>
      <c r="G76" s="57"/>
      <c r="H76" s="50" t="str">
        <f>IF(E75="","","実績")</f>
        <v>実績</v>
      </c>
      <c r="I76" s="43" t="s">
        <v>82</v>
      </c>
      <c r="J76" s="50">
        <v>4</v>
      </c>
      <c r="K76" s="9">
        <f t="shared" si="15"/>
        <v>15</v>
      </c>
      <c r="L76" s="42"/>
      <c r="M76" s="42"/>
      <c r="N76" s="42"/>
      <c r="O76" s="42">
        <v>10</v>
      </c>
      <c r="P76" s="42">
        <v>5</v>
      </c>
      <c r="Q76" s="42"/>
      <c r="R76" s="45"/>
      <c r="S76" s="45"/>
      <c r="T76" s="45"/>
      <c r="U76" s="45"/>
    </row>
    <row r="77" spans="1:21" ht="12" customHeight="1" x14ac:dyDescent="0.15">
      <c r="A77" s="58"/>
      <c r="B77" s="60" t="s">
        <v>23</v>
      </c>
      <c r="C77" s="61" t="s">
        <v>46</v>
      </c>
      <c r="D77" s="62"/>
      <c r="E77" s="65" t="s">
        <v>21</v>
      </c>
      <c r="F77" s="65" t="s">
        <v>59</v>
      </c>
      <c r="G77" s="56"/>
      <c r="H77" s="43" t="str">
        <f>IF(E77="","","予定")</f>
        <v>予定</v>
      </c>
      <c r="I77" s="43" t="s">
        <v>83</v>
      </c>
      <c r="J77" s="43">
        <v>3</v>
      </c>
      <c r="K77" s="9">
        <f t="shared" si="15"/>
        <v>5.3</v>
      </c>
      <c r="L77" s="41"/>
      <c r="M77" s="41"/>
      <c r="N77" s="41"/>
      <c r="O77" s="41">
        <v>4</v>
      </c>
      <c r="P77" s="41">
        <v>1.3</v>
      </c>
      <c r="Q77" s="41"/>
      <c r="R77" s="45"/>
      <c r="S77" s="45"/>
      <c r="T77" s="45"/>
      <c r="U77" s="45"/>
    </row>
    <row r="78" spans="1:21" ht="12" customHeight="1" x14ac:dyDescent="0.15">
      <c r="A78" s="59"/>
      <c r="B78" s="57"/>
      <c r="C78" s="63"/>
      <c r="D78" s="64"/>
      <c r="E78" s="66"/>
      <c r="F78" s="66"/>
      <c r="G78" s="57"/>
      <c r="H78" s="50" t="str">
        <f>IF(E77="","","実績")</f>
        <v>実績</v>
      </c>
      <c r="I78" s="43" t="s">
        <v>84</v>
      </c>
      <c r="J78" s="50">
        <v>2</v>
      </c>
      <c r="K78" s="9">
        <f t="shared" si="15"/>
        <v>3.5</v>
      </c>
      <c r="L78" s="42"/>
      <c r="M78" s="42"/>
      <c r="N78" s="42"/>
      <c r="O78" s="42">
        <v>1</v>
      </c>
      <c r="P78" s="42">
        <v>2.5</v>
      </c>
      <c r="Q78" s="42"/>
      <c r="R78" s="45"/>
      <c r="S78" s="45"/>
      <c r="T78" s="45"/>
      <c r="U78" s="45"/>
    </row>
    <row r="79" spans="1:21" ht="12" customHeight="1" x14ac:dyDescent="0.15">
      <c r="A79" s="78" t="s">
        <v>47</v>
      </c>
      <c r="B79" s="79"/>
      <c r="C79" s="79"/>
      <c r="D79" s="80"/>
      <c r="E79" s="84"/>
      <c r="F79" s="84"/>
      <c r="G79" s="86"/>
      <c r="H79" s="20" t="s">
        <v>14</v>
      </c>
      <c r="I79" s="20"/>
      <c r="J79" s="20"/>
      <c r="K79" s="9">
        <f t="shared" si="15"/>
        <v>2.6100000000000003</v>
      </c>
      <c r="L79" s="21" cm="1">
        <f t="array" ref="L79">SUMPRODUCT((MOD(ROW(L$81:L$92),2)=1)*L$81:L$92)</f>
        <v>0</v>
      </c>
      <c r="M79" s="21" cm="1">
        <f t="array" ref="M79">SUMPRODUCT((MOD(ROW(M$81:M$92),2)=1)*M$81:M$92)</f>
        <v>0</v>
      </c>
      <c r="N79" s="21" cm="1">
        <f t="array" ref="N79">SUMPRODUCT((MOD(ROW(N$81:N$92),2)=1)*N$81:N$92)</f>
        <v>0</v>
      </c>
      <c r="O79" s="21" cm="1">
        <f t="array" ref="O79">SUMPRODUCT((MOD(ROW(O$81:O$92),2)=1)*O$81:O$92)</f>
        <v>0</v>
      </c>
      <c r="P79" s="21" cm="1">
        <f t="array" ref="P79">SUMPRODUCT((MOD(ROW(P$81:P$92),2)=1)*P$81:P$92)</f>
        <v>2.6100000000000003</v>
      </c>
      <c r="Q79" s="21" cm="1">
        <f t="array" ref="Q79">SUMPRODUCT((MOD(ROW(Q$81:Q$92),2)=1)*Q$81:Q$92)</f>
        <v>0</v>
      </c>
      <c r="R79" s="45"/>
      <c r="S79" s="45"/>
      <c r="T79" s="45"/>
      <c r="U79" s="45"/>
    </row>
    <row r="80" spans="1:21" ht="12" customHeight="1" x14ac:dyDescent="0.15">
      <c r="A80" s="81"/>
      <c r="B80" s="82"/>
      <c r="C80" s="82"/>
      <c r="D80" s="83"/>
      <c r="E80" s="85"/>
      <c r="F80" s="85"/>
      <c r="G80" s="87"/>
      <c r="H80" s="7" t="s">
        <v>16</v>
      </c>
      <c r="I80" s="7"/>
      <c r="J80" s="7"/>
      <c r="K80" s="9">
        <f t="shared" ref="K80:K106" si="16">SUM(L80:Q80)</f>
        <v>3.1100000000000003</v>
      </c>
      <c r="L80" s="22" cm="1">
        <f t="array" ref="L80">SUMPRODUCT((MOD(ROW(L$81:L$92),2)=0)*L$81:L$92)</f>
        <v>0</v>
      </c>
      <c r="M80" s="22" cm="1">
        <f t="array" ref="M80">SUMPRODUCT((MOD(ROW(M$81:M$92),2)=0)*M$81:M$92)</f>
        <v>0</v>
      </c>
      <c r="N80" s="22" cm="1">
        <f t="array" ref="N80">SUMPRODUCT((MOD(ROW(N$81:N$92),2)=0)*N$81:N$92)</f>
        <v>0</v>
      </c>
      <c r="O80" s="22" cm="1">
        <f t="array" ref="O80">SUMPRODUCT((MOD(ROW(O$81:O$92),2)=0)*O$81:O$92)</f>
        <v>0</v>
      </c>
      <c r="P80" s="22" cm="1">
        <f t="array" ref="P80">SUMPRODUCT((MOD(ROW(P$81:P$92),2)=0)*P$81:P$92)</f>
        <v>3.1100000000000003</v>
      </c>
      <c r="Q80" s="54" cm="1">
        <f t="array" ref="Q80">SUMPRODUCT((MOD(ROW(Q$81:Q$92),2)=0)*Q$81:Q$92)</f>
        <v>0</v>
      </c>
      <c r="R80" s="45"/>
      <c r="S80" s="45"/>
      <c r="T80" s="45"/>
      <c r="U80" s="45"/>
    </row>
    <row r="81" spans="1:21" ht="12" customHeight="1" x14ac:dyDescent="0.15">
      <c r="A81" s="58">
        <v>1</v>
      </c>
      <c r="B81" s="61" t="s">
        <v>18</v>
      </c>
      <c r="C81" s="72"/>
      <c r="D81" s="62"/>
      <c r="E81" s="74"/>
      <c r="F81" s="74"/>
      <c r="G81" s="76"/>
      <c r="H81" s="24" t="str">
        <f>IF(E81="","","予定")</f>
        <v/>
      </c>
      <c r="I81" s="24"/>
      <c r="J81" s="24"/>
      <c r="K81" s="9">
        <f t="shared" si="16"/>
        <v>0</v>
      </c>
      <c r="L81" s="41"/>
      <c r="M81" s="41"/>
      <c r="N81" s="41"/>
      <c r="O81" s="41"/>
      <c r="P81" s="41"/>
      <c r="Q81" s="41"/>
      <c r="R81" s="45"/>
      <c r="S81" s="45"/>
      <c r="T81" s="45"/>
      <c r="U81" s="45"/>
    </row>
    <row r="82" spans="1:21" ht="12" customHeight="1" x14ac:dyDescent="0.15">
      <c r="A82" s="59"/>
      <c r="B82" s="63"/>
      <c r="C82" s="73"/>
      <c r="D82" s="64"/>
      <c r="E82" s="75"/>
      <c r="F82" s="75"/>
      <c r="G82" s="77"/>
      <c r="H82" s="25" t="str">
        <f>IF(E81="","","実績")</f>
        <v/>
      </c>
      <c r="I82" s="25"/>
      <c r="J82" s="25"/>
      <c r="K82" s="9">
        <f t="shared" si="16"/>
        <v>0</v>
      </c>
      <c r="L82" s="42"/>
      <c r="M82" s="42"/>
      <c r="N82" s="42"/>
      <c r="O82" s="42"/>
      <c r="P82" s="42"/>
      <c r="Q82" s="42"/>
      <c r="R82" s="45"/>
      <c r="S82" s="45"/>
      <c r="T82" s="45"/>
      <c r="U82" s="45"/>
    </row>
    <row r="83" spans="1:21" ht="12" customHeight="1" x14ac:dyDescent="0.15">
      <c r="A83" s="58"/>
      <c r="B83" s="60" t="s">
        <v>48</v>
      </c>
      <c r="C83" s="61" t="s">
        <v>49</v>
      </c>
      <c r="D83" s="62"/>
      <c r="E83" s="65" t="s">
        <v>21</v>
      </c>
      <c r="F83" s="65" t="s">
        <v>59</v>
      </c>
      <c r="G83" s="56"/>
      <c r="H83" s="43" t="str">
        <f>IF(E83="","","予定")</f>
        <v>予定</v>
      </c>
      <c r="I83" s="43" t="s">
        <v>85</v>
      </c>
      <c r="J83" s="43">
        <v>1</v>
      </c>
      <c r="K83" s="9">
        <f t="shared" si="16"/>
        <v>1</v>
      </c>
      <c r="L83" s="41"/>
      <c r="M83" s="41"/>
      <c r="N83" s="41"/>
      <c r="O83" s="41"/>
      <c r="P83" s="41">
        <v>1</v>
      </c>
      <c r="Q83" s="41"/>
      <c r="R83" s="45"/>
      <c r="S83" s="45"/>
      <c r="T83" s="45"/>
      <c r="U83" s="45"/>
    </row>
    <row r="84" spans="1:21" ht="12" customHeight="1" x14ac:dyDescent="0.15">
      <c r="A84" s="59"/>
      <c r="B84" s="57"/>
      <c r="C84" s="63"/>
      <c r="D84" s="64"/>
      <c r="E84" s="66"/>
      <c r="F84" s="66"/>
      <c r="G84" s="57"/>
      <c r="H84" s="50" t="str">
        <f>IF(E83="","","実績")</f>
        <v>実績</v>
      </c>
      <c r="I84" s="43" t="s">
        <v>83</v>
      </c>
      <c r="J84" s="50">
        <v>3</v>
      </c>
      <c r="K84" s="9">
        <f t="shared" si="16"/>
        <v>1.5</v>
      </c>
      <c r="L84" s="42"/>
      <c r="M84" s="42"/>
      <c r="N84" s="42"/>
      <c r="O84" s="42"/>
      <c r="P84" s="42">
        <v>1.5</v>
      </c>
      <c r="Q84" s="42"/>
      <c r="R84" s="45"/>
      <c r="S84" s="45"/>
      <c r="T84" s="45"/>
      <c r="U84" s="45"/>
    </row>
    <row r="85" spans="1:21" ht="12" customHeight="1" x14ac:dyDescent="0.15">
      <c r="A85" s="58"/>
      <c r="B85" s="60" t="s">
        <v>39</v>
      </c>
      <c r="C85" s="61" t="s">
        <v>50</v>
      </c>
      <c r="D85" s="62"/>
      <c r="E85" s="65" t="s">
        <v>21</v>
      </c>
      <c r="F85" s="65" t="s">
        <v>59</v>
      </c>
      <c r="G85" s="56"/>
      <c r="H85" s="43" t="str">
        <f>IF(E85="","","予定")</f>
        <v>予定</v>
      </c>
      <c r="I85" s="43" t="s">
        <v>73</v>
      </c>
      <c r="J85" s="43">
        <v>1</v>
      </c>
      <c r="K85" s="9">
        <f t="shared" si="16"/>
        <v>0.2</v>
      </c>
      <c r="L85" s="41"/>
      <c r="M85" s="41"/>
      <c r="N85" s="41"/>
      <c r="O85" s="41"/>
      <c r="P85" s="41">
        <v>0.2</v>
      </c>
      <c r="Q85" s="41"/>
      <c r="R85" s="45"/>
      <c r="S85" s="45"/>
      <c r="T85" s="45"/>
      <c r="U85" s="45"/>
    </row>
    <row r="86" spans="1:21" ht="12" customHeight="1" x14ac:dyDescent="0.15">
      <c r="A86" s="59"/>
      <c r="B86" s="57"/>
      <c r="C86" s="63"/>
      <c r="D86" s="64"/>
      <c r="E86" s="66"/>
      <c r="F86" s="66"/>
      <c r="G86" s="57"/>
      <c r="H86" s="50" t="str">
        <f>IF(E85="","","実績")</f>
        <v>実績</v>
      </c>
      <c r="I86" s="43" t="s">
        <v>73</v>
      </c>
      <c r="J86" s="50">
        <v>1</v>
      </c>
      <c r="K86" s="9">
        <f t="shared" si="16"/>
        <v>0.2</v>
      </c>
      <c r="L86" s="42"/>
      <c r="M86" s="42"/>
      <c r="N86" s="42"/>
      <c r="O86" s="42"/>
      <c r="P86" s="42">
        <v>0.2</v>
      </c>
      <c r="Q86" s="42"/>
      <c r="R86" s="45"/>
      <c r="S86" s="45"/>
      <c r="T86" s="45"/>
      <c r="U86" s="45"/>
    </row>
    <row r="87" spans="1:21" ht="12" customHeight="1" x14ac:dyDescent="0.15">
      <c r="A87" s="58">
        <v>2</v>
      </c>
      <c r="B87" s="61" t="s">
        <v>51</v>
      </c>
      <c r="C87" s="72"/>
      <c r="D87" s="62"/>
      <c r="E87" s="74"/>
      <c r="F87" s="74"/>
      <c r="G87" s="76"/>
      <c r="H87" s="24" t="str">
        <f>IF(E87="","","予定")</f>
        <v/>
      </c>
      <c r="I87" s="24"/>
      <c r="J87" s="24"/>
      <c r="K87" s="9">
        <f t="shared" si="16"/>
        <v>0</v>
      </c>
      <c r="L87" s="41"/>
      <c r="M87" s="41"/>
      <c r="N87" s="41"/>
      <c r="O87" s="41"/>
      <c r="P87" s="41"/>
      <c r="Q87" s="41"/>
      <c r="R87" s="45"/>
      <c r="S87" s="45"/>
      <c r="T87" s="45"/>
      <c r="U87" s="45"/>
    </row>
    <row r="88" spans="1:21" ht="12" customHeight="1" x14ac:dyDescent="0.15">
      <c r="A88" s="59"/>
      <c r="B88" s="63"/>
      <c r="C88" s="73"/>
      <c r="D88" s="64"/>
      <c r="E88" s="75"/>
      <c r="F88" s="75"/>
      <c r="G88" s="77"/>
      <c r="H88" s="25" t="str">
        <f>IF(E87="","","実績")</f>
        <v/>
      </c>
      <c r="I88" s="25"/>
      <c r="J88" s="25"/>
      <c r="K88" s="9">
        <f t="shared" si="16"/>
        <v>0</v>
      </c>
      <c r="L88" s="42"/>
      <c r="M88" s="42"/>
      <c r="N88" s="42"/>
      <c r="O88" s="42"/>
      <c r="P88" s="42"/>
      <c r="Q88" s="42"/>
      <c r="R88" s="45"/>
      <c r="S88" s="45"/>
      <c r="T88" s="45"/>
      <c r="U88" s="45"/>
    </row>
    <row r="89" spans="1:21" ht="12" customHeight="1" x14ac:dyDescent="0.15">
      <c r="A89" s="58"/>
      <c r="B89" s="60" t="s">
        <v>48</v>
      </c>
      <c r="C89" s="61" t="s">
        <v>51</v>
      </c>
      <c r="D89" s="62"/>
      <c r="E89" s="65" t="s">
        <v>26</v>
      </c>
      <c r="F89" s="65" t="s">
        <v>59</v>
      </c>
      <c r="G89" s="56"/>
      <c r="H89" s="43" t="str">
        <f>IF(E89="","","予定")</f>
        <v>予定</v>
      </c>
      <c r="I89" s="43" t="s">
        <v>15</v>
      </c>
      <c r="J89" s="43">
        <v>5</v>
      </c>
      <c r="K89" s="9">
        <f t="shared" si="16"/>
        <v>1.25</v>
      </c>
      <c r="L89" s="41"/>
      <c r="M89" s="41"/>
      <c r="N89" s="41"/>
      <c r="O89" s="41"/>
      <c r="P89" s="41">
        <v>1.25</v>
      </c>
      <c r="Q89" s="41"/>
      <c r="R89" s="45"/>
      <c r="S89" s="45"/>
      <c r="T89" s="45"/>
      <c r="U89" s="45"/>
    </row>
    <row r="90" spans="1:21" ht="12" customHeight="1" x14ac:dyDescent="0.15">
      <c r="A90" s="59"/>
      <c r="B90" s="57"/>
      <c r="C90" s="63"/>
      <c r="D90" s="64"/>
      <c r="E90" s="66"/>
      <c r="F90" s="66"/>
      <c r="G90" s="57"/>
      <c r="H90" s="50" t="str">
        <f>IF(E89="","","実績")</f>
        <v>実績</v>
      </c>
      <c r="I90" s="43" t="s">
        <v>15</v>
      </c>
      <c r="J90" s="50">
        <v>5</v>
      </c>
      <c r="K90" s="9">
        <f t="shared" si="16"/>
        <v>1.25</v>
      </c>
      <c r="L90" s="42"/>
      <c r="M90" s="42"/>
      <c r="N90" s="42"/>
      <c r="O90" s="42"/>
      <c r="P90" s="55">
        <v>1.25</v>
      </c>
      <c r="Q90" s="42"/>
      <c r="R90" s="45"/>
      <c r="S90" s="45"/>
      <c r="T90" s="45"/>
      <c r="U90" s="45"/>
    </row>
    <row r="91" spans="1:21" ht="12" customHeight="1" x14ac:dyDescent="0.15">
      <c r="A91" s="58"/>
      <c r="B91" s="60" t="s">
        <v>39</v>
      </c>
      <c r="C91" s="61" t="s">
        <v>52</v>
      </c>
      <c r="D91" s="62"/>
      <c r="E91" s="65" t="s">
        <v>21</v>
      </c>
      <c r="F91" s="65" t="s">
        <v>59</v>
      </c>
      <c r="G91" s="56"/>
      <c r="H91" s="43" t="str">
        <f>IF(E91="","","予定")</f>
        <v>予定</v>
      </c>
      <c r="I91" s="43" t="s">
        <v>71</v>
      </c>
      <c r="J91" s="43">
        <v>1</v>
      </c>
      <c r="K91" s="9">
        <f t="shared" si="16"/>
        <v>0.16</v>
      </c>
      <c r="L91" s="41"/>
      <c r="M91" s="41"/>
      <c r="N91" s="41"/>
      <c r="O91" s="41"/>
      <c r="P91" s="41">
        <v>0.16</v>
      </c>
      <c r="Q91" s="41"/>
      <c r="R91" s="45"/>
      <c r="S91" s="45"/>
      <c r="T91" s="45"/>
      <c r="U91" s="45"/>
    </row>
    <row r="92" spans="1:21" ht="12" customHeight="1" x14ac:dyDescent="0.15">
      <c r="A92" s="59"/>
      <c r="B92" s="57"/>
      <c r="C92" s="63"/>
      <c r="D92" s="64"/>
      <c r="E92" s="66"/>
      <c r="F92" s="66"/>
      <c r="G92" s="57"/>
      <c r="H92" s="50" t="str">
        <f>IF(E91="","","実績")</f>
        <v>実績</v>
      </c>
      <c r="I92" s="43" t="s">
        <v>71</v>
      </c>
      <c r="J92" s="50">
        <v>1</v>
      </c>
      <c r="K92" s="9">
        <f t="shared" si="16"/>
        <v>0.16</v>
      </c>
      <c r="L92" s="42"/>
      <c r="M92" s="42"/>
      <c r="N92" s="42"/>
      <c r="O92" s="42"/>
      <c r="P92" s="42">
        <v>0.16</v>
      </c>
      <c r="Q92" s="42"/>
      <c r="R92" s="45"/>
      <c r="S92" s="45"/>
      <c r="T92" s="45"/>
      <c r="U92" s="45"/>
    </row>
    <row r="93" spans="1:21" ht="12" customHeight="1" x14ac:dyDescent="0.15">
      <c r="A93" s="78" t="s">
        <v>53</v>
      </c>
      <c r="B93" s="79"/>
      <c r="C93" s="79"/>
      <c r="D93" s="80"/>
      <c r="E93" s="84"/>
      <c r="F93" s="84"/>
      <c r="G93" s="86"/>
      <c r="H93" s="20" t="s">
        <v>14</v>
      </c>
      <c r="I93" s="20"/>
      <c r="J93" s="20"/>
      <c r="K93" s="9">
        <f t="shared" si="16"/>
        <v>4.07</v>
      </c>
      <c r="L93" s="21" cm="1">
        <f t="array" ref="L93">SUMPRODUCT((MOD(ROW(L$95:L$106),2)=1)*L$95:L$106)</f>
        <v>0</v>
      </c>
      <c r="M93" s="21" cm="1">
        <f t="array" ref="M93">SUMPRODUCT((MOD(ROW(M$95:M$106),2)=1)*M$95:M$106)</f>
        <v>0</v>
      </c>
      <c r="N93" s="21" cm="1">
        <f t="array" ref="N93">SUMPRODUCT((MOD(ROW(N$95:N$106),2)=1)*N$95:N$106)</f>
        <v>0</v>
      </c>
      <c r="O93" s="21" cm="1">
        <f t="array" ref="O93">SUMPRODUCT((MOD(ROW(O$95:O$106),2)=1)*O$95:O$106)</f>
        <v>0</v>
      </c>
      <c r="P93" s="21" cm="1">
        <f t="array" ref="P93">SUMPRODUCT((MOD(ROW(P$95:P$106),2)=1)*P$95:P$106)</f>
        <v>4.07</v>
      </c>
      <c r="Q93" s="21" cm="1">
        <f t="array" ref="Q93">SUMPRODUCT((MOD(ROW(Q$95:Q$106),2)=1)*Q$95:Q$106)</f>
        <v>0</v>
      </c>
      <c r="R93" s="45"/>
      <c r="S93" s="45"/>
      <c r="T93" s="45"/>
      <c r="U93" s="45"/>
    </row>
    <row r="94" spans="1:21" ht="12" customHeight="1" x14ac:dyDescent="0.15">
      <c r="A94" s="81"/>
      <c r="B94" s="82"/>
      <c r="C94" s="82"/>
      <c r="D94" s="83"/>
      <c r="E94" s="85"/>
      <c r="F94" s="85"/>
      <c r="G94" s="87"/>
      <c r="H94" s="7" t="s">
        <v>16</v>
      </c>
      <c r="I94" s="7"/>
      <c r="J94" s="7"/>
      <c r="K94" s="9">
        <f t="shared" si="16"/>
        <v>2.66</v>
      </c>
      <c r="L94" s="22" cm="1">
        <f t="array" ref="L94">SUMPRODUCT((MOD(ROW(L$95:L$106),2)=0)*L$95:L$106)</f>
        <v>0</v>
      </c>
      <c r="M94" s="22" cm="1">
        <f t="array" ref="M94">SUMPRODUCT((MOD(ROW(M$95:M$106),2)=0)*M$95:M$106)</f>
        <v>0</v>
      </c>
      <c r="N94" s="22" cm="1">
        <f t="array" ref="N94">SUMPRODUCT((MOD(ROW(N$95:N$106),2)=0)*N$95:N$106)</f>
        <v>0</v>
      </c>
      <c r="O94" s="22" cm="1">
        <f t="array" ref="O94">SUMPRODUCT((MOD(ROW(O$95:O$106),2)=0)*O$95:O$106)</f>
        <v>0</v>
      </c>
      <c r="P94" s="22" cm="1">
        <f t="array" ref="P94">SUMPRODUCT((MOD(ROW(P$95:P$106),2)=0)*P$95:P$106)</f>
        <v>2.66</v>
      </c>
      <c r="Q94" s="22" cm="1">
        <f t="array" ref="Q94">SUMPRODUCT((MOD(ROW(Q$95:Q$106),2)=0)*Q$95:Q$106)</f>
        <v>0</v>
      </c>
      <c r="R94" s="45"/>
      <c r="S94" s="45"/>
      <c r="T94" s="45"/>
      <c r="U94" s="45"/>
    </row>
    <row r="95" spans="1:21" ht="12" customHeight="1" x14ac:dyDescent="0.15">
      <c r="A95" s="58">
        <v>1</v>
      </c>
      <c r="B95" s="61" t="s">
        <v>18</v>
      </c>
      <c r="C95" s="72"/>
      <c r="D95" s="62"/>
      <c r="E95" s="74"/>
      <c r="F95" s="74"/>
      <c r="G95" s="76"/>
      <c r="H95" s="24" t="str">
        <f>IF(E95="","","予定")</f>
        <v/>
      </c>
      <c r="I95" s="24"/>
      <c r="J95" s="24"/>
      <c r="K95" s="9">
        <f t="shared" si="16"/>
        <v>0</v>
      </c>
      <c r="L95" s="41"/>
      <c r="M95" s="41"/>
      <c r="N95" s="41"/>
      <c r="O95" s="41"/>
      <c r="P95" s="41"/>
      <c r="Q95" s="41"/>
      <c r="R95" s="45"/>
      <c r="S95" s="45"/>
      <c r="T95" s="45"/>
      <c r="U95" s="45"/>
    </row>
    <row r="96" spans="1:21" ht="12" customHeight="1" x14ac:dyDescent="0.15">
      <c r="A96" s="59"/>
      <c r="B96" s="63"/>
      <c r="C96" s="73"/>
      <c r="D96" s="64"/>
      <c r="E96" s="75"/>
      <c r="F96" s="75"/>
      <c r="G96" s="77"/>
      <c r="H96" s="25" t="str">
        <f>IF(E95="","","実績")</f>
        <v/>
      </c>
      <c r="I96" s="25"/>
      <c r="J96" s="25"/>
      <c r="K96" s="9">
        <f t="shared" si="16"/>
        <v>0</v>
      </c>
      <c r="L96" s="42"/>
      <c r="M96" s="42"/>
      <c r="N96" s="42"/>
      <c r="O96" s="42"/>
      <c r="P96" s="42"/>
      <c r="Q96" s="42"/>
      <c r="R96" s="45"/>
      <c r="S96" s="45"/>
      <c r="T96" s="45"/>
      <c r="U96" s="45"/>
    </row>
    <row r="97" spans="1:21" ht="12" customHeight="1" x14ac:dyDescent="0.15">
      <c r="A97" s="58"/>
      <c r="B97" s="60" t="s">
        <v>48</v>
      </c>
      <c r="C97" s="61" t="s">
        <v>54</v>
      </c>
      <c r="D97" s="62"/>
      <c r="E97" s="65" t="s">
        <v>21</v>
      </c>
      <c r="F97" s="65" t="s">
        <v>22</v>
      </c>
      <c r="G97" s="56"/>
      <c r="H97" s="43" t="str">
        <f>IF(E97="","","予定")</f>
        <v>予定</v>
      </c>
      <c r="I97" s="43" t="s">
        <v>15</v>
      </c>
      <c r="J97" s="43">
        <v>5</v>
      </c>
      <c r="K97" s="9">
        <f t="shared" si="16"/>
        <v>2.5</v>
      </c>
      <c r="L97" s="41"/>
      <c r="M97" s="41"/>
      <c r="N97" s="41"/>
      <c r="O97" s="41"/>
      <c r="P97" s="41">
        <v>2.5</v>
      </c>
      <c r="Q97" s="41"/>
      <c r="R97" s="45"/>
      <c r="S97" s="45"/>
      <c r="T97" s="45"/>
      <c r="U97" s="45"/>
    </row>
    <row r="98" spans="1:21" ht="12" customHeight="1" x14ac:dyDescent="0.15">
      <c r="A98" s="59"/>
      <c r="B98" s="57"/>
      <c r="C98" s="63"/>
      <c r="D98" s="64"/>
      <c r="E98" s="66"/>
      <c r="F98" s="66"/>
      <c r="G98" s="57"/>
      <c r="H98" s="50" t="str">
        <f>IF(E97="","","実績")</f>
        <v>実績</v>
      </c>
      <c r="I98" s="43" t="s">
        <v>15</v>
      </c>
      <c r="J98" s="50">
        <v>5</v>
      </c>
      <c r="K98" s="9">
        <f t="shared" si="16"/>
        <v>2.5</v>
      </c>
      <c r="L98" s="42"/>
      <c r="M98" s="42"/>
      <c r="N98" s="42"/>
      <c r="O98" s="42"/>
      <c r="P98" s="42">
        <v>2.5</v>
      </c>
      <c r="Q98" s="42"/>
      <c r="R98" s="45"/>
      <c r="S98" s="45"/>
      <c r="T98" s="45"/>
      <c r="U98" s="45"/>
    </row>
    <row r="99" spans="1:21" ht="12" customHeight="1" x14ac:dyDescent="0.15">
      <c r="A99" s="58"/>
      <c r="B99" s="60" t="s">
        <v>39</v>
      </c>
      <c r="C99" s="61" t="s">
        <v>55</v>
      </c>
      <c r="D99" s="62"/>
      <c r="E99" s="65" t="s">
        <v>21</v>
      </c>
      <c r="F99" s="65" t="s">
        <v>22</v>
      </c>
      <c r="G99" s="56"/>
      <c r="H99" s="43" t="str">
        <f>IF(E99="","","予定")</f>
        <v>予定</v>
      </c>
      <c r="I99" s="43" t="s">
        <v>63</v>
      </c>
      <c r="J99" s="43">
        <v>1</v>
      </c>
      <c r="K99" s="9">
        <f t="shared" si="16"/>
        <v>0.16</v>
      </c>
      <c r="L99" s="41"/>
      <c r="M99" s="41"/>
      <c r="N99" s="41"/>
      <c r="O99" s="41"/>
      <c r="P99" s="41">
        <v>0.16</v>
      </c>
      <c r="Q99" s="41"/>
      <c r="R99" s="45"/>
      <c r="S99" s="45"/>
      <c r="T99" s="45"/>
      <c r="U99" s="45"/>
    </row>
    <row r="100" spans="1:21" ht="12" customHeight="1" x14ac:dyDescent="0.15">
      <c r="A100" s="59"/>
      <c r="B100" s="57"/>
      <c r="C100" s="63"/>
      <c r="D100" s="64"/>
      <c r="E100" s="66"/>
      <c r="F100" s="66"/>
      <c r="G100" s="57"/>
      <c r="H100" s="50" t="str">
        <f>IF(E99="","","実績")</f>
        <v>実績</v>
      </c>
      <c r="I100" s="43" t="s">
        <v>74</v>
      </c>
      <c r="J100" s="50">
        <v>1</v>
      </c>
      <c r="K100" s="9">
        <f t="shared" si="16"/>
        <v>0.16</v>
      </c>
      <c r="L100" s="42"/>
      <c r="M100" s="42"/>
      <c r="N100" s="42"/>
      <c r="O100" s="42"/>
      <c r="P100" s="42">
        <v>0.16</v>
      </c>
      <c r="Q100" s="42"/>
      <c r="R100" s="45"/>
      <c r="S100" s="45"/>
      <c r="T100" s="45"/>
      <c r="U100" s="45"/>
    </row>
    <row r="101" spans="1:21" ht="12" customHeight="1" x14ac:dyDescent="0.15">
      <c r="A101" s="58">
        <v>2</v>
      </c>
      <c r="B101" s="61" t="s">
        <v>25</v>
      </c>
      <c r="C101" s="72"/>
      <c r="D101" s="62"/>
      <c r="E101" s="74"/>
      <c r="F101" s="74"/>
      <c r="G101" s="76"/>
      <c r="H101" s="24" t="str">
        <f>IF(E101="","","予定")</f>
        <v/>
      </c>
      <c r="I101" s="24"/>
      <c r="J101" s="24"/>
      <c r="K101" s="9">
        <f t="shared" si="16"/>
        <v>0</v>
      </c>
      <c r="L101" s="41"/>
      <c r="M101" s="41"/>
      <c r="N101" s="41"/>
      <c r="O101" s="41"/>
      <c r="P101" s="41"/>
      <c r="Q101" s="41"/>
      <c r="R101" s="45"/>
      <c r="S101" s="45"/>
      <c r="T101" s="45"/>
      <c r="U101" s="45"/>
    </row>
    <row r="102" spans="1:21" ht="12" customHeight="1" x14ac:dyDescent="0.15">
      <c r="A102" s="59"/>
      <c r="B102" s="63"/>
      <c r="C102" s="73"/>
      <c r="D102" s="64"/>
      <c r="E102" s="75"/>
      <c r="F102" s="75"/>
      <c r="G102" s="77"/>
      <c r="H102" s="25" t="str">
        <f>IF(E101="","","実績")</f>
        <v/>
      </c>
      <c r="I102" s="25"/>
      <c r="J102" s="25"/>
      <c r="K102" s="9">
        <f t="shared" si="16"/>
        <v>0</v>
      </c>
      <c r="L102" s="42"/>
      <c r="M102" s="42"/>
      <c r="N102" s="42"/>
      <c r="O102" s="42"/>
      <c r="P102" s="42"/>
      <c r="Q102" s="42"/>
      <c r="R102" s="45"/>
      <c r="S102" s="45"/>
      <c r="T102" s="45"/>
      <c r="U102" s="45"/>
    </row>
    <row r="103" spans="1:21" ht="12" customHeight="1" x14ac:dyDescent="0.15">
      <c r="A103" s="58"/>
      <c r="B103" s="60" t="s">
        <v>48</v>
      </c>
      <c r="C103" s="61" t="s">
        <v>25</v>
      </c>
      <c r="D103" s="62"/>
      <c r="E103" s="65" t="s">
        <v>26</v>
      </c>
      <c r="F103" s="65"/>
      <c r="G103" s="56"/>
      <c r="H103" s="43" t="str">
        <f>IF(E103="","","予定")</f>
        <v>予定</v>
      </c>
      <c r="I103" s="43" t="s">
        <v>15</v>
      </c>
      <c r="J103" s="43">
        <v>5</v>
      </c>
      <c r="K103" s="9">
        <f t="shared" si="16"/>
        <v>1.25</v>
      </c>
      <c r="L103" s="41"/>
      <c r="M103" s="41"/>
      <c r="N103" s="41"/>
      <c r="O103" s="41"/>
      <c r="P103" s="41">
        <v>1.25</v>
      </c>
      <c r="Q103" s="41"/>
      <c r="R103" s="45"/>
      <c r="S103" s="45"/>
      <c r="T103" s="45"/>
      <c r="U103" s="45"/>
    </row>
    <row r="104" spans="1:21" ht="12" customHeight="1" x14ac:dyDescent="0.15">
      <c r="A104" s="59"/>
      <c r="B104" s="57"/>
      <c r="C104" s="63"/>
      <c r="D104" s="64"/>
      <c r="E104" s="66"/>
      <c r="F104" s="66"/>
      <c r="G104" s="57"/>
      <c r="H104" s="50" t="str">
        <f>IF(E103="","","実績")</f>
        <v>実績</v>
      </c>
      <c r="I104" s="43"/>
      <c r="J104" s="53"/>
      <c r="K104" s="9">
        <f t="shared" si="16"/>
        <v>0</v>
      </c>
      <c r="L104" s="42"/>
      <c r="M104" s="42"/>
      <c r="N104" s="42"/>
      <c r="O104" s="42"/>
      <c r="P104" s="42"/>
      <c r="Q104" s="42"/>
      <c r="R104" s="45"/>
      <c r="S104" s="45"/>
      <c r="T104" s="45"/>
      <c r="U104" s="45"/>
    </row>
    <row r="105" spans="1:21" ht="12" customHeight="1" x14ac:dyDescent="0.15">
      <c r="A105" s="58"/>
      <c r="B105" s="60" t="s">
        <v>39</v>
      </c>
      <c r="C105" s="61" t="s">
        <v>29</v>
      </c>
      <c r="D105" s="62"/>
      <c r="E105" s="65" t="s">
        <v>21</v>
      </c>
      <c r="F105" s="65"/>
      <c r="G105" s="56"/>
      <c r="H105" s="43" t="str">
        <f>IF(E105="","","予定")</f>
        <v>予定</v>
      </c>
      <c r="I105" s="43" t="s">
        <v>71</v>
      </c>
      <c r="J105" s="43">
        <v>1</v>
      </c>
      <c r="K105" s="9">
        <f t="shared" si="16"/>
        <v>0.16</v>
      </c>
      <c r="L105" s="41"/>
      <c r="M105" s="41"/>
      <c r="N105" s="41"/>
      <c r="O105" s="41"/>
      <c r="P105" s="41">
        <v>0.16</v>
      </c>
      <c r="Q105" s="41"/>
      <c r="R105" s="45"/>
      <c r="S105" s="45"/>
      <c r="T105" s="45"/>
      <c r="U105" s="45"/>
    </row>
    <row r="106" spans="1:21" ht="12" customHeight="1" x14ac:dyDescent="0.15">
      <c r="A106" s="59"/>
      <c r="B106" s="57"/>
      <c r="C106" s="63"/>
      <c r="D106" s="64"/>
      <c r="E106" s="66"/>
      <c r="F106" s="66"/>
      <c r="G106" s="57"/>
      <c r="H106" s="50" t="str">
        <f>IF(E105="","","実績")</f>
        <v>実績</v>
      </c>
      <c r="I106" s="50"/>
      <c r="J106" s="50"/>
      <c r="K106" s="9">
        <f t="shared" si="16"/>
        <v>0</v>
      </c>
      <c r="L106" s="42"/>
      <c r="M106" s="42"/>
      <c r="N106" s="42"/>
      <c r="O106" s="42"/>
      <c r="P106" s="42"/>
      <c r="Q106" s="42"/>
      <c r="R106" s="45"/>
      <c r="S106" s="45"/>
      <c r="T106" s="45"/>
      <c r="U106" s="45"/>
    </row>
    <row r="107" spans="1:21" ht="12" customHeight="1" x14ac:dyDescent="0.15">
      <c r="K107" s="36"/>
      <c r="L107" s="36"/>
      <c r="M107" s="36"/>
      <c r="N107" s="36"/>
      <c r="P107" s="36"/>
      <c r="Q107" s="36"/>
      <c r="R107" s="45"/>
      <c r="S107" s="45"/>
      <c r="T107" s="45"/>
      <c r="U107" s="45"/>
    </row>
    <row r="108" spans="1:21" ht="12" customHeight="1" x14ac:dyDescent="0.15">
      <c r="R108" s="45"/>
      <c r="S108" s="45"/>
      <c r="T108" s="45"/>
      <c r="U108" s="45"/>
    </row>
    <row r="109" spans="1:21" ht="12" customHeight="1" x14ac:dyDescent="0.15">
      <c r="R109" s="45"/>
      <c r="S109" s="45"/>
      <c r="T109" s="45"/>
      <c r="U109" s="45"/>
    </row>
    <row r="110" spans="1:21" ht="12" customHeight="1" x14ac:dyDescent="0.15">
      <c r="R110" s="45"/>
      <c r="S110" s="45"/>
      <c r="T110" s="45"/>
      <c r="U110" s="45"/>
    </row>
    <row r="111" spans="1:21" ht="12" customHeight="1" x14ac:dyDescent="0.15">
      <c r="R111" s="45"/>
      <c r="S111" s="45"/>
      <c r="T111" s="45"/>
      <c r="U111" s="45"/>
    </row>
    <row r="112" spans="1:21" ht="12" customHeight="1" x14ac:dyDescent="0.15">
      <c r="R112" s="45"/>
      <c r="S112" s="45"/>
      <c r="T112" s="45"/>
      <c r="U112" s="45"/>
    </row>
    <row r="113" spans="18:22" ht="12" customHeight="1" x14ac:dyDescent="0.15">
      <c r="R113" s="45"/>
      <c r="S113" s="45"/>
      <c r="T113" s="45"/>
      <c r="U113" s="45"/>
    </row>
    <row r="114" spans="18:22" ht="12" customHeight="1" x14ac:dyDescent="0.15">
      <c r="R114" s="45"/>
      <c r="S114" s="45"/>
      <c r="T114" s="45"/>
      <c r="U114" s="45"/>
    </row>
    <row r="115" spans="18:22" x14ac:dyDescent="0.15">
      <c r="R115" s="36"/>
      <c r="S115" s="36"/>
      <c r="T115" s="36"/>
      <c r="V115" s="36"/>
    </row>
  </sheetData>
  <autoFilter ref="A2:K52" xr:uid="{00000000-0009-0000-0000-000000000000}">
    <filterColumn colId="0" showButton="0"/>
    <filterColumn colId="1" showButton="0"/>
    <filterColumn colId="2" showButton="0"/>
  </autoFilter>
  <mergeCells count="295">
    <mergeCell ref="P1:Q1"/>
    <mergeCell ref="P2:Q2"/>
    <mergeCell ref="P3:Q3"/>
    <mergeCell ref="E51:E52"/>
    <mergeCell ref="G51:G52"/>
    <mergeCell ref="G45:G46"/>
    <mergeCell ref="F47:F48"/>
    <mergeCell ref="G47:G48"/>
    <mergeCell ref="F49:F50"/>
    <mergeCell ref="G49:G50"/>
    <mergeCell ref="F51:F52"/>
    <mergeCell ref="F45:F46"/>
    <mergeCell ref="F23:F24"/>
    <mergeCell ref="E23:E24"/>
    <mergeCell ref="E9:E10"/>
    <mergeCell ref="E11:E12"/>
    <mergeCell ref="F11:F12"/>
    <mergeCell ref="L1:M1"/>
    <mergeCell ref="L2:M2"/>
    <mergeCell ref="L3:M3"/>
    <mergeCell ref="F15:F16"/>
    <mergeCell ref="F17:F18"/>
    <mergeCell ref="J1:J4"/>
    <mergeCell ref="G27:G28"/>
    <mergeCell ref="A51:A52"/>
    <mergeCell ref="B51:B52"/>
    <mergeCell ref="C51:D52"/>
    <mergeCell ref="A35:D36"/>
    <mergeCell ref="A41:A42"/>
    <mergeCell ref="B41:B42"/>
    <mergeCell ref="F35:F36"/>
    <mergeCell ref="E35:E36"/>
    <mergeCell ref="C41:D42"/>
    <mergeCell ref="A37:A38"/>
    <mergeCell ref="E49:E50"/>
    <mergeCell ref="C47:D48"/>
    <mergeCell ref="E47:E48"/>
    <mergeCell ref="E45:E46"/>
    <mergeCell ref="F37:F38"/>
    <mergeCell ref="E37:E38"/>
    <mergeCell ref="A45:A46"/>
    <mergeCell ref="B45:D46"/>
    <mergeCell ref="A47:A48"/>
    <mergeCell ref="B47:B48"/>
    <mergeCell ref="A49:A50"/>
    <mergeCell ref="B49:B50"/>
    <mergeCell ref="C49:D50"/>
    <mergeCell ref="A43:A4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A23:D24"/>
    <mergeCell ref="A17:A18"/>
    <mergeCell ref="B17:B18"/>
    <mergeCell ref="C17:D18"/>
    <mergeCell ref="A19:A20"/>
    <mergeCell ref="A29:A30"/>
    <mergeCell ref="B27:B28"/>
    <mergeCell ref="A25:A26"/>
    <mergeCell ref="C29:D30"/>
    <mergeCell ref="A31:A32"/>
    <mergeCell ref="B31:B32"/>
    <mergeCell ref="C31:D32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A9:A10"/>
    <mergeCell ref="C11:D12"/>
    <mergeCell ref="G25:G26"/>
    <mergeCell ref="B25:D26"/>
    <mergeCell ref="C27:D28"/>
    <mergeCell ref="K1:K4"/>
    <mergeCell ref="G1:G4"/>
    <mergeCell ref="G9:G10"/>
    <mergeCell ref="G15:G16"/>
    <mergeCell ref="B19:B20"/>
    <mergeCell ref="C19:D20"/>
    <mergeCell ref="E19:E20"/>
    <mergeCell ref="F19:F20"/>
    <mergeCell ref="G19:G20"/>
    <mergeCell ref="I1:I4"/>
    <mergeCell ref="E1:E4"/>
    <mergeCell ref="G17:G18"/>
    <mergeCell ref="E13:E14"/>
    <mergeCell ref="E25:E26"/>
    <mergeCell ref="E21:E22"/>
    <mergeCell ref="E15:E16"/>
    <mergeCell ref="E27:E28"/>
    <mergeCell ref="F27:F28"/>
    <mergeCell ref="F25:F26"/>
    <mergeCell ref="N1:O1"/>
    <mergeCell ref="N2:O2"/>
    <mergeCell ref="N3:O3"/>
    <mergeCell ref="G35:G36"/>
    <mergeCell ref="B37:D38"/>
    <mergeCell ref="G41:G42"/>
    <mergeCell ref="G23:G24"/>
    <mergeCell ref="G37:G38"/>
    <mergeCell ref="F41:F42"/>
    <mergeCell ref="E41:E42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A53:D54"/>
    <mergeCell ref="E53:E54"/>
    <mergeCell ref="F53:F54"/>
    <mergeCell ref="G53:G54"/>
    <mergeCell ref="A55:A56"/>
    <mergeCell ref="B55:D56"/>
    <mergeCell ref="E55:E56"/>
    <mergeCell ref="F55:F56"/>
    <mergeCell ref="G55:G56"/>
    <mergeCell ref="A57:A58"/>
    <mergeCell ref="B57:B58"/>
    <mergeCell ref="C57:D58"/>
    <mergeCell ref="E57:E58"/>
    <mergeCell ref="F57:F58"/>
    <mergeCell ref="G57:G58"/>
    <mergeCell ref="A59:A60"/>
    <mergeCell ref="B59:B60"/>
    <mergeCell ref="C59:D60"/>
    <mergeCell ref="E59:E60"/>
    <mergeCell ref="F59:F60"/>
    <mergeCell ref="G59:G60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E67:E68"/>
    <mergeCell ref="F67:F68"/>
    <mergeCell ref="G67:G68"/>
    <mergeCell ref="A69:A70"/>
    <mergeCell ref="B69:B70"/>
    <mergeCell ref="C69:D70"/>
    <mergeCell ref="E69:E70"/>
    <mergeCell ref="F69:F70"/>
    <mergeCell ref="G69:G70"/>
    <mergeCell ref="A75:A76"/>
    <mergeCell ref="B75:B76"/>
    <mergeCell ref="C75:D76"/>
    <mergeCell ref="E75:E76"/>
    <mergeCell ref="F75:F76"/>
    <mergeCell ref="G75:G76"/>
    <mergeCell ref="A61:A62"/>
    <mergeCell ref="B61:B62"/>
    <mergeCell ref="C61:D62"/>
    <mergeCell ref="E61:E62"/>
    <mergeCell ref="F61:F62"/>
    <mergeCell ref="G61:G62"/>
    <mergeCell ref="A71:D72"/>
    <mergeCell ref="E71:E72"/>
    <mergeCell ref="F71:F72"/>
    <mergeCell ref="G71:G72"/>
    <mergeCell ref="A73:A74"/>
    <mergeCell ref="B73:D74"/>
    <mergeCell ref="E73:E74"/>
    <mergeCell ref="F73:F74"/>
    <mergeCell ref="G73:G74"/>
    <mergeCell ref="A67:A68"/>
    <mergeCell ref="B67:B68"/>
    <mergeCell ref="C67:D68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85:A86"/>
    <mergeCell ref="B85:B86"/>
    <mergeCell ref="C85:D86"/>
    <mergeCell ref="E85:E86"/>
    <mergeCell ref="F85:F86"/>
    <mergeCell ref="G85:G86"/>
    <mergeCell ref="A93:D94"/>
    <mergeCell ref="E93:E94"/>
    <mergeCell ref="F93:F94"/>
    <mergeCell ref="G93:G94"/>
    <mergeCell ref="A77:A78"/>
    <mergeCell ref="B77:B78"/>
    <mergeCell ref="C77:D78"/>
    <mergeCell ref="E77:E78"/>
    <mergeCell ref="F77:F78"/>
    <mergeCell ref="G77:G78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7:G88"/>
    <mergeCell ref="A89:A90"/>
    <mergeCell ref="B89:B90"/>
    <mergeCell ref="C89:D9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9:A100"/>
    <mergeCell ref="B99:B100"/>
    <mergeCell ref="C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G43:G44"/>
    <mergeCell ref="A39:A40"/>
    <mergeCell ref="B39:B40"/>
    <mergeCell ref="C39:D40"/>
    <mergeCell ref="E39:E40"/>
    <mergeCell ref="F39:F40"/>
    <mergeCell ref="G39:G40"/>
    <mergeCell ref="F29:F30"/>
    <mergeCell ref="G29:G30"/>
    <mergeCell ref="C33:D34"/>
    <mergeCell ref="B33:B34"/>
    <mergeCell ref="F31:F32"/>
    <mergeCell ref="E29:E30"/>
    <mergeCell ref="E31:E32"/>
    <mergeCell ref="B43:B44"/>
    <mergeCell ref="C43:D44"/>
    <mergeCell ref="E43:E44"/>
    <mergeCell ref="F43:F44"/>
    <mergeCell ref="G31:G32"/>
  </mergeCells>
  <phoneticPr fontId="1"/>
  <conditionalFormatting sqref="L81:Q92 L37:Q46 L73:Q78 L47:M52 O47:Q52 L95:Q106 L9:Q22 L25:Q34 L55:Q70">
    <cfRule type="expression" dxfId="9" priority="45" stopIfTrue="1">
      <formula>AND(ROW()&gt;4, COLUMN()&gt;8, MOD(ROW(),2)=1, ISNONTEXT(L9), L9&gt;0)</formula>
    </cfRule>
    <cfRule type="expression" dxfId="8" priority="46" stopIfTrue="1">
      <formula>AND(ROW()&gt;4, COLUMN()&gt;8,  MOD(ROW(),2)=0, ISNONTEXT(L9), L9&gt;0)</formula>
    </cfRule>
  </conditionalFormatting>
  <conditionalFormatting sqref="O47:O51">
    <cfRule type="expression" dxfId="7" priority="7" stopIfTrue="1">
      <formula>AND(ROW()&gt;4, COLUMN()&gt;8, MOD(ROW(),2)=1, ISNONTEXT(O47), O47&gt;0)</formula>
    </cfRule>
    <cfRule type="expression" dxfId="6" priority="8" stopIfTrue="1">
      <formula>AND(ROW()&gt;4, COLUMN()&gt;8,  MOD(ROW(),2)=0, ISNONTEXT(O47), O47&gt;0)</formula>
    </cfRule>
  </conditionalFormatting>
  <conditionalFormatting sqref="N47:N52">
    <cfRule type="expression" dxfId="5" priority="5" stopIfTrue="1">
      <formula>AND(ROW()&gt;4, COLUMN()&gt;8, MOD(ROW(),2)=1, ISNONTEXT(N47), N47&gt;0)</formula>
    </cfRule>
    <cfRule type="expression" dxfId="4" priority="6" stopIfTrue="1">
      <formula>AND(ROW()&gt;4, COLUMN()&gt;8,  MOD(ROW(),2)=0, ISNONTEXT(N47), N47&gt;0)</formula>
    </cfRule>
  </conditionalFormatting>
  <conditionalFormatting sqref="O65:O69">
    <cfRule type="expression" dxfId="3" priority="3" stopIfTrue="1">
      <formula>AND(ROW()&gt;4, COLUMN()&gt;8, MOD(ROW(),2)=1, ISNONTEXT(O65), O65&gt;0)</formula>
    </cfRule>
    <cfRule type="expression" dxfId="2" priority="4" stopIfTrue="1">
      <formula>AND(ROW()&gt;4, COLUMN()&gt;8,  MOD(ROW(),2)=0, ISNONTEXT(O65), O65&gt;0)</formula>
    </cfRule>
  </conditionalFormatting>
  <conditionalFormatting sqref="P65:P69">
    <cfRule type="expression" dxfId="1" priority="1" stopIfTrue="1">
      <formula>AND(ROW()&gt;4, COLUMN()&gt;8, MOD(ROW(),2)=1, ISNONTEXT(P65), P65&gt;0)</formula>
    </cfRule>
    <cfRule type="expression" dxfId="0" priority="2" stopIfTrue="1">
      <formula>AND(ROW()&gt;4, COLUMN()&gt;8,  MOD(ROW(),2)=0, ISNONTEXT(P65), P65&gt;0)</formula>
    </cfRule>
  </conditionalFormatting>
  <dataValidations count="4">
    <dataValidation type="list" allowBlank="1" showInputMessage="1" showErrorMessage="1" sqref="E107:E65588" xr:uid="{00000000-0002-0000-0000-000000000000}">
      <formula1>"新規作成,更新"</formula1>
    </dataValidation>
    <dataValidation type="list" allowBlank="1" showInputMessage="1" showErrorMessage="1" sqref="F95:F106 F25:F34 F9:F22 F37:F52 F81:F92 F55:F70 F73:F78" xr:uid="{00000000-0002-0000-0000-000001000000}">
      <formula1>"着手,完了"</formula1>
    </dataValidation>
    <dataValidation type="list" allowBlank="1" showInputMessage="1" showErrorMessage="1" sqref="E15 E9 E23:E25 E35:E37 E45 E53:E55 E63 E71:E73 E79:E81 E87 E93:E95 E101" xr:uid="{00000000-0002-0000-0000-000002000000}">
      <formula1>"新規作成,更新,レビュー参加"</formula1>
    </dataValidation>
    <dataValidation type="list" allowBlank="1" showInputMessage="1" showErrorMessage="1" sqref="E17:E22 E27:E34 E11:E14 E103:E106 E47:E52 E65:E70 E39:E44 E83:E86 E97:E100 E89:E92 E57:E62 E75:E7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2020-06-15T03:03:08Z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