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4279083-635C-4A93-B5DB-E0065B6BF639}" xr6:coauthVersionLast="44" xr6:coauthVersionMax="45" xr10:uidLastSave="{00000000-0000-0000-0000-000000000000}"/>
  <bookViews>
    <workbookView xWindow="300" yWindow="315" windowWidth="2028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1" i="1" l="1"/>
  <c r="K72" i="1"/>
  <c r="K73" i="1"/>
  <c r="K74" i="1"/>
  <c r="K75" i="1"/>
  <c r="K76" i="1"/>
  <c r="K77" i="1"/>
  <c r="K78" i="1"/>
  <c r="K81" i="1"/>
  <c r="K82" i="1"/>
  <c r="K83" i="1"/>
  <c r="K84" i="1"/>
  <c r="K85" i="1"/>
  <c r="K86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6" i="1"/>
  <c r="K67" i="1"/>
  <c r="K68" i="1"/>
  <c r="K69" i="1"/>
  <c r="K70" i="1"/>
  <c r="K65" i="1"/>
  <c r="K62" i="1" l="1"/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K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K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K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K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H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39" i="1"/>
  <c r="K39" i="1"/>
  <c r="H40" i="1"/>
  <c r="K40" i="1"/>
  <c r="H89" i="1"/>
  <c r="H90" i="1"/>
  <c r="H91" i="1"/>
  <c r="H92" i="1"/>
  <c r="H93" i="1"/>
  <c r="H94" i="1"/>
  <c r="H95" i="1"/>
  <c r="H96" i="1"/>
  <c r="H97" i="1"/>
  <c r="H98" i="1"/>
  <c r="H99" i="1"/>
  <c r="H100" i="1"/>
  <c r="H81" i="1"/>
  <c r="H82" i="1"/>
  <c r="H83" i="1"/>
  <c r="H84" i="1"/>
  <c r="H69" i="1"/>
  <c r="H70" i="1"/>
  <c r="H63" i="1"/>
  <c r="H64" i="1"/>
  <c r="H65" i="1"/>
  <c r="H66" i="1"/>
  <c r="H67" i="1"/>
  <c r="H68" i="1"/>
  <c r="H71" i="1"/>
  <c r="H72" i="1"/>
  <c r="H73" i="1"/>
  <c r="H74" i="1"/>
  <c r="H75" i="1"/>
  <c r="H76" i="1"/>
  <c r="H77" i="1"/>
  <c r="H78" i="1"/>
  <c r="K61" i="1" l="1" a="1"/>
  <c r="K6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<sst xmlns="http://schemas.openxmlformats.org/spreadsheetml/2006/main" count="266" uniqueCount="85">
  <si>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</si>
  <si>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</si>
  <si>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</si>
  <si>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</si>
  <si>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</si>
  <si>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</si>
  <si>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</si>
  <si>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</si>
  <si>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</si>
  <si>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</si>
  <si>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</si>
  <si>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</si>
  <si>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</si>
  <si>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</si>
  <si>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</si>
  <si>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</si>
  <si>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</si>
  <si>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</si>
  <si>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</si>
  <si>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</si>
  <si>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</si>
  <si>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</si>
  <si>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</si>
  <si>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</si>
  <si>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</si>
  <si>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</si>
  <si>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</si>
  <si>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</si>
  <si>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</si>
  <si>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</si>
  <si>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</si>
  <si>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</si>
  <si>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</si>
  <si>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</si>
  <si>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</si>
  <si>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</si>
  <si>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</si>
  <si>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</si>
  <si>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</si>
  <si>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</si>
  <si>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</si>
  <si>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</si>
  <si>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</si>
  <si>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</si>
  <si>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</si>
  <si>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</si>
  <si>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</si>
  <si>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</si>
  <si>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</si>
  <si>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</si>
  <si>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</si>
  <si>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</si>
  <si>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</si>
  <si>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</si>
  <si>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</si>
  <si>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</si>
  <si>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</si>
  <si>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</si>
  <si>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</si>
  <si>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</si>
  <si>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</si>
  <si>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</si>
  <si>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</si>
  <si>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</si>
  <si>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</si>
  <si>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</si>
  <si>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</si>
  <si>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</si>
  <si>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</si>
  <si>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</si>
  <si>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</si>
  <si>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</si>
  <si>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</si>
  <si>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</si>
  <si>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</si>
  <si>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</si>
  <si>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</si>
  <si>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</si>
  <si>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</si>
  <si>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</si>
  <si>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</si>
  <si>
    <t>横井、今竹、浜崎</t>
    <rPh sb="0" eb="2">
      <t>ヨコイ</t>
    </rPh>
    <rPh sb="3" eb="5">
      <t>イマタケ</t>
    </rPh>
    <rPh sb="6" eb="8">
      <t>ハマザキ</t>
    </rPh>
    <phoneticPr fontId="1"/>
  </si>
  <si>
    <t>横井</t>
    <rPh sb="0" eb="2">
      <t>ヨコイ</t>
    </rPh>
    <phoneticPr fontId="1"/>
  </si>
  <si>
    <t>今竹、鈴木</t>
    <rPh sb="0" eb="2">
      <t>イマタケ</t>
    </rPh>
    <rPh sb="3" eb="5">
      <t>スズキ</t>
    </rPh>
    <phoneticPr fontId="1"/>
  </si>
  <si>
    <t>横井、鈴木、栢沼、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</si>
</sst>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N11" sqref="N1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95" t="s">
        <v>74</v>
      </c>
      <c r="B1" s="96"/>
      <c r="C1" s="96"/>
      <c r="D1" s="96"/>
      <c r="E1" s="92" t="s">
        <v>0</v>
      </c>
      <c r="F1" s="92" t="s">
        <v>1</v>
      </c>
      <c r="G1" s="96" t="s">
        <v>2</v>
      </c>
      <c r="H1" s="92" t="s">
        <v>3</v>
      </c>
      <c r="I1" s="92" t="s">
        <v>4</v>
      </c>
      <c r="J1" s="92" t="s">
        <v>5</v>
      </c>
      <c r="K1" s="115" t="s">
        <v>6</v>
      </c>
      <c r="L1" s="58">
        <v>43990</v>
      </c>
      <c r="M1" s="59"/>
      <c r="N1" s="58">
        <v>43991</v>
      </c>
      <c r="O1" s="59"/>
      <c r="P1" s="58">
        <v>43992</v>
      </c>
      <c r="Q1" s="59"/>
      <c r="R1" s="58">
        <v>43993</v>
      </c>
      <c r="S1" s="59"/>
      <c r="T1" s="58">
        <v>43994</v>
      </c>
      <c r="U1" s="59"/>
      <c r="V1" s="58">
        <v>43997</v>
      </c>
      <c r="W1" s="59"/>
      <c r="X1" s="45"/>
      <c r="Y1" s="45"/>
      <c r="Z1" s="45"/>
      <c r="AA1" s="45"/>
    </row>
    <row r="2" spans="1:27" ht="13.5" customHeight="1" x14ac:dyDescent="0.15">
      <c r="A2" s="97"/>
      <c r="B2" s="98"/>
      <c r="C2" s="98"/>
      <c r="D2" s="98"/>
      <c r="E2" s="93"/>
      <c r="F2" s="93"/>
      <c r="G2" s="98"/>
      <c r="H2" s="120"/>
      <c r="I2" s="93"/>
      <c r="J2" s="93"/>
      <c r="K2" s="116"/>
      <c r="L2" s="55" t="s">
        <v>11</v>
      </c>
      <c r="M2" s="56"/>
      <c r="N2" s="55" t="s">
        <v>7</v>
      </c>
      <c r="O2" s="56"/>
      <c r="P2" s="55" t="s">
        <v>8</v>
      </c>
      <c r="Q2" s="56"/>
      <c r="R2" s="55" t="s">
        <v>9</v>
      </c>
      <c r="S2" s="56"/>
      <c r="T2" s="55" t="s">
        <v>10</v>
      </c>
      <c r="U2" s="56"/>
      <c r="V2" s="55" t="s">
        <v>11</v>
      </c>
      <c r="W2" s="56"/>
      <c r="X2" s="45"/>
      <c r="Y2" s="45"/>
      <c r="Z2" s="45"/>
      <c r="AA2" s="45"/>
    </row>
    <row r="3" spans="1:27" ht="13.5" customHeight="1" x14ac:dyDescent="0.15">
      <c r="A3" s="97"/>
      <c r="B3" s="98"/>
      <c r="C3" s="98"/>
      <c r="D3" s="98"/>
      <c r="E3" s="93"/>
      <c r="F3" s="93"/>
      <c r="G3" s="98"/>
      <c r="H3" s="120"/>
      <c r="I3" s="93"/>
      <c r="J3" s="93"/>
      <c r="K3" s="116"/>
      <c r="L3" s="57" t="s">
        <v>12</v>
      </c>
      <c r="M3" s="57"/>
      <c r="N3" s="57" t="s">
        <v>13</v>
      </c>
      <c r="O3" s="57"/>
      <c r="P3" s="57" t="s">
        <v>14</v>
      </c>
      <c r="Q3" s="57"/>
      <c r="R3" s="57" t="s">
        <v>15</v>
      </c>
      <c r="S3" s="57"/>
      <c r="T3" s="57" t="s">
        <v>16</v>
      </c>
      <c r="U3" s="57"/>
      <c r="V3" s="57" t="s">
        <v>17</v>
      </c>
      <c r="W3" s="57"/>
      <c r="X3" s="45"/>
      <c r="Y3" s="45"/>
      <c r="Z3" s="45"/>
      <c r="AA3" s="45"/>
    </row>
    <row r="4" spans="1:27" ht="13.5" customHeight="1" thickBot="1" x14ac:dyDescent="0.2">
      <c r="A4" s="99"/>
      <c r="B4" s="100"/>
      <c r="C4" s="100"/>
      <c r="D4" s="100"/>
      <c r="E4" s="94"/>
      <c r="F4" s="94"/>
      <c r="G4" s="100"/>
      <c r="H4" s="121"/>
      <c r="I4" s="94"/>
      <c r="J4" s="94"/>
      <c r="K4" s="117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thickBot="1" x14ac:dyDescent="0.2">
      <c r="A5" s="101" t="s">
        <v>20</v>
      </c>
      <c r="B5" s="102"/>
      <c r="C5" s="102"/>
      <c r="D5" s="103"/>
      <c r="E5" s="107"/>
      <c r="F5" s="107"/>
      <c r="G5" s="122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10.199999999999999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Top="1" thickBot="1" x14ac:dyDescent="0.2">
      <c r="A6" s="104"/>
      <c r="B6" s="105"/>
      <c r="C6" s="105"/>
      <c r="D6" s="106"/>
      <c r="E6" s="108"/>
      <c r="F6" s="108"/>
      <c r="G6" s="123"/>
      <c r="H6" s="18" t="s">
        <v>23</v>
      </c>
      <c r="I6" s="17" t="s">
        <v>22</v>
      </c>
      <c r="J6" s="19"/>
      <c r="K6" s="40">
        <f>SUM(K8,K24,K44)</f>
        <v>35.370000000000005</v>
      </c>
      <c r="L6" s="28">
        <f t="shared" ref="L6:W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10</v>
      </c>
      <c r="Q6" s="28">
        <f t="shared" si="1"/>
        <v>16.21</v>
      </c>
      <c r="R6" s="28">
        <f t="shared" si="1"/>
        <v>10.07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thickBot="1" x14ac:dyDescent="0.2">
      <c r="A7" s="109" t="s">
        <v>24</v>
      </c>
      <c r="B7" s="110"/>
      <c r="C7" s="110"/>
      <c r="D7" s="111"/>
      <c r="E7" s="114"/>
      <c r="F7" s="114"/>
      <c r="G7" s="112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thickTop="1" x14ac:dyDescent="0.15">
      <c r="A8" s="84"/>
      <c r="B8" s="85"/>
      <c r="C8" s="85"/>
      <c r="D8" s="86"/>
      <c r="E8" s="88"/>
      <c r="F8" s="88"/>
      <c r="G8" s="113"/>
      <c r="H8" s="6" t="s">
        <v>23</v>
      </c>
      <c r="I8" s="5" t="s">
        <v>22</v>
      </c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69">
        <v>1</v>
      </c>
      <c r="B9" s="71" t="s">
        <v>25</v>
      </c>
      <c r="C9" s="89"/>
      <c r="D9" s="72"/>
      <c r="E9" s="66"/>
      <c r="F9" s="66"/>
      <c r="G9" s="64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70"/>
      <c r="B10" s="73"/>
      <c r="C10" s="90"/>
      <c r="D10" s="74"/>
      <c r="E10" s="67"/>
      <c r="F10" s="67"/>
      <c r="G10" s="65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69"/>
      <c r="B11" s="68" t="s">
        <v>26</v>
      </c>
      <c r="C11" s="71" t="s">
        <v>27</v>
      </c>
      <c r="D11" s="72"/>
      <c r="E11" s="60" t="s">
        <v>68</v>
      </c>
      <c r="F11" s="60" t="s">
        <v>75</v>
      </c>
      <c r="G11" s="62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70"/>
      <c r="B12" s="63"/>
      <c r="C12" s="73"/>
      <c r="D12" s="74"/>
      <c r="E12" s="61"/>
      <c r="F12" s="61"/>
      <c r="G12" s="63"/>
      <c r="H12" s="51" t="str">
        <f>IF(E11="","","実績")</f>
        <v>実績</v>
      </c>
      <c r="I12" s="8" t="s">
        <v>39</v>
      </c>
      <c r="J12" s="51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69"/>
      <c r="B13" s="68" t="s">
        <v>31</v>
      </c>
      <c r="C13" s="71" t="s">
        <v>32</v>
      </c>
      <c r="D13" s="72"/>
      <c r="E13" s="60" t="s">
        <v>68</v>
      </c>
      <c r="F13" s="60" t="s">
        <v>75</v>
      </c>
      <c r="G13" s="62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70"/>
      <c r="B14" s="63"/>
      <c r="C14" s="73"/>
      <c r="D14" s="74"/>
      <c r="E14" s="61"/>
      <c r="F14" s="61"/>
      <c r="G14" s="63"/>
      <c r="H14" s="51" t="str">
        <f>IF(E13="","","実績")</f>
        <v>実績</v>
      </c>
      <c r="I14" s="8" t="s">
        <v>76</v>
      </c>
      <c r="J14" s="51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69">
        <v>2</v>
      </c>
      <c r="B15" s="71" t="s">
        <v>34</v>
      </c>
      <c r="C15" s="89"/>
      <c r="D15" s="72"/>
      <c r="E15" s="66"/>
      <c r="F15" s="66"/>
      <c r="G15" s="64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70"/>
      <c r="B16" s="73"/>
      <c r="C16" s="90"/>
      <c r="D16" s="74"/>
      <c r="E16" s="67"/>
      <c r="F16" s="67"/>
      <c r="G16" s="65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69"/>
      <c r="B17" s="68" t="s">
        <v>26</v>
      </c>
      <c r="C17" s="91" t="s">
        <v>34</v>
      </c>
      <c r="D17" s="72"/>
      <c r="E17" s="60" t="s">
        <v>35</v>
      </c>
      <c r="F17" s="60" t="s">
        <v>75</v>
      </c>
      <c r="G17" s="62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70"/>
      <c r="B18" s="63"/>
      <c r="C18" s="73"/>
      <c r="D18" s="74"/>
      <c r="E18" s="61"/>
      <c r="F18" s="61"/>
      <c r="G18" s="63"/>
      <c r="H18" s="51" t="str">
        <f>IF(E17="","","実績")</f>
        <v>実績</v>
      </c>
      <c r="I18" s="8" t="s">
        <v>22</v>
      </c>
      <c r="J18" s="51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75"/>
      <c r="B19" s="77" t="s">
        <v>31</v>
      </c>
      <c r="C19" s="71" t="s">
        <v>36</v>
      </c>
      <c r="D19" s="72"/>
      <c r="E19" s="79" t="s">
        <v>35</v>
      </c>
      <c r="F19" s="79" t="s">
        <v>75</v>
      </c>
      <c r="G19" s="124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76"/>
      <c r="B20" s="78"/>
      <c r="C20" s="73"/>
      <c r="D20" s="74"/>
      <c r="E20" s="80"/>
      <c r="F20" s="80"/>
      <c r="G20" s="78"/>
      <c r="H20" s="52" t="str">
        <f>IF(E19="","","実績")</f>
        <v>実績</v>
      </c>
      <c r="I20" s="43" t="s">
        <v>22</v>
      </c>
      <c r="J20" s="52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69"/>
      <c r="B21" s="68" t="s">
        <v>37</v>
      </c>
      <c r="C21" s="71" t="s">
        <v>38</v>
      </c>
      <c r="D21" s="72"/>
      <c r="E21" s="60" t="s">
        <v>28</v>
      </c>
      <c r="F21" s="60" t="s">
        <v>75</v>
      </c>
      <c r="G21" s="62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70"/>
      <c r="B22" s="63"/>
      <c r="C22" s="73"/>
      <c r="D22" s="74"/>
      <c r="E22" s="61"/>
      <c r="F22" s="61"/>
      <c r="G22" s="63"/>
      <c r="H22" s="51" t="str">
        <f>IF(E21="","","実績")</f>
        <v>実績</v>
      </c>
      <c r="I22" s="8" t="s">
        <v>64</v>
      </c>
      <c r="J22" s="51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1" t="s">
        <v>40</v>
      </c>
      <c r="B23" s="82"/>
      <c r="C23" s="82"/>
      <c r="D23" s="83"/>
      <c r="E23" s="87"/>
      <c r="F23" s="87"/>
      <c r="G23" s="118"/>
      <c r="H23" s="20" t="s">
        <v>21</v>
      </c>
      <c r="I23" s="20"/>
      <c r="J23" s="20"/>
      <c r="K23" s="50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4"/>
      <c r="B24" s="85"/>
      <c r="C24" s="85"/>
      <c r="D24" s="86"/>
      <c r="E24" s="88"/>
      <c r="F24" s="88"/>
      <c r="G24" s="119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69">
        <v>1</v>
      </c>
      <c r="B25" s="71" t="s">
        <v>25</v>
      </c>
      <c r="C25" s="89"/>
      <c r="D25" s="72"/>
      <c r="E25" s="66"/>
      <c r="F25" s="66"/>
      <c r="G25" s="64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70"/>
      <c r="B26" s="73"/>
      <c r="C26" s="90"/>
      <c r="D26" s="74"/>
      <c r="E26" s="67"/>
      <c r="F26" s="67"/>
      <c r="G26" s="65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69"/>
      <c r="B27" s="68" t="s">
        <v>26</v>
      </c>
      <c r="C27" s="71" t="s">
        <v>41</v>
      </c>
      <c r="D27" s="72"/>
      <c r="E27" s="60" t="s">
        <v>28</v>
      </c>
      <c r="F27" s="60" t="s">
        <v>75</v>
      </c>
      <c r="G27" s="62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70"/>
      <c r="B28" s="63"/>
      <c r="C28" s="73"/>
      <c r="D28" s="74"/>
      <c r="E28" s="61"/>
      <c r="F28" s="61"/>
      <c r="G28" s="63"/>
      <c r="H28" s="51" t="str">
        <f>IF(E27="","","実績")</f>
        <v>実績</v>
      </c>
      <c r="I28" s="43" t="s">
        <v>30</v>
      </c>
      <c r="J28" s="51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69"/>
      <c r="B29" s="68" t="s">
        <v>31</v>
      </c>
      <c r="C29" s="71" t="s">
        <v>43</v>
      </c>
      <c r="D29" s="72"/>
      <c r="E29" s="60" t="s">
        <v>28</v>
      </c>
      <c r="F29" s="60" t="s">
        <v>75</v>
      </c>
      <c r="G29" s="62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70"/>
      <c r="B30" s="63"/>
      <c r="C30" s="73"/>
      <c r="D30" s="74"/>
      <c r="E30" s="61"/>
      <c r="F30" s="61"/>
      <c r="G30" s="63"/>
      <c r="H30" s="51" t="str">
        <f>IF(E29="","","実績")</f>
        <v>実績</v>
      </c>
      <c r="I30" s="43" t="s">
        <v>69</v>
      </c>
      <c r="J30" s="51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69"/>
      <c r="B31" s="68" t="s">
        <v>44</v>
      </c>
      <c r="C31" s="71" t="s">
        <v>45</v>
      </c>
      <c r="D31" s="72"/>
      <c r="E31" s="60" t="s">
        <v>28</v>
      </c>
      <c r="F31" s="60" t="s">
        <v>75</v>
      </c>
      <c r="G31" s="62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70"/>
      <c r="B32" s="63"/>
      <c r="C32" s="73"/>
      <c r="D32" s="74"/>
      <c r="E32" s="61"/>
      <c r="F32" s="61"/>
      <c r="G32" s="63"/>
      <c r="H32" s="51" t="str">
        <f>IF(E31="","","実績")</f>
        <v>実績</v>
      </c>
      <c r="I32" s="53" t="s">
        <v>77</v>
      </c>
      <c r="J32" s="51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69"/>
      <c r="B33" s="68" t="s">
        <v>46</v>
      </c>
      <c r="C33" s="71" t="s">
        <v>47</v>
      </c>
      <c r="D33" s="72"/>
      <c r="E33" s="60" t="s">
        <v>28</v>
      </c>
      <c r="F33" s="60" t="s">
        <v>75</v>
      </c>
      <c r="G33" s="62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70"/>
      <c r="B34" s="63"/>
      <c r="C34" s="73"/>
      <c r="D34" s="74"/>
      <c r="E34" s="61"/>
      <c r="F34" s="61"/>
      <c r="G34" s="63"/>
      <c r="H34" s="51" t="str">
        <f>IF(E33="","","実績")</f>
        <v>実績</v>
      </c>
      <c r="I34" s="53" t="s">
        <v>79</v>
      </c>
      <c r="J34" s="51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69">
        <v>2</v>
      </c>
      <c r="B35" s="71" t="s">
        <v>34</v>
      </c>
      <c r="C35" s="89"/>
      <c r="D35" s="72"/>
      <c r="E35" s="66"/>
      <c r="F35" s="66"/>
      <c r="G35" s="64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70"/>
      <c r="B36" s="73"/>
      <c r="C36" s="90"/>
      <c r="D36" s="74"/>
      <c r="E36" s="67"/>
      <c r="F36" s="67"/>
      <c r="G36" s="65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69"/>
      <c r="B37" s="68" t="s">
        <v>26</v>
      </c>
      <c r="C37" s="71" t="s">
        <v>34</v>
      </c>
      <c r="D37" s="72"/>
      <c r="E37" s="60" t="s">
        <v>35</v>
      </c>
      <c r="F37" s="60" t="s">
        <v>75</v>
      </c>
      <c r="G37" s="62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70"/>
      <c r="B38" s="63"/>
      <c r="C38" s="73"/>
      <c r="D38" s="74"/>
      <c r="E38" s="61"/>
      <c r="F38" s="61"/>
      <c r="G38" s="63"/>
      <c r="H38" s="51" t="str">
        <f>IF(E37="","","実績")</f>
        <v>実績</v>
      </c>
      <c r="I38" s="43" t="s">
        <v>22</v>
      </c>
      <c r="J38" s="51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75"/>
      <c r="B39" s="77" t="s">
        <v>31</v>
      </c>
      <c r="C39" s="71" t="s">
        <v>36</v>
      </c>
      <c r="D39" s="72"/>
      <c r="E39" s="79" t="s">
        <v>35</v>
      </c>
      <c r="F39" s="79" t="s">
        <v>75</v>
      </c>
      <c r="G39" s="124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76"/>
      <c r="B40" s="78"/>
      <c r="C40" s="73"/>
      <c r="D40" s="74"/>
      <c r="E40" s="80"/>
      <c r="F40" s="80"/>
      <c r="G40" s="78"/>
      <c r="H40" s="52" t="str">
        <f>IF(E39="","","実績")</f>
        <v>実績</v>
      </c>
      <c r="I40" s="43" t="s">
        <v>22</v>
      </c>
      <c r="J40" s="52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69"/>
      <c r="B41" s="68" t="s">
        <v>37</v>
      </c>
      <c r="C41" s="71" t="s">
        <v>38</v>
      </c>
      <c r="D41" s="72"/>
      <c r="E41" s="60" t="s">
        <v>28</v>
      </c>
      <c r="F41" s="60" t="s">
        <v>29</v>
      </c>
      <c r="G41" s="62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70"/>
      <c r="B42" s="63"/>
      <c r="C42" s="73"/>
      <c r="D42" s="74"/>
      <c r="E42" s="61"/>
      <c r="F42" s="61"/>
      <c r="G42" s="63"/>
      <c r="H42" s="51" t="str">
        <f>IF(E41="","","実績")</f>
        <v>実績</v>
      </c>
      <c r="I42" s="8" t="s">
        <v>64</v>
      </c>
      <c r="J42" s="51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1" t="s">
        <v>48</v>
      </c>
      <c r="B43" s="82"/>
      <c r="C43" s="82"/>
      <c r="D43" s="83"/>
      <c r="E43" s="87"/>
      <c r="F43" s="87"/>
      <c r="G43" s="118"/>
      <c r="H43" s="20" t="s">
        <v>21</v>
      </c>
      <c r="I43" s="20"/>
      <c r="J43" s="20"/>
      <c r="K43" s="50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4"/>
      <c r="B44" s="85"/>
      <c r="C44" s="85"/>
      <c r="D44" s="86"/>
      <c r="E44" s="88"/>
      <c r="F44" s="88"/>
      <c r="G44" s="119"/>
      <c r="H44" s="7" t="s">
        <v>23</v>
      </c>
      <c r="I44" s="7"/>
      <c r="J44" s="7"/>
      <c r="K44" s="54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69">
        <v>1</v>
      </c>
      <c r="B45" s="71" t="s">
        <v>25</v>
      </c>
      <c r="C45" s="89"/>
      <c r="D45" s="72"/>
      <c r="E45" s="66"/>
      <c r="F45" s="66"/>
      <c r="G45" s="64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70"/>
      <c r="B46" s="73"/>
      <c r="C46" s="90"/>
      <c r="D46" s="74"/>
      <c r="E46" s="67"/>
      <c r="F46" s="67"/>
      <c r="G46" s="65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75"/>
      <c r="B47" s="77" t="s">
        <v>26</v>
      </c>
      <c r="C47" s="71" t="s">
        <v>49</v>
      </c>
      <c r="D47" s="72"/>
      <c r="E47" s="79" t="s">
        <v>28</v>
      </c>
      <c r="F47" s="79" t="s">
        <v>75</v>
      </c>
      <c r="G47" s="124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76"/>
      <c r="B48" s="78"/>
      <c r="C48" s="73"/>
      <c r="D48" s="74"/>
      <c r="E48" s="80"/>
      <c r="F48" s="80"/>
      <c r="G48" s="78"/>
      <c r="H48" s="52" t="str">
        <f>IF(E47="","","実績")</f>
        <v>実績</v>
      </c>
      <c r="I48" s="43" t="s">
        <v>78</v>
      </c>
      <c r="J48" s="52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69"/>
      <c r="B49" s="68" t="s">
        <v>50</v>
      </c>
      <c r="C49" s="71" t="s">
        <v>51</v>
      </c>
      <c r="D49" s="72"/>
      <c r="E49" s="60" t="s">
        <v>28</v>
      </c>
      <c r="F49" s="60" t="s">
        <v>75</v>
      </c>
      <c r="G49" s="62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70"/>
      <c r="B50" s="63"/>
      <c r="C50" s="73"/>
      <c r="D50" s="74"/>
      <c r="E50" s="61"/>
      <c r="F50" s="61"/>
      <c r="G50" s="63"/>
      <c r="H50" s="51" t="str">
        <f>IF(E49="","","実績")</f>
        <v>実績</v>
      </c>
      <c r="I50" s="8" t="s">
        <v>33</v>
      </c>
      <c r="J50" s="51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75"/>
      <c r="B51" s="77" t="s">
        <v>37</v>
      </c>
      <c r="C51" s="71" t="s">
        <v>52</v>
      </c>
      <c r="D51" s="72"/>
      <c r="E51" s="79" t="s">
        <v>28</v>
      </c>
      <c r="F51" s="79" t="s">
        <v>75</v>
      </c>
      <c r="G51" s="124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76"/>
      <c r="B52" s="78"/>
      <c r="C52" s="73"/>
      <c r="D52" s="74"/>
      <c r="E52" s="80"/>
      <c r="F52" s="80"/>
      <c r="G52" s="78"/>
      <c r="H52" s="52" t="str">
        <f>IF(E51="","","実績")</f>
        <v>実績</v>
      </c>
      <c r="I52" s="8" t="s">
        <v>33</v>
      </c>
      <c r="J52" s="52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69">
        <v>2</v>
      </c>
      <c r="B53" s="71" t="s">
        <v>34</v>
      </c>
      <c r="C53" s="89"/>
      <c r="D53" s="72"/>
      <c r="E53" s="66"/>
      <c r="F53" s="66"/>
      <c r="G53" s="64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70"/>
      <c r="B54" s="73"/>
      <c r="C54" s="90"/>
      <c r="D54" s="74"/>
      <c r="E54" s="67"/>
      <c r="F54" s="67"/>
      <c r="G54" s="65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69"/>
      <c r="B55" s="68" t="s">
        <v>26</v>
      </c>
      <c r="C55" s="71" t="s">
        <v>34</v>
      </c>
      <c r="D55" s="72"/>
      <c r="E55" s="60" t="s">
        <v>35</v>
      </c>
      <c r="F55" s="60" t="s">
        <v>75</v>
      </c>
      <c r="G55" s="62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70"/>
      <c r="B56" s="63"/>
      <c r="C56" s="73"/>
      <c r="D56" s="74"/>
      <c r="E56" s="61"/>
      <c r="F56" s="61"/>
      <c r="G56" s="63"/>
      <c r="H56" s="51" t="str">
        <f>IF(E55="","","実績")</f>
        <v>実績</v>
      </c>
      <c r="I56" s="8" t="s">
        <v>33</v>
      </c>
      <c r="J56" s="51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69"/>
      <c r="B57" s="68" t="s">
        <v>31</v>
      </c>
      <c r="C57" s="71" t="s">
        <v>36</v>
      </c>
      <c r="D57" s="72"/>
      <c r="E57" s="60" t="s">
        <v>35</v>
      </c>
      <c r="F57" s="60" t="s">
        <v>75</v>
      </c>
      <c r="G57" s="62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70"/>
      <c r="B58" s="63"/>
      <c r="C58" s="73"/>
      <c r="D58" s="74"/>
      <c r="E58" s="61"/>
      <c r="F58" s="61"/>
      <c r="G58" s="63"/>
      <c r="H58" s="51" t="str">
        <f>IF(E57="","","実績")</f>
        <v>実績</v>
      </c>
      <c r="I58" s="8" t="s">
        <v>33</v>
      </c>
      <c r="J58" s="51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69"/>
      <c r="B59" s="68" t="s">
        <v>44</v>
      </c>
      <c r="C59" s="71" t="s">
        <v>38</v>
      </c>
      <c r="D59" s="72"/>
      <c r="E59" s="60" t="s">
        <v>28</v>
      </c>
      <c r="F59" s="60" t="s">
        <v>75</v>
      </c>
      <c r="G59" s="62"/>
      <c r="H59" s="8" t="str">
        <f>IF(E59="","","予定")</f>
        <v>予定</v>
      </c>
      <c r="I59" s="8" t="s">
        <v>79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70"/>
      <c r="B60" s="63"/>
      <c r="C60" s="73"/>
      <c r="D60" s="74"/>
      <c r="E60" s="61"/>
      <c r="F60" s="61"/>
      <c r="G60" s="63"/>
      <c r="H60" s="51" t="str">
        <f>IF(E59="","","実績")</f>
        <v>実績</v>
      </c>
      <c r="I60" s="8" t="s">
        <v>80</v>
      </c>
      <c r="J60" s="51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1" t="s">
        <v>53</v>
      </c>
      <c r="B61" s="82"/>
      <c r="C61" s="82"/>
      <c r="D61" s="83"/>
      <c r="E61" s="87"/>
      <c r="F61" s="87"/>
      <c r="G61" s="118"/>
      <c r="H61" s="20" t="s">
        <v>21</v>
      </c>
      <c r="I61" s="20"/>
      <c r="J61" s="20"/>
      <c r="K61" s="49" cm="1">
        <f t="array" ref="K61">SUMPRODUCT((MOD(ROW(K$63:K$78),2)=1)*K$63:K$78)</f>
        <v>14.71</v>
      </c>
      <c r="L61" s="48" cm="1">
        <f t="array" ref="L61">SUMPRODUCT((MOD(ROW(L$63:L$78),2)=1)*L$63:L$78)</f>
        <v>0</v>
      </c>
      <c r="M61" s="48" cm="1">
        <f t="array" ref="M61">SUMPRODUCT((MOD(ROW(M$63:M$78),2)=1)*M$63:M$78)</f>
        <v>0</v>
      </c>
      <c r="N61" s="48" cm="1">
        <f t="array" ref="N61">SUMPRODUCT((MOD(ROW(N$63:N$78),2)=1)*N$63:N$78)</f>
        <v>0</v>
      </c>
      <c r="O61" s="48" cm="1">
        <f t="array" ref="O61">SUMPRODUCT((MOD(ROW(O$63:O$78),2)=1)*O$63:O$78)</f>
        <v>12.5</v>
      </c>
      <c r="P61" s="48" cm="1">
        <f t="array" ref="P61">SUMPRODUCT((MOD(ROW(P$63:P$78),2)=1)*P$63:P$78)</f>
        <v>2.21</v>
      </c>
      <c r="Q61" s="48" cm="1">
        <f t="array" ref="Q61">SUMPRODUCT((MOD(ROW(Q$63:Q$78),2)=1)*Q$63:Q$78)</f>
        <v>0</v>
      </c>
      <c r="R61" s="48" cm="1">
        <f t="array" ref="R61">SUMPRODUCT((MOD(ROW(R$63:R$78),2)=1)*R$63:R$78)</f>
        <v>0</v>
      </c>
      <c r="S61" s="48" cm="1">
        <f t="array" ref="S61">SUMPRODUCT((MOD(ROW(S$63:S$78),2)=1)*S$63:S$78)</f>
        <v>0</v>
      </c>
      <c r="T61" s="48" cm="1">
        <f t="array" ref="T61">SUMPRODUCT((MOD(ROW(T$63:T$78),2)=1)*T$63:T$78)</f>
        <v>0</v>
      </c>
      <c r="U61" s="48" cm="1">
        <f t="array" ref="U61">SUMPRODUCT((MOD(ROW(U$63:U$78),2)=1)*U$63:U$78)</f>
        <v>0</v>
      </c>
      <c r="V61" s="48" cm="1">
        <f t="array" ref="V61">SUMPRODUCT((MOD(ROW(V$63:V$78),2)=1)*V$63:V$78)</f>
        <v>0</v>
      </c>
      <c r="W61" s="48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4"/>
      <c r="B62" s="85"/>
      <c r="C62" s="85"/>
      <c r="D62" s="86"/>
      <c r="E62" s="88"/>
      <c r="F62" s="88"/>
      <c r="G62" s="119"/>
      <c r="H62" s="7" t="s">
        <v>23</v>
      </c>
      <c r="I62" s="7"/>
      <c r="J62" s="7"/>
      <c r="K62" s="50">
        <f>SUMPRODUCT((MOD(ROW(K$63:K$78),2)=0)*K$63:K$78)</f>
        <v>38.209999999999994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10</v>
      </c>
      <c r="Q62" s="21" cm="1">
        <f t="array" ref="Q62">SUMPRODUCT((MOD(ROW(Q$63:Q$78),2)=0)*Q$63:Q$78)</f>
        <v>13.21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75">
        <v>1</v>
      </c>
      <c r="B63" s="71" t="s">
        <v>25</v>
      </c>
      <c r="C63" s="89"/>
      <c r="D63" s="72"/>
      <c r="E63" s="66"/>
      <c r="F63" s="66"/>
      <c r="G63" s="64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76"/>
      <c r="B64" s="73"/>
      <c r="C64" s="90"/>
      <c r="D64" s="74"/>
      <c r="E64" s="67"/>
      <c r="F64" s="67"/>
      <c r="G64" s="65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75"/>
      <c r="B65" s="77" t="s">
        <v>26</v>
      </c>
      <c r="C65" s="71" t="s">
        <v>51</v>
      </c>
      <c r="D65" s="72"/>
      <c r="E65" s="79" t="s">
        <v>28</v>
      </c>
      <c r="F65" s="79" t="s">
        <v>75</v>
      </c>
      <c r="G65" s="124"/>
      <c r="H65" s="43" t="str">
        <f>IF(E65="","","予定")</f>
        <v>予定</v>
      </c>
      <c r="I65" s="43" t="s">
        <v>33</v>
      </c>
      <c r="J65" s="43">
        <v>5</v>
      </c>
      <c r="K65" s="9">
        <f>SUM(L65:W65)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76"/>
      <c r="B66" s="78"/>
      <c r="C66" s="73"/>
      <c r="D66" s="74"/>
      <c r="E66" s="80"/>
      <c r="F66" s="80"/>
      <c r="G66" s="78"/>
      <c r="H66" s="52" t="str">
        <f>IF(E65="","","実績")</f>
        <v>実績</v>
      </c>
      <c r="I66" s="43" t="s">
        <v>33</v>
      </c>
      <c r="J66" s="52">
        <v>5</v>
      </c>
      <c r="K66" s="9">
        <f t="shared" ref="K66:K115" si="19">SUM(L66:W66)</f>
        <v>24</v>
      </c>
      <c r="L66" s="42"/>
      <c r="M66" s="42"/>
      <c r="N66" s="42"/>
      <c r="O66" s="42">
        <v>15</v>
      </c>
      <c r="P66" s="42">
        <v>5</v>
      </c>
      <c r="Q66" s="42">
        <v>4</v>
      </c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75"/>
      <c r="B67" s="77" t="s">
        <v>31</v>
      </c>
      <c r="C67" s="71" t="s">
        <v>52</v>
      </c>
      <c r="D67" s="72"/>
      <c r="E67" s="79" t="s">
        <v>28</v>
      </c>
      <c r="F67" s="79" t="s">
        <v>75</v>
      </c>
      <c r="G67" s="124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76"/>
      <c r="B68" s="78"/>
      <c r="C68" s="73"/>
      <c r="D68" s="74"/>
      <c r="E68" s="80"/>
      <c r="F68" s="80"/>
      <c r="G68" s="78"/>
      <c r="H68" s="52" t="str">
        <f>IF(E67="","","実績")</f>
        <v>実績</v>
      </c>
      <c r="I68" s="43" t="s">
        <v>22</v>
      </c>
      <c r="J68" s="52">
        <v>5</v>
      </c>
      <c r="K68" s="9">
        <f t="shared" si="19"/>
        <v>9</v>
      </c>
      <c r="L68" s="42"/>
      <c r="M68" s="42"/>
      <c r="N68" s="42"/>
      <c r="O68" s="42"/>
      <c r="P68" s="42">
        <v>5</v>
      </c>
      <c r="Q68" s="42">
        <v>4</v>
      </c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75"/>
      <c r="B69" s="77" t="s">
        <v>37</v>
      </c>
      <c r="C69" s="71" t="s">
        <v>70</v>
      </c>
      <c r="D69" s="72"/>
      <c r="E69" s="79" t="s">
        <v>28</v>
      </c>
      <c r="F69" s="79" t="s">
        <v>75</v>
      </c>
      <c r="G69" s="124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76"/>
      <c r="B70" s="78"/>
      <c r="C70" s="73"/>
      <c r="D70" s="74"/>
      <c r="E70" s="80"/>
      <c r="F70" s="80"/>
      <c r="G70" s="78"/>
      <c r="H70" s="52" t="str">
        <f>IF(E69="","","実績")</f>
        <v>実績</v>
      </c>
      <c r="I70" s="43" t="s">
        <v>81</v>
      </c>
      <c r="J70" s="52">
        <v>3</v>
      </c>
      <c r="K70" s="9">
        <f t="shared" si="19"/>
        <v>3</v>
      </c>
      <c r="L70" s="42"/>
      <c r="M70" s="42"/>
      <c r="N70" s="42"/>
      <c r="O70" s="42"/>
      <c r="P70" s="42"/>
      <c r="Q70" s="42">
        <v>3</v>
      </c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75">
        <v>2</v>
      </c>
      <c r="B71" s="71" t="s">
        <v>34</v>
      </c>
      <c r="C71" s="89"/>
      <c r="D71" s="72"/>
      <c r="E71" s="66"/>
      <c r="F71" s="66"/>
      <c r="G71" s="64"/>
      <c r="H71" s="24" t="str">
        <f>IF(E71="","","予定")</f>
        <v/>
      </c>
      <c r="I71" s="24"/>
      <c r="J71" s="24"/>
      <c r="K71" s="9">
        <f t="shared" si="19"/>
        <v>0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76"/>
      <c r="B72" s="73"/>
      <c r="C72" s="90"/>
      <c r="D72" s="74"/>
      <c r="E72" s="67"/>
      <c r="F72" s="67"/>
      <c r="G72" s="65"/>
      <c r="H72" s="25" t="str">
        <f>IF(E71="","","実績")</f>
        <v/>
      </c>
      <c r="I72" s="25"/>
      <c r="J72" s="25"/>
      <c r="K72" s="9">
        <f t="shared" si="19"/>
        <v>0</v>
      </c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75"/>
      <c r="B73" s="77" t="s">
        <v>26</v>
      </c>
      <c r="C73" s="71" t="s">
        <v>34</v>
      </c>
      <c r="D73" s="72"/>
      <c r="E73" s="79" t="s">
        <v>35</v>
      </c>
      <c r="F73" s="79" t="s">
        <v>75</v>
      </c>
      <c r="G73" s="124"/>
      <c r="H73" s="43" t="str">
        <f>IF(E73="","","予定")</f>
        <v>予定</v>
      </c>
      <c r="I73" s="43" t="s">
        <v>22</v>
      </c>
      <c r="J73" s="43">
        <v>5</v>
      </c>
      <c r="K73" s="9">
        <f t="shared" si="19"/>
        <v>1.25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76"/>
      <c r="B74" s="78"/>
      <c r="C74" s="73"/>
      <c r="D74" s="74"/>
      <c r="E74" s="80"/>
      <c r="F74" s="80"/>
      <c r="G74" s="78"/>
      <c r="H74" s="52" t="str">
        <f>IF(E73="","","実績")</f>
        <v>実績</v>
      </c>
      <c r="I74" s="43" t="s">
        <v>22</v>
      </c>
      <c r="J74" s="52">
        <v>5</v>
      </c>
      <c r="K74" s="9">
        <f t="shared" si="19"/>
        <v>1.25</v>
      </c>
      <c r="L74" s="42"/>
      <c r="M74" s="42"/>
      <c r="N74" s="42"/>
      <c r="O74" s="42"/>
      <c r="P74" s="42"/>
      <c r="Q74" s="42">
        <v>1.25</v>
      </c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75"/>
      <c r="B75" s="77" t="s">
        <v>31</v>
      </c>
      <c r="C75" s="71" t="s">
        <v>36</v>
      </c>
      <c r="D75" s="72"/>
      <c r="E75" s="79" t="s">
        <v>35</v>
      </c>
      <c r="F75" s="79" t="s">
        <v>75</v>
      </c>
      <c r="G75" s="124"/>
      <c r="H75" s="43" t="str">
        <f>IF(E75="","","予定")</f>
        <v>予定</v>
      </c>
      <c r="I75" s="43" t="s">
        <v>22</v>
      </c>
      <c r="J75" s="43">
        <v>5</v>
      </c>
      <c r="K75" s="9">
        <f t="shared" si="19"/>
        <v>0.8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76"/>
      <c r="B76" s="78"/>
      <c r="C76" s="73"/>
      <c r="D76" s="74"/>
      <c r="E76" s="80"/>
      <c r="F76" s="80"/>
      <c r="G76" s="78"/>
      <c r="H76" s="52" t="str">
        <f>IF(E75="","","実績")</f>
        <v>実績</v>
      </c>
      <c r="I76" s="43" t="s">
        <v>22</v>
      </c>
      <c r="J76" s="52">
        <v>5</v>
      </c>
      <c r="K76" s="9">
        <f t="shared" si="19"/>
        <v>0.8</v>
      </c>
      <c r="L76" s="42"/>
      <c r="M76" s="42"/>
      <c r="N76" s="42"/>
      <c r="O76" s="42"/>
      <c r="P76" s="42"/>
      <c r="Q76" s="42">
        <v>0.8</v>
      </c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75"/>
      <c r="B77" s="77" t="s">
        <v>44</v>
      </c>
      <c r="C77" s="71" t="s">
        <v>38</v>
      </c>
      <c r="D77" s="72"/>
      <c r="E77" s="79" t="s">
        <v>28</v>
      </c>
      <c r="F77" s="79" t="s">
        <v>75</v>
      </c>
      <c r="G77" s="124"/>
      <c r="H77" s="43" t="str">
        <f>IF(E77="","","予定")</f>
        <v>予定</v>
      </c>
      <c r="I77" s="43" t="s">
        <v>30</v>
      </c>
      <c r="J77" s="43">
        <v>1</v>
      </c>
      <c r="K77" s="9">
        <f t="shared" si="19"/>
        <v>0.16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76"/>
      <c r="B78" s="78"/>
      <c r="C78" s="73"/>
      <c r="D78" s="74"/>
      <c r="E78" s="80"/>
      <c r="F78" s="80"/>
      <c r="G78" s="78"/>
      <c r="H78" s="52" t="str">
        <f>IF(E77="","","実績")</f>
        <v>実績</v>
      </c>
      <c r="I78" s="52" t="s">
        <v>82</v>
      </c>
      <c r="J78" s="52">
        <v>1</v>
      </c>
      <c r="K78" s="9">
        <f t="shared" si="19"/>
        <v>0.16</v>
      </c>
      <c r="L78" s="44"/>
      <c r="M78" s="44"/>
      <c r="N78" s="44"/>
      <c r="O78" s="44"/>
      <c r="P78" s="44"/>
      <c r="Q78" s="44">
        <v>0.16</v>
      </c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1" t="s">
        <v>54</v>
      </c>
      <c r="B79" s="82"/>
      <c r="C79" s="82"/>
      <c r="D79" s="83"/>
      <c r="E79" s="87"/>
      <c r="F79" s="87"/>
      <c r="G79" s="118"/>
      <c r="H79" s="20" t="s">
        <v>21</v>
      </c>
      <c r="I79" s="20"/>
      <c r="J79" s="20"/>
      <c r="K79" s="9">
        <f t="shared" si="19"/>
        <v>22.5</v>
      </c>
      <c r="L79" s="48" cm="1">
        <f t="array" ref="L79">SUMPRODUCT((MOD(ROW(L$81:L$86),2)=1)*L$81:L$86)</f>
        <v>0</v>
      </c>
      <c r="M79" s="48" cm="1">
        <f t="array" ref="M79">SUMPRODUCT((MOD(ROW(M$81:M$86),2)=1)*M$81:M$86)</f>
        <v>0</v>
      </c>
      <c r="N79" s="48" cm="1">
        <f t="array" ref="N79">SUMPRODUCT((MOD(ROW(N$81:N$86),2)=1)*N$81:N$86)</f>
        <v>0</v>
      </c>
      <c r="O79" s="48" cm="1">
        <f t="array" ref="O79">SUMPRODUCT((MOD(ROW(O$81:O$86),2)=1)*O$81:O$86)</f>
        <v>0</v>
      </c>
      <c r="P79" s="48" cm="1">
        <f t="array" ref="P79">SUMPRODUCT((MOD(ROW(P$81:P$86),2)=1)*P$81:P$86)</f>
        <v>7.5</v>
      </c>
      <c r="Q79" s="48" cm="1">
        <f t="array" ref="Q79">SUMPRODUCT((MOD(ROW(Q$81:Q$86),2)=1)*Q$81:Q$86)</f>
        <v>15</v>
      </c>
      <c r="R79" s="48" cm="1">
        <f t="array" ref="R79">SUMPRODUCT((MOD(ROW(R$81:R$86),2)=1)*R$81:R$86)</f>
        <v>0</v>
      </c>
      <c r="S79" s="48" cm="1">
        <f t="array" ref="S79">SUMPRODUCT((MOD(ROW(S$81:S$86),2)=1)*S$81:S$86)</f>
        <v>0</v>
      </c>
      <c r="T79" s="48" cm="1">
        <f t="array" ref="T79">SUMPRODUCT((MOD(ROW(T$81:T$86),2)=1)*T$81:T$86)</f>
        <v>0</v>
      </c>
      <c r="U79" s="48" cm="1">
        <f t="array" ref="U79">SUMPRODUCT((MOD(ROW(U$81:U$86),2)=1)*U$81:U$86)</f>
        <v>0</v>
      </c>
      <c r="V79" s="48" cm="1">
        <f t="array" ref="V79">SUMPRODUCT((MOD(ROW(V$81:V$86),2)=1)*V$81:V$86)</f>
        <v>0</v>
      </c>
      <c r="W79" s="48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4"/>
      <c r="B80" s="85"/>
      <c r="C80" s="85"/>
      <c r="D80" s="86"/>
      <c r="E80" s="88"/>
      <c r="F80" s="88"/>
      <c r="G80" s="119"/>
      <c r="H80" s="7" t="s">
        <v>23</v>
      </c>
      <c r="I80" s="7"/>
      <c r="J80" s="7"/>
      <c r="K80" s="9">
        <f t="shared" si="19"/>
        <v>10.5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3</v>
      </c>
      <c r="R80" s="21" cm="1">
        <f t="array" ref="R80">SUMPRODUCT((MOD(ROW(R$81:R$86),2)=0)*R$81:R$86)</f>
        <v>7.5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75">
        <v>1</v>
      </c>
      <c r="B81" s="71" t="s">
        <v>55</v>
      </c>
      <c r="C81" s="89"/>
      <c r="D81" s="72"/>
      <c r="E81" s="66" t="s">
        <v>28</v>
      </c>
      <c r="F81" s="66"/>
      <c r="G81" s="64"/>
      <c r="H81" s="24" t="str">
        <f>IF(E81="","","予定")</f>
        <v>予定</v>
      </c>
      <c r="I81" s="24"/>
      <c r="J81" s="24"/>
      <c r="K81" s="9">
        <f t="shared" si="19"/>
        <v>0</v>
      </c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76"/>
      <c r="B82" s="73"/>
      <c r="C82" s="90"/>
      <c r="D82" s="74"/>
      <c r="E82" s="67"/>
      <c r="F82" s="67"/>
      <c r="G82" s="65"/>
      <c r="H82" s="25" t="str">
        <f>IF(E81="","","実績")</f>
        <v>実績</v>
      </c>
      <c r="I82" s="25"/>
      <c r="J82" s="25"/>
      <c r="K82" s="9">
        <f t="shared" si="19"/>
        <v>0</v>
      </c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75"/>
      <c r="B83" s="77" t="s">
        <v>26</v>
      </c>
      <c r="C83" s="71" t="s">
        <v>56</v>
      </c>
      <c r="D83" s="72"/>
      <c r="E83" s="79" t="s">
        <v>28</v>
      </c>
      <c r="F83" s="79" t="s">
        <v>29</v>
      </c>
      <c r="G83" s="124"/>
      <c r="H83" s="43" t="str">
        <f>IF(E83="","","予定")</f>
        <v>予定</v>
      </c>
      <c r="I83" s="43" t="s">
        <v>73</v>
      </c>
      <c r="J83" s="43">
        <v>3</v>
      </c>
      <c r="K83" s="9">
        <f t="shared" si="19"/>
        <v>13.5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76"/>
      <c r="B84" s="78"/>
      <c r="C84" s="73"/>
      <c r="D84" s="74"/>
      <c r="E84" s="80"/>
      <c r="F84" s="80"/>
      <c r="G84" s="78"/>
      <c r="H84" s="52" t="str">
        <f>IF(E83="","","実績")</f>
        <v>実績</v>
      </c>
      <c r="I84" s="43" t="s">
        <v>84</v>
      </c>
      <c r="J84" s="52">
        <v>3</v>
      </c>
      <c r="K84" s="9">
        <f t="shared" si="19"/>
        <v>7.5</v>
      </c>
      <c r="L84" s="42"/>
      <c r="M84" s="42"/>
      <c r="N84" s="42"/>
      <c r="O84" s="42"/>
      <c r="P84" s="42"/>
      <c r="Q84" s="42">
        <v>3</v>
      </c>
      <c r="R84" s="42">
        <v>4.5</v>
      </c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75"/>
      <c r="B85" s="77" t="s">
        <v>31</v>
      </c>
      <c r="C85" s="71" t="s">
        <v>57</v>
      </c>
      <c r="D85" s="72"/>
      <c r="E85" s="79" t="s">
        <v>28</v>
      </c>
      <c r="F85" s="79" t="s">
        <v>29</v>
      </c>
      <c r="G85" s="124"/>
      <c r="H85" s="43" t="str">
        <f>IF(E85="","","予定")</f>
        <v>予定</v>
      </c>
      <c r="I85" s="43" t="s">
        <v>72</v>
      </c>
      <c r="J85" s="43">
        <v>2</v>
      </c>
      <c r="K85" s="9">
        <f t="shared" si="19"/>
        <v>9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76"/>
      <c r="B86" s="78"/>
      <c r="C86" s="73"/>
      <c r="D86" s="74"/>
      <c r="E86" s="80"/>
      <c r="F86" s="80"/>
      <c r="G86" s="78"/>
      <c r="H86" s="52" t="str">
        <f>IF(E85="","","実績")</f>
        <v>実績</v>
      </c>
      <c r="I86" s="43" t="s">
        <v>72</v>
      </c>
      <c r="J86" s="52">
        <v>2</v>
      </c>
      <c r="K86" s="9">
        <f t="shared" si="19"/>
        <v>3</v>
      </c>
      <c r="L86" s="42"/>
      <c r="M86" s="42"/>
      <c r="N86" s="42"/>
      <c r="O86" s="42"/>
      <c r="P86" s="42"/>
      <c r="Q86" s="42"/>
      <c r="R86" s="42">
        <v>3</v>
      </c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1" t="s">
        <v>58</v>
      </c>
      <c r="B87" s="82"/>
      <c r="C87" s="82"/>
      <c r="D87" s="83"/>
      <c r="E87" s="87"/>
      <c r="F87" s="87"/>
      <c r="G87" s="118"/>
      <c r="H87" s="20" t="s">
        <v>21</v>
      </c>
      <c r="I87" s="20"/>
      <c r="J87" s="20"/>
      <c r="K87" s="9">
        <f t="shared" si="19"/>
        <v>16.61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10.199999999999999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4"/>
      <c r="B88" s="85"/>
      <c r="C88" s="85"/>
      <c r="D88" s="86"/>
      <c r="E88" s="88"/>
      <c r="F88" s="88"/>
      <c r="G88" s="119"/>
      <c r="H88" s="7" t="s">
        <v>23</v>
      </c>
      <c r="I88" s="7"/>
      <c r="J88" s="7"/>
      <c r="K88" s="9">
        <f t="shared" si="19"/>
        <v>2.5700000000000003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2.5700000000000003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75">
        <v>1</v>
      </c>
      <c r="B89" s="71" t="s">
        <v>25</v>
      </c>
      <c r="C89" s="89"/>
      <c r="D89" s="72"/>
      <c r="E89" s="66"/>
      <c r="F89" s="66"/>
      <c r="G89" s="64"/>
      <c r="H89" s="24" t="str">
        <f>IF(E89="","","予定")</f>
        <v/>
      </c>
      <c r="I89" s="24"/>
      <c r="J89" s="24"/>
      <c r="K89" s="9">
        <f t="shared" si="19"/>
        <v>0</v>
      </c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76"/>
      <c r="B90" s="73"/>
      <c r="C90" s="90"/>
      <c r="D90" s="74"/>
      <c r="E90" s="67"/>
      <c r="F90" s="67"/>
      <c r="G90" s="65"/>
      <c r="H90" s="25" t="str">
        <f>IF(E89="","","実績")</f>
        <v/>
      </c>
      <c r="I90" s="25"/>
      <c r="J90" s="25"/>
      <c r="K90" s="9">
        <f t="shared" si="19"/>
        <v>0</v>
      </c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75"/>
      <c r="B91" s="77" t="s">
        <v>59</v>
      </c>
      <c r="C91" s="71" t="s">
        <v>60</v>
      </c>
      <c r="D91" s="72"/>
      <c r="E91" s="79" t="s">
        <v>28</v>
      </c>
      <c r="F91" s="79"/>
      <c r="G91" s="124"/>
      <c r="H91" s="43" t="str">
        <f>IF(E91="","","予定")</f>
        <v>予定</v>
      </c>
      <c r="I91" s="43" t="s">
        <v>22</v>
      </c>
      <c r="J91" s="43">
        <v>2</v>
      </c>
      <c r="K91" s="9">
        <f t="shared" si="19"/>
        <v>15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76"/>
      <c r="B92" s="78"/>
      <c r="C92" s="73"/>
      <c r="D92" s="74"/>
      <c r="E92" s="80"/>
      <c r="F92" s="80"/>
      <c r="G92" s="78"/>
      <c r="H92" s="52" t="str">
        <f>IF(E91="","","実績")</f>
        <v>実績</v>
      </c>
      <c r="I92" s="43" t="s">
        <v>83</v>
      </c>
      <c r="J92" s="52">
        <v>2</v>
      </c>
      <c r="K92" s="9">
        <f t="shared" si="19"/>
        <v>1</v>
      </c>
      <c r="L92" s="42"/>
      <c r="M92" s="42"/>
      <c r="N92" s="42"/>
      <c r="O92" s="42"/>
      <c r="P92" s="42"/>
      <c r="Q92" s="42"/>
      <c r="R92" s="42">
        <v>1</v>
      </c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75"/>
      <c r="B93" s="77" t="s">
        <v>50</v>
      </c>
      <c r="C93" s="71" t="s">
        <v>61</v>
      </c>
      <c r="D93" s="72"/>
      <c r="E93" s="79" t="s">
        <v>28</v>
      </c>
      <c r="F93" s="79"/>
      <c r="G93" s="124"/>
      <c r="H93" s="43" t="str">
        <f>IF(E93="","","予定")</f>
        <v>予定</v>
      </c>
      <c r="I93" s="43" t="s">
        <v>77</v>
      </c>
      <c r="J93" s="43">
        <v>1</v>
      </c>
      <c r="K93" s="9">
        <f t="shared" si="19"/>
        <v>0.2</v>
      </c>
      <c r="L93" s="41"/>
      <c r="M93" s="41"/>
      <c r="N93" s="41"/>
      <c r="O93" s="41"/>
      <c r="P93" s="41"/>
      <c r="Q93" s="41"/>
      <c r="R93" s="41">
        <v>0.2</v>
      </c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76"/>
      <c r="B94" s="78"/>
      <c r="C94" s="73"/>
      <c r="D94" s="74"/>
      <c r="E94" s="80"/>
      <c r="F94" s="80"/>
      <c r="G94" s="78"/>
      <c r="H94" s="52" t="str">
        <f>IF(E93="","","実績")</f>
        <v>実績</v>
      </c>
      <c r="I94" s="52" t="s">
        <v>82</v>
      </c>
      <c r="J94" s="52">
        <v>1</v>
      </c>
      <c r="K94" s="9">
        <f t="shared" si="19"/>
        <v>0.16</v>
      </c>
      <c r="L94" s="42"/>
      <c r="M94" s="42"/>
      <c r="N94" s="42"/>
      <c r="O94" s="42"/>
      <c r="P94" s="42"/>
      <c r="Q94" s="42"/>
      <c r="R94" s="42">
        <v>0.16</v>
      </c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75">
        <v>2</v>
      </c>
      <c r="B95" s="71" t="s">
        <v>62</v>
      </c>
      <c r="C95" s="89"/>
      <c r="D95" s="72"/>
      <c r="E95" s="66"/>
      <c r="F95" s="66"/>
      <c r="G95" s="64"/>
      <c r="H95" s="24" t="str">
        <f>IF(E95="","","予定")</f>
        <v/>
      </c>
      <c r="I95" s="24"/>
      <c r="J95" s="24"/>
      <c r="K95" s="9">
        <f t="shared" si="19"/>
        <v>0</v>
      </c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76"/>
      <c r="B96" s="73"/>
      <c r="C96" s="90"/>
      <c r="D96" s="74"/>
      <c r="E96" s="67"/>
      <c r="F96" s="67"/>
      <c r="G96" s="65"/>
      <c r="H96" s="25" t="str">
        <f>IF(E95="","","実績")</f>
        <v/>
      </c>
      <c r="I96" s="25"/>
      <c r="J96" s="25"/>
      <c r="K96" s="9">
        <f t="shared" si="19"/>
        <v>0</v>
      </c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75"/>
      <c r="B97" s="77" t="s">
        <v>59</v>
      </c>
      <c r="C97" s="71" t="s">
        <v>62</v>
      </c>
      <c r="D97" s="72"/>
      <c r="E97" s="79" t="s">
        <v>35</v>
      </c>
      <c r="F97" s="79"/>
      <c r="G97" s="124"/>
      <c r="H97" s="43" t="str">
        <f>IF(E97="","","予定")</f>
        <v>予定</v>
      </c>
      <c r="I97" s="43" t="s">
        <v>22</v>
      </c>
      <c r="J97" s="43">
        <v>5</v>
      </c>
      <c r="K97" s="9">
        <f t="shared" si="19"/>
        <v>1.25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76"/>
      <c r="B98" s="78"/>
      <c r="C98" s="73"/>
      <c r="D98" s="74"/>
      <c r="E98" s="80"/>
      <c r="F98" s="80"/>
      <c r="G98" s="78"/>
      <c r="H98" s="52" t="str">
        <f>IF(E97="","","実績")</f>
        <v>実績</v>
      </c>
      <c r="I98" s="43" t="s">
        <v>22</v>
      </c>
      <c r="J98" s="52">
        <v>5</v>
      </c>
      <c r="K98" s="9">
        <f t="shared" si="19"/>
        <v>1.25</v>
      </c>
      <c r="L98" s="42"/>
      <c r="M98" s="42"/>
      <c r="N98" s="42"/>
      <c r="O98" s="42"/>
      <c r="P98" s="42"/>
      <c r="Q98" s="42"/>
      <c r="R98" s="42">
        <v>1.25</v>
      </c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75"/>
      <c r="B99" s="77" t="s">
        <v>50</v>
      </c>
      <c r="C99" s="71" t="s">
        <v>63</v>
      </c>
      <c r="D99" s="72"/>
      <c r="E99" s="79" t="s">
        <v>28</v>
      </c>
      <c r="F99" s="79"/>
      <c r="G99" s="124"/>
      <c r="H99" s="43" t="str">
        <f>IF(E99="","","予定")</f>
        <v>予定</v>
      </c>
      <c r="I99" s="43" t="s">
        <v>42</v>
      </c>
      <c r="J99" s="43">
        <v>1</v>
      </c>
      <c r="K99" s="9">
        <f t="shared" si="19"/>
        <v>0.16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76"/>
      <c r="B100" s="78"/>
      <c r="C100" s="73"/>
      <c r="D100" s="74"/>
      <c r="E100" s="80"/>
      <c r="F100" s="80"/>
      <c r="G100" s="78"/>
      <c r="H100" s="52" t="str">
        <f>IF(E99="","","実績")</f>
        <v>実績</v>
      </c>
      <c r="I100" s="43" t="s">
        <v>42</v>
      </c>
      <c r="J100" s="52">
        <v>1</v>
      </c>
      <c r="K100" s="9">
        <f t="shared" si="19"/>
        <v>0.16</v>
      </c>
      <c r="L100" s="42"/>
      <c r="M100" s="42"/>
      <c r="N100" s="42"/>
      <c r="O100" s="42"/>
      <c r="P100" s="42"/>
      <c r="Q100" s="42"/>
      <c r="R100" s="42">
        <v>0.16</v>
      </c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1" t="s">
        <v>65</v>
      </c>
      <c r="B101" s="82"/>
      <c r="C101" s="82"/>
      <c r="D101" s="83"/>
      <c r="E101" s="87"/>
      <c r="F101" s="87"/>
      <c r="G101" s="118"/>
      <c r="H101" s="20" t="s">
        <v>21</v>
      </c>
      <c r="I101" s="20"/>
      <c r="J101" s="20"/>
      <c r="K101" s="9">
        <f t="shared" si="19"/>
        <v>4.07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4"/>
      <c r="B102" s="85"/>
      <c r="C102" s="85"/>
      <c r="D102" s="86"/>
      <c r="E102" s="88"/>
      <c r="F102" s="88"/>
      <c r="G102" s="119"/>
      <c r="H102" s="7" t="s">
        <v>23</v>
      </c>
      <c r="I102" s="7"/>
      <c r="J102" s="7"/>
      <c r="K102" s="9">
        <f t="shared" si="19"/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75">
        <v>1</v>
      </c>
      <c r="B103" s="71" t="s">
        <v>25</v>
      </c>
      <c r="C103" s="89"/>
      <c r="D103" s="72"/>
      <c r="E103" s="66"/>
      <c r="F103" s="66"/>
      <c r="G103" s="64"/>
      <c r="H103" s="24" t="str">
        <f>IF(E103="","","予定")</f>
        <v/>
      </c>
      <c r="I103" s="24"/>
      <c r="J103" s="24"/>
      <c r="K103" s="9">
        <f t="shared" si="19"/>
        <v>0</v>
      </c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76"/>
      <c r="B104" s="73"/>
      <c r="C104" s="90"/>
      <c r="D104" s="74"/>
      <c r="E104" s="67"/>
      <c r="F104" s="67"/>
      <c r="G104" s="65"/>
      <c r="H104" s="25" t="str">
        <f>IF(E103="","","実績")</f>
        <v/>
      </c>
      <c r="I104" s="25"/>
      <c r="J104" s="25"/>
      <c r="K104" s="9">
        <f t="shared" si="19"/>
        <v>0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75"/>
      <c r="B105" s="77" t="s">
        <v>59</v>
      </c>
      <c r="C105" s="71" t="s">
        <v>66</v>
      </c>
      <c r="D105" s="72"/>
      <c r="E105" s="79" t="s">
        <v>28</v>
      </c>
      <c r="F105" s="79"/>
      <c r="G105" s="124"/>
      <c r="H105" s="43" t="str">
        <f>IF(E105="","","予定")</f>
        <v>予定</v>
      </c>
      <c r="I105" s="43" t="s">
        <v>22</v>
      </c>
      <c r="J105" s="43">
        <v>5</v>
      </c>
      <c r="K105" s="9">
        <f t="shared" si="19"/>
        <v>2.5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76"/>
      <c r="B106" s="78"/>
      <c r="C106" s="73"/>
      <c r="D106" s="74"/>
      <c r="E106" s="80"/>
      <c r="F106" s="80"/>
      <c r="G106" s="78"/>
      <c r="H106" s="52" t="str">
        <f>IF(E105="","","実績")</f>
        <v>実績</v>
      </c>
      <c r="I106" s="52"/>
      <c r="J106" s="52"/>
      <c r="K106" s="9">
        <f t="shared" si="19"/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75"/>
      <c r="B107" s="77" t="s">
        <v>50</v>
      </c>
      <c r="C107" s="71" t="s">
        <v>67</v>
      </c>
      <c r="D107" s="72"/>
      <c r="E107" s="79" t="s">
        <v>28</v>
      </c>
      <c r="F107" s="79"/>
      <c r="G107" s="124"/>
      <c r="H107" s="43" t="str">
        <f>IF(E107="","","予定")</f>
        <v>予定</v>
      </c>
      <c r="I107" s="43" t="s">
        <v>30</v>
      </c>
      <c r="J107" s="43">
        <v>1</v>
      </c>
      <c r="K107" s="9">
        <f t="shared" si="19"/>
        <v>0.16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76"/>
      <c r="B108" s="78"/>
      <c r="C108" s="73"/>
      <c r="D108" s="74"/>
      <c r="E108" s="80"/>
      <c r="F108" s="80"/>
      <c r="G108" s="78"/>
      <c r="H108" s="52" t="str">
        <f>IF(E107="","","実績")</f>
        <v>実績</v>
      </c>
      <c r="I108" s="52"/>
      <c r="J108" s="52"/>
      <c r="K108" s="9">
        <f t="shared" si="19"/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75">
        <v>2</v>
      </c>
      <c r="B109" s="71" t="s">
        <v>34</v>
      </c>
      <c r="C109" s="89"/>
      <c r="D109" s="72"/>
      <c r="E109" s="66"/>
      <c r="F109" s="66"/>
      <c r="G109" s="64"/>
      <c r="H109" s="24" t="str">
        <f>IF(E109="","","予定")</f>
        <v/>
      </c>
      <c r="I109" s="24"/>
      <c r="J109" s="24"/>
      <c r="K109" s="9">
        <f t="shared" si="19"/>
        <v>0</v>
      </c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76"/>
      <c r="B110" s="73"/>
      <c r="C110" s="90"/>
      <c r="D110" s="74"/>
      <c r="E110" s="67"/>
      <c r="F110" s="67"/>
      <c r="G110" s="65"/>
      <c r="H110" s="25" t="str">
        <f>IF(E109="","","実績")</f>
        <v/>
      </c>
      <c r="I110" s="25"/>
      <c r="J110" s="25"/>
      <c r="K110" s="9">
        <f t="shared" si="19"/>
        <v>0</v>
      </c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75"/>
      <c r="B111" s="77" t="s">
        <v>59</v>
      </c>
      <c r="C111" s="71" t="s">
        <v>34</v>
      </c>
      <c r="D111" s="72"/>
      <c r="E111" s="79" t="s">
        <v>35</v>
      </c>
      <c r="F111" s="79"/>
      <c r="G111" s="124"/>
      <c r="H111" s="43" t="str">
        <f>IF(E111="","","予定")</f>
        <v>予定</v>
      </c>
      <c r="I111" s="43" t="s">
        <v>22</v>
      </c>
      <c r="J111" s="43">
        <v>5</v>
      </c>
      <c r="K111" s="9">
        <f t="shared" si="19"/>
        <v>1.25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76"/>
      <c r="B112" s="78"/>
      <c r="C112" s="73"/>
      <c r="D112" s="74"/>
      <c r="E112" s="80"/>
      <c r="F112" s="80"/>
      <c r="G112" s="78"/>
      <c r="H112" s="52" t="str">
        <f>IF(E111="","","実績")</f>
        <v>実績</v>
      </c>
      <c r="I112" s="52"/>
      <c r="J112" s="52"/>
      <c r="K112" s="9">
        <f t="shared" si="19"/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75"/>
      <c r="B113" s="77" t="s">
        <v>50</v>
      </c>
      <c r="C113" s="71" t="s">
        <v>38</v>
      </c>
      <c r="D113" s="72"/>
      <c r="E113" s="79" t="s">
        <v>28</v>
      </c>
      <c r="F113" s="79"/>
      <c r="G113" s="124"/>
      <c r="H113" s="43" t="str">
        <f>IF(E113="","","予定")</f>
        <v>予定</v>
      </c>
      <c r="I113" s="43" t="s">
        <v>42</v>
      </c>
      <c r="J113" s="43">
        <v>1</v>
      </c>
      <c r="K113" s="9">
        <f t="shared" si="19"/>
        <v>0.16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76"/>
      <c r="B114" s="78"/>
      <c r="C114" s="73"/>
      <c r="D114" s="74"/>
      <c r="E114" s="80"/>
      <c r="F114" s="80"/>
      <c r="G114" s="78"/>
      <c r="H114" s="52" t="str">
        <f>IF(E113="","","実績")</f>
        <v>実績</v>
      </c>
      <c r="I114" s="52"/>
      <c r="J114" s="52"/>
      <c r="K114" s="9">
        <f t="shared" si="19"/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K115" s="9">
        <f t="shared" si="19"/>
        <v>0</v>
      </c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2020-06-11T04:43:55Z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