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E67D723-A111-4598-A4C1-052491B7591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<sst xmlns="http://schemas.openxmlformats.org/spreadsheetml/2006/main" count="258" uniqueCount="83">
  <si>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</si>
  <si>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</si>
  <si>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</si>
  <si>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</si>
  <si>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</si>
  <si>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</si>
  <si>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</si>
  <si>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</si>
  <si>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</si>
  <si>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</si>
  <si>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</si>
  <si>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</si>
  <si>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</si>
  <si>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</si>
  <si>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</si>
  <si>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</si>
  <si>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</si>
  <si>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</si>
  <si>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</si>
  <si>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</si>
  <si>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</si>
  <si>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</si>
  <si>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</si>
  <si>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</si>
  <si>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</si>
  <si>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</si>
  <si>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</si>
  <si>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</si>
  <si>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</si>
  <si>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</si>
  <si>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</si>
  <si>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</si>
  <si>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</si>
  <si>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</si>
  <si>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</si>
  <si>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</si>
  <si>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</si>
  <si>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</si>
  <si>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</si>
  <si>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</si>
  <si>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</si>
  <si>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</si>
  <si>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</si>
  <si>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</si>
  <si>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</si>
  <si>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</si>
  <si>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</si>
  <si>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</si>
  <si>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</si>
  <si>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</si>
  <si>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</si>
  <si>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</si>
  <si>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</si>
  <si>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</si>
  <si>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</si>
  <si>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</si>
  <si>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</si>
  <si>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</si>
  <si>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</si>
  <si>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</si>
  <si>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</si>
  <si>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</si>
  <si>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</si>
  <si>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</si>
  <si>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</si>
  <si>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</si>
  <si>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</si>
  <si>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</si>
  <si>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</si>
  <si>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</si>
  <si>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</si>
  <si>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</si>
  <si>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</si>
  <si>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</si>
  <si>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</si>
  <si>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</si>
  <si>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</si>
  <si>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</si>
  <si>
    <t>浜崎</t>
    <phoneticPr fontId="1"/>
  </si>
  <si>
    <t>今竹</t>
    <phoneticPr fontId="1"/>
  </si>
  <si>
    <t>栢沼</t>
    <phoneticPr fontId="1"/>
  </si>
  <si>
    <t>横井、今竹、浜崎</t>
    <rPh sb="0" eb="2">
      <t>ヨコイ</t>
    </rPh>
    <rPh sb="3" eb="5">
      <t>イマタケ</t>
    </rPh>
    <rPh sb="6" eb="8">
      <t>ハマザキ</t>
    </rPh>
    <phoneticPr fontId="1"/>
  </si>
  <si>
    <t>横井</t>
    <rPh sb="0" eb="2">
      <t>ヨコイ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</si>
</sst>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E74" activePane="bottomRight" state="frozen"/>
      <selection pane="topRight" activeCell="E1" sqref="E1"/>
      <selection pane="bottomLeft" activeCell="A5" sqref="A5"/>
      <selection pane="bottomRight" activeCell="G83" sqref="G83:G84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113" t="s">
        <v>74</v>
      </c>
      <c r="B1" s="107"/>
      <c r="C1" s="107"/>
      <c r="D1" s="107"/>
      <c r="E1" s="95" t="s">
        <v>0</v>
      </c>
      <c r="F1" s="95" t="s">
        <v>1</v>
      </c>
      <c r="G1" s="107" t="s">
        <v>2</v>
      </c>
      <c r="H1" s="95" t="s">
        <v>3</v>
      </c>
      <c r="I1" s="95" t="s">
        <v>4</v>
      </c>
      <c r="J1" s="95" t="s">
        <v>5</v>
      </c>
      <c r="K1" s="104" t="s">
        <v>6</v>
      </c>
      <c r="L1" s="90">
        <v>43990</v>
      </c>
      <c r="M1" s="91"/>
      <c r="N1" s="90">
        <v>43991</v>
      </c>
      <c r="O1" s="91"/>
      <c r="P1" s="90">
        <v>43992</v>
      </c>
      <c r="Q1" s="91"/>
      <c r="R1" s="90">
        <v>43993</v>
      </c>
      <c r="S1" s="91"/>
      <c r="T1" s="90">
        <v>43994</v>
      </c>
      <c r="U1" s="91"/>
      <c r="V1" s="90">
        <v>43997</v>
      </c>
      <c r="W1" s="91"/>
      <c r="X1" s="45"/>
      <c r="Y1" s="45"/>
      <c r="Z1" s="45"/>
      <c r="AA1" s="45"/>
    </row>
    <row r="2" spans="1:27" ht="13.5" customHeight="1" x14ac:dyDescent="0.15">
      <c r="A2" s="114"/>
      <c r="B2" s="108"/>
      <c r="C2" s="108"/>
      <c r="D2" s="108"/>
      <c r="E2" s="98"/>
      <c r="F2" s="98"/>
      <c r="G2" s="108"/>
      <c r="H2" s="96"/>
      <c r="I2" s="98"/>
      <c r="J2" s="98"/>
      <c r="K2" s="105"/>
      <c r="L2" s="92" t="s">
        <v>11</v>
      </c>
      <c r="M2" s="93"/>
      <c r="N2" s="92" t="s">
        <v>7</v>
      </c>
      <c r="O2" s="93"/>
      <c r="P2" s="92" t="s">
        <v>8</v>
      </c>
      <c r="Q2" s="93"/>
      <c r="R2" s="92" t="s">
        <v>9</v>
      </c>
      <c r="S2" s="93"/>
      <c r="T2" s="92" t="s">
        <v>10</v>
      </c>
      <c r="U2" s="93"/>
      <c r="V2" s="92" t="s">
        <v>11</v>
      </c>
      <c r="W2" s="93"/>
      <c r="X2" s="45"/>
      <c r="Y2" s="45"/>
      <c r="Z2" s="45"/>
      <c r="AA2" s="45"/>
    </row>
    <row r="3" spans="1:27" ht="13.5" customHeight="1" x14ac:dyDescent="0.15">
      <c r="A3" s="114"/>
      <c r="B3" s="108"/>
      <c r="C3" s="108"/>
      <c r="D3" s="108"/>
      <c r="E3" s="98"/>
      <c r="F3" s="98"/>
      <c r="G3" s="108"/>
      <c r="H3" s="96"/>
      <c r="I3" s="98"/>
      <c r="J3" s="98"/>
      <c r="K3" s="105"/>
      <c r="L3" s="94" t="s">
        <v>12</v>
      </c>
      <c r="M3" s="94"/>
      <c r="N3" s="94" t="s">
        <v>13</v>
      </c>
      <c r="O3" s="94"/>
      <c r="P3" s="94" t="s">
        <v>14</v>
      </c>
      <c r="Q3" s="94"/>
      <c r="R3" s="94" t="s">
        <v>15</v>
      </c>
      <c r="S3" s="94"/>
      <c r="T3" s="94" t="s">
        <v>16</v>
      </c>
      <c r="U3" s="94"/>
      <c r="V3" s="94" t="s">
        <v>17</v>
      </c>
      <c r="W3" s="94"/>
      <c r="X3" s="45"/>
      <c r="Y3" s="45"/>
      <c r="Z3" s="45"/>
      <c r="AA3" s="45"/>
    </row>
    <row r="4" spans="1:27" ht="13.5" customHeight="1" thickBot="1" x14ac:dyDescent="0.2">
      <c r="A4" s="115"/>
      <c r="B4" s="109"/>
      <c r="C4" s="109"/>
      <c r="D4" s="109"/>
      <c r="E4" s="99"/>
      <c r="F4" s="99"/>
      <c r="G4" s="109"/>
      <c r="H4" s="97"/>
      <c r="I4" s="99"/>
      <c r="J4" s="99"/>
      <c r="K4" s="10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16" t="s">
        <v>20</v>
      </c>
      <c r="B5" s="117"/>
      <c r="C5" s="117"/>
      <c r="D5" s="118"/>
      <c r="E5" s="102"/>
      <c r="F5" s="102"/>
      <c r="G5" s="100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19"/>
      <c r="B6" s="120"/>
      <c r="C6" s="120"/>
      <c r="D6" s="121"/>
      <c r="E6" s="103"/>
      <c r="F6" s="103"/>
      <c r="G6" s="101"/>
      <c r="H6" s="18" t="s">
        <v>23</v>
      </c>
      <c r="I6" s="19"/>
      <c r="J6" s="19"/>
      <c r="K6" s="40">
        <f>SUM(K8,K24,K44)</f>
        <v>35.370000000000005</v>
      </c>
      <c r="L6" s="28">
        <f t="shared" ref="L6:W6" si="1">SUM(L8,L24,L44,L62,L80,L88,L102)</f>
        <v>8.34</v>
      </c>
      <c r="M6" s="28">
        <f t="shared" si="1"/>
        <v>14.370000000000001</v>
      </c>
      <c r="N6" s="28">
        <f t="shared" si="1"/>
        <v>12.66</v>
      </c>
      <c r="O6" s="28">
        <f t="shared" si="1"/>
        <v>15</v>
      </c>
      <c r="P6" s="28">
        <f t="shared" si="1"/>
        <v>10</v>
      </c>
      <c r="Q6" s="28">
        <f t="shared" si="1"/>
        <v>16.21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22" t="s">
        <v>24</v>
      </c>
      <c r="B7" s="123"/>
      <c r="C7" s="123"/>
      <c r="D7" s="124"/>
      <c r="E7" s="127"/>
      <c r="F7" s="127"/>
      <c r="G7" s="12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3"/>
      <c r="B8" s="84"/>
      <c r="C8" s="84"/>
      <c r="D8" s="85"/>
      <c r="E8" s="87"/>
      <c r="F8" s="87"/>
      <c r="G8" s="126"/>
      <c r="H8" s="6" t="s">
        <v>23</v>
      </c>
      <c r="I8" s="7"/>
      <c r="J8" s="7"/>
      <c r="K8" s="15">
        <f t="shared" ref="K8:O8" si="4">SUMPRODUCT((MOD(ROW(K$9:K$22),2)=0)*K$9:K$22)</f>
        <v>5.42</v>
      </c>
      <c r="L8" s="30">
        <f>SUMPRODUCT((MOD(ROW(L$9:L$22),2)=0)*L$9:L$22)</f>
        <v>5.42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110">
        <v>1</v>
      </c>
      <c r="B9" s="62" t="s">
        <v>25</v>
      </c>
      <c r="C9" s="73"/>
      <c r="D9" s="63"/>
      <c r="E9" s="76"/>
      <c r="F9" s="76"/>
      <c r="G9" s="78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111"/>
      <c r="B10" s="64"/>
      <c r="C10" s="74"/>
      <c r="D10" s="65"/>
      <c r="E10" s="77"/>
      <c r="F10" s="77"/>
      <c r="G10" s="79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110"/>
      <c r="B11" s="75" t="s">
        <v>26</v>
      </c>
      <c r="C11" s="62" t="s">
        <v>27</v>
      </c>
      <c r="D11" s="63"/>
      <c r="E11" s="69" t="s">
        <v>68</v>
      </c>
      <c r="F11" s="69" t="s">
        <v>75</v>
      </c>
      <c r="G11" s="71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111"/>
      <c r="B12" s="72"/>
      <c r="C12" s="64"/>
      <c r="D12" s="65"/>
      <c r="E12" s="70"/>
      <c r="F12" s="70"/>
      <c r="G12" s="72"/>
      <c r="H12" s="54" t="str">
        <f>IF(E11="","","実績")</f>
        <v>実績</v>
      </c>
      <c r="I12" s="8" t="s">
        <v>39</v>
      </c>
      <c r="J12" s="54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110"/>
      <c r="B13" s="75" t="s">
        <v>31</v>
      </c>
      <c r="C13" s="62" t="s">
        <v>32</v>
      </c>
      <c r="D13" s="63"/>
      <c r="E13" s="69" t="s">
        <v>68</v>
      </c>
      <c r="F13" s="69" t="s">
        <v>75</v>
      </c>
      <c r="G13" s="71"/>
      <c r="H13" s="8" t="str">
        <f>IF(E13="","","予定")</f>
        <v>予定</v>
      </c>
      <c r="I13" s="8" t="s">
        <v>76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111"/>
      <c r="B14" s="72"/>
      <c r="C14" s="64"/>
      <c r="D14" s="65"/>
      <c r="E14" s="70"/>
      <c r="F14" s="70"/>
      <c r="G14" s="72"/>
      <c r="H14" s="54" t="str">
        <f>IF(E13="","","実績")</f>
        <v>実績</v>
      </c>
      <c r="I14" s="8" t="s">
        <v>76</v>
      </c>
      <c r="J14" s="54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110">
        <v>2</v>
      </c>
      <c r="B15" s="62" t="s">
        <v>34</v>
      </c>
      <c r="C15" s="73"/>
      <c r="D15" s="63"/>
      <c r="E15" s="76"/>
      <c r="F15" s="76"/>
      <c r="G15" s="78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111"/>
      <c r="B16" s="64"/>
      <c r="C16" s="74"/>
      <c r="D16" s="65"/>
      <c r="E16" s="77"/>
      <c r="F16" s="77"/>
      <c r="G16" s="79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110"/>
      <c r="B17" s="75" t="s">
        <v>26</v>
      </c>
      <c r="C17" s="112" t="s">
        <v>34</v>
      </c>
      <c r="D17" s="63"/>
      <c r="E17" s="69" t="s">
        <v>35</v>
      </c>
      <c r="F17" s="69" t="s">
        <v>75</v>
      </c>
      <c r="G17" s="71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111"/>
      <c r="B18" s="72"/>
      <c r="C18" s="64"/>
      <c r="D18" s="65"/>
      <c r="E18" s="70"/>
      <c r="F18" s="70"/>
      <c r="G18" s="72"/>
      <c r="H18" s="54" t="str">
        <f>IF(E17="","","実績")</f>
        <v>実績</v>
      </c>
      <c r="I18" s="8" t="s">
        <v>22</v>
      </c>
      <c r="J18" s="54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58"/>
      <c r="B19" s="60" t="s">
        <v>31</v>
      </c>
      <c r="C19" s="62" t="s">
        <v>36</v>
      </c>
      <c r="D19" s="63"/>
      <c r="E19" s="66" t="s">
        <v>35</v>
      </c>
      <c r="F19" s="66" t="s">
        <v>75</v>
      </c>
      <c r="G19" s="68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59"/>
      <c r="B20" s="61"/>
      <c r="C20" s="64"/>
      <c r="D20" s="65"/>
      <c r="E20" s="67"/>
      <c r="F20" s="67"/>
      <c r="G20" s="61"/>
      <c r="H20" s="55" t="str">
        <f>IF(E19="","","実績")</f>
        <v>実績</v>
      </c>
      <c r="I20" s="43" t="s">
        <v>22</v>
      </c>
      <c r="J20" s="55">
        <v>5</v>
      </c>
      <c r="K20" s="10">
        <f t="shared" si="6"/>
        <v>1.25</v>
      </c>
      <c r="L20" s="41">
        <v>1.25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110"/>
      <c r="B21" s="75" t="s">
        <v>37</v>
      </c>
      <c r="C21" s="62" t="s">
        <v>38</v>
      </c>
      <c r="D21" s="63"/>
      <c r="E21" s="69" t="s">
        <v>28</v>
      </c>
      <c r="F21" s="69" t="s">
        <v>75</v>
      </c>
      <c r="G21" s="71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111"/>
      <c r="B22" s="72"/>
      <c r="C22" s="64"/>
      <c r="D22" s="65"/>
      <c r="E22" s="70"/>
      <c r="F22" s="70"/>
      <c r="G22" s="72"/>
      <c r="H22" s="54" t="str">
        <f>IF(E21="","","実績")</f>
        <v>実績</v>
      </c>
      <c r="I22" s="8" t="s">
        <v>64</v>
      </c>
      <c r="J22" s="54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0" t="s">
        <v>40</v>
      </c>
      <c r="B23" s="81"/>
      <c r="C23" s="81"/>
      <c r="D23" s="82"/>
      <c r="E23" s="86"/>
      <c r="F23" s="86"/>
      <c r="G23" s="88"/>
      <c r="H23" s="20" t="s">
        <v>21</v>
      </c>
      <c r="I23" s="20"/>
      <c r="J23" s="20"/>
      <c r="K23" s="53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3"/>
      <c r="B24" s="84"/>
      <c r="C24" s="84"/>
      <c r="D24" s="85"/>
      <c r="E24" s="87"/>
      <c r="F24" s="87"/>
      <c r="G24" s="89"/>
      <c r="H24" s="7" t="s">
        <v>23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110">
        <v>1</v>
      </c>
      <c r="B25" s="62" t="s">
        <v>25</v>
      </c>
      <c r="C25" s="73"/>
      <c r="D25" s="63"/>
      <c r="E25" s="76"/>
      <c r="F25" s="76"/>
      <c r="G25" s="78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111"/>
      <c r="B26" s="64"/>
      <c r="C26" s="74"/>
      <c r="D26" s="65"/>
      <c r="E26" s="77"/>
      <c r="F26" s="77"/>
      <c r="G26" s="79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110"/>
      <c r="B27" s="75" t="s">
        <v>26</v>
      </c>
      <c r="C27" s="62" t="s">
        <v>41</v>
      </c>
      <c r="D27" s="63"/>
      <c r="E27" s="69" t="s">
        <v>28</v>
      </c>
      <c r="F27" s="69" t="s">
        <v>75</v>
      </c>
      <c r="G27" s="71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111"/>
      <c r="B28" s="72"/>
      <c r="C28" s="64"/>
      <c r="D28" s="65"/>
      <c r="E28" s="70"/>
      <c r="F28" s="70"/>
      <c r="G28" s="72"/>
      <c r="H28" s="54" t="str">
        <f>IF(E27="","","実績")</f>
        <v>実績</v>
      </c>
      <c r="I28" s="43" t="s">
        <v>30</v>
      </c>
      <c r="J28" s="54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110"/>
      <c r="B29" s="75" t="s">
        <v>31</v>
      </c>
      <c r="C29" s="62" t="s">
        <v>43</v>
      </c>
      <c r="D29" s="63"/>
      <c r="E29" s="69" t="s">
        <v>28</v>
      </c>
      <c r="F29" s="69" t="s">
        <v>75</v>
      </c>
      <c r="G29" s="71"/>
      <c r="H29" s="8" t="str">
        <f>IF(E29="","","予定")</f>
        <v>予定</v>
      </c>
      <c r="I29" s="43" t="s">
        <v>69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111"/>
      <c r="B30" s="72"/>
      <c r="C30" s="64"/>
      <c r="D30" s="65"/>
      <c r="E30" s="70"/>
      <c r="F30" s="70"/>
      <c r="G30" s="72"/>
      <c r="H30" s="54" t="str">
        <f>IF(E29="","","実績")</f>
        <v>実績</v>
      </c>
      <c r="I30" s="43" t="s">
        <v>69</v>
      </c>
      <c r="J30" s="54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110"/>
      <c r="B31" s="75" t="s">
        <v>44</v>
      </c>
      <c r="C31" s="62" t="s">
        <v>45</v>
      </c>
      <c r="D31" s="63"/>
      <c r="E31" s="69" t="s">
        <v>28</v>
      </c>
      <c r="F31" s="69" t="s">
        <v>75</v>
      </c>
      <c r="G31" s="71"/>
      <c r="H31" s="8" t="str">
        <f>IF(E31="","","予定")</f>
        <v>予定</v>
      </c>
      <c r="I31" s="43" t="s">
        <v>77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111"/>
      <c r="B32" s="72"/>
      <c r="C32" s="64"/>
      <c r="D32" s="65"/>
      <c r="E32" s="70"/>
      <c r="F32" s="70"/>
      <c r="G32" s="72"/>
      <c r="H32" s="54" t="str">
        <f>IF(E31="","","実績")</f>
        <v>実績</v>
      </c>
      <c r="I32" s="56" t="s">
        <v>77</v>
      </c>
      <c r="J32" s="54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110"/>
      <c r="B33" s="75" t="s">
        <v>46</v>
      </c>
      <c r="C33" s="62" t="s">
        <v>47</v>
      </c>
      <c r="D33" s="63"/>
      <c r="E33" s="69" t="s">
        <v>28</v>
      </c>
      <c r="F33" s="69" t="s">
        <v>75</v>
      </c>
      <c r="G33" s="71"/>
      <c r="H33" s="8" t="str">
        <f>IF(E33="","","予定")</f>
        <v>予定</v>
      </c>
      <c r="I33" s="43" t="s">
        <v>78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111"/>
      <c r="B34" s="72"/>
      <c r="C34" s="64"/>
      <c r="D34" s="65"/>
      <c r="E34" s="70"/>
      <c r="F34" s="70"/>
      <c r="G34" s="72"/>
      <c r="H34" s="54" t="str">
        <f>IF(E33="","","実績")</f>
        <v>実績</v>
      </c>
      <c r="I34" s="56" t="s">
        <v>79</v>
      </c>
      <c r="J34" s="54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110">
        <v>2</v>
      </c>
      <c r="B35" s="62" t="s">
        <v>34</v>
      </c>
      <c r="C35" s="73"/>
      <c r="D35" s="63"/>
      <c r="E35" s="76"/>
      <c r="F35" s="76"/>
      <c r="G35" s="78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111"/>
      <c r="B36" s="64"/>
      <c r="C36" s="74"/>
      <c r="D36" s="65"/>
      <c r="E36" s="77"/>
      <c r="F36" s="77"/>
      <c r="G36" s="79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110"/>
      <c r="B37" s="75" t="s">
        <v>26</v>
      </c>
      <c r="C37" s="62" t="s">
        <v>34</v>
      </c>
      <c r="D37" s="63"/>
      <c r="E37" s="69" t="s">
        <v>35</v>
      </c>
      <c r="F37" s="69" t="s">
        <v>75</v>
      </c>
      <c r="G37" s="71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111"/>
      <c r="B38" s="72"/>
      <c r="C38" s="64"/>
      <c r="D38" s="65"/>
      <c r="E38" s="70"/>
      <c r="F38" s="70"/>
      <c r="G38" s="72"/>
      <c r="H38" s="54" t="str">
        <f>IF(E37="","","実績")</f>
        <v>実績</v>
      </c>
      <c r="I38" s="43" t="s">
        <v>22</v>
      </c>
      <c r="J38" s="54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58"/>
      <c r="B39" s="60" t="s">
        <v>31</v>
      </c>
      <c r="C39" s="62" t="s">
        <v>36</v>
      </c>
      <c r="D39" s="63"/>
      <c r="E39" s="66" t="s">
        <v>35</v>
      </c>
      <c r="F39" s="66" t="s">
        <v>75</v>
      </c>
      <c r="G39" s="68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59"/>
      <c r="B40" s="61"/>
      <c r="C40" s="64"/>
      <c r="D40" s="65"/>
      <c r="E40" s="67"/>
      <c r="F40" s="67"/>
      <c r="G40" s="61"/>
      <c r="H40" s="55" t="str">
        <f>IF(E39="","","実績")</f>
        <v>実績</v>
      </c>
      <c r="I40" s="43" t="s">
        <v>22</v>
      </c>
      <c r="J40" s="55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110"/>
      <c r="B41" s="75" t="s">
        <v>37</v>
      </c>
      <c r="C41" s="62" t="s">
        <v>38</v>
      </c>
      <c r="D41" s="63"/>
      <c r="E41" s="69" t="s">
        <v>28</v>
      </c>
      <c r="F41" s="69" t="s">
        <v>29</v>
      </c>
      <c r="G41" s="71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111"/>
      <c r="B42" s="72"/>
      <c r="C42" s="64"/>
      <c r="D42" s="65"/>
      <c r="E42" s="70"/>
      <c r="F42" s="70"/>
      <c r="G42" s="72"/>
      <c r="H42" s="54" t="str">
        <f>IF(E41="","","実績")</f>
        <v>実績</v>
      </c>
      <c r="I42" s="8" t="s">
        <v>64</v>
      </c>
      <c r="J42" s="54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0" t="s">
        <v>48</v>
      </c>
      <c r="B43" s="81"/>
      <c r="C43" s="81"/>
      <c r="D43" s="82"/>
      <c r="E43" s="86"/>
      <c r="F43" s="86"/>
      <c r="G43" s="88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3"/>
      <c r="B44" s="84"/>
      <c r="C44" s="84"/>
      <c r="D44" s="85"/>
      <c r="E44" s="87"/>
      <c r="F44" s="87"/>
      <c r="G44" s="89"/>
      <c r="H44" s="7" t="s">
        <v>23</v>
      </c>
      <c r="I44" s="7"/>
      <c r="J44" s="7"/>
      <c r="K44" s="57">
        <f>SUMPRODUCT((MOD(ROW(K$45:K$60),2)=0)*K$45:K$60)</f>
        <v>24.82</v>
      </c>
      <c r="L44" s="30">
        <f t="shared" ref="L44:O44" si="15">SUMPRODUCT((MOD(ROW(L$45:L$60),2)=0)*L$45:L$60)</f>
        <v>0</v>
      </c>
      <c r="M44" s="35">
        <f t="shared" si="15"/>
        <v>12.16</v>
      </c>
      <c r="N44" s="35">
        <f t="shared" si="15"/>
        <v>12.66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110">
        <v>1</v>
      </c>
      <c r="B45" s="62" t="s">
        <v>25</v>
      </c>
      <c r="C45" s="73"/>
      <c r="D45" s="63"/>
      <c r="E45" s="76"/>
      <c r="F45" s="76"/>
      <c r="G45" s="78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111"/>
      <c r="B46" s="64"/>
      <c r="C46" s="74"/>
      <c r="D46" s="65"/>
      <c r="E46" s="77"/>
      <c r="F46" s="77"/>
      <c r="G46" s="79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58"/>
      <c r="B47" s="60" t="s">
        <v>26</v>
      </c>
      <c r="C47" s="62" t="s">
        <v>49</v>
      </c>
      <c r="D47" s="63"/>
      <c r="E47" s="66" t="s">
        <v>28</v>
      </c>
      <c r="F47" s="66" t="s">
        <v>75</v>
      </c>
      <c r="G47" s="68"/>
      <c r="H47" s="43" t="str">
        <f>IF(E47="","","予定")</f>
        <v>予定</v>
      </c>
      <c r="I47" s="43" t="s">
        <v>33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59"/>
      <c r="B48" s="61"/>
      <c r="C48" s="64"/>
      <c r="D48" s="65"/>
      <c r="E48" s="67"/>
      <c r="F48" s="67"/>
      <c r="G48" s="61"/>
      <c r="H48" s="55" t="str">
        <f>IF(E47="","","実績")</f>
        <v>実績</v>
      </c>
      <c r="I48" s="43" t="s">
        <v>78</v>
      </c>
      <c r="J48" s="55">
        <v>1</v>
      </c>
      <c r="K48" s="10">
        <f t="shared" si="17"/>
        <v>0.16</v>
      </c>
      <c r="L48" s="42"/>
      <c r="M48" s="42">
        <v>0.16</v>
      </c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110"/>
      <c r="B49" s="75" t="s">
        <v>50</v>
      </c>
      <c r="C49" s="62" t="s">
        <v>51</v>
      </c>
      <c r="D49" s="63"/>
      <c r="E49" s="69" t="s">
        <v>28</v>
      </c>
      <c r="F49" s="69" t="s">
        <v>75</v>
      </c>
      <c r="G49" s="71"/>
      <c r="H49" s="8" t="str">
        <f>IF(E49="","","予定")</f>
        <v>予定</v>
      </c>
      <c r="I49" s="8" t="s">
        <v>33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111"/>
      <c r="B50" s="72"/>
      <c r="C50" s="64"/>
      <c r="D50" s="65"/>
      <c r="E50" s="70"/>
      <c r="F50" s="70"/>
      <c r="G50" s="72"/>
      <c r="H50" s="54" t="str">
        <f>IF(E49="","","実績")</f>
        <v>実績</v>
      </c>
      <c r="I50" s="8" t="s">
        <v>33</v>
      </c>
      <c r="J50" s="54">
        <v>5</v>
      </c>
      <c r="K50" s="10">
        <f t="shared" si="17"/>
        <v>12</v>
      </c>
      <c r="L50" s="32"/>
      <c r="M50" s="32">
        <v>7</v>
      </c>
      <c r="N50" s="32">
        <v>5</v>
      </c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58"/>
      <c r="B51" s="60" t="s">
        <v>37</v>
      </c>
      <c r="C51" s="62" t="s">
        <v>52</v>
      </c>
      <c r="D51" s="63"/>
      <c r="E51" s="66" t="s">
        <v>28</v>
      </c>
      <c r="F51" s="66" t="s">
        <v>75</v>
      </c>
      <c r="G51" s="68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59"/>
      <c r="B52" s="61"/>
      <c r="C52" s="64"/>
      <c r="D52" s="65"/>
      <c r="E52" s="67"/>
      <c r="F52" s="67"/>
      <c r="G52" s="61"/>
      <c r="H52" s="55" t="str">
        <f>IF(E51="","","実績")</f>
        <v>実績</v>
      </c>
      <c r="I52" s="8" t="s">
        <v>33</v>
      </c>
      <c r="J52" s="55">
        <v>5</v>
      </c>
      <c r="K52" s="10">
        <f t="shared" si="17"/>
        <v>10</v>
      </c>
      <c r="L52" s="42"/>
      <c r="M52" s="42">
        <v>5</v>
      </c>
      <c r="N52" s="42">
        <v>5</v>
      </c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110">
        <v>2</v>
      </c>
      <c r="B53" s="62" t="s">
        <v>34</v>
      </c>
      <c r="C53" s="73"/>
      <c r="D53" s="63"/>
      <c r="E53" s="76"/>
      <c r="F53" s="76"/>
      <c r="G53" s="78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111"/>
      <c r="B54" s="64"/>
      <c r="C54" s="74"/>
      <c r="D54" s="65"/>
      <c r="E54" s="77"/>
      <c r="F54" s="77"/>
      <c r="G54" s="79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110"/>
      <c r="B55" s="75" t="s">
        <v>26</v>
      </c>
      <c r="C55" s="62" t="s">
        <v>34</v>
      </c>
      <c r="D55" s="63"/>
      <c r="E55" s="69" t="s">
        <v>35</v>
      </c>
      <c r="F55" s="69" t="s">
        <v>75</v>
      </c>
      <c r="G55" s="71"/>
      <c r="H55" s="8" t="str">
        <f>IF(E55="","","予定")</f>
        <v>予定</v>
      </c>
      <c r="I55" s="8" t="s">
        <v>33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111"/>
      <c r="B56" s="72"/>
      <c r="C56" s="64"/>
      <c r="D56" s="65"/>
      <c r="E56" s="70"/>
      <c r="F56" s="70"/>
      <c r="G56" s="72"/>
      <c r="H56" s="54" t="str">
        <f>IF(E55="","","実績")</f>
        <v>実績</v>
      </c>
      <c r="I56" s="8" t="s">
        <v>33</v>
      </c>
      <c r="J56" s="54">
        <v>5</v>
      </c>
      <c r="K56" s="10">
        <f>SUM(L56:O56)</f>
        <v>1.25</v>
      </c>
      <c r="L56" s="32"/>
      <c r="M56" s="32"/>
      <c r="N56" s="42">
        <v>1.25</v>
      </c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110"/>
      <c r="B57" s="75" t="s">
        <v>31</v>
      </c>
      <c r="C57" s="62" t="s">
        <v>36</v>
      </c>
      <c r="D57" s="63"/>
      <c r="E57" s="69" t="s">
        <v>35</v>
      </c>
      <c r="F57" s="69" t="s">
        <v>75</v>
      </c>
      <c r="G57" s="71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111"/>
      <c r="B58" s="72"/>
      <c r="C58" s="64"/>
      <c r="D58" s="65"/>
      <c r="E58" s="70"/>
      <c r="F58" s="70"/>
      <c r="G58" s="72"/>
      <c r="H58" s="54" t="str">
        <f>IF(E57="","","実績")</f>
        <v>実績</v>
      </c>
      <c r="I58" s="8" t="s">
        <v>33</v>
      </c>
      <c r="J58" s="54">
        <v>5</v>
      </c>
      <c r="K58" s="10">
        <f>SUM(L58:O58)</f>
        <v>1.25</v>
      </c>
      <c r="L58" s="32"/>
      <c r="M58" s="32"/>
      <c r="N58" s="42">
        <v>1.25</v>
      </c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110"/>
      <c r="B59" s="75" t="s">
        <v>44</v>
      </c>
      <c r="C59" s="62" t="s">
        <v>38</v>
      </c>
      <c r="D59" s="63"/>
      <c r="E59" s="69" t="s">
        <v>28</v>
      </c>
      <c r="F59" s="69" t="s">
        <v>75</v>
      </c>
      <c r="G59" s="71"/>
      <c r="H59" s="8" t="str">
        <f>IF(E59="","","予定")</f>
        <v>予定</v>
      </c>
      <c r="I59" s="8" t="s">
        <v>79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111"/>
      <c r="B60" s="72"/>
      <c r="C60" s="64"/>
      <c r="D60" s="65"/>
      <c r="E60" s="70"/>
      <c r="F60" s="70"/>
      <c r="G60" s="72"/>
      <c r="H60" s="54" t="str">
        <f>IF(E59="","","実績")</f>
        <v>実績</v>
      </c>
      <c r="I60" s="8" t="s">
        <v>80</v>
      </c>
      <c r="J60" s="54">
        <v>1</v>
      </c>
      <c r="K60" s="10">
        <f t="shared" ref="K60" si="18">SUM(L60:O60)</f>
        <v>0.16</v>
      </c>
      <c r="L60" s="37"/>
      <c r="M60" s="37"/>
      <c r="N60" s="37">
        <v>0.16</v>
      </c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0" t="s">
        <v>53</v>
      </c>
      <c r="B61" s="81"/>
      <c r="C61" s="81"/>
      <c r="D61" s="82"/>
      <c r="E61" s="86"/>
      <c r="F61" s="86"/>
      <c r="G61" s="88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3"/>
      <c r="B62" s="84"/>
      <c r="C62" s="84"/>
      <c r="D62" s="85"/>
      <c r="E62" s="87"/>
      <c r="F62" s="87"/>
      <c r="G62" s="89"/>
      <c r="H62" s="7" t="s">
        <v>23</v>
      </c>
      <c r="I62" s="7"/>
      <c r="J62" s="7"/>
      <c r="K62" s="53" cm="1">
        <f t="array" ref="K62">SUMPRODUCT((MOD(ROW(K$63:K$78),2)=0)*K$63:K$78)</f>
        <v>15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15</v>
      </c>
      <c r="P62" s="21" cm="1">
        <f t="array" ref="P62">SUMPRODUCT((MOD(ROW(P$63:P$78),2)=0)*P$63:P$78)</f>
        <v>10</v>
      </c>
      <c r="Q62" s="21" cm="1">
        <f t="array" ref="Q62">SUMPRODUCT((MOD(ROW(Q$63:Q$78),2)=0)*Q$63:Q$78)</f>
        <v>13.21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58">
        <v>1</v>
      </c>
      <c r="B63" s="62" t="s">
        <v>25</v>
      </c>
      <c r="C63" s="73"/>
      <c r="D63" s="63"/>
      <c r="E63" s="76"/>
      <c r="F63" s="76"/>
      <c r="G63" s="78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59"/>
      <c r="B64" s="64"/>
      <c r="C64" s="74"/>
      <c r="D64" s="65"/>
      <c r="E64" s="77"/>
      <c r="F64" s="77"/>
      <c r="G64" s="79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58"/>
      <c r="B65" s="60" t="s">
        <v>26</v>
      </c>
      <c r="C65" s="62" t="s">
        <v>51</v>
      </c>
      <c r="D65" s="63"/>
      <c r="E65" s="66" t="s">
        <v>28</v>
      </c>
      <c r="F65" s="66" t="s">
        <v>75</v>
      </c>
      <c r="G65" s="68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59"/>
      <c r="B66" s="61"/>
      <c r="C66" s="64"/>
      <c r="D66" s="65"/>
      <c r="E66" s="67"/>
      <c r="F66" s="67"/>
      <c r="G66" s="61"/>
      <c r="H66" s="55" t="str">
        <f>IF(E65="","","実績")</f>
        <v>実績</v>
      </c>
      <c r="I66" s="43" t="s">
        <v>33</v>
      </c>
      <c r="J66" s="55">
        <v>5</v>
      </c>
      <c r="K66" s="10">
        <f t="shared" si="19"/>
        <v>15</v>
      </c>
      <c r="L66" s="42"/>
      <c r="M66" s="42"/>
      <c r="N66" s="42"/>
      <c r="O66" s="42">
        <v>15</v>
      </c>
      <c r="P66" s="42">
        <v>5</v>
      </c>
      <c r="Q66" s="42">
        <v>4</v>
      </c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58"/>
      <c r="B67" s="60" t="s">
        <v>31</v>
      </c>
      <c r="C67" s="62" t="s">
        <v>52</v>
      </c>
      <c r="D67" s="63"/>
      <c r="E67" s="66" t="s">
        <v>28</v>
      </c>
      <c r="F67" s="66" t="s">
        <v>75</v>
      </c>
      <c r="G67" s="68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59"/>
      <c r="B68" s="61"/>
      <c r="C68" s="64"/>
      <c r="D68" s="65"/>
      <c r="E68" s="67"/>
      <c r="F68" s="67"/>
      <c r="G68" s="61"/>
      <c r="H68" s="55" t="str">
        <f>IF(E67="","","実績")</f>
        <v>実績</v>
      </c>
      <c r="I68" s="43" t="s">
        <v>22</v>
      </c>
      <c r="J68" s="55">
        <v>5</v>
      </c>
      <c r="K68" s="10"/>
      <c r="L68" s="42"/>
      <c r="M68" s="42"/>
      <c r="N68" s="42"/>
      <c r="O68" s="42"/>
      <c r="P68" s="42">
        <v>5</v>
      </c>
      <c r="Q68" s="42">
        <v>4</v>
      </c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58"/>
      <c r="B69" s="60" t="s">
        <v>37</v>
      </c>
      <c r="C69" s="62" t="s">
        <v>70</v>
      </c>
      <c r="D69" s="63"/>
      <c r="E69" s="66" t="s">
        <v>28</v>
      </c>
      <c r="F69" s="66" t="s">
        <v>75</v>
      </c>
      <c r="G69" s="68"/>
      <c r="H69" s="43" t="str">
        <f>IF(E69="","","予定")</f>
        <v>予定</v>
      </c>
      <c r="I69" s="43" t="s">
        <v>71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59"/>
      <c r="B70" s="61"/>
      <c r="C70" s="64"/>
      <c r="D70" s="65"/>
      <c r="E70" s="67"/>
      <c r="F70" s="67"/>
      <c r="G70" s="61"/>
      <c r="H70" s="55" t="str">
        <f>IF(E69="","","実績")</f>
        <v>実績</v>
      </c>
      <c r="I70" s="43" t="s">
        <v>81</v>
      </c>
      <c r="J70" s="55">
        <v>3</v>
      </c>
      <c r="K70" s="10">
        <f t="shared" si="19"/>
        <v>0</v>
      </c>
      <c r="L70" s="42"/>
      <c r="M70" s="42"/>
      <c r="N70" s="42"/>
      <c r="O70" s="42"/>
      <c r="P70" s="42"/>
      <c r="Q70" s="42">
        <v>3</v>
      </c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58">
        <v>2</v>
      </c>
      <c r="B71" s="62" t="s">
        <v>34</v>
      </c>
      <c r="C71" s="73"/>
      <c r="D71" s="63"/>
      <c r="E71" s="76"/>
      <c r="F71" s="76"/>
      <c r="G71" s="78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59"/>
      <c r="B72" s="64"/>
      <c r="C72" s="74"/>
      <c r="D72" s="65"/>
      <c r="E72" s="77"/>
      <c r="F72" s="77"/>
      <c r="G72" s="79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58"/>
      <c r="B73" s="60" t="s">
        <v>26</v>
      </c>
      <c r="C73" s="62" t="s">
        <v>34</v>
      </c>
      <c r="D73" s="63"/>
      <c r="E73" s="66" t="s">
        <v>35</v>
      </c>
      <c r="F73" s="66" t="s">
        <v>75</v>
      </c>
      <c r="G73" s="68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59"/>
      <c r="B74" s="61"/>
      <c r="C74" s="64"/>
      <c r="D74" s="65"/>
      <c r="E74" s="67"/>
      <c r="F74" s="67"/>
      <c r="G74" s="61"/>
      <c r="H74" s="55" t="str">
        <f>IF(E73="","","実績")</f>
        <v>実績</v>
      </c>
      <c r="I74" s="43" t="s">
        <v>22</v>
      </c>
      <c r="J74" s="55"/>
      <c r="K74" s="10">
        <f t="shared" si="20"/>
        <v>0</v>
      </c>
      <c r="L74" s="42"/>
      <c r="M74" s="42"/>
      <c r="N74" s="42"/>
      <c r="O74" s="42"/>
      <c r="P74" s="42"/>
      <c r="Q74" s="42">
        <v>1.25</v>
      </c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58"/>
      <c r="B75" s="60" t="s">
        <v>31</v>
      </c>
      <c r="C75" s="62" t="s">
        <v>36</v>
      </c>
      <c r="D75" s="63"/>
      <c r="E75" s="66" t="s">
        <v>35</v>
      </c>
      <c r="F75" s="66" t="s">
        <v>75</v>
      </c>
      <c r="G75" s="68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59"/>
      <c r="B76" s="61"/>
      <c r="C76" s="64"/>
      <c r="D76" s="65"/>
      <c r="E76" s="67"/>
      <c r="F76" s="67"/>
      <c r="G76" s="61"/>
      <c r="H76" s="55" t="str">
        <f>IF(E75="","","実績")</f>
        <v>実績</v>
      </c>
      <c r="I76" s="43" t="s">
        <v>22</v>
      </c>
      <c r="J76" s="55"/>
      <c r="K76" s="10">
        <f t="shared" si="20"/>
        <v>0</v>
      </c>
      <c r="L76" s="42"/>
      <c r="M76" s="42"/>
      <c r="N76" s="42"/>
      <c r="O76" s="42"/>
      <c r="P76" s="42"/>
      <c r="Q76" s="42">
        <v>0.8</v>
      </c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58"/>
      <c r="B77" s="60" t="s">
        <v>44</v>
      </c>
      <c r="C77" s="62" t="s">
        <v>38</v>
      </c>
      <c r="D77" s="63"/>
      <c r="E77" s="66" t="s">
        <v>28</v>
      </c>
      <c r="F77" s="66" t="s">
        <v>75</v>
      </c>
      <c r="G77" s="68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59"/>
      <c r="B78" s="61"/>
      <c r="C78" s="64"/>
      <c r="D78" s="65"/>
      <c r="E78" s="67"/>
      <c r="F78" s="67"/>
      <c r="G78" s="61"/>
      <c r="H78" s="55" t="str">
        <f>IF(E77="","","実績")</f>
        <v>実績</v>
      </c>
      <c r="I78" s="55" t="s">
        <v>82</v>
      </c>
      <c r="J78" s="55">
        <v>1</v>
      </c>
      <c r="K78" s="10">
        <f t="shared" si="20"/>
        <v>0</v>
      </c>
      <c r="L78" s="44"/>
      <c r="M78" s="44"/>
      <c r="N78" s="44"/>
      <c r="O78" s="44"/>
      <c r="P78" s="44"/>
      <c r="Q78" s="44">
        <v>0.16</v>
      </c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0" t="s">
        <v>54</v>
      </c>
      <c r="B79" s="81"/>
      <c r="C79" s="81"/>
      <c r="D79" s="82"/>
      <c r="E79" s="86"/>
      <c r="F79" s="86"/>
      <c r="G79" s="88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3"/>
      <c r="B80" s="84"/>
      <c r="C80" s="84"/>
      <c r="D80" s="85"/>
      <c r="E80" s="87"/>
      <c r="F80" s="87"/>
      <c r="G80" s="89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3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58">
        <v>1</v>
      </c>
      <c r="B81" s="62" t="s">
        <v>55</v>
      </c>
      <c r="C81" s="73"/>
      <c r="D81" s="63"/>
      <c r="E81" s="76" t="s">
        <v>28</v>
      </c>
      <c r="F81" s="76"/>
      <c r="G81" s="78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59"/>
      <c r="B82" s="64"/>
      <c r="C82" s="74"/>
      <c r="D82" s="65"/>
      <c r="E82" s="77"/>
      <c r="F82" s="77"/>
      <c r="G82" s="79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58"/>
      <c r="B83" s="60" t="s">
        <v>26</v>
      </c>
      <c r="C83" s="62" t="s">
        <v>56</v>
      </c>
      <c r="D83" s="63"/>
      <c r="E83" s="66" t="s">
        <v>28</v>
      </c>
      <c r="F83" s="66" t="s">
        <v>29</v>
      </c>
      <c r="G83" s="68"/>
      <c r="H83" s="43" t="str">
        <f>IF(E83="","","予定")</f>
        <v>予定</v>
      </c>
      <c r="I83" s="43" t="s">
        <v>73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59"/>
      <c r="B84" s="61"/>
      <c r="C84" s="64"/>
      <c r="D84" s="65"/>
      <c r="E84" s="67"/>
      <c r="F84" s="67"/>
      <c r="G84" s="6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>
        <v>3</v>
      </c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58"/>
      <c r="B85" s="60" t="s">
        <v>31</v>
      </c>
      <c r="C85" s="62" t="s">
        <v>57</v>
      </c>
      <c r="D85" s="63"/>
      <c r="E85" s="66" t="s">
        <v>28</v>
      </c>
      <c r="F85" s="66" t="s">
        <v>29</v>
      </c>
      <c r="G85" s="68"/>
      <c r="H85" s="43" t="str">
        <f>IF(E85="","","予定")</f>
        <v>予定</v>
      </c>
      <c r="I85" s="43" t="s">
        <v>72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59"/>
      <c r="B86" s="61"/>
      <c r="C86" s="64"/>
      <c r="D86" s="65"/>
      <c r="E86" s="67"/>
      <c r="F86" s="67"/>
      <c r="G86" s="6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0" t="s">
        <v>58</v>
      </c>
      <c r="B87" s="81"/>
      <c r="C87" s="81"/>
      <c r="D87" s="82"/>
      <c r="E87" s="86"/>
      <c r="F87" s="86"/>
      <c r="G87" s="88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3"/>
      <c r="B88" s="84"/>
      <c r="C88" s="84"/>
      <c r="D88" s="85"/>
      <c r="E88" s="87"/>
      <c r="F88" s="87"/>
      <c r="G88" s="89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58">
        <v>1</v>
      </c>
      <c r="B89" s="62" t="s">
        <v>25</v>
      </c>
      <c r="C89" s="73"/>
      <c r="D89" s="63"/>
      <c r="E89" s="76"/>
      <c r="F89" s="76"/>
      <c r="G89" s="78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59"/>
      <c r="B90" s="64"/>
      <c r="C90" s="74"/>
      <c r="D90" s="65"/>
      <c r="E90" s="77"/>
      <c r="F90" s="77"/>
      <c r="G90" s="79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58"/>
      <c r="B91" s="60" t="s">
        <v>59</v>
      </c>
      <c r="C91" s="62" t="s">
        <v>60</v>
      </c>
      <c r="D91" s="63"/>
      <c r="E91" s="66" t="s">
        <v>28</v>
      </c>
      <c r="F91" s="66"/>
      <c r="G91" s="68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59"/>
      <c r="B92" s="61"/>
      <c r="C92" s="64"/>
      <c r="D92" s="65"/>
      <c r="E92" s="67"/>
      <c r="F92" s="67"/>
      <c r="G92" s="6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58"/>
      <c r="B93" s="60" t="s">
        <v>50</v>
      </c>
      <c r="C93" s="62" t="s">
        <v>61</v>
      </c>
      <c r="D93" s="63"/>
      <c r="E93" s="66" t="s">
        <v>28</v>
      </c>
      <c r="F93" s="66"/>
      <c r="G93" s="68"/>
      <c r="H93" s="43" t="str">
        <f>IF(E93="","","予定")</f>
        <v>予定</v>
      </c>
      <c r="I93" s="43" t="s">
        <v>77</v>
      </c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59"/>
      <c r="B94" s="61"/>
      <c r="C94" s="64"/>
      <c r="D94" s="65"/>
      <c r="E94" s="67"/>
      <c r="F94" s="67"/>
      <c r="G94" s="6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58">
        <v>2</v>
      </c>
      <c r="B95" s="62" t="s">
        <v>62</v>
      </c>
      <c r="C95" s="73"/>
      <c r="D95" s="63"/>
      <c r="E95" s="76"/>
      <c r="F95" s="76"/>
      <c r="G95" s="78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59"/>
      <c r="B96" s="64"/>
      <c r="C96" s="74"/>
      <c r="D96" s="65"/>
      <c r="E96" s="77"/>
      <c r="F96" s="77"/>
      <c r="G96" s="79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58"/>
      <c r="B97" s="60" t="s">
        <v>59</v>
      </c>
      <c r="C97" s="62" t="s">
        <v>62</v>
      </c>
      <c r="D97" s="63"/>
      <c r="E97" s="66" t="s">
        <v>35</v>
      </c>
      <c r="F97" s="66"/>
      <c r="G97" s="68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59"/>
      <c r="B98" s="61"/>
      <c r="C98" s="64"/>
      <c r="D98" s="65"/>
      <c r="E98" s="67"/>
      <c r="F98" s="67"/>
      <c r="G98" s="6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58"/>
      <c r="B99" s="60" t="s">
        <v>50</v>
      </c>
      <c r="C99" s="62" t="s">
        <v>63</v>
      </c>
      <c r="D99" s="63"/>
      <c r="E99" s="66" t="s">
        <v>28</v>
      </c>
      <c r="F99" s="66"/>
      <c r="G99" s="68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59"/>
      <c r="B100" s="61"/>
      <c r="C100" s="64"/>
      <c r="D100" s="65"/>
      <c r="E100" s="67"/>
      <c r="F100" s="67"/>
      <c r="G100" s="6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0" t="s">
        <v>65</v>
      </c>
      <c r="B101" s="81"/>
      <c r="C101" s="81"/>
      <c r="D101" s="82"/>
      <c r="E101" s="86"/>
      <c r="F101" s="86"/>
      <c r="G101" s="88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3"/>
      <c r="B102" s="84"/>
      <c r="C102" s="84"/>
      <c r="D102" s="85"/>
      <c r="E102" s="87"/>
      <c r="F102" s="87"/>
      <c r="G102" s="89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58">
        <v>1</v>
      </c>
      <c r="B103" s="62" t="s">
        <v>25</v>
      </c>
      <c r="C103" s="73"/>
      <c r="D103" s="63"/>
      <c r="E103" s="76"/>
      <c r="F103" s="76"/>
      <c r="G103" s="78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59"/>
      <c r="B104" s="64"/>
      <c r="C104" s="74"/>
      <c r="D104" s="65"/>
      <c r="E104" s="77"/>
      <c r="F104" s="77"/>
      <c r="G104" s="79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58"/>
      <c r="B105" s="60" t="s">
        <v>59</v>
      </c>
      <c r="C105" s="62" t="s">
        <v>66</v>
      </c>
      <c r="D105" s="63"/>
      <c r="E105" s="66" t="s">
        <v>28</v>
      </c>
      <c r="F105" s="66"/>
      <c r="G105" s="68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59"/>
      <c r="B106" s="61"/>
      <c r="C106" s="64"/>
      <c r="D106" s="65"/>
      <c r="E106" s="67"/>
      <c r="F106" s="67"/>
      <c r="G106" s="6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58"/>
      <c r="B107" s="60" t="s">
        <v>50</v>
      </c>
      <c r="C107" s="62" t="s">
        <v>67</v>
      </c>
      <c r="D107" s="63"/>
      <c r="E107" s="66" t="s">
        <v>28</v>
      </c>
      <c r="F107" s="66"/>
      <c r="G107" s="68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59"/>
      <c r="B108" s="61"/>
      <c r="C108" s="64"/>
      <c r="D108" s="65"/>
      <c r="E108" s="67"/>
      <c r="F108" s="67"/>
      <c r="G108" s="6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58">
        <v>2</v>
      </c>
      <c r="B109" s="62" t="s">
        <v>34</v>
      </c>
      <c r="C109" s="73"/>
      <c r="D109" s="63"/>
      <c r="E109" s="76"/>
      <c r="F109" s="76"/>
      <c r="G109" s="78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59"/>
      <c r="B110" s="64"/>
      <c r="C110" s="74"/>
      <c r="D110" s="65"/>
      <c r="E110" s="77"/>
      <c r="F110" s="77"/>
      <c r="G110" s="79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58"/>
      <c r="B111" s="60" t="s">
        <v>59</v>
      </c>
      <c r="C111" s="62" t="s">
        <v>34</v>
      </c>
      <c r="D111" s="63"/>
      <c r="E111" s="66" t="s">
        <v>35</v>
      </c>
      <c r="F111" s="66"/>
      <c r="G111" s="68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59"/>
      <c r="B112" s="61"/>
      <c r="C112" s="64"/>
      <c r="D112" s="65"/>
      <c r="E112" s="67"/>
      <c r="F112" s="67"/>
      <c r="G112" s="6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58"/>
      <c r="B113" s="60" t="s">
        <v>50</v>
      </c>
      <c r="C113" s="62" t="s">
        <v>38</v>
      </c>
      <c r="D113" s="63"/>
      <c r="E113" s="66" t="s">
        <v>28</v>
      </c>
      <c r="F113" s="66"/>
      <c r="G113" s="68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59"/>
      <c r="B114" s="61"/>
      <c r="C114" s="64"/>
      <c r="D114" s="65"/>
      <c r="E114" s="67"/>
      <c r="F114" s="67"/>
      <c r="G114" s="6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P25:W38 L41:W42 L89:W100 L45:W54 L81:W86 L55:M60 O55:W60 L63:W78 L103:W114 L9:W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2020-06-10T07:42:26Z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