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/>
  <xr:revisionPtr revIDLastSave="23" documentId="13_ncr:1_{A4279083-635C-4A93-B5DB-E0065B6BF639}" xr6:coauthVersionLast="45" xr6:coauthVersionMax="45" xr10:uidLastSave="{66859A50-7AC7-4897-BC65-71DAE1CC928D}"/>
  <bookViews>
    <workbookView xWindow="300" yWindow="315" windowWidth="2028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1" i="1" l="1"/>
  <c r="K72" i="1"/>
  <c r="K73" i="1"/>
  <c r="K74" i="1"/>
  <c r="K75" i="1"/>
  <c r="K76" i="1"/>
  <c r="K77" i="1"/>
  <c r="K78" i="1"/>
  <c r="K81" i="1"/>
  <c r="K82" i="1"/>
  <c r="K83" i="1"/>
  <c r="K84" i="1"/>
  <c r="K85" i="1"/>
  <c r="K86" i="1"/>
  <c r="K89" i="1"/>
  <c r="K90" i="1"/>
  <c r="K91" i="1"/>
  <c r="K92" i="1"/>
  <c r="K93" i="1"/>
  <c r="K94" i="1"/>
  <c r="K95" i="1"/>
  <c r="K96" i="1"/>
  <c r="K97" i="1"/>
  <c r="K98" i="1"/>
  <c r="K99" i="1"/>
  <c r="K100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6" i="1"/>
  <c r="K67" i="1"/>
  <c r="K68" i="1"/>
  <c r="K69" i="1"/>
  <c r="K70" i="1"/>
  <c r="K65" i="1"/>
  <c r="K62" i="1" l="1"/>
  <c r="K29" i="1" l="1"/>
  <c r="H15" i="1" l="1"/>
  <c r="H16" i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K102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K101" i="1" s="1"/>
  <c r="K87" i="1" l="1"/>
  <c r="K88" i="1"/>
  <c r="K79" i="1"/>
  <c r="K80" i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S6" i="1" l="1"/>
  <c r="H85" i="1"/>
  <c r="H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39" i="1"/>
  <c r="K39" i="1"/>
  <c r="H40" i="1"/>
  <c r="K40" i="1"/>
  <c r="H89" i="1"/>
  <c r="H90" i="1"/>
  <c r="H91" i="1"/>
  <c r="H92" i="1"/>
  <c r="H93" i="1"/>
  <c r="H94" i="1"/>
  <c r="H95" i="1"/>
  <c r="H96" i="1"/>
  <c r="H97" i="1"/>
  <c r="H98" i="1"/>
  <c r="H99" i="1"/>
  <c r="H100" i="1"/>
  <c r="H81" i="1"/>
  <c r="H82" i="1"/>
  <c r="H83" i="1"/>
  <c r="H84" i="1"/>
  <c r="H69" i="1"/>
  <c r="H70" i="1"/>
  <c r="H63" i="1"/>
  <c r="H64" i="1"/>
  <c r="H65" i="1"/>
  <c r="H66" i="1"/>
  <c r="H67" i="1"/>
  <c r="H68" i="1"/>
  <c r="H71" i="1"/>
  <c r="H72" i="1"/>
  <c r="H73" i="1"/>
  <c r="H74" i="1"/>
  <c r="H75" i="1"/>
  <c r="H76" i="1"/>
  <c r="H77" i="1"/>
  <c r="H78" i="1"/>
  <c r="K61" i="1" l="1" a="1"/>
  <c r="K6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<sst xmlns="http://schemas.openxmlformats.org/spreadsheetml/2006/main" count="270" uniqueCount="82">
  <si>
    <t>マインスイーパー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</si>
  <si>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</si>
  <si>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</si>
  <si>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</si>
  <si>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</si>
  <si>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</si>
  <si>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</si>
  <si>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</si>
  <si>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月</t>
  </si>
  <si>
    <t>火</t>
  </si>
  <si>
    <t>水</t>
  </si>
  <si>
    <t>木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</si>
  <si>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</si>
  <si>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</si>
  <si>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</si>
  <si>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</si>
  <si>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</si>
  <si>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</si>
  <si>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</si>
  <si>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</si>
  <si>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</si>
  <si>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</si>
  <si>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</si>
  <si>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</si>
  <si>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</si>
  <si>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</si>
  <si>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更新</t>
  </si>
  <si>
    <t>完了</t>
  </si>
  <si>
    <t>今竹</t>
  </si>
  <si>
    <t>b</t>
    <phoneticPr fontId="1"/>
  </si>
  <si>
    <t>WBS＆ガントチャート</t>
  </si>
  <si>
    <t>横井、鈴木、栢沼、浜崎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</si>
  <si>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</si>
  <si>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</si>
  <si>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</si>
  <si>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</si>
  <si>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</si>
  <si>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新規作成</t>
  </si>
  <si>
    <t>鈴木</t>
  </si>
  <si>
    <t>B.要件分析</t>
  </si>
  <si>
    <t>ユースケース図</t>
  </si>
  <si>
    <t>横井</t>
  </si>
  <si>
    <t>ユースケース記述</t>
  </si>
  <si>
    <t>横井、鈴木、今竹、栢沼</t>
  </si>
  <si>
    <t>c</t>
    <phoneticPr fontId="1"/>
  </si>
  <si>
    <t>非機能要求一覧</t>
  </si>
  <si>
    <t>鈴木</t>
    <phoneticPr fontId="1"/>
  </si>
  <si>
    <t>d</t>
    <phoneticPr fontId="1"/>
  </si>
  <si>
    <t>システムテスト仕様書</t>
  </si>
  <si>
    <t>浜崎</t>
    <phoneticPr fontId="1"/>
  </si>
  <si>
    <t>今竹</t>
    <phoneticPr fontId="1"/>
  </si>
  <si>
    <t>着手</t>
  </si>
  <si>
    <t>C.分析</t>
  </si>
  <si>
    <t>オブジェクト図</t>
  </si>
  <si>
    <t>横井、鈴木、今竹、栢沼、浜崎</t>
    <phoneticPr fontId="1"/>
  </si>
  <si>
    <t>b</t>
  </si>
  <si>
    <t>クラス図</t>
  </si>
  <si>
    <t>シーケンス図</t>
  </si>
  <si>
    <t>栢沼</t>
    <phoneticPr fontId="1"/>
  </si>
  <si>
    <t>D.設計</t>
  </si>
  <si>
    <t>テスト仕様書</t>
  </si>
  <si>
    <t>横井、鈴木、栢沼、今竹、浜崎</t>
  </si>
  <si>
    <t>横井、今竹、浜崎</t>
    <rPh sb="0" eb="2">
      <t>ヨコイ</t>
    </rPh>
    <rPh sb="3" eb="5">
      <t>イマタケ</t>
    </rPh>
    <rPh sb="6" eb="8">
      <t>ハマザキ</t>
    </rPh>
    <phoneticPr fontId="1"/>
  </si>
  <si>
    <t>横井</t>
    <rPh sb="0" eb="2">
      <t>ヨコイ</t>
    </rPh>
    <phoneticPr fontId="1"/>
  </si>
  <si>
    <t>E.実装</t>
  </si>
  <si>
    <t>成果物</t>
  </si>
  <si>
    <t>ソースコード</t>
  </si>
  <si>
    <t>横井、鈴木、栢沼、</t>
  </si>
  <si>
    <t>横井、鈴木、栢沼、</t>
    <phoneticPr fontId="1"/>
  </si>
  <si>
    <t>テストコード</t>
  </si>
  <si>
    <t>浜崎、今竹</t>
  </si>
  <si>
    <t>F.テスト</t>
  </si>
  <si>
    <t>a</t>
  </si>
  <si>
    <t>テスト仕様書【結果記入済】</t>
  </si>
  <si>
    <t>今竹、鈴木</t>
    <rPh sb="0" eb="2">
      <t>イマタケ</t>
    </rPh>
    <rPh sb="3" eb="5">
      <t>スズキ</t>
    </rPh>
    <phoneticPr fontId="1"/>
  </si>
  <si>
    <t>非機能要求一覧【結果記入済】</t>
  </si>
  <si>
    <t>受け入れレビュー</t>
  </si>
  <si>
    <t>受け入れレビュー議事録作成</t>
  </si>
  <si>
    <t>栢沼</t>
  </si>
  <si>
    <t>G.振り返り</t>
  </si>
  <si>
    <t>KPTによる振り返り、開発体験シート</t>
  </si>
  <si>
    <t>メトリクス評価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</si>
</sst>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5"/>
  <sheetViews>
    <sheetView showZeros="0" tabSelected="1" zoomScaleNormal="100" zoomScaleSheetLayoutView="100" workbookViewId="0">
      <pane xSplit="4" ySplit="4" topLeftCell="E102" activePane="bottomRight" state="frozen"/>
      <selection pane="bottomRight" activeCell="F113" sqref="F113:F114"/>
      <selection pane="bottomLeft" activeCell="A5" sqref="A5"/>
      <selection pane="topRight" activeCell="E1" sqref="E1"/>
    </sheetView>
  </sheetViews>
  <sheetFormatPr defaultColWidth="9" defaultRowHeight="10.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3" ht="14.25" customHeight="1">
      <c r="A1" s="92" t="s">
        <v>0</v>
      </c>
      <c r="B1" s="93"/>
      <c r="C1" s="93"/>
      <c r="D1" s="93"/>
      <c r="E1" s="89" t="s">
        <v>1</v>
      </c>
      <c r="F1" s="89" t="s">
        <v>2</v>
      </c>
      <c r="G1" s="93" t="s">
        <v>3</v>
      </c>
      <c r="H1" s="89" t="s">
        <v>4</v>
      </c>
      <c r="I1" s="89" t="s">
        <v>5</v>
      </c>
      <c r="J1" s="89" t="s">
        <v>6</v>
      </c>
      <c r="K1" s="112" t="s">
        <v>7</v>
      </c>
      <c r="L1" s="55">
        <v>43990</v>
      </c>
      <c r="M1" s="56"/>
      <c r="N1" s="55">
        <v>43991</v>
      </c>
      <c r="O1" s="56"/>
      <c r="P1" s="55">
        <v>43992</v>
      </c>
      <c r="Q1" s="56"/>
      <c r="R1" s="55">
        <v>43993</v>
      </c>
      <c r="S1" s="56"/>
      <c r="T1" s="45"/>
      <c r="U1" s="45"/>
      <c r="V1" s="45"/>
      <c r="W1" s="45"/>
    </row>
    <row r="2" spans="1:23" ht="13.5" customHeight="1">
      <c r="A2" s="94"/>
      <c r="B2" s="95"/>
      <c r="C2" s="95"/>
      <c r="D2" s="95"/>
      <c r="E2" s="90"/>
      <c r="F2" s="90"/>
      <c r="G2" s="95"/>
      <c r="H2" s="117"/>
      <c r="I2" s="90"/>
      <c r="J2" s="90"/>
      <c r="K2" s="113"/>
      <c r="L2" s="52" t="s">
        <v>8</v>
      </c>
      <c r="M2" s="53"/>
      <c r="N2" s="52" t="s">
        <v>9</v>
      </c>
      <c r="O2" s="53"/>
      <c r="P2" s="52" t="s">
        <v>10</v>
      </c>
      <c r="Q2" s="53"/>
      <c r="R2" s="52" t="s">
        <v>11</v>
      </c>
      <c r="S2" s="53"/>
      <c r="T2" s="45"/>
      <c r="U2" s="45"/>
      <c r="V2" s="45"/>
      <c r="W2" s="45"/>
    </row>
    <row r="3" spans="1:23" ht="13.5" customHeight="1">
      <c r="A3" s="94"/>
      <c r="B3" s="95"/>
      <c r="C3" s="95"/>
      <c r="D3" s="95"/>
      <c r="E3" s="90"/>
      <c r="F3" s="90"/>
      <c r="G3" s="95"/>
      <c r="H3" s="117"/>
      <c r="I3" s="90"/>
      <c r="J3" s="90"/>
      <c r="K3" s="113"/>
      <c r="L3" s="54" t="s">
        <v>12</v>
      </c>
      <c r="M3" s="54"/>
      <c r="N3" s="54" t="s">
        <v>13</v>
      </c>
      <c r="O3" s="54"/>
      <c r="P3" s="54" t="s">
        <v>14</v>
      </c>
      <c r="Q3" s="54"/>
      <c r="R3" s="54" t="s">
        <v>15</v>
      </c>
      <c r="S3" s="54"/>
      <c r="T3" s="45"/>
      <c r="U3" s="45"/>
      <c r="V3" s="45"/>
      <c r="W3" s="45"/>
    </row>
    <row r="4" spans="1:23" ht="13.5" customHeight="1">
      <c r="A4" s="96"/>
      <c r="B4" s="97"/>
      <c r="C4" s="97"/>
      <c r="D4" s="97"/>
      <c r="E4" s="91"/>
      <c r="F4" s="91"/>
      <c r="G4" s="97"/>
      <c r="H4" s="118"/>
      <c r="I4" s="91"/>
      <c r="J4" s="91"/>
      <c r="K4" s="114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45"/>
      <c r="U4" s="45"/>
      <c r="V4" s="45"/>
      <c r="W4" s="45"/>
    </row>
    <row r="5" spans="1:23" s="11" customFormat="1" ht="12" customHeight="1">
      <c r="A5" s="98" t="s">
        <v>18</v>
      </c>
      <c r="B5" s="99"/>
      <c r="C5" s="99"/>
      <c r="D5" s="100"/>
      <c r="E5" s="104"/>
      <c r="F5" s="104"/>
      <c r="G5" s="119"/>
      <c r="H5" s="16" t="s">
        <v>19</v>
      </c>
      <c r="I5" s="17" t="s">
        <v>20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S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10.199999999999999</v>
      </c>
      <c r="S5" s="17">
        <f t="shared" si="0"/>
        <v>6.41</v>
      </c>
      <c r="T5" s="45"/>
      <c r="U5" s="45"/>
      <c r="V5" s="45"/>
      <c r="W5" s="45"/>
    </row>
    <row r="6" spans="1:23" s="11" customFormat="1" ht="12" customHeight="1">
      <c r="A6" s="101"/>
      <c r="B6" s="102"/>
      <c r="C6" s="102"/>
      <c r="D6" s="103"/>
      <c r="E6" s="105"/>
      <c r="F6" s="105"/>
      <c r="G6" s="120"/>
      <c r="H6" s="18" t="s">
        <v>21</v>
      </c>
      <c r="I6" s="17" t="s">
        <v>20</v>
      </c>
      <c r="J6" s="19"/>
      <c r="K6" s="40">
        <f>SUM(K8,K24,K44)</f>
        <v>35.370000000000005</v>
      </c>
      <c r="L6" s="28">
        <f t="shared" ref="L6:S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10</v>
      </c>
      <c r="Q6" s="28">
        <f t="shared" si="1"/>
        <v>16.21</v>
      </c>
      <c r="R6" s="28">
        <f t="shared" si="1"/>
        <v>10.07</v>
      </c>
      <c r="S6" s="28">
        <f t="shared" si="1"/>
        <v>4.1100000000000003</v>
      </c>
      <c r="T6" s="45"/>
      <c r="U6" s="45"/>
      <c r="V6" s="45"/>
      <c r="W6" s="45"/>
    </row>
    <row r="7" spans="1:23" ht="12" customHeight="1">
      <c r="A7" s="106" t="s">
        <v>22</v>
      </c>
      <c r="B7" s="107"/>
      <c r="C7" s="107"/>
      <c r="D7" s="108"/>
      <c r="E7" s="111"/>
      <c r="F7" s="111"/>
      <c r="G7" s="109"/>
      <c r="H7" s="4" t="s">
        <v>19</v>
      </c>
      <c r="I7" s="5" t="s">
        <v>20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S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45"/>
      <c r="U7" s="45"/>
      <c r="V7" s="45"/>
      <c r="W7" s="45"/>
    </row>
    <row r="8" spans="1:23" ht="12" customHeight="1">
      <c r="A8" s="81"/>
      <c r="B8" s="82"/>
      <c r="C8" s="82"/>
      <c r="D8" s="83"/>
      <c r="E8" s="85"/>
      <c r="F8" s="85"/>
      <c r="G8" s="110"/>
      <c r="H8" s="6" t="s">
        <v>21</v>
      </c>
      <c r="I8" s="5" t="s">
        <v>20</v>
      </c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S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45"/>
      <c r="U8" s="45"/>
      <c r="V8" s="45"/>
      <c r="W8" s="45"/>
    </row>
    <row r="9" spans="1:23" ht="12" customHeight="1">
      <c r="A9" s="66">
        <v>1</v>
      </c>
      <c r="B9" s="68" t="s">
        <v>23</v>
      </c>
      <c r="C9" s="86"/>
      <c r="D9" s="69"/>
      <c r="E9" s="63"/>
      <c r="F9" s="63"/>
      <c r="G9" s="61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5"/>
      <c r="U9" s="45"/>
      <c r="V9" s="45"/>
      <c r="W9" s="45"/>
    </row>
    <row r="10" spans="1:23" ht="12" customHeight="1">
      <c r="A10" s="67"/>
      <c r="B10" s="70"/>
      <c r="C10" s="87"/>
      <c r="D10" s="71"/>
      <c r="E10" s="64"/>
      <c r="F10" s="64"/>
      <c r="G10" s="62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5"/>
      <c r="U10" s="45"/>
      <c r="V10" s="45"/>
      <c r="W10" s="45"/>
    </row>
    <row r="11" spans="1:23" ht="12" customHeight="1">
      <c r="A11" s="66"/>
      <c r="B11" s="65" t="s">
        <v>24</v>
      </c>
      <c r="C11" s="68" t="s">
        <v>25</v>
      </c>
      <c r="D11" s="69"/>
      <c r="E11" s="57" t="s">
        <v>26</v>
      </c>
      <c r="F11" s="57" t="s">
        <v>27</v>
      </c>
      <c r="G11" s="59"/>
      <c r="H11" s="8" t="str">
        <f>IF(E11="","","予定")</f>
        <v>予定</v>
      </c>
      <c r="I11" s="8" t="s">
        <v>28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5"/>
      <c r="U11" s="45"/>
      <c r="V11" s="45"/>
      <c r="W11" s="45"/>
    </row>
    <row r="12" spans="1:23" ht="12" customHeight="1">
      <c r="A12" s="67"/>
      <c r="B12" s="60"/>
      <c r="C12" s="70"/>
      <c r="D12" s="71"/>
      <c r="E12" s="58"/>
      <c r="F12" s="58"/>
      <c r="G12" s="60"/>
      <c r="H12" s="51" t="str">
        <f>IF(E11="","","実績")</f>
        <v>実績</v>
      </c>
      <c r="I12" s="8" t="s">
        <v>28</v>
      </c>
      <c r="J12" s="51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5"/>
      <c r="U12" s="45"/>
      <c r="V12" s="45"/>
      <c r="W12" s="45"/>
    </row>
    <row r="13" spans="1:23" ht="12" customHeight="1">
      <c r="A13" s="66"/>
      <c r="B13" s="65" t="s">
        <v>29</v>
      </c>
      <c r="C13" s="68" t="s">
        <v>30</v>
      </c>
      <c r="D13" s="69"/>
      <c r="E13" s="57" t="s">
        <v>26</v>
      </c>
      <c r="F13" s="57" t="s">
        <v>27</v>
      </c>
      <c r="G13" s="59"/>
      <c r="H13" s="8" t="str">
        <f>IF(E13="","","予定")</f>
        <v>予定</v>
      </c>
      <c r="I13" s="8" t="s">
        <v>31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5"/>
      <c r="U13" s="45"/>
      <c r="V13" s="45"/>
      <c r="W13" s="45"/>
    </row>
    <row r="14" spans="1:23" ht="12" customHeight="1">
      <c r="A14" s="67"/>
      <c r="B14" s="60"/>
      <c r="C14" s="70"/>
      <c r="D14" s="71"/>
      <c r="E14" s="58"/>
      <c r="F14" s="58"/>
      <c r="G14" s="60"/>
      <c r="H14" s="51" t="str">
        <f>IF(E13="","","実績")</f>
        <v>実績</v>
      </c>
      <c r="I14" s="8" t="s">
        <v>31</v>
      </c>
      <c r="J14" s="51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5"/>
      <c r="U14" s="45"/>
      <c r="V14" s="45"/>
      <c r="W14" s="45"/>
    </row>
    <row r="15" spans="1:23" ht="12" customHeight="1">
      <c r="A15" s="66">
        <v>2</v>
      </c>
      <c r="B15" s="68" t="s">
        <v>32</v>
      </c>
      <c r="C15" s="86"/>
      <c r="D15" s="69"/>
      <c r="E15" s="63"/>
      <c r="F15" s="63"/>
      <c r="G15" s="61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5"/>
      <c r="U15" s="45"/>
      <c r="V15" s="45"/>
      <c r="W15" s="45"/>
    </row>
    <row r="16" spans="1:23" ht="12" customHeight="1">
      <c r="A16" s="67"/>
      <c r="B16" s="70"/>
      <c r="C16" s="87"/>
      <c r="D16" s="71"/>
      <c r="E16" s="64"/>
      <c r="F16" s="64"/>
      <c r="G16" s="62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5"/>
      <c r="U16" s="45"/>
      <c r="V16" s="45"/>
      <c r="W16" s="45"/>
    </row>
    <row r="17" spans="1:23" ht="12" customHeight="1">
      <c r="A17" s="66"/>
      <c r="B17" s="65" t="s">
        <v>24</v>
      </c>
      <c r="C17" s="88" t="s">
        <v>32</v>
      </c>
      <c r="D17" s="69"/>
      <c r="E17" s="57" t="s">
        <v>33</v>
      </c>
      <c r="F17" s="57" t="s">
        <v>27</v>
      </c>
      <c r="G17" s="59"/>
      <c r="H17" s="8" t="str">
        <f>IF(E17="","","予定")</f>
        <v>予定</v>
      </c>
      <c r="I17" s="8" t="s">
        <v>20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5"/>
      <c r="U17" s="45"/>
      <c r="V17" s="45"/>
      <c r="W17" s="45"/>
    </row>
    <row r="18" spans="1:23" ht="12" customHeight="1">
      <c r="A18" s="67"/>
      <c r="B18" s="60"/>
      <c r="C18" s="70"/>
      <c r="D18" s="71"/>
      <c r="E18" s="58"/>
      <c r="F18" s="58"/>
      <c r="G18" s="60"/>
      <c r="H18" s="51" t="str">
        <f>IF(E17="","","実績")</f>
        <v>実績</v>
      </c>
      <c r="I18" s="8" t="s">
        <v>20</v>
      </c>
      <c r="J18" s="51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5"/>
      <c r="U18" s="45"/>
      <c r="V18" s="45"/>
      <c r="W18" s="45"/>
    </row>
    <row r="19" spans="1:23" ht="12" customHeight="1">
      <c r="A19" s="72"/>
      <c r="B19" s="74" t="s">
        <v>29</v>
      </c>
      <c r="C19" s="68" t="s">
        <v>34</v>
      </c>
      <c r="D19" s="69"/>
      <c r="E19" s="76" t="s">
        <v>33</v>
      </c>
      <c r="F19" s="76" t="s">
        <v>27</v>
      </c>
      <c r="G19" s="121"/>
      <c r="H19" s="43" t="str">
        <f>IF(E19="","","予定")</f>
        <v>予定</v>
      </c>
      <c r="I19" s="43" t="s">
        <v>20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5"/>
      <c r="U19" s="45"/>
      <c r="V19" s="45"/>
      <c r="W19" s="45"/>
    </row>
    <row r="20" spans="1:23" ht="12" customHeight="1">
      <c r="A20" s="73"/>
      <c r="B20" s="75"/>
      <c r="C20" s="70"/>
      <c r="D20" s="71"/>
      <c r="E20" s="77"/>
      <c r="F20" s="77"/>
      <c r="G20" s="75"/>
      <c r="H20" s="50" t="str">
        <f>IF(E19="","","実績")</f>
        <v>実績</v>
      </c>
      <c r="I20" s="43" t="s">
        <v>20</v>
      </c>
      <c r="J20" s="50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5"/>
      <c r="U20" s="45"/>
      <c r="V20" s="45"/>
      <c r="W20" s="45"/>
    </row>
    <row r="21" spans="1:23" ht="12" customHeight="1">
      <c r="A21" s="66"/>
      <c r="B21" s="65" t="s">
        <v>35</v>
      </c>
      <c r="C21" s="68" t="s">
        <v>36</v>
      </c>
      <c r="D21" s="69"/>
      <c r="E21" s="57" t="s">
        <v>37</v>
      </c>
      <c r="F21" s="57" t="s">
        <v>27</v>
      </c>
      <c r="G21" s="59"/>
      <c r="H21" s="8" t="str">
        <f>IF(E21="","","予定")</f>
        <v>予定</v>
      </c>
      <c r="I21" s="8" t="s">
        <v>38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5"/>
      <c r="U21" s="45"/>
      <c r="V21" s="45"/>
      <c r="W21" s="45"/>
    </row>
    <row r="22" spans="1:23" ht="12" customHeight="1">
      <c r="A22" s="67"/>
      <c r="B22" s="60"/>
      <c r="C22" s="70"/>
      <c r="D22" s="71"/>
      <c r="E22" s="58"/>
      <c r="F22" s="58"/>
      <c r="G22" s="60"/>
      <c r="H22" s="51" t="str">
        <f>IF(E21="","","実績")</f>
        <v>実績</v>
      </c>
      <c r="I22" s="8" t="s">
        <v>38</v>
      </c>
      <c r="J22" s="51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5"/>
      <c r="U22" s="45"/>
      <c r="V22" s="45"/>
      <c r="W22" s="45"/>
    </row>
    <row r="23" spans="1:23" ht="12" customHeight="1">
      <c r="A23" s="78" t="s">
        <v>39</v>
      </c>
      <c r="B23" s="79"/>
      <c r="C23" s="79"/>
      <c r="D23" s="80"/>
      <c r="E23" s="84"/>
      <c r="F23" s="84"/>
      <c r="G23" s="115"/>
      <c r="H23" s="20" t="s">
        <v>19</v>
      </c>
      <c r="I23" s="20"/>
      <c r="J23" s="20"/>
      <c r="K23" s="48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S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45"/>
      <c r="U23" s="45"/>
      <c r="V23" s="45"/>
      <c r="W23" s="45"/>
    </row>
    <row r="24" spans="1:23" ht="12" customHeight="1">
      <c r="A24" s="81"/>
      <c r="B24" s="82"/>
      <c r="C24" s="82"/>
      <c r="D24" s="83"/>
      <c r="E24" s="85"/>
      <c r="F24" s="85"/>
      <c r="G24" s="116"/>
      <c r="H24" s="7" t="s">
        <v>21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S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45"/>
      <c r="U24" s="45"/>
      <c r="V24" s="45"/>
      <c r="W24" s="45"/>
    </row>
    <row r="25" spans="1:23" ht="12" customHeight="1">
      <c r="A25" s="66">
        <v>1</v>
      </c>
      <c r="B25" s="68" t="s">
        <v>23</v>
      </c>
      <c r="C25" s="86"/>
      <c r="D25" s="69"/>
      <c r="E25" s="63"/>
      <c r="F25" s="63"/>
      <c r="G25" s="61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5"/>
      <c r="U25" s="45"/>
      <c r="V25" s="45"/>
      <c r="W25" s="45"/>
    </row>
    <row r="26" spans="1:23" ht="12" customHeight="1">
      <c r="A26" s="67"/>
      <c r="B26" s="70"/>
      <c r="C26" s="87"/>
      <c r="D26" s="71"/>
      <c r="E26" s="64"/>
      <c r="F26" s="64"/>
      <c r="G26" s="62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5"/>
      <c r="U26" s="45"/>
      <c r="V26" s="45"/>
      <c r="W26" s="45"/>
    </row>
    <row r="27" spans="1:23" ht="12" customHeight="1">
      <c r="A27" s="66"/>
      <c r="B27" s="65" t="s">
        <v>24</v>
      </c>
      <c r="C27" s="68" t="s">
        <v>40</v>
      </c>
      <c r="D27" s="69"/>
      <c r="E27" s="57" t="s">
        <v>37</v>
      </c>
      <c r="F27" s="57" t="s">
        <v>27</v>
      </c>
      <c r="G27" s="59"/>
      <c r="H27" s="8" t="str">
        <f>IF(E27="","","予定")</f>
        <v>予定</v>
      </c>
      <c r="I27" s="43" t="s">
        <v>41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5"/>
      <c r="U27" s="45"/>
      <c r="V27" s="45"/>
      <c r="W27" s="45"/>
    </row>
    <row r="28" spans="1:23" ht="12" customHeight="1">
      <c r="A28" s="67"/>
      <c r="B28" s="60"/>
      <c r="C28" s="70"/>
      <c r="D28" s="71"/>
      <c r="E28" s="58"/>
      <c r="F28" s="58"/>
      <c r="G28" s="60"/>
      <c r="H28" s="51" t="str">
        <f>IF(E27="","","実績")</f>
        <v>実績</v>
      </c>
      <c r="I28" s="43" t="s">
        <v>41</v>
      </c>
      <c r="J28" s="51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5"/>
      <c r="U28" s="45"/>
      <c r="V28" s="45"/>
      <c r="W28" s="45"/>
    </row>
    <row r="29" spans="1:23" ht="12" customHeight="1">
      <c r="A29" s="66"/>
      <c r="B29" s="65" t="s">
        <v>29</v>
      </c>
      <c r="C29" s="68" t="s">
        <v>42</v>
      </c>
      <c r="D29" s="69"/>
      <c r="E29" s="57" t="s">
        <v>37</v>
      </c>
      <c r="F29" s="57" t="s">
        <v>27</v>
      </c>
      <c r="G29" s="59"/>
      <c r="H29" s="8" t="str">
        <f>IF(E29="","","予定")</f>
        <v>予定</v>
      </c>
      <c r="I29" s="43" t="s">
        <v>43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5"/>
      <c r="U29" s="45"/>
      <c r="V29" s="45"/>
      <c r="W29" s="45"/>
    </row>
    <row r="30" spans="1:23" ht="12" customHeight="1">
      <c r="A30" s="67"/>
      <c r="B30" s="60"/>
      <c r="C30" s="70"/>
      <c r="D30" s="71"/>
      <c r="E30" s="58"/>
      <c r="F30" s="58"/>
      <c r="G30" s="60"/>
      <c r="H30" s="51" t="str">
        <f>IF(E29="","","実績")</f>
        <v>実績</v>
      </c>
      <c r="I30" s="43" t="s">
        <v>43</v>
      </c>
      <c r="J30" s="51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5"/>
      <c r="U30" s="45"/>
      <c r="V30" s="45"/>
      <c r="W30" s="45"/>
    </row>
    <row r="31" spans="1:23" ht="12" customHeight="1">
      <c r="A31" s="66"/>
      <c r="B31" s="65" t="s">
        <v>44</v>
      </c>
      <c r="C31" s="68" t="s">
        <v>45</v>
      </c>
      <c r="D31" s="69"/>
      <c r="E31" s="57" t="s">
        <v>37</v>
      </c>
      <c r="F31" s="57" t="s">
        <v>27</v>
      </c>
      <c r="G31" s="59"/>
      <c r="H31" s="8" t="str">
        <f>IF(E31="","","予定")</f>
        <v>予定</v>
      </c>
      <c r="I31" s="43" t="s">
        <v>46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5"/>
      <c r="U31" s="45"/>
      <c r="V31" s="45"/>
      <c r="W31" s="45"/>
    </row>
    <row r="32" spans="1:23" ht="12" customHeight="1">
      <c r="A32" s="67"/>
      <c r="B32" s="60"/>
      <c r="C32" s="70"/>
      <c r="D32" s="71"/>
      <c r="E32" s="58"/>
      <c r="F32" s="58"/>
      <c r="G32" s="60"/>
      <c r="H32" s="51" t="str">
        <f>IF(E31="","","実績")</f>
        <v>実績</v>
      </c>
      <c r="I32" s="50" t="s">
        <v>46</v>
      </c>
      <c r="J32" s="51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5"/>
      <c r="U32" s="45"/>
      <c r="V32" s="45"/>
      <c r="W32" s="45"/>
    </row>
    <row r="33" spans="1:23" ht="12" customHeight="1">
      <c r="A33" s="66"/>
      <c r="B33" s="65" t="s">
        <v>47</v>
      </c>
      <c r="C33" s="68" t="s">
        <v>48</v>
      </c>
      <c r="D33" s="69"/>
      <c r="E33" s="57" t="s">
        <v>37</v>
      </c>
      <c r="F33" s="57" t="s">
        <v>27</v>
      </c>
      <c r="G33" s="59"/>
      <c r="H33" s="8" t="str">
        <f>IF(E33="","","予定")</f>
        <v>予定</v>
      </c>
      <c r="I33" s="43" t="s">
        <v>49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5"/>
      <c r="U33" s="45"/>
      <c r="V33" s="45"/>
      <c r="W33" s="45"/>
    </row>
    <row r="34" spans="1:23" ht="12" customHeight="1">
      <c r="A34" s="67"/>
      <c r="B34" s="60"/>
      <c r="C34" s="70"/>
      <c r="D34" s="71"/>
      <c r="E34" s="58"/>
      <c r="F34" s="58"/>
      <c r="G34" s="60"/>
      <c r="H34" s="51" t="str">
        <f>IF(E33="","","実績")</f>
        <v>実績</v>
      </c>
      <c r="I34" s="50" t="s">
        <v>50</v>
      </c>
      <c r="J34" s="51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5"/>
      <c r="U34" s="45"/>
      <c r="V34" s="45"/>
      <c r="W34" s="45"/>
    </row>
    <row r="35" spans="1:23" ht="12" customHeight="1">
      <c r="A35" s="66">
        <v>2</v>
      </c>
      <c r="B35" s="68" t="s">
        <v>32</v>
      </c>
      <c r="C35" s="86"/>
      <c r="D35" s="69"/>
      <c r="E35" s="63"/>
      <c r="F35" s="63"/>
      <c r="G35" s="61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5"/>
      <c r="U35" s="45"/>
      <c r="V35" s="45"/>
      <c r="W35" s="45"/>
    </row>
    <row r="36" spans="1:23" ht="12" customHeight="1">
      <c r="A36" s="67"/>
      <c r="B36" s="70"/>
      <c r="C36" s="87"/>
      <c r="D36" s="71"/>
      <c r="E36" s="64"/>
      <c r="F36" s="64"/>
      <c r="G36" s="62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5"/>
      <c r="U36" s="45"/>
      <c r="V36" s="45"/>
      <c r="W36" s="45"/>
    </row>
    <row r="37" spans="1:23" ht="12" customHeight="1">
      <c r="A37" s="66"/>
      <c r="B37" s="65" t="s">
        <v>24</v>
      </c>
      <c r="C37" s="68" t="s">
        <v>32</v>
      </c>
      <c r="D37" s="69"/>
      <c r="E37" s="57" t="s">
        <v>33</v>
      </c>
      <c r="F37" s="57" t="s">
        <v>27</v>
      </c>
      <c r="G37" s="59"/>
      <c r="H37" s="8" t="str">
        <f>IF(E37="","","予定")</f>
        <v>予定</v>
      </c>
      <c r="I37" s="43" t="s">
        <v>20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5"/>
      <c r="U37" s="45"/>
      <c r="V37" s="45"/>
      <c r="W37" s="45"/>
    </row>
    <row r="38" spans="1:23" ht="12" customHeight="1">
      <c r="A38" s="67"/>
      <c r="B38" s="60"/>
      <c r="C38" s="70"/>
      <c r="D38" s="71"/>
      <c r="E38" s="58"/>
      <c r="F38" s="58"/>
      <c r="G38" s="60"/>
      <c r="H38" s="51" t="str">
        <f>IF(E37="","","実績")</f>
        <v>実績</v>
      </c>
      <c r="I38" s="43" t="s">
        <v>20</v>
      </c>
      <c r="J38" s="51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5"/>
      <c r="U38" s="45"/>
      <c r="V38" s="45"/>
      <c r="W38" s="45"/>
    </row>
    <row r="39" spans="1:23" ht="12" customHeight="1">
      <c r="A39" s="72"/>
      <c r="B39" s="74" t="s">
        <v>29</v>
      </c>
      <c r="C39" s="68" t="s">
        <v>34</v>
      </c>
      <c r="D39" s="69"/>
      <c r="E39" s="76" t="s">
        <v>33</v>
      </c>
      <c r="F39" s="76" t="s">
        <v>27</v>
      </c>
      <c r="G39" s="121"/>
      <c r="H39" s="43" t="str">
        <f>IF(E39="","","予定")</f>
        <v>予定</v>
      </c>
      <c r="I39" s="43" t="s">
        <v>20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5"/>
      <c r="U39" s="45"/>
      <c r="V39" s="45"/>
      <c r="W39" s="45"/>
    </row>
    <row r="40" spans="1:23" ht="12" customHeight="1">
      <c r="A40" s="73"/>
      <c r="B40" s="75"/>
      <c r="C40" s="70"/>
      <c r="D40" s="71"/>
      <c r="E40" s="77"/>
      <c r="F40" s="77"/>
      <c r="G40" s="75"/>
      <c r="H40" s="50" t="str">
        <f>IF(E39="","","実績")</f>
        <v>実績</v>
      </c>
      <c r="I40" s="43" t="s">
        <v>20</v>
      </c>
      <c r="J40" s="50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5"/>
      <c r="U40" s="45"/>
      <c r="V40" s="45"/>
      <c r="W40" s="45"/>
    </row>
    <row r="41" spans="1:23" ht="12" customHeight="1">
      <c r="A41" s="66"/>
      <c r="B41" s="65" t="s">
        <v>35</v>
      </c>
      <c r="C41" s="68" t="s">
        <v>36</v>
      </c>
      <c r="D41" s="69"/>
      <c r="E41" s="57" t="s">
        <v>37</v>
      </c>
      <c r="F41" s="57" t="s">
        <v>51</v>
      </c>
      <c r="G41" s="59"/>
      <c r="H41" s="8" t="str">
        <f>IF(E41="","","予定")</f>
        <v>予定</v>
      </c>
      <c r="I41" s="8" t="s">
        <v>38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5"/>
      <c r="U41" s="45"/>
      <c r="V41" s="45"/>
      <c r="W41" s="45"/>
    </row>
    <row r="42" spans="1:23" ht="12" customHeight="1">
      <c r="A42" s="67"/>
      <c r="B42" s="60"/>
      <c r="C42" s="70"/>
      <c r="D42" s="71"/>
      <c r="E42" s="58"/>
      <c r="F42" s="58"/>
      <c r="G42" s="60"/>
      <c r="H42" s="51" t="str">
        <f>IF(E41="","","実績")</f>
        <v>実績</v>
      </c>
      <c r="I42" s="8" t="s">
        <v>38</v>
      </c>
      <c r="J42" s="51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5"/>
      <c r="U42" s="45"/>
      <c r="V42" s="45"/>
      <c r="W42" s="45"/>
    </row>
    <row r="43" spans="1:23" ht="12" customHeight="1">
      <c r="A43" s="78" t="s">
        <v>52</v>
      </c>
      <c r="B43" s="79"/>
      <c r="C43" s="79"/>
      <c r="D43" s="80"/>
      <c r="E43" s="84"/>
      <c r="F43" s="84"/>
      <c r="G43" s="115"/>
      <c r="H43" s="20" t="s">
        <v>19</v>
      </c>
      <c r="I43" s="20"/>
      <c r="J43" s="20"/>
      <c r="K43" s="48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S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45"/>
      <c r="U43" s="45"/>
      <c r="V43" s="45"/>
      <c r="W43" s="45"/>
    </row>
    <row r="44" spans="1:23" ht="12" customHeight="1">
      <c r="A44" s="81"/>
      <c r="B44" s="82"/>
      <c r="C44" s="82"/>
      <c r="D44" s="83"/>
      <c r="E44" s="85"/>
      <c r="F44" s="85"/>
      <c r="G44" s="116"/>
      <c r="H44" s="7" t="s">
        <v>21</v>
      </c>
      <c r="I44" s="7"/>
      <c r="J44" s="7"/>
      <c r="K44" s="49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S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45"/>
      <c r="U44" s="45"/>
      <c r="V44" s="45"/>
      <c r="W44" s="45"/>
    </row>
    <row r="45" spans="1:23" ht="12" customHeight="1">
      <c r="A45" s="66">
        <v>1</v>
      </c>
      <c r="B45" s="68" t="s">
        <v>23</v>
      </c>
      <c r="C45" s="86"/>
      <c r="D45" s="69"/>
      <c r="E45" s="63"/>
      <c r="F45" s="63"/>
      <c r="G45" s="61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5"/>
      <c r="U45" s="45"/>
      <c r="V45" s="45"/>
      <c r="W45" s="45"/>
    </row>
    <row r="46" spans="1:23" ht="12" customHeight="1">
      <c r="A46" s="67"/>
      <c r="B46" s="70"/>
      <c r="C46" s="87"/>
      <c r="D46" s="71"/>
      <c r="E46" s="64"/>
      <c r="F46" s="64"/>
      <c r="G46" s="62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5"/>
      <c r="U46" s="45"/>
      <c r="V46" s="45"/>
      <c r="W46" s="45"/>
    </row>
    <row r="47" spans="1:23" ht="12" customHeight="1">
      <c r="A47" s="72"/>
      <c r="B47" s="74" t="s">
        <v>24</v>
      </c>
      <c r="C47" s="68" t="s">
        <v>53</v>
      </c>
      <c r="D47" s="69"/>
      <c r="E47" s="76" t="s">
        <v>37</v>
      </c>
      <c r="F47" s="76" t="s">
        <v>27</v>
      </c>
      <c r="G47" s="121"/>
      <c r="H47" s="43" t="str">
        <f>IF(E47="","","予定")</f>
        <v>予定</v>
      </c>
      <c r="I47" s="43" t="s">
        <v>54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5"/>
      <c r="U47" s="45"/>
      <c r="V47" s="45"/>
      <c r="W47" s="45"/>
    </row>
    <row r="48" spans="1:23" ht="12" customHeight="1">
      <c r="A48" s="73"/>
      <c r="B48" s="75"/>
      <c r="C48" s="70"/>
      <c r="D48" s="71"/>
      <c r="E48" s="77"/>
      <c r="F48" s="77"/>
      <c r="G48" s="75"/>
      <c r="H48" s="50" t="str">
        <f>IF(E47="","","実績")</f>
        <v>実績</v>
      </c>
      <c r="I48" s="43" t="s">
        <v>49</v>
      </c>
      <c r="J48" s="50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5"/>
      <c r="U48" s="45"/>
      <c r="V48" s="45"/>
      <c r="W48" s="45"/>
    </row>
    <row r="49" spans="1:23" ht="12" customHeight="1">
      <c r="A49" s="66"/>
      <c r="B49" s="65" t="s">
        <v>55</v>
      </c>
      <c r="C49" s="68" t="s">
        <v>56</v>
      </c>
      <c r="D49" s="69"/>
      <c r="E49" s="57" t="s">
        <v>37</v>
      </c>
      <c r="F49" s="57" t="s">
        <v>27</v>
      </c>
      <c r="G49" s="59"/>
      <c r="H49" s="8" t="str">
        <f>IF(E49="","","予定")</f>
        <v>予定</v>
      </c>
      <c r="I49" s="8" t="s">
        <v>54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5"/>
      <c r="U49" s="45"/>
      <c r="V49" s="45"/>
      <c r="W49" s="45"/>
    </row>
    <row r="50" spans="1:23" ht="12" customHeight="1">
      <c r="A50" s="67"/>
      <c r="B50" s="60"/>
      <c r="C50" s="70"/>
      <c r="D50" s="71"/>
      <c r="E50" s="58"/>
      <c r="F50" s="58"/>
      <c r="G50" s="60"/>
      <c r="H50" s="51" t="str">
        <f>IF(E49="","","実績")</f>
        <v>実績</v>
      </c>
      <c r="I50" s="8" t="s">
        <v>54</v>
      </c>
      <c r="J50" s="51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5"/>
      <c r="U50" s="45"/>
      <c r="V50" s="45"/>
      <c r="W50" s="45"/>
    </row>
    <row r="51" spans="1:23" ht="12" customHeight="1">
      <c r="A51" s="72"/>
      <c r="B51" s="74" t="s">
        <v>35</v>
      </c>
      <c r="C51" s="68" t="s">
        <v>57</v>
      </c>
      <c r="D51" s="69"/>
      <c r="E51" s="76" t="s">
        <v>37</v>
      </c>
      <c r="F51" s="76" t="s">
        <v>27</v>
      </c>
      <c r="G51" s="121"/>
      <c r="H51" s="43" t="str">
        <f>IF(E51="","","予定")</f>
        <v>予定</v>
      </c>
      <c r="I51" s="43" t="s">
        <v>20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5"/>
      <c r="U51" s="45"/>
      <c r="V51" s="45"/>
      <c r="W51" s="45"/>
    </row>
    <row r="52" spans="1:23" ht="12" customHeight="1">
      <c r="A52" s="73"/>
      <c r="B52" s="75"/>
      <c r="C52" s="70"/>
      <c r="D52" s="71"/>
      <c r="E52" s="77"/>
      <c r="F52" s="77"/>
      <c r="G52" s="75"/>
      <c r="H52" s="50" t="str">
        <f>IF(E51="","","実績")</f>
        <v>実績</v>
      </c>
      <c r="I52" s="8" t="s">
        <v>54</v>
      </c>
      <c r="J52" s="50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5"/>
      <c r="U52" s="45"/>
      <c r="V52" s="45"/>
      <c r="W52" s="45"/>
    </row>
    <row r="53" spans="1:23" ht="12" customHeight="1">
      <c r="A53" s="66">
        <v>2</v>
      </c>
      <c r="B53" s="68" t="s">
        <v>32</v>
      </c>
      <c r="C53" s="86"/>
      <c r="D53" s="69"/>
      <c r="E53" s="63"/>
      <c r="F53" s="63"/>
      <c r="G53" s="61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5"/>
      <c r="U53" s="45"/>
      <c r="V53" s="45"/>
      <c r="W53" s="45"/>
    </row>
    <row r="54" spans="1:23" ht="12" customHeight="1">
      <c r="A54" s="67"/>
      <c r="B54" s="70"/>
      <c r="C54" s="87"/>
      <c r="D54" s="71"/>
      <c r="E54" s="64"/>
      <c r="F54" s="64"/>
      <c r="G54" s="62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5"/>
      <c r="U54" s="45"/>
      <c r="V54" s="45"/>
      <c r="W54" s="45"/>
    </row>
    <row r="55" spans="1:23" ht="12" customHeight="1">
      <c r="A55" s="66"/>
      <c r="B55" s="65" t="s">
        <v>24</v>
      </c>
      <c r="C55" s="68" t="s">
        <v>32</v>
      </c>
      <c r="D55" s="69"/>
      <c r="E55" s="57" t="s">
        <v>33</v>
      </c>
      <c r="F55" s="57" t="s">
        <v>27</v>
      </c>
      <c r="G55" s="59"/>
      <c r="H55" s="8" t="str">
        <f>IF(E55="","","予定")</f>
        <v>予定</v>
      </c>
      <c r="I55" s="8" t="s">
        <v>54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5"/>
      <c r="U55" s="45"/>
      <c r="V55" s="45"/>
      <c r="W55" s="45"/>
    </row>
    <row r="56" spans="1:23" ht="12" customHeight="1">
      <c r="A56" s="67"/>
      <c r="B56" s="60"/>
      <c r="C56" s="70"/>
      <c r="D56" s="71"/>
      <c r="E56" s="58"/>
      <c r="F56" s="58"/>
      <c r="G56" s="60"/>
      <c r="H56" s="51" t="str">
        <f>IF(E55="","","実績")</f>
        <v>実績</v>
      </c>
      <c r="I56" s="8" t="s">
        <v>54</v>
      </c>
      <c r="J56" s="51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5"/>
      <c r="U56" s="45"/>
      <c r="V56" s="45"/>
      <c r="W56" s="45"/>
    </row>
    <row r="57" spans="1:23" ht="12" customHeight="1">
      <c r="A57" s="66"/>
      <c r="B57" s="65" t="s">
        <v>29</v>
      </c>
      <c r="C57" s="68" t="s">
        <v>34</v>
      </c>
      <c r="D57" s="69"/>
      <c r="E57" s="57" t="s">
        <v>33</v>
      </c>
      <c r="F57" s="57" t="s">
        <v>27</v>
      </c>
      <c r="G57" s="59"/>
      <c r="H57" s="8" t="str">
        <f>IF(E57="","","予定")</f>
        <v>予定</v>
      </c>
      <c r="I57" s="43" t="s">
        <v>20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5"/>
      <c r="U57" s="45"/>
      <c r="V57" s="45"/>
      <c r="W57" s="45"/>
    </row>
    <row r="58" spans="1:23" ht="12" customHeight="1">
      <c r="A58" s="67"/>
      <c r="B58" s="60"/>
      <c r="C58" s="70"/>
      <c r="D58" s="71"/>
      <c r="E58" s="58"/>
      <c r="F58" s="58"/>
      <c r="G58" s="60"/>
      <c r="H58" s="51" t="str">
        <f>IF(E57="","","実績")</f>
        <v>実績</v>
      </c>
      <c r="I58" s="8" t="s">
        <v>54</v>
      </c>
      <c r="J58" s="51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5"/>
      <c r="U58" s="45"/>
      <c r="V58" s="45"/>
      <c r="W58" s="45"/>
    </row>
    <row r="59" spans="1:23" ht="12" customHeight="1">
      <c r="A59" s="66"/>
      <c r="B59" s="65" t="s">
        <v>44</v>
      </c>
      <c r="C59" s="68" t="s">
        <v>36</v>
      </c>
      <c r="D59" s="69"/>
      <c r="E59" s="57" t="s">
        <v>37</v>
      </c>
      <c r="F59" s="57" t="s">
        <v>27</v>
      </c>
      <c r="G59" s="59"/>
      <c r="H59" s="8" t="str">
        <f>IF(E59="","","予定")</f>
        <v>予定</v>
      </c>
      <c r="I59" s="8" t="s">
        <v>50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5"/>
      <c r="U59" s="45"/>
      <c r="V59" s="45"/>
      <c r="W59" s="45"/>
    </row>
    <row r="60" spans="1:23" ht="12" customHeight="1">
      <c r="A60" s="67"/>
      <c r="B60" s="60"/>
      <c r="C60" s="70"/>
      <c r="D60" s="71"/>
      <c r="E60" s="58"/>
      <c r="F60" s="58"/>
      <c r="G60" s="60"/>
      <c r="H60" s="51" t="str">
        <f>IF(E59="","","実績")</f>
        <v>実績</v>
      </c>
      <c r="I60" s="8" t="s">
        <v>58</v>
      </c>
      <c r="J60" s="51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5"/>
      <c r="U60" s="45"/>
      <c r="V60" s="45"/>
      <c r="W60" s="45"/>
    </row>
    <row r="61" spans="1:23" ht="12" customHeight="1">
      <c r="A61" s="78" t="s">
        <v>59</v>
      </c>
      <c r="B61" s="79"/>
      <c r="C61" s="79"/>
      <c r="D61" s="80"/>
      <c r="E61" s="84"/>
      <c r="F61" s="84"/>
      <c r="G61" s="115"/>
      <c r="H61" s="20" t="s">
        <v>19</v>
      </c>
      <c r="I61" s="20"/>
      <c r="J61" s="20"/>
      <c r="K61" s="47" cm="1">
        <f t="array" ref="K61">SUMPRODUCT((MOD(ROW(K$63:K$78),2)=1)*K$63:K$78)</f>
        <v>14.71</v>
      </c>
      <c r="L61" s="46" cm="1">
        <f t="array" ref="L61">SUMPRODUCT((MOD(ROW(L$63:L$78),2)=1)*L$63:L$78)</f>
        <v>0</v>
      </c>
      <c r="M61" s="46" cm="1">
        <f t="array" ref="M61">SUMPRODUCT((MOD(ROW(M$63:M$78),2)=1)*M$63:M$78)</f>
        <v>0</v>
      </c>
      <c r="N61" s="46" cm="1">
        <f t="array" ref="N61">SUMPRODUCT((MOD(ROW(N$63:N$78),2)=1)*N$63:N$78)</f>
        <v>0</v>
      </c>
      <c r="O61" s="46" cm="1">
        <f t="array" ref="O61">SUMPRODUCT((MOD(ROW(O$63:O$78),2)=1)*O$63:O$78)</f>
        <v>12.5</v>
      </c>
      <c r="P61" s="46" cm="1">
        <f t="array" ref="P61">SUMPRODUCT((MOD(ROW(P$63:P$78),2)=1)*P$63:P$78)</f>
        <v>2.21</v>
      </c>
      <c r="Q61" s="46" cm="1">
        <f t="array" ref="Q61">SUMPRODUCT((MOD(ROW(Q$63:Q$78),2)=1)*Q$63:Q$78)</f>
        <v>0</v>
      </c>
      <c r="R61" s="46" cm="1">
        <f t="array" ref="R61">SUMPRODUCT((MOD(ROW(R$63:R$78),2)=1)*R$63:R$78)</f>
        <v>0</v>
      </c>
      <c r="S61" s="46" cm="1">
        <f t="array" ref="S61">SUMPRODUCT((MOD(ROW(S$63:S$78),2)=1)*S$63:S$78)</f>
        <v>0</v>
      </c>
      <c r="T61" s="45"/>
      <c r="U61" s="45"/>
      <c r="V61" s="45"/>
      <c r="W61" s="45"/>
    </row>
    <row r="62" spans="1:23" ht="12" customHeight="1">
      <c r="A62" s="81"/>
      <c r="B62" s="82"/>
      <c r="C62" s="82"/>
      <c r="D62" s="83"/>
      <c r="E62" s="85"/>
      <c r="F62" s="85"/>
      <c r="G62" s="116"/>
      <c r="H62" s="7" t="s">
        <v>21</v>
      </c>
      <c r="I62" s="7"/>
      <c r="J62" s="7"/>
      <c r="K62" s="48">
        <f>SUMPRODUCT((MOD(ROW(K$63:K$78),2)=0)*K$63:K$78)</f>
        <v>38.209999999999994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10</v>
      </c>
      <c r="Q62" s="21" cm="1">
        <f t="array" ref="Q62">SUMPRODUCT((MOD(ROW(Q$63:Q$78),2)=0)*Q$63:Q$78)</f>
        <v>13.21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45"/>
      <c r="U62" s="45"/>
      <c r="V62" s="45"/>
      <c r="W62" s="45"/>
    </row>
    <row r="63" spans="1:23" ht="12" customHeight="1">
      <c r="A63" s="72">
        <v>1</v>
      </c>
      <c r="B63" s="68" t="s">
        <v>23</v>
      </c>
      <c r="C63" s="86"/>
      <c r="D63" s="69"/>
      <c r="E63" s="63"/>
      <c r="F63" s="63"/>
      <c r="G63" s="61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5"/>
      <c r="U63" s="45"/>
      <c r="V63" s="45"/>
      <c r="W63" s="45"/>
    </row>
    <row r="64" spans="1:23" ht="12" customHeight="1">
      <c r="A64" s="73"/>
      <c r="B64" s="70"/>
      <c r="C64" s="87"/>
      <c r="D64" s="71"/>
      <c r="E64" s="64"/>
      <c r="F64" s="64"/>
      <c r="G64" s="62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5"/>
      <c r="U64" s="45"/>
      <c r="V64" s="45"/>
      <c r="W64" s="45"/>
    </row>
    <row r="65" spans="1:23" ht="12" customHeight="1">
      <c r="A65" s="72"/>
      <c r="B65" s="74" t="s">
        <v>24</v>
      </c>
      <c r="C65" s="68" t="s">
        <v>56</v>
      </c>
      <c r="D65" s="69"/>
      <c r="E65" s="76" t="s">
        <v>37</v>
      </c>
      <c r="F65" s="76" t="s">
        <v>27</v>
      </c>
      <c r="G65" s="121"/>
      <c r="H65" s="43" t="str">
        <f>IF(E65="","","予定")</f>
        <v>予定</v>
      </c>
      <c r="I65" s="43" t="s">
        <v>54</v>
      </c>
      <c r="J65" s="43">
        <v>5</v>
      </c>
      <c r="K65" s="9">
        <f>SUM(L65:S65)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5"/>
      <c r="U65" s="45"/>
      <c r="V65" s="45"/>
      <c r="W65" s="45"/>
    </row>
    <row r="66" spans="1:23" ht="12" customHeight="1">
      <c r="A66" s="73"/>
      <c r="B66" s="75"/>
      <c r="C66" s="70"/>
      <c r="D66" s="71"/>
      <c r="E66" s="77"/>
      <c r="F66" s="77"/>
      <c r="G66" s="75"/>
      <c r="H66" s="50" t="str">
        <f>IF(E65="","","実績")</f>
        <v>実績</v>
      </c>
      <c r="I66" s="43" t="s">
        <v>54</v>
      </c>
      <c r="J66" s="50">
        <v>5</v>
      </c>
      <c r="K66" s="9">
        <f>SUM(L66:S66)</f>
        <v>24</v>
      </c>
      <c r="L66" s="42"/>
      <c r="M66" s="42"/>
      <c r="N66" s="42"/>
      <c r="O66" s="42">
        <v>15</v>
      </c>
      <c r="P66" s="42">
        <v>5</v>
      </c>
      <c r="Q66" s="42">
        <v>4</v>
      </c>
      <c r="R66" s="42"/>
      <c r="S66" s="42"/>
      <c r="T66" s="45"/>
      <c r="U66" s="45"/>
      <c r="V66" s="45"/>
      <c r="W66" s="45"/>
    </row>
    <row r="67" spans="1:23" ht="12" customHeight="1">
      <c r="A67" s="72"/>
      <c r="B67" s="74" t="s">
        <v>29</v>
      </c>
      <c r="C67" s="68" t="s">
        <v>57</v>
      </c>
      <c r="D67" s="69"/>
      <c r="E67" s="76" t="s">
        <v>37</v>
      </c>
      <c r="F67" s="76" t="s">
        <v>27</v>
      </c>
      <c r="G67" s="121"/>
      <c r="H67" s="43" t="str">
        <f>IF(E67="","","予定")</f>
        <v>予定</v>
      </c>
      <c r="I67" s="43" t="s">
        <v>20</v>
      </c>
      <c r="J67" s="43">
        <v>5</v>
      </c>
      <c r="K67" s="9">
        <f>SUM(L67:S67)</f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5"/>
      <c r="U67" s="45"/>
      <c r="V67" s="45"/>
      <c r="W67" s="45"/>
    </row>
    <row r="68" spans="1:23" ht="12" customHeight="1">
      <c r="A68" s="73"/>
      <c r="B68" s="75"/>
      <c r="C68" s="70"/>
      <c r="D68" s="71"/>
      <c r="E68" s="77"/>
      <c r="F68" s="77"/>
      <c r="G68" s="75"/>
      <c r="H68" s="50" t="str">
        <f>IF(E67="","","実績")</f>
        <v>実績</v>
      </c>
      <c r="I68" s="43" t="s">
        <v>20</v>
      </c>
      <c r="J68" s="50">
        <v>5</v>
      </c>
      <c r="K68" s="9">
        <f>SUM(L68:S68)</f>
        <v>9</v>
      </c>
      <c r="L68" s="42"/>
      <c r="M68" s="42"/>
      <c r="N68" s="42"/>
      <c r="O68" s="42"/>
      <c r="P68" s="42">
        <v>5</v>
      </c>
      <c r="Q68" s="42">
        <v>4</v>
      </c>
      <c r="R68" s="42"/>
      <c r="S68" s="42"/>
      <c r="T68" s="45"/>
      <c r="U68" s="45"/>
      <c r="V68" s="45"/>
      <c r="W68" s="45"/>
    </row>
    <row r="69" spans="1:23" ht="12" customHeight="1">
      <c r="A69" s="72"/>
      <c r="B69" s="74" t="s">
        <v>35</v>
      </c>
      <c r="C69" s="68" t="s">
        <v>60</v>
      </c>
      <c r="D69" s="69"/>
      <c r="E69" s="76" t="s">
        <v>37</v>
      </c>
      <c r="F69" s="76" t="s">
        <v>27</v>
      </c>
      <c r="G69" s="121"/>
      <c r="H69" s="43" t="str">
        <f>IF(E69="","","予定")</f>
        <v>予定</v>
      </c>
      <c r="I69" s="43" t="s">
        <v>61</v>
      </c>
      <c r="J69" s="43">
        <v>5</v>
      </c>
      <c r="K69" s="9">
        <f>SUM(L69:S69)</f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5"/>
      <c r="U69" s="45"/>
      <c r="V69" s="45"/>
      <c r="W69" s="45"/>
    </row>
    <row r="70" spans="1:23" ht="12" customHeight="1">
      <c r="A70" s="73"/>
      <c r="B70" s="75"/>
      <c r="C70" s="70"/>
      <c r="D70" s="71"/>
      <c r="E70" s="77"/>
      <c r="F70" s="77"/>
      <c r="G70" s="75"/>
      <c r="H70" s="50" t="str">
        <f>IF(E69="","","実績")</f>
        <v>実績</v>
      </c>
      <c r="I70" s="43" t="s">
        <v>62</v>
      </c>
      <c r="J70" s="50">
        <v>3</v>
      </c>
      <c r="K70" s="9">
        <f>SUM(L70:S70)</f>
        <v>3</v>
      </c>
      <c r="L70" s="42"/>
      <c r="M70" s="42"/>
      <c r="N70" s="42"/>
      <c r="O70" s="42"/>
      <c r="P70" s="42"/>
      <c r="Q70" s="42">
        <v>3</v>
      </c>
      <c r="R70" s="42"/>
      <c r="S70" s="42"/>
      <c r="T70" s="45"/>
      <c r="U70" s="45"/>
      <c r="V70" s="45"/>
      <c r="W70" s="45"/>
    </row>
    <row r="71" spans="1:23" ht="12" customHeight="1">
      <c r="A71" s="72">
        <v>2</v>
      </c>
      <c r="B71" s="68" t="s">
        <v>32</v>
      </c>
      <c r="C71" s="86"/>
      <c r="D71" s="69"/>
      <c r="E71" s="63"/>
      <c r="F71" s="63"/>
      <c r="G71" s="61"/>
      <c r="H71" s="24" t="str">
        <f>IF(E71="","","予定")</f>
        <v/>
      </c>
      <c r="I71" s="24"/>
      <c r="J71" s="24"/>
      <c r="K71" s="9">
        <f>SUM(L71:S71)</f>
        <v>0</v>
      </c>
      <c r="L71" s="41"/>
      <c r="M71" s="41"/>
      <c r="N71" s="41"/>
      <c r="O71" s="41"/>
      <c r="P71" s="41"/>
      <c r="Q71" s="41"/>
      <c r="R71" s="41"/>
      <c r="S71" s="41"/>
      <c r="T71" s="45"/>
      <c r="U71" s="45"/>
      <c r="V71" s="45"/>
      <c r="W71" s="45"/>
    </row>
    <row r="72" spans="1:23" ht="12" customHeight="1">
      <c r="A72" s="73"/>
      <c r="B72" s="70"/>
      <c r="C72" s="87"/>
      <c r="D72" s="71"/>
      <c r="E72" s="64"/>
      <c r="F72" s="64"/>
      <c r="G72" s="62"/>
      <c r="H72" s="25" t="str">
        <f>IF(E71="","","実績")</f>
        <v/>
      </c>
      <c r="I72" s="25"/>
      <c r="J72" s="25"/>
      <c r="K72" s="9">
        <f>SUM(L72:S72)</f>
        <v>0</v>
      </c>
      <c r="L72" s="42"/>
      <c r="M72" s="42"/>
      <c r="N72" s="42"/>
      <c r="O72" s="42"/>
      <c r="P72" s="42"/>
      <c r="Q72" s="42"/>
      <c r="R72" s="42"/>
      <c r="S72" s="42"/>
      <c r="T72" s="45"/>
      <c r="U72" s="45"/>
      <c r="V72" s="45"/>
      <c r="W72" s="45"/>
    </row>
    <row r="73" spans="1:23" ht="12" customHeight="1">
      <c r="A73" s="72"/>
      <c r="B73" s="74" t="s">
        <v>24</v>
      </c>
      <c r="C73" s="68" t="s">
        <v>32</v>
      </c>
      <c r="D73" s="69"/>
      <c r="E73" s="76" t="s">
        <v>33</v>
      </c>
      <c r="F73" s="76" t="s">
        <v>27</v>
      </c>
      <c r="G73" s="121"/>
      <c r="H73" s="43" t="str">
        <f>IF(E73="","","予定")</f>
        <v>予定</v>
      </c>
      <c r="I73" s="43" t="s">
        <v>20</v>
      </c>
      <c r="J73" s="43">
        <v>5</v>
      </c>
      <c r="K73" s="9">
        <f>SUM(L73:S73)</f>
        <v>1.25</v>
      </c>
      <c r="L73" s="41"/>
      <c r="M73" s="41"/>
      <c r="N73" s="41"/>
      <c r="O73" s="41"/>
      <c r="P73" s="41">
        <v>1.25</v>
      </c>
      <c r="Q73" s="41"/>
      <c r="R73" s="41"/>
      <c r="S73" s="41"/>
      <c r="T73" s="45"/>
      <c r="U73" s="45"/>
      <c r="V73" s="45"/>
      <c r="W73" s="45"/>
    </row>
    <row r="74" spans="1:23" ht="12" customHeight="1">
      <c r="A74" s="73"/>
      <c r="B74" s="75"/>
      <c r="C74" s="70"/>
      <c r="D74" s="71"/>
      <c r="E74" s="77"/>
      <c r="F74" s="77"/>
      <c r="G74" s="75"/>
      <c r="H74" s="50" t="str">
        <f>IF(E73="","","実績")</f>
        <v>実績</v>
      </c>
      <c r="I74" s="43" t="s">
        <v>20</v>
      </c>
      <c r="J74" s="50">
        <v>5</v>
      </c>
      <c r="K74" s="9">
        <f>SUM(L74:S74)</f>
        <v>1.25</v>
      </c>
      <c r="L74" s="42"/>
      <c r="M74" s="42"/>
      <c r="N74" s="42"/>
      <c r="O74" s="42"/>
      <c r="P74" s="42"/>
      <c r="Q74" s="42">
        <v>1.25</v>
      </c>
      <c r="R74" s="42"/>
      <c r="S74" s="42"/>
      <c r="T74" s="45"/>
      <c r="U74" s="45"/>
      <c r="V74" s="45"/>
      <c r="W74" s="45"/>
    </row>
    <row r="75" spans="1:23" ht="12" customHeight="1">
      <c r="A75" s="72"/>
      <c r="B75" s="74" t="s">
        <v>29</v>
      </c>
      <c r="C75" s="68" t="s">
        <v>34</v>
      </c>
      <c r="D75" s="69"/>
      <c r="E75" s="76" t="s">
        <v>33</v>
      </c>
      <c r="F75" s="76" t="s">
        <v>27</v>
      </c>
      <c r="G75" s="121"/>
      <c r="H75" s="43" t="str">
        <f>IF(E75="","","予定")</f>
        <v>予定</v>
      </c>
      <c r="I75" s="43" t="s">
        <v>20</v>
      </c>
      <c r="J75" s="43">
        <v>5</v>
      </c>
      <c r="K75" s="9">
        <f>SUM(L75:S75)</f>
        <v>0.8</v>
      </c>
      <c r="L75" s="41"/>
      <c r="M75" s="41"/>
      <c r="N75" s="41"/>
      <c r="O75" s="41"/>
      <c r="P75" s="41">
        <v>0.8</v>
      </c>
      <c r="Q75" s="41"/>
      <c r="R75" s="41"/>
      <c r="S75" s="41"/>
      <c r="T75" s="45"/>
      <c r="U75" s="45"/>
      <c r="V75" s="45"/>
      <c r="W75" s="45"/>
    </row>
    <row r="76" spans="1:23" ht="12" customHeight="1">
      <c r="A76" s="73"/>
      <c r="B76" s="75"/>
      <c r="C76" s="70"/>
      <c r="D76" s="71"/>
      <c r="E76" s="77"/>
      <c r="F76" s="77"/>
      <c r="G76" s="75"/>
      <c r="H76" s="50" t="str">
        <f>IF(E75="","","実績")</f>
        <v>実績</v>
      </c>
      <c r="I76" s="43" t="s">
        <v>20</v>
      </c>
      <c r="J76" s="50">
        <v>5</v>
      </c>
      <c r="K76" s="9">
        <f>SUM(L76:S76)</f>
        <v>0.8</v>
      </c>
      <c r="L76" s="42"/>
      <c r="M76" s="42"/>
      <c r="N76" s="42"/>
      <c r="O76" s="42"/>
      <c r="P76" s="42"/>
      <c r="Q76" s="42">
        <v>0.8</v>
      </c>
      <c r="R76" s="42"/>
      <c r="S76" s="42"/>
      <c r="T76" s="45"/>
      <c r="U76" s="45"/>
      <c r="V76" s="45"/>
      <c r="W76" s="45"/>
    </row>
    <row r="77" spans="1:23" ht="12" customHeight="1">
      <c r="A77" s="72"/>
      <c r="B77" s="74" t="s">
        <v>44</v>
      </c>
      <c r="C77" s="68" t="s">
        <v>36</v>
      </c>
      <c r="D77" s="69"/>
      <c r="E77" s="76" t="s">
        <v>37</v>
      </c>
      <c r="F77" s="76" t="s">
        <v>27</v>
      </c>
      <c r="G77" s="121"/>
      <c r="H77" s="43" t="str">
        <f>IF(E77="","","予定")</f>
        <v>予定</v>
      </c>
      <c r="I77" s="43" t="s">
        <v>41</v>
      </c>
      <c r="J77" s="43">
        <v>1</v>
      </c>
      <c r="K77" s="9">
        <f>SUM(L77:S77)</f>
        <v>0.16</v>
      </c>
      <c r="L77" s="41"/>
      <c r="M77" s="41"/>
      <c r="N77" s="41"/>
      <c r="O77" s="41"/>
      <c r="P77" s="41">
        <v>0.16</v>
      </c>
      <c r="Q77" s="41"/>
      <c r="R77" s="41"/>
      <c r="S77" s="41"/>
      <c r="T77" s="45"/>
      <c r="U77" s="45"/>
      <c r="V77" s="45"/>
      <c r="W77" s="45"/>
    </row>
    <row r="78" spans="1:23" ht="12" customHeight="1">
      <c r="A78" s="73"/>
      <c r="B78" s="75"/>
      <c r="C78" s="70"/>
      <c r="D78" s="71"/>
      <c r="E78" s="77"/>
      <c r="F78" s="77"/>
      <c r="G78" s="75"/>
      <c r="H78" s="50" t="str">
        <f>IF(E77="","","実績")</f>
        <v>実績</v>
      </c>
      <c r="I78" s="50" t="s">
        <v>63</v>
      </c>
      <c r="J78" s="50">
        <v>1</v>
      </c>
      <c r="K78" s="9">
        <f>SUM(L78:S78)</f>
        <v>0.16</v>
      </c>
      <c r="L78" s="44"/>
      <c r="M78" s="44"/>
      <c r="N78" s="44"/>
      <c r="O78" s="44"/>
      <c r="P78" s="44"/>
      <c r="Q78" s="44">
        <v>0.16</v>
      </c>
      <c r="R78" s="44"/>
      <c r="S78" s="44"/>
      <c r="T78" s="45"/>
      <c r="U78" s="45"/>
      <c r="V78" s="45"/>
      <c r="W78" s="45"/>
    </row>
    <row r="79" spans="1:23" ht="12" customHeight="1">
      <c r="A79" s="78" t="s">
        <v>64</v>
      </c>
      <c r="B79" s="79"/>
      <c r="C79" s="79"/>
      <c r="D79" s="80"/>
      <c r="E79" s="84"/>
      <c r="F79" s="84"/>
      <c r="G79" s="115"/>
      <c r="H79" s="20" t="s">
        <v>19</v>
      </c>
      <c r="I79" s="20"/>
      <c r="J79" s="20"/>
      <c r="K79" s="9">
        <f>SUM(L79:S79)</f>
        <v>22.5</v>
      </c>
      <c r="L79" s="46" cm="1">
        <f t="array" ref="L79">SUMPRODUCT((MOD(ROW(L$81:L$86),2)=1)*L$81:L$86)</f>
        <v>0</v>
      </c>
      <c r="M79" s="46" cm="1">
        <f t="array" ref="M79">SUMPRODUCT((MOD(ROW(M$81:M$86),2)=1)*M$81:M$86)</f>
        <v>0</v>
      </c>
      <c r="N79" s="46" cm="1">
        <f t="array" ref="N79">SUMPRODUCT((MOD(ROW(N$81:N$86),2)=1)*N$81:N$86)</f>
        <v>0</v>
      </c>
      <c r="O79" s="46" cm="1">
        <f t="array" ref="O79">SUMPRODUCT((MOD(ROW(O$81:O$86),2)=1)*O$81:O$86)</f>
        <v>0</v>
      </c>
      <c r="P79" s="46" cm="1">
        <f t="array" ref="P79">SUMPRODUCT((MOD(ROW(P$81:P$86),2)=1)*P$81:P$86)</f>
        <v>7.5</v>
      </c>
      <c r="Q79" s="46" cm="1">
        <f t="array" ref="Q79">SUMPRODUCT((MOD(ROW(Q$81:Q$86),2)=1)*Q$81:Q$86)</f>
        <v>15</v>
      </c>
      <c r="R79" s="46" cm="1">
        <f t="array" ref="R79">SUMPRODUCT((MOD(ROW(R$81:R$86),2)=1)*R$81:R$86)</f>
        <v>0</v>
      </c>
      <c r="S79" s="46" cm="1">
        <f t="array" ref="S79">SUMPRODUCT((MOD(ROW(S$81:S$86),2)=1)*S$81:S$86)</f>
        <v>0</v>
      </c>
      <c r="T79" s="45"/>
      <c r="U79" s="45"/>
      <c r="V79" s="45"/>
      <c r="W79" s="45"/>
    </row>
    <row r="80" spans="1:23" ht="12" customHeight="1">
      <c r="A80" s="81"/>
      <c r="B80" s="82"/>
      <c r="C80" s="82"/>
      <c r="D80" s="83"/>
      <c r="E80" s="85"/>
      <c r="F80" s="85"/>
      <c r="G80" s="116"/>
      <c r="H80" s="7" t="s">
        <v>21</v>
      </c>
      <c r="I80" s="7"/>
      <c r="J80" s="7"/>
      <c r="K80" s="9">
        <f>SUM(L80:S80)</f>
        <v>10.5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3</v>
      </c>
      <c r="R80" s="21" cm="1">
        <f t="array" ref="R80">SUMPRODUCT((MOD(ROW(R$81:R$86),2)=0)*R$81:R$86)</f>
        <v>7.5</v>
      </c>
      <c r="S80" s="21" cm="1">
        <f t="array" ref="S80">SUMPRODUCT((MOD(ROW(S$81:S$86),2)=0)*S$81:S$86)</f>
        <v>0</v>
      </c>
      <c r="T80" s="45"/>
      <c r="U80" s="45"/>
      <c r="V80" s="45"/>
      <c r="W80" s="45"/>
    </row>
    <row r="81" spans="1:23" ht="12" customHeight="1">
      <c r="A81" s="72">
        <v>1</v>
      </c>
      <c r="B81" s="68" t="s">
        <v>65</v>
      </c>
      <c r="C81" s="86"/>
      <c r="D81" s="69"/>
      <c r="E81" s="63" t="s">
        <v>37</v>
      </c>
      <c r="F81" s="63"/>
      <c r="G81" s="61"/>
      <c r="H81" s="24" t="str">
        <f>IF(E81="","","予定")</f>
        <v>予定</v>
      </c>
      <c r="I81" s="24"/>
      <c r="J81" s="24"/>
      <c r="K81" s="9">
        <f>SUM(L81:S81)</f>
        <v>0</v>
      </c>
      <c r="L81" s="41"/>
      <c r="M81" s="41"/>
      <c r="N81" s="41"/>
      <c r="O81" s="41"/>
      <c r="P81" s="41"/>
      <c r="Q81" s="41"/>
      <c r="R81" s="41"/>
      <c r="S81" s="41"/>
      <c r="T81" s="45"/>
      <c r="U81" s="45"/>
      <c r="V81" s="45"/>
      <c r="W81" s="45"/>
    </row>
    <row r="82" spans="1:23" ht="12" customHeight="1">
      <c r="A82" s="73"/>
      <c r="B82" s="70"/>
      <c r="C82" s="87"/>
      <c r="D82" s="71"/>
      <c r="E82" s="64"/>
      <c r="F82" s="64"/>
      <c r="G82" s="62"/>
      <c r="H82" s="25" t="str">
        <f>IF(E81="","","実績")</f>
        <v>実績</v>
      </c>
      <c r="I82" s="25"/>
      <c r="J82" s="25"/>
      <c r="K82" s="9">
        <f>SUM(L82:S82)</f>
        <v>0</v>
      </c>
      <c r="L82" s="42"/>
      <c r="M82" s="42"/>
      <c r="N82" s="42"/>
      <c r="O82" s="42"/>
      <c r="P82" s="42"/>
      <c r="Q82" s="42"/>
      <c r="R82" s="42"/>
      <c r="S82" s="42"/>
      <c r="T82" s="45"/>
      <c r="U82" s="45"/>
      <c r="V82" s="45"/>
      <c r="W82" s="45"/>
    </row>
    <row r="83" spans="1:23" ht="12" customHeight="1">
      <c r="A83" s="72"/>
      <c r="B83" s="74" t="s">
        <v>24</v>
      </c>
      <c r="C83" s="68" t="s">
        <v>66</v>
      </c>
      <c r="D83" s="69"/>
      <c r="E83" s="76" t="s">
        <v>37</v>
      </c>
      <c r="F83" s="76" t="s">
        <v>27</v>
      </c>
      <c r="G83" s="121"/>
      <c r="H83" s="43" t="str">
        <f>IF(E83="","","予定")</f>
        <v>予定</v>
      </c>
      <c r="I83" s="43" t="s">
        <v>67</v>
      </c>
      <c r="J83" s="43">
        <v>3</v>
      </c>
      <c r="K83" s="9">
        <f>SUM(L83:S83)</f>
        <v>13.5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5"/>
      <c r="U83" s="45"/>
      <c r="V83" s="45"/>
      <c r="W83" s="45"/>
    </row>
    <row r="84" spans="1:23" ht="12" customHeight="1">
      <c r="A84" s="73"/>
      <c r="B84" s="75"/>
      <c r="C84" s="70"/>
      <c r="D84" s="71"/>
      <c r="E84" s="77"/>
      <c r="F84" s="77"/>
      <c r="G84" s="75"/>
      <c r="H84" s="50" t="str">
        <f>IF(E83="","","実績")</f>
        <v>実績</v>
      </c>
      <c r="I84" s="43" t="s">
        <v>68</v>
      </c>
      <c r="J84" s="50">
        <v>3</v>
      </c>
      <c r="K84" s="9">
        <f>SUM(L84:S84)</f>
        <v>7.5</v>
      </c>
      <c r="L84" s="42"/>
      <c r="M84" s="42"/>
      <c r="N84" s="42"/>
      <c r="O84" s="42"/>
      <c r="P84" s="42"/>
      <c r="Q84" s="42">
        <v>3</v>
      </c>
      <c r="R84" s="42">
        <v>4.5</v>
      </c>
      <c r="S84" s="42"/>
      <c r="T84" s="45"/>
      <c r="U84" s="45"/>
      <c r="V84" s="45"/>
      <c r="W84" s="45"/>
    </row>
    <row r="85" spans="1:23" ht="12" customHeight="1">
      <c r="A85" s="72"/>
      <c r="B85" s="74" t="s">
        <v>29</v>
      </c>
      <c r="C85" s="68" t="s">
        <v>69</v>
      </c>
      <c r="D85" s="69"/>
      <c r="E85" s="76" t="s">
        <v>37</v>
      </c>
      <c r="F85" s="76" t="s">
        <v>27</v>
      </c>
      <c r="G85" s="121"/>
      <c r="H85" s="43" t="str">
        <f>IF(E85="","","予定")</f>
        <v>予定</v>
      </c>
      <c r="I85" s="43" t="s">
        <v>70</v>
      </c>
      <c r="J85" s="43">
        <v>2</v>
      </c>
      <c r="K85" s="9">
        <f>SUM(L85:S85)</f>
        <v>9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5"/>
      <c r="U85" s="45"/>
      <c r="V85" s="45"/>
      <c r="W85" s="45"/>
    </row>
    <row r="86" spans="1:23" ht="12" customHeight="1">
      <c r="A86" s="73"/>
      <c r="B86" s="75"/>
      <c r="C86" s="70"/>
      <c r="D86" s="71"/>
      <c r="E86" s="77"/>
      <c r="F86" s="77"/>
      <c r="G86" s="75"/>
      <c r="H86" s="50" t="str">
        <f>IF(E85="","","実績")</f>
        <v>実績</v>
      </c>
      <c r="I86" s="43" t="s">
        <v>70</v>
      </c>
      <c r="J86" s="50">
        <v>2</v>
      </c>
      <c r="K86" s="9">
        <f>SUM(L86:S86)</f>
        <v>3</v>
      </c>
      <c r="L86" s="42"/>
      <c r="M86" s="42"/>
      <c r="N86" s="42"/>
      <c r="O86" s="42"/>
      <c r="P86" s="42"/>
      <c r="Q86" s="42"/>
      <c r="R86" s="42">
        <v>3</v>
      </c>
      <c r="S86" s="42"/>
      <c r="T86" s="45"/>
      <c r="U86" s="45"/>
      <c r="V86" s="45"/>
      <c r="W86" s="45"/>
    </row>
    <row r="87" spans="1:23" ht="12" customHeight="1">
      <c r="A87" s="78" t="s">
        <v>71</v>
      </c>
      <c r="B87" s="79"/>
      <c r="C87" s="79"/>
      <c r="D87" s="80"/>
      <c r="E87" s="84"/>
      <c r="F87" s="84"/>
      <c r="G87" s="115"/>
      <c r="H87" s="20" t="s">
        <v>19</v>
      </c>
      <c r="I87" s="20"/>
      <c r="J87" s="20"/>
      <c r="K87" s="9">
        <f>SUM(L87:S87)</f>
        <v>16.61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10.199999999999999</v>
      </c>
      <c r="S87" s="21" cm="1">
        <f t="array" ref="S87">SUMPRODUCT((MOD(ROW(S$89:S$100),2)=1)*S$89:S$100)</f>
        <v>6.41</v>
      </c>
      <c r="T87" s="45"/>
      <c r="U87" s="45"/>
      <c r="V87" s="45"/>
      <c r="W87" s="45"/>
    </row>
    <row r="88" spans="1:23" ht="12" customHeight="1">
      <c r="A88" s="81"/>
      <c r="B88" s="82"/>
      <c r="C88" s="82"/>
      <c r="D88" s="83"/>
      <c r="E88" s="85"/>
      <c r="F88" s="85"/>
      <c r="G88" s="116"/>
      <c r="H88" s="7" t="s">
        <v>21</v>
      </c>
      <c r="I88" s="7"/>
      <c r="J88" s="7"/>
      <c r="K88" s="9">
        <f>SUM(L88:S88)</f>
        <v>2.5700000000000003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2.5700000000000003</v>
      </c>
      <c r="S88" s="22" cm="1">
        <f t="array" ref="S88">SUMPRODUCT((MOD(ROW(S$89:S$100),2)=0)*S$89:S$100)</f>
        <v>0</v>
      </c>
      <c r="T88" s="45"/>
      <c r="U88" s="45"/>
      <c r="V88" s="45"/>
      <c r="W88" s="45"/>
    </row>
    <row r="89" spans="1:23" ht="12" customHeight="1">
      <c r="A89" s="72">
        <v>1</v>
      </c>
      <c r="B89" s="68" t="s">
        <v>23</v>
      </c>
      <c r="C89" s="86"/>
      <c r="D89" s="69"/>
      <c r="E89" s="63"/>
      <c r="F89" s="63"/>
      <c r="G89" s="61"/>
      <c r="H89" s="24" t="str">
        <f>IF(E89="","","予定")</f>
        <v/>
      </c>
      <c r="I89" s="24"/>
      <c r="J89" s="24"/>
      <c r="K89" s="9">
        <f>SUM(L89:S89)</f>
        <v>0</v>
      </c>
      <c r="L89" s="41"/>
      <c r="M89" s="41"/>
      <c r="N89" s="41"/>
      <c r="O89" s="41"/>
      <c r="P89" s="41"/>
      <c r="Q89" s="41"/>
      <c r="R89" s="41"/>
      <c r="S89" s="41"/>
      <c r="T89" s="45"/>
      <c r="U89" s="45"/>
      <c r="V89" s="45"/>
      <c r="W89" s="45"/>
    </row>
    <row r="90" spans="1:23" ht="12" customHeight="1">
      <c r="A90" s="73"/>
      <c r="B90" s="70"/>
      <c r="C90" s="87"/>
      <c r="D90" s="71"/>
      <c r="E90" s="64"/>
      <c r="F90" s="64"/>
      <c r="G90" s="62"/>
      <c r="H90" s="25" t="str">
        <f>IF(E89="","","実績")</f>
        <v/>
      </c>
      <c r="I90" s="25"/>
      <c r="J90" s="25"/>
      <c r="K90" s="9">
        <f>SUM(L90:S90)</f>
        <v>0</v>
      </c>
      <c r="L90" s="42"/>
      <c r="M90" s="42"/>
      <c r="N90" s="42"/>
      <c r="O90" s="42"/>
      <c r="P90" s="42"/>
      <c r="Q90" s="42"/>
      <c r="R90" s="42"/>
      <c r="S90" s="42"/>
      <c r="T90" s="45"/>
      <c r="U90" s="45"/>
      <c r="V90" s="45"/>
      <c r="W90" s="45"/>
    </row>
    <row r="91" spans="1:23" ht="12" customHeight="1">
      <c r="A91" s="72"/>
      <c r="B91" s="74" t="s">
        <v>72</v>
      </c>
      <c r="C91" s="68" t="s">
        <v>73</v>
      </c>
      <c r="D91" s="69"/>
      <c r="E91" s="76" t="s">
        <v>37</v>
      </c>
      <c r="F91" s="76" t="s">
        <v>27</v>
      </c>
      <c r="G91" s="121"/>
      <c r="H91" s="43" t="str">
        <f>IF(E91="","","予定")</f>
        <v>予定</v>
      </c>
      <c r="I91" s="43" t="s">
        <v>20</v>
      </c>
      <c r="J91" s="43">
        <v>2</v>
      </c>
      <c r="K91" s="9">
        <f>SUM(L91:S91)</f>
        <v>15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5"/>
      <c r="U91" s="45"/>
      <c r="V91" s="45"/>
      <c r="W91" s="45"/>
    </row>
    <row r="92" spans="1:23" ht="12" customHeight="1">
      <c r="A92" s="73"/>
      <c r="B92" s="75"/>
      <c r="C92" s="70"/>
      <c r="D92" s="71"/>
      <c r="E92" s="77"/>
      <c r="F92" s="77"/>
      <c r="G92" s="75"/>
      <c r="H92" s="50" t="str">
        <f>IF(E91="","","実績")</f>
        <v>実績</v>
      </c>
      <c r="I92" s="43" t="s">
        <v>74</v>
      </c>
      <c r="J92" s="50">
        <v>2</v>
      </c>
      <c r="K92" s="9">
        <f>SUM(L92:S92)</f>
        <v>1</v>
      </c>
      <c r="L92" s="42"/>
      <c r="M92" s="42"/>
      <c r="N92" s="42"/>
      <c r="O92" s="42"/>
      <c r="P92" s="42"/>
      <c r="Q92" s="42"/>
      <c r="R92" s="42">
        <v>1</v>
      </c>
      <c r="S92" s="42"/>
      <c r="T92" s="45"/>
      <c r="U92" s="45"/>
      <c r="V92" s="45"/>
      <c r="W92" s="45"/>
    </row>
    <row r="93" spans="1:23" ht="12" customHeight="1">
      <c r="A93" s="72"/>
      <c r="B93" s="74" t="s">
        <v>55</v>
      </c>
      <c r="C93" s="68" t="s">
        <v>75</v>
      </c>
      <c r="D93" s="69"/>
      <c r="E93" s="76" t="s">
        <v>37</v>
      </c>
      <c r="F93" s="76" t="s">
        <v>27</v>
      </c>
      <c r="G93" s="121"/>
      <c r="H93" s="43" t="str">
        <f>IF(E93="","","予定")</f>
        <v>予定</v>
      </c>
      <c r="I93" s="43" t="s">
        <v>46</v>
      </c>
      <c r="J93" s="43">
        <v>1</v>
      </c>
      <c r="K93" s="9">
        <f>SUM(L93:S93)</f>
        <v>0.2</v>
      </c>
      <c r="L93" s="41"/>
      <c r="M93" s="41"/>
      <c r="N93" s="41"/>
      <c r="O93" s="41"/>
      <c r="P93" s="41"/>
      <c r="Q93" s="41"/>
      <c r="R93" s="41">
        <v>0.2</v>
      </c>
      <c r="S93" s="41"/>
      <c r="T93" s="45"/>
      <c r="U93" s="45"/>
      <c r="V93" s="45"/>
      <c r="W93" s="45"/>
    </row>
    <row r="94" spans="1:23" ht="12" customHeight="1">
      <c r="A94" s="73"/>
      <c r="B94" s="75"/>
      <c r="C94" s="70"/>
      <c r="D94" s="71"/>
      <c r="E94" s="77"/>
      <c r="F94" s="77"/>
      <c r="G94" s="75"/>
      <c r="H94" s="50" t="str">
        <f>IF(E93="","","実績")</f>
        <v>実績</v>
      </c>
      <c r="I94" s="50" t="s">
        <v>63</v>
      </c>
      <c r="J94" s="50">
        <v>1</v>
      </c>
      <c r="K94" s="9">
        <f>SUM(L94:S94)</f>
        <v>0.16</v>
      </c>
      <c r="L94" s="42"/>
      <c r="M94" s="42"/>
      <c r="N94" s="42"/>
      <c r="O94" s="42"/>
      <c r="P94" s="42"/>
      <c r="Q94" s="42"/>
      <c r="R94" s="42">
        <v>0.16</v>
      </c>
      <c r="S94" s="42"/>
      <c r="T94" s="45"/>
      <c r="U94" s="45"/>
      <c r="V94" s="45"/>
      <c r="W94" s="45"/>
    </row>
    <row r="95" spans="1:23" ht="12" customHeight="1">
      <c r="A95" s="72">
        <v>2</v>
      </c>
      <c r="B95" s="68" t="s">
        <v>76</v>
      </c>
      <c r="C95" s="86"/>
      <c r="D95" s="69"/>
      <c r="E95" s="63"/>
      <c r="F95" s="63"/>
      <c r="G95" s="61"/>
      <c r="H95" s="24" t="str">
        <f>IF(E95="","","予定")</f>
        <v/>
      </c>
      <c r="I95" s="24"/>
      <c r="J95" s="24"/>
      <c r="K95" s="9">
        <f>SUM(L95:S95)</f>
        <v>0</v>
      </c>
      <c r="L95" s="41"/>
      <c r="M95" s="41"/>
      <c r="N95" s="41"/>
      <c r="O95" s="41"/>
      <c r="P95" s="41"/>
      <c r="Q95" s="41"/>
      <c r="R95" s="41"/>
      <c r="S95" s="41"/>
      <c r="T95" s="45"/>
      <c r="U95" s="45"/>
      <c r="V95" s="45"/>
      <c r="W95" s="45"/>
    </row>
    <row r="96" spans="1:23" ht="12" customHeight="1">
      <c r="A96" s="73"/>
      <c r="B96" s="70"/>
      <c r="C96" s="87"/>
      <c r="D96" s="71"/>
      <c r="E96" s="64"/>
      <c r="F96" s="64"/>
      <c r="G96" s="62"/>
      <c r="H96" s="25" t="str">
        <f>IF(E95="","","実績")</f>
        <v/>
      </c>
      <c r="I96" s="25"/>
      <c r="J96" s="25"/>
      <c r="K96" s="9">
        <f>SUM(L96:S96)</f>
        <v>0</v>
      </c>
      <c r="L96" s="42"/>
      <c r="M96" s="42"/>
      <c r="N96" s="42"/>
      <c r="O96" s="42"/>
      <c r="P96" s="42"/>
      <c r="Q96" s="42"/>
      <c r="R96" s="42"/>
      <c r="S96" s="42"/>
      <c r="T96" s="45"/>
      <c r="U96" s="45"/>
      <c r="V96" s="45"/>
      <c r="W96" s="45"/>
    </row>
    <row r="97" spans="1:23" ht="12" customHeight="1">
      <c r="A97" s="72"/>
      <c r="B97" s="74" t="s">
        <v>72</v>
      </c>
      <c r="C97" s="68" t="s">
        <v>76</v>
      </c>
      <c r="D97" s="69"/>
      <c r="E97" s="76" t="s">
        <v>33</v>
      </c>
      <c r="F97" s="76" t="s">
        <v>27</v>
      </c>
      <c r="G97" s="121"/>
      <c r="H97" s="43" t="str">
        <f>IF(E97="","","予定")</f>
        <v>予定</v>
      </c>
      <c r="I97" s="43" t="s">
        <v>20</v>
      </c>
      <c r="J97" s="43">
        <v>5</v>
      </c>
      <c r="K97" s="9">
        <f>SUM(L97:S97)</f>
        <v>1.25</v>
      </c>
      <c r="L97" s="41"/>
      <c r="M97" s="41"/>
      <c r="N97" s="41"/>
      <c r="O97" s="41"/>
      <c r="P97" s="41"/>
      <c r="Q97" s="41"/>
      <c r="R97" s="41"/>
      <c r="S97" s="41">
        <v>1.25</v>
      </c>
      <c r="T97" s="45"/>
      <c r="U97" s="45"/>
      <c r="V97" s="45"/>
      <c r="W97" s="45"/>
    </row>
    <row r="98" spans="1:23" ht="12" customHeight="1">
      <c r="A98" s="73"/>
      <c r="B98" s="75"/>
      <c r="C98" s="70"/>
      <c r="D98" s="71"/>
      <c r="E98" s="77"/>
      <c r="F98" s="77"/>
      <c r="G98" s="75"/>
      <c r="H98" s="50" t="str">
        <f>IF(E97="","","実績")</f>
        <v>実績</v>
      </c>
      <c r="I98" s="43" t="s">
        <v>20</v>
      </c>
      <c r="J98" s="50">
        <v>5</v>
      </c>
      <c r="K98" s="9">
        <f>SUM(L98:S98)</f>
        <v>1.25</v>
      </c>
      <c r="L98" s="42"/>
      <c r="M98" s="42"/>
      <c r="N98" s="42"/>
      <c r="O98" s="42"/>
      <c r="P98" s="42"/>
      <c r="Q98" s="42"/>
      <c r="R98" s="42">
        <v>1.25</v>
      </c>
      <c r="S98" s="42"/>
      <c r="T98" s="45"/>
      <c r="U98" s="45"/>
      <c r="V98" s="45"/>
      <c r="W98" s="45"/>
    </row>
    <row r="99" spans="1:23" ht="12" customHeight="1">
      <c r="A99" s="72"/>
      <c r="B99" s="74" t="s">
        <v>55</v>
      </c>
      <c r="C99" s="68" t="s">
        <v>77</v>
      </c>
      <c r="D99" s="69"/>
      <c r="E99" s="76" t="s">
        <v>37</v>
      </c>
      <c r="F99" s="76" t="s">
        <v>27</v>
      </c>
      <c r="G99" s="121"/>
      <c r="H99" s="43" t="str">
        <f>IF(E99="","","予定")</f>
        <v>予定</v>
      </c>
      <c r="I99" s="43" t="s">
        <v>78</v>
      </c>
      <c r="J99" s="43">
        <v>1</v>
      </c>
      <c r="K99" s="9">
        <f>SUM(L99:S99)</f>
        <v>0.16</v>
      </c>
      <c r="L99" s="41"/>
      <c r="M99" s="41"/>
      <c r="N99" s="41"/>
      <c r="O99" s="41"/>
      <c r="P99" s="41"/>
      <c r="Q99" s="41"/>
      <c r="R99" s="41"/>
      <c r="S99" s="41">
        <v>0.16</v>
      </c>
      <c r="T99" s="45"/>
      <c r="U99" s="45"/>
      <c r="V99" s="45"/>
      <c r="W99" s="45"/>
    </row>
    <row r="100" spans="1:23" ht="12" customHeight="1">
      <c r="A100" s="73"/>
      <c r="B100" s="75"/>
      <c r="C100" s="70"/>
      <c r="D100" s="71"/>
      <c r="E100" s="77"/>
      <c r="F100" s="77"/>
      <c r="G100" s="75"/>
      <c r="H100" s="50" t="str">
        <f>IF(E99="","","実績")</f>
        <v>実績</v>
      </c>
      <c r="I100" s="43" t="s">
        <v>78</v>
      </c>
      <c r="J100" s="50">
        <v>1</v>
      </c>
      <c r="K100" s="9">
        <f>SUM(L100:S100)</f>
        <v>0.16</v>
      </c>
      <c r="L100" s="42"/>
      <c r="M100" s="42"/>
      <c r="N100" s="42"/>
      <c r="O100" s="42"/>
      <c r="P100" s="42"/>
      <c r="Q100" s="42"/>
      <c r="R100" s="42">
        <v>0.16</v>
      </c>
      <c r="S100" s="42"/>
      <c r="T100" s="45"/>
      <c r="U100" s="45"/>
      <c r="V100" s="45"/>
      <c r="W100" s="45"/>
    </row>
    <row r="101" spans="1:23" ht="12" customHeight="1">
      <c r="A101" s="78" t="s">
        <v>79</v>
      </c>
      <c r="B101" s="79"/>
      <c r="C101" s="79"/>
      <c r="D101" s="80"/>
      <c r="E101" s="84"/>
      <c r="F101" s="84"/>
      <c r="G101" s="115"/>
      <c r="H101" s="20" t="s">
        <v>19</v>
      </c>
      <c r="I101" s="20"/>
      <c r="J101" s="20"/>
      <c r="K101" s="9">
        <f>SUM(L101:S101)</f>
        <v>4.07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45"/>
      <c r="U101" s="45"/>
      <c r="V101" s="45"/>
      <c r="W101" s="45"/>
    </row>
    <row r="102" spans="1:23" ht="12" customHeight="1">
      <c r="A102" s="81"/>
      <c r="B102" s="82"/>
      <c r="C102" s="82"/>
      <c r="D102" s="83"/>
      <c r="E102" s="85"/>
      <c r="F102" s="85"/>
      <c r="G102" s="116"/>
      <c r="H102" s="7" t="s">
        <v>21</v>
      </c>
      <c r="I102" s="7"/>
      <c r="J102" s="7"/>
      <c r="K102" s="9">
        <f>SUM(L102:S102)</f>
        <v>4.1100000000000003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4.1100000000000003</v>
      </c>
      <c r="T102" s="45"/>
      <c r="U102" s="45"/>
      <c r="V102" s="45"/>
      <c r="W102" s="45"/>
    </row>
    <row r="103" spans="1:23" ht="12" customHeight="1">
      <c r="A103" s="72">
        <v>1</v>
      </c>
      <c r="B103" s="68" t="s">
        <v>23</v>
      </c>
      <c r="C103" s="86"/>
      <c r="D103" s="69"/>
      <c r="E103" s="63"/>
      <c r="F103" s="63"/>
      <c r="G103" s="61"/>
      <c r="H103" s="24" t="str">
        <f>IF(E103="","","予定")</f>
        <v/>
      </c>
      <c r="I103" s="24"/>
      <c r="J103" s="24"/>
      <c r="K103" s="9">
        <f>SUM(L103:S103)</f>
        <v>0</v>
      </c>
      <c r="L103" s="41"/>
      <c r="M103" s="41"/>
      <c r="N103" s="41"/>
      <c r="O103" s="41"/>
      <c r="P103" s="41"/>
      <c r="Q103" s="41"/>
      <c r="R103" s="41"/>
      <c r="S103" s="41"/>
      <c r="T103" s="45"/>
      <c r="U103" s="45"/>
      <c r="V103" s="45"/>
      <c r="W103" s="45"/>
    </row>
    <row r="104" spans="1:23" ht="12" customHeight="1">
      <c r="A104" s="73"/>
      <c r="B104" s="70"/>
      <c r="C104" s="87"/>
      <c r="D104" s="71"/>
      <c r="E104" s="64"/>
      <c r="F104" s="64"/>
      <c r="G104" s="62"/>
      <c r="H104" s="25" t="str">
        <f>IF(E103="","","実績")</f>
        <v/>
      </c>
      <c r="I104" s="25"/>
      <c r="J104" s="25"/>
      <c r="K104" s="9">
        <f>SUM(L104:S104)</f>
        <v>0</v>
      </c>
      <c r="L104" s="42"/>
      <c r="M104" s="42"/>
      <c r="N104" s="42"/>
      <c r="O104" s="42"/>
      <c r="P104" s="42"/>
      <c r="Q104" s="42"/>
      <c r="R104" s="42"/>
      <c r="S104" s="42"/>
      <c r="T104" s="45"/>
      <c r="U104" s="45"/>
      <c r="V104" s="45"/>
      <c r="W104" s="45"/>
    </row>
    <row r="105" spans="1:23" ht="12" customHeight="1">
      <c r="A105" s="72"/>
      <c r="B105" s="74" t="s">
        <v>72</v>
      </c>
      <c r="C105" s="68" t="s">
        <v>80</v>
      </c>
      <c r="D105" s="69"/>
      <c r="E105" s="76" t="s">
        <v>37</v>
      </c>
      <c r="F105" s="76" t="s">
        <v>27</v>
      </c>
      <c r="G105" s="121"/>
      <c r="H105" s="43" t="str">
        <f>IF(E105="","","予定")</f>
        <v>予定</v>
      </c>
      <c r="I105" s="43" t="s">
        <v>20</v>
      </c>
      <c r="J105" s="43">
        <v>5</v>
      </c>
      <c r="K105" s="9">
        <f>SUM(L105:S105)</f>
        <v>2.5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5"/>
      <c r="U105" s="45"/>
      <c r="V105" s="45"/>
      <c r="W105" s="45"/>
    </row>
    <row r="106" spans="1:23" ht="12" customHeight="1">
      <c r="A106" s="73"/>
      <c r="B106" s="75"/>
      <c r="C106" s="70"/>
      <c r="D106" s="71"/>
      <c r="E106" s="77"/>
      <c r="F106" s="77"/>
      <c r="G106" s="75"/>
      <c r="H106" s="50" t="str">
        <f>IF(E105="","","実績")</f>
        <v>実績</v>
      </c>
      <c r="I106" s="43" t="s">
        <v>20</v>
      </c>
      <c r="J106" s="50">
        <v>5</v>
      </c>
      <c r="K106" s="9">
        <f>SUM(L106:S106)</f>
        <v>2.5</v>
      </c>
      <c r="L106" s="42"/>
      <c r="M106" s="42"/>
      <c r="N106" s="42"/>
      <c r="O106" s="42"/>
      <c r="P106" s="42"/>
      <c r="Q106" s="42"/>
      <c r="R106" s="42"/>
      <c r="S106" s="42">
        <v>2.5</v>
      </c>
      <c r="T106" s="45"/>
      <c r="U106" s="45"/>
      <c r="V106" s="45"/>
      <c r="W106" s="45"/>
    </row>
    <row r="107" spans="1:23" ht="12" customHeight="1">
      <c r="A107" s="72"/>
      <c r="B107" s="74" t="s">
        <v>55</v>
      </c>
      <c r="C107" s="68" t="s">
        <v>81</v>
      </c>
      <c r="D107" s="69"/>
      <c r="E107" s="76" t="s">
        <v>37</v>
      </c>
      <c r="F107" s="76" t="s">
        <v>27</v>
      </c>
      <c r="G107" s="121"/>
      <c r="H107" s="43" t="str">
        <f>IF(E107="","","予定")</f>
        <v>予定</v>
      </c>
      <c r="I107" s="43" t="s">
        <v>41</v>
      </c>
      <c r="J107" s="43">
        <v>1</v>
      </c>
      <c r="K107" s="9">
        <f>SUM(L107:S107)</f>
        <v>0.16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5"/>
      <c r="U107" s="45"/>
      <c r="V107" s="45"/>
      <c r="W107" s="45"/>
    </row>
    <row r="108" spans="1:23" ht="12" customHeight="1">
      <c r="A108" s="73"/>
      <c r="B108" s="75"/>
      <c r="C108" s="70"/>
      <c r="D108" s="71"/>
      <c r="E108" s="77"/>
      <c r="F108" s="77"/>
      <c r="G108" s="75"/>
      <c r="H108" s="50" t="str">
        <f>IF(E107="","","実績")</f>
        <v>実績</v>
      </c>
      <c r="I108" s="50" t="s">
        <v>41</v>
      </c>
      <c r="J108" s="50">
        <v>1</v>
      </c>
      <c r="K108" s="9">
        <f>SUM(L108:S108)</f>
        <v>0.2</v>
      </c>
      <c r="L108" s="42"/>
      <c r="M108" s="42"/>
      <c r="N108" s="42"/>
      <c r="O108" s="42"/>
      <c r="P108" s="42"/>
      <c r="Q108" s="42"/>
      <c r="R108" s="42"/>
      <c r="S108" s="42">
        <v>0.2</v>
      </c>
      <c r="T108" s="45"/>
      <c r="U108" s="45"/>
      <c r="V108" s="45"/>
      <c r="W108" s="45"/>
    </row>
    <row r="109" spans="1:23" ht="12" customHeight="1">
      <c r="A109" s="72">
        <v>2</v>
      </c>
      <c r="B109" s="68" t="s">
        <v>32</v>
      </c>
      <c r="C109" s="86"/>
      <c r="D109" s="69"/>
      <c r="E109" s="63"/>
      <c r="F109" s="63"/>
      <c r="G109" s="61"/>
      <c r="H109" s="24" t="str">
        <f>IF(E109="","","予定")</f>
        <v/>
      </c>
      <c r="I109" s="24"/>
      <c r="J109" s="24"/>
      <c r="K109" s="9">
        <f>SUM(L109:S109)</f>
        <v>0</v>
      </c>
      <c r="L109" s="41"/>
      <c r="M109" s="41"/>
      <c r="N109" s="41"/>
      <c r="O109" s="41"/>
      <c r="P109" s="41"/>
      <c r="Q109" s="41"/>
      <c r="R109" s="41"/>
      <c r="S109" s="41"/>
      <c r="T109" s="45"/>
      <c r="U109" s="45"/>
      <c r="V109" s="45"/>
      <c r="W109" s="45"/>
    </row>
    <row r="110" spans="1:23" ht="12" customHeight="1">
      <c r="A110" s="73"/>
      <c r="B110" s="70"/>
      <c r="C110" s="87"/>
      <c r="D110" s="71"/>
      <c r="E110" s="64"/>
      <c r="F110" s="64"/>
      <c r="G110" s="62"/>
      <c r="H110" s="25" t="str">
        <f>IF(E109="","","実績")</f>
        <v/>
      </c>
      <c r="I110" s="25"/>
      <c r="J110" s="25"/>
      <c r="K110" s="9">
        <f>SUM(L110:S110)</f>
        <v>0</v>
      </c>
      <c r="L110" s="42"/>
      <c r="M110" s="42"/>
      <c r="N110" s="42"/>
      <c r="O110" s="42"/>
      <c r="P110" s="42"/>
      <c r="Q110" s="42"/>
      <c r="R110" s="42"/>
      <c r="S110" s="42"/>
      <c r="T110" s="45"/>
      <c r="U110" s="45"/>
      <c r="V110" s="45"/>
      <c r="W110" s="45"/>
    </row>
    <row r="111" spans="1:23" ht="12" customHeight="1">
      <c r="A111" s="72"/>
      <c r="B111" s="74" t="s">
        <v>72</v>
      </c>
      <c r="C111" s="68" t="s">
        <v>32</v>
      </c>
      <c r="D111" s="69"/>
      <c r="E111" s="76" t="s">
        <v>33</v>
      </c>
      <c r="F111" s="76" t="s">
        <v>27</v>
      </c>
      <c r="G111" s="121"/>
      <c r="H111" s="43" t="str">
        <f>IF(E111="","","予定")</f>
        <v>予定</v>
      </c>
      <c r="I111" s="43" t="s">
        <v>20</v>
      </c>
      <c r="J111" s="43">
        <v>5</v>
      </c>
      <c r="K111" s="9">
        <f>SUM(L111:S111)</f>
        <v>1.25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5"/>
      <c r="U111" s="45"/>
      <c r="V111" s="45"/>
      <c r="W111" s="45"/>
    </row>
    <row r="112" spans="1:23" ht="12" customHeight="1">
      <c r="A112" s="73"/>
      <c r="B112" s="75"/>
      <c r="C112" s="70"/>
      <c r="D112" s="71"/>
      <c r="E112" s="77"/>
      <c r="F112" s="77"/>
      <c r="G112" s="75"/>
      <c r="H112" s="50" t="str">
        <f>IF(E111="","","実績")</f>
        <v>実績</v>
      </c>
      <c r="I112" s="50" t="s">
        <v>20</v>
      </c>
      <c r="J112" s="50">
        <v>5</v>
      </c>
      <c r="K112" s="9">
        <f>SUM(L112:S112)</f>
        <v>1.25</v>
      </c>
      <c r="L112" s="42"/>
      <c r="M112" s="42"/>
      <c r="N112" s="42"/>
      <c r="O112" s="42"/>
      <c r="P112" s="42"/>
      <c r="Q112" s="42"/>
      <c r="R112" s="42"/>
      <c r="S112" s="42">
        <v>1.25</v>
      </c>
      <c r="T112" s="45"/>
      <c r="U112" s="45"/>
      <c r="V112" s="45"/>
      <c r="W112" s="45"/>
    </row>
    <row r="113" spans="1:23" ht="12" customHeight="1">
      <c r="A113" s="72"/>
      <c r="B113" s="74" t="s">
        <v>55</v>
      </c>
      <c r="C113" s="68" t="s">
        <v>36</v>
      </c>
      <c r="D113" s="69"/>
      <c r="E113" s="76" t="s">
        <v>37</v>
      </c>
      <c r="F113" s="76" t="s">
        <v>27</v>
      </c>
      <c r="G113" s="121"/>
      <c r="H113" s="43" t="str">
        <f>IF(E113="","","予定")</f>
        <v>予定</v>
      </c>
      <c r="I113" s="43" t="s">
        <v>78</v>
      </c>
      <c r="J113" s="43">
        <v>1</v>
      </c>
      <c r="K113" s="9">
        <f>SUM(L113:S113)</f>
        <v>0.16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5"/>
      <c r="U113" s="45"/>
      <c r="V113" s="45"/>
      <c r="W113" s="45"/>
    </row>
    <row r="114" spans="1:23" ht="12" customHeight="1">
      <c r="A114" s="73"/>
      <c r="B114" s="75"/>
      <c r="C114" s="70"/>
      <c r="D114" s="71"/>
      <c r="E114" s="77"/>
      <c r="F114" s="77"/>
      <c r="G114" s="75"/>
      <c r="H114" s="50" t="str">
        <f>IF(E113="","","実績")</f>
        <v>実績</v>
      </c>
      <c r="I114" s="50" t="s">
        <v>78</v>
      </c>
      <c r="J114" s="50">
        <v>1</v>
      </c>
      <c r="K114" s="9">
        <f>SUM(L114:S114)</f>
        <v>0.16</v>
      </c>
      <c r="L114" s="42"/>
      <c r="M114" s="42"/>
      <c r="N114" s="42"/>
      <c r="O114" s="42"/>
      <c r="P114" s="42"/>
      <c r="Q114" s="42"/>
      <c r="R114" s="42"/>
      <c r="S114" s="42">
        <v>0.16</v>
      </c>
      <c r="T114" s="45"/>
      <c r="U114" s="45"/>
      <c r="V114" s="45"/>
      <c r="W114" s="45"/>
    </row>
    <row r="115" spans="1:23">
      <c r="K115" s="9">
        <f t="shared" ref="K115" si="19">SUM(L115:W115)</f>
        <v>0</v>
      </c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1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P1:Q1"/>
    <mergeCell ref="R1:S1"/>
    <mergeCell ref="P2:Q2"/>
    <mergeCell ref="R2:S2"/>
    <mergeCell ref="P3:Q3"/>
    <mergeCell ref="R3:S3"/>
  </mergeCells>
  <phoneticPr fontId="1"/>
  <conditionalFormatting sqref="P25:S38 L41:S42 L89:S100 L45:S54 L81:S86 L55:M60 O55:S60 L63:S78 L103:S114 L9:S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S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/>
</file>

<file path=customXml/itemProps2.xml><?xml version="1.0" encoding="utf-8"?>
<ds:datastoreItem xmlns:ds="http://schemas.openxmlformats.org/officeDocument/2006/customXml" ds:itemID="{B8E932A4-007A-4570-B3FD-C55B3459AA84}"/>
</file>

<file path=customXml/itemProps3.xml><?xml version="1.0" encoding="utf-8"?>
<ds:datastoreItem xmlns:ds="http://schemas.openxmlformats.org/officeDocument/2006/customXml" ds:itemID="{724E5194-0F94-450A-91D6-6987AE4E1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横井 滉平</cp:lastModifiedBy>
  <cp:revision/>
  <dcterms:created xsi:type="dcterms:W3CDTF">2020-05-19T05:15:09Z</dcterms:created>
  <dcterms:modified xsi:type="dcterms:W3CDTF">2020-06-15T02:54:02Z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