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cufeeducn-my.sharepoint.com/personal/2023310394_email_cufe_edu_cn/Documents/2025/第五学期/论文/ESG/carbon_emission_finance/data/rawdata/"/>
    </mc:Choice>
  </mc:AlternateContent>
  <xr:revisionPtr revIDLastSave="0" documentId="8_{85EFB3D6-F78D-4C4E-9230-4064AD5D64C2}" xr6:coauthVersionLast="47" xr6:coauthVersionMax="47" xr10:uidLastSave="{00000000-0000-0000-0000-000000000000}"/>
  <bookViews>
    <workbookView xWindow="0" yWindow="800" windowWidth="34200" windowHeight="20340" xr2:uid="{00000000-000D-0000-FFFF-FFFF00000000}"/>
  </bookViews>
  <sheets>
    <sheet name="Lockheed_L1011_________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H3" i="1"/>
  <c r="H4" i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H12" i="1"/>
  <c r="I12" i="1" s="1"/>
  <c r="H2" i="1"/>
  <c r="I2" i="1" s="1"/>
  <c r="I3" i="1"/>
  <c r="I4" i="1"/>
  <c r="I10" i="1"/>
  <c r="I11" i="1"/>
</calcChain>
</file>

<file path=xl/sharedStrings.xml><?xml version="1.0" encoding="utf-8"?>
<sst xmlns="http://schemas.openxmlformats.org/spreadsheetml/2006/main" count="12" uniqueCount="12">
  <si>
    <t>t</t>
  </si>
  <si>
    <t>year</t>
  </si>
  <si>
    <t>Preproduction (B$)</t>
  </si>
  <si>
    <t>Production Cost (B$)</t>
  </si>
  <si>
    <t>Deposit Inflow (B$)</t>
  </si>
  <si>
    <t>Delivery Revenue (B$)</t>
  </si>
  <si>
    <t>Total Cash Flow (B$)</t>
  </si>
  <si>
    <t>Discount Factor (10%)</t>
  </si>
  <si>
    <t>PV (B$)</t>
  </si>
  <si>
    <t>wacc</t>
    <phoneticPr fontId="18" type="noConversion"/>
  </si>
  <si>
    <t>NPV</t>
    <phoneticPr fontId="18" type="noConversion"/>
  </si>
  <si>
    <t>IRR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</si>
</sst>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_ "/>
    <numFmt numFmtId="177" formatCode="0.0000000000%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200" zoomScaleNormal="226" workbookViewId="0">
      <selection activeCell="E17" sqref="E17"/>
    </sheetView>
  </sheetViews>
  <sheetFormatPr baseColWidth="10" defaultColWidth="8.83203125" defaultRowHeight="15"/>
  <cols>
    <col min="2" max="2" width="22" bestFit="1" customWidth="1"/>
    <col min="3" max="3" width="9.5" customWidth="1"/>
    <col min="5" max="5" width="11.83203125" customWidth="1"/>
    <col min="6" max="6" width="11.1640625" customWidth="1"/>
    <col min="7" max="7" width="16.6640625" customWidth="1"/>
    <col min="8" max="8" width="17.83203125" customWidth="1"/>
    <col min="9" max="9" width="16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1967</v>
      </c>
      <c r="C2">
        <v>-1</v>
      </c>
      <c r="D2">
        <v>0</v>
      </c>
      <c r="E2">
        <v>0</v>
      </c>
      <c r="F2">
        <v>0</v>
      </c>
      <c r="G2">
        <v>-1</v>
      </c>
      <c r="H2">
        <f>1/(1+$B$15)^A2</f>
        <v>1</v>
      </c>
      <c r="I2">
        <f>G2*H2</f>
        <v>-1</v>
      </c>
    </row>
    <row r="3" spans="1:9">
      <c r="A3">
        <v>1</v>
      </c>
      <c r="B3">
        <v>1968</v>
      </c>
      <c r="C3">
        <v>-2</v>
      </c>
      <c r="D3">
        <v>0</v>
      </c>
      <c r="E3">
        <v>0</v>
      </c>
      <c r="F3">
        <v>0</v>
      </c>
      <c r="G3">
        <v>-2</v>
      </c>
      <c r="H3">
        <f t="shared" ref="H3:H12" si="0">1/(1+$B$15)^A3</f>
        <v>0.90909090909090906</v>
      </c>
      <c r="I3">
        <f t="shared" ref="I3:I12" si="1">G3*H3</f>
        <v>-1.8181818181818181</v>
      </c>
    </row>
    <row r="4" spans="1:9">
      <c r="A4">
        <v>2</v>
      </c>
      <c r="B4">
        <v>1969</v>
      </c>
      <c r="C4">
        <v>-2</v>
      </c>
      <c r="D4">
        <v>0</v>
      </c>
      <c r="E4">
        <v>0</v>
      </c>
      <c r="F4">
        <v>0</v>
      </c>
      <c r="G4">
        <v>-2</v>
      </c>
      <c r="H4">
        <f t="shared" si="0"/>
        <v>0.82644628099173545</v>
      </c>
      <c r="I4">
        <f t="shared" si="1"/>
        <v>-1.6528925619834709</v>
      </c>
    </row>
    <row r="5" spans="1:9">
      <c r="A5">
        <v>3</v>
      </c>
      <c r="B5">
        <v>1970</v>
      </c>
      <c r="C5">
        <v>-2</v>
      </c>
      <c r="D5">
        <v>0</v>
      </c>
      <c r="E5">
        <v>1.4</v>
      </c>
      <c r="F5">
        <v>0</v>
      </c>
      <c r="G5">
        <v>-0.6</v>
      </c>
      <c r="H5">
        <f t="shared" si="0"/>
        <v>0.75131480090157754</v>
      </c>
      <c r="I5">
        <f t="shared" si="1"/>
        <v>-0.45078888054094651</v>
      </c>
    </row>
    <row r="6" spans="1:9">
      <c r="A6">
        <v>4</v>
      </c>
      <c r="B6">
        <v>1971</v>
      </c>
      <c r="C6">
        <v>-2</v>
      </c>
      <c r="D6">
        <v>-4.9000000000000004</v>
      </c>
      <c r="E6">
        <v>1.4</v>
      </c>
      <c r="F6">
        <v>0</v>
      </c>
      <c r="G6">
        <v>-5.5</v>
      </c>
      <c r="H6">
        <f t="shared" si="0"/>
        <v>0.68301345536507052</v>
      </c>
      <c r="I6">
        <f t="shared" si="1"/>
        <v>-3.7565740045078879</v>
      </c>
    </row>
    <row r="7" spans="1:9">
      <c r="A7">
        <v>5</v>
      </c>
      <c r="B7">
        <v>1972</v>
      </c>
      <c r="C7">
        <v>0</v>
      </c>
      <c r="D7">
        <v>-4.9000000000000004</v>
      </c>
      <c r="E7">
        <v>1.4</v>
      </c>
      <c r="F7">
        <v>4.1999999999999904</v>
      </c>
      <c r="G7">
        <v>0.69999999999999796</v>
      </c>
      <c r="H7">
        <f t="shared" si="0"/>
        <v>0.62092132305915493</v>
      </c>
      <c r="I7">
        <f t="shared" si="1"/>
        <v>0.43464492614140721</v>
      </c>
    </row>
    <row r="8" spans="1:9">
      <c r="A8">
        <v>6</v>
      </c>
      <c r="B8">
        <v>1973</v>
      </c>
      <c r="C8">
        <v>0</v>
      </c>
      <c r="D8">
        <v>-4.9000000000000004</v>
      </c>
      <c r="E8">
        <v>1.4</v>
      </c>
      <c r="F8">
        <v>4.1999999999999904</v>
      </c>
      <c r="G8">
        <v>0.69999999999999796</v>
      </c>
      <c r="H8">
        <f t="shared" si="0"/>
        <v>0.56447393005377722</v>
      </c>
      <c r="I8">
        <f t="shared" si="1"/>
        <v>0.39513175103764292</v>
      </c>
    </row>
    <row r="9" spans="1:9">
      <c r="A9">
        <v>7</v>
      </c>
      <c r="B9">
        <v>1974</v>
      </c>
      <c r="C9">
        <v>0</v>
      </c>
      <c r="D9">
        <v>-4.9000000000000004</v>
      </c>
      <c r="E9">
        <v>1.4</v>
      </c>
      <c r="F9">
        <v>4.1999999999999904</v>
      </c>
      <c r="G9">
        <v>0.69999999999999796</v>
      </c>
      <c r="H9">
        <f t="shared" si="0"/>
        <v>0.51315811823070645</v>
      </c>
      <c r="I9">
        <f t="shared" si="1"/>
        <v>0.35921068276149348</v>
      </c>
    </row>
    <row r="10" spans="1:9">
      <c r="A10">
        <v>8</v>
      </c>
      <c r="B10">
        <v>1975</v>
      </c>
      <c r="C10">
        <v>0</v>
      </c>
      <c r="D10">
        <v>-4.9000000000000004</v>
      </c>
      <c r="E10">
        <v>1.4</v>
      </c>
      <c r="F10">
        <v>4.1999999999999904</v>
      </c>
      <c r="G10">
        <v>0.69999999999999796</v>
      </c>
      <c r="H10">
        <f t="shared" si="0"/>
        <v>0.46650738020973315</v>
      </c>
      <c r="I10">
        <f t="shared" si="1"/>
        <v>0.32655516614681224</v>
      </c>
    </row>
    <row r="11" spans="1:9">
      <c r="A11">
        <v>9</v>
      </c>
      <c r="B11">
        <v>1976</v>
      </c>
      <c r="C11">
        <v>0</v>
      </c>
      <c r="D11">
        <v>-4.9000000000000004</v>
      </c>
      <c r="E11">
        <v>0</v>
      </c>
      <c r="F11">
        <v>4.1999999999999904</v>
      </c>
      <c r="G11">
        <v>-0.70000000000000095</v>
      </c>
      <c r="H11">
        <f t="shared" si="0"/>
        <v>0.42409761837248466</v>
      </c>
      <c r="I11">
        <f t="shared" si="1"/>
        <v>-0.29686833286073966</v>
      </c>
    </row>
    <row r="12" spans="1:9">
      <c r="A12">
        <v>10</v>
      </c>
      <c r="B12">
        <v>1977</v>
      </c>
      <c r="C12">
        <v>0</v>
      </c>
      <c r="D12">
        <v>0</v>
      </c>
      <c r="E12">
        <v>0</v>
      </c>
      <c r="F12">
        <v>4.1999999999999904</v>
      </c>
      <c r="G12">
        <v>4.1999999999999904</v>
      </c>
      <c r="H12">
        <f t="shared" si="0"/>
        <v>0.38554328942953148</v>
      </c>
      <c r="I12">
        <f t="shared" si="1"/>
        <v>1.6192818156040285</v>
      </c>
    </row>
    <row r="15" spans="1:9">
      <c r="A15" t="s">
        <v>9</v>
      </c>
      <c r="B15" s="1">
        <v>0.1</v>
      </c>
    </row>
    <row r="16" spans="1:9">
      <c r="A16" t="s">
        <v>10</v>
      </c>
      <c r="B16" s="2">
        <f>NPV(B15,G3:G12)+G2</f>
        <v>-5.8404812563834794</v>
      </c>
      <c r="C16" s="3"/>
    </row>
    <row r="17" spans="1:2">
      <c r="A17" t="s">
        <v>11</v>
      </c>
      <c r="B17" s="1">
        <f>IRR(G2:G12)</f>
        <v>-9.086659432538835E-2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Lockheed_L1011__________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顾天逸</dc:creator>
  <cp:lastModifiedBy>娄满榆</cp:lastModifiedBy>
  <dcterms:created xsi:type="dcterms:W3CDTF">2025-10-04T06:26:54Z</dcterms:created>
  <dcterms:modified xsi:type="dcterms:W3CDTF">2025-10-04T12:38:39Z</dcterms:modified>
</cp:coreProperties>
</file>