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E72A9CF-72A0-42A0-A83B-5310755E797D}" xr6:coauthVersionLast="47" xr6:coauthVersionMax="47" xr10:uidLastSave="{00000000-0000-0000-0000-000000000000}"/>
  <bookViews>
    <workbookView xWindow="23880" yWindow="-120" windowWidth="24240" windowHeight="13020" xr2:uid="{31BED9F9-1F1D-4D4B-8575-DA683E71C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E8" i="1"/>
  <c r="F8" i="1" s="1"/>
  <c r="E2" i="1"/>
  <c r="F2" i="1" s="1"/>
  <c r="E3" i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7" i="1"/>
  <c r="F7" i="1" s="1"/>
  <c r="E5" i="1"/>
  <c r="F5" i="1" s="1"/>
  <c r="E6" i="1"/>
  <c r="F6" i="1" s="1"/>
  <c r="E4" i="1"/>
  <c r="F4" i="1" s="1"/>
  <c r="E19" i="1"/>
  <c r="F19" i="1" s="1"/>
  <c r="E20" i="1"/>
  <c r="F20" i="1" s="1"/>
  <c r="E21" i="1"/>
  <c r="F21" i="1" s="1"/>
  <c r="F3" i="1" l="1"/>
  <c r="G2" i="1" s="1"/>
  <c r="G4" i="1" l="1"/>
  <c r="G5" i="1"/>
  <c r="G7" i="1"/>
  <c r="G8" i="1"/>
  <c r="G12" i="1"/>
</calcChain>
</file>

<file path=xl/sharedStrings.xml><?xml version="1.0" encoding="utf-8"?>
<sst xmlns="http://schemas.openxmlformats.org/spreadsheetml/2006/main" count="31" uniqueCount="31">
  <si>
    <t>Pufferfish</t>
  </si>
  <si>
    <t>ลำดับ</t>
  </si>
  <si>
    <t>ปลา</t>
  </si>
  <si>
    <t>ราคา</t>
  </si>
  <si>
    <t>Anchovy</t>
  </si>
  <si>
    <t>Tuna</t>
  </si>
  <si>
    <t>Bream</t>
  </si>
  <si>
    <t>Salmon</t>
  </si>
  <si>
    <t>Welleye</t>
  </si>
  <si>
    <t>Rainbow Trout</t>
  </si>
  <si>
    <t>Carp</t>
  </si>
  <si>
    <t>Catfish</t>
  </si>
  <si>
    <t>Pike</t>
  </si>
  <si>
    <t>Sunfish</t>
  </si>
  <si>
    <t>Squid</t>
  </si>
  <si>
    <t>Eel</t>
  </si>
  <si>
    <t>Octopus</t>
  </si>
  <si>
    <t>Lava Eel</t>
  </si>
  <si>
    <t>Stonefish</t>
  </si>
  <si>
    <t>Sandfish</t>
  </si>
  <si>
    <t>Angler</t>
  </si>
  <si>
    <t>Legend</t>
  </si>
  <si>
    <t>จำนวน</t>
  </si>
  <si>
    <t>ราคาทั้งหมด</t>
  </si>
  <si>
    <t>ราคาปลาแต่ละชนิดแบบรวม</t>
  </si>
  <si>
    <t>ราคาปลาที่น้อยที่สุด</t>
  </si>
  <si>
    <t>ราคาปลาที่มากที่สุด</t>
  </si>
  <si>
    <t>ราคาปลาแต่ละชนิดแบบรวม Text</t>
  </si>
  <si>
    <t>Lobster</t>
  </si>
  <si>
    <t>จำนวนรายการที่แสดง</t>
  </si>
  <si>
    <t>จำนวนรายการที่ขายได้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</si>
</sst>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  <charset val="222"/>
    </font>
    <font>
      <b/>
      <sz val="16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10" fillId="9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3" borderId="2" xfId="2"/>
    <xf numFmtId="2" fontId="5" fillId="0" borderId="0" xfId="0" applyNumberFormat="1" applyFont="1"/>
    <xf numFmtId="1" fontId="1" fillId="2" borderId="1" xfId="1" applyNumberFormat="1"/>
    <xf numFmtId="0" fontId="8" fillId="5" borderId="0" xfId="4"/>
    <xf numFmtId="0" fontId="7" fillId="4" borderId="0" xfId="3"/>
    <xf numFmtId="0" fontId="6" fillId="7" borderId="0" xfId="6"/>
    <xf numFmtId="0" fontId="6" fillId="8" borderId="0" xfId="7"/>
    <xf numFmtId="0" fontId="9" fillId="6" borderId="0" xfId="5"/>
    <xf numFmtId="0" fontId="10" fillId="9" borderId="0" xfId="8"/>
  </cellXfs>
  <cellStyles count="9">
    <cellStyle name="40% - Accent6" xfId="7" builtinId="51"/>
    <cellStyle name="60% - Accent2" xfId="6" builtinId="36"/>
    <cellStyle name="Accent4" xfId="8" builtinId="41"/>
    <cellStyle name="Bad" xfId="4" builtinId="27"/>
    <cellStyle name="Good" xfId="3" builtinId="26"/>
    <cellStyle name="Input" xfId="1" builtinId="20"/>
    <cellStyle name="Neutral" xfId="5" builtinId="28"/>
    <cellStyle name="Normal" xfId="0" builtinId="0"/>
    <cellStyle name="Output" xfId="2" builtinId="21"/>
  </cellStyles>
  <dxfs count="9"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u val="none"/>
        <vertAlign val="baseline"/>
        <sz val="16"/>
        <color theme="1"/>
        <charset val="222"/>
      </font>
    </dxf>
    <dxf>
      <font>
        <b/>
        <strike val="0"/>
        <outline val="0"/>
        <shadow val="0"/>
        <u val="none"/>
        <vertAlign val="baseline"/>
        <sz val="16"/>
        <color theme="1"/>
        <charset val="222"/>
      </font>
    </dxf>
    <dxf>
      <font>
        <b/>
        <strike val="0"/>
        <outline val="0"/>
        <shadow val="0"/>
        <u val="none"/>
        <vertAlign val="baseline"/>
        <sz val="16"/>
        <color theme="1"/>
        <charset val="222"/>
      </font>
    </dxf>
    <dxf>
      <font>
        <b/>
        <strike val="0"/>
        <outline val="0"/>
        <shadow val="0"/>
        <u val="none"/>
        <vertAlign val="baseline"/>
        <sz val="16"/>
        <color theme="1"/>
        <charset val="222"/>
      </font>
      <numFmt numFmtId="2" formatCode="0.00"/>
    </dxf>
    <dxf>
      <font>
        <b/>
        <strike val="0"/>
        <outline val="0"/>
        <shadow val="0"/>
        <u val="none"/>
        <vertAlign val="baseline"/>
        <sz val="16"/>
        <color theme="1"/>
        <charset val="222"/>
      </font>
    </dxf>
    <dxf>
      <font>
        <b/>
        <strike val="0"/>
        <outline val="0"/>
        <shadow val="0"/>
        <u val="none"/>
        <vertAlign val="baseline"/>
        <sz val="16"/>
        <color theme="1"/>
        <charset val="222"/>
      </font>
    </dxf>
    <dxf>
      <font>
        <b/>
        <strike val="0"/>
        <outline val="0"/>
        <shadow val="0"/>
        <u val="none"/>
        <vertAlign val="baseline"/>
        <sz val="16"/>
        <color theme="1"/>
        <charset val="222"/>
      </font>
    </dxf>
    <dxf>
      <font>
        <b/>
        <strike val="0"/>
        <outline val="0"/>
        <shadow val="0"/>
        <u val="none"/>
        <vertAlign val="baseline"/>
        <sz val="16"/>
        <color theme="1"/>
        <charset val="2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F92F93-34D4-427D-BBD2-EA35569894C0}" name="Table1" displayName="Table1" ref="A1:G21" totalsRowShown="0" dataDxfId="8">
  <autoFilter ref="A1:G21" xr:uid="{5CF92F93-34D4-427D-BBD2-EA35569894C0}"/>
  <tableColumns count="7">
    <tableColumn id="1" xr3:uid="{EA232CAD-7FE8-4851-B2C0-510A23C9C78B}" name="ลำดับ" dataDxfId="7"/>
    <tableColumn id="2" xr3:uid="{69B59BF1-9309-42E8-91F3-758E0CFA3BB8}" name="ปลา" dataDxfId="6"/>
    <tableColumn id="3" xr3:uid="{71B042AE-244B-495B-9232-FD96D425E0DE}" name="ราคา" dataDxfId="5"/>
    <tableColumn id="4" xr3:uid="{6BA16016-FA51-4E5B-A9E3-6A4CDE390A30}" name="จำนวน" dataDxfId="4"/>
    <tableColumn id="5" xr3:uid="{89598E6D-83D7-4390-A818-ABF12EC412CB}" name="ราคาปลาแต่ละชนิดแบบรวม" dataDxfId="3"/>
    <tableColumn id="6" xr3:uid="{7AD4A48E-B3D8-43EB-A0B1-BABEBC7305CC}" name="ราคาปลาแต่ละชนิดแบบรวม Text" dataDxfId="2"/>
    <tableColumn id="7" xr3:uid="{E7CFE61F-034E-4ED6-8D6E-4C39ADF230D7}" name="ราคาทั้งหมด" dataDxfId="1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42AF9-BED7-4FBF-8B47-CF8B7195CB2D}">
  <dimension ref="A1:I21"/>
  <sheetViews>
    <sheetView tabSelected="1" workbookViewId="0">
      <selection activeCell="H2" sqref="H2"/>
    </sheetView>
  </sheetViews>
  <sheetFormatPr defaultRowHeight="14.25" x14ac:dyDescent="0.2"/>
  <cols>
    <col min="1" max="1" width="12.625" customWidth="1"/>
    <col min="2" max="2" width="20.5" customWidth="1"/>
    <col min="3" max="3" width="12.25" customWidth="1"/>
    <col min="4" max="4" width="9.75" customWidth="1"/>
    <col min="5" max="5" width="27.5" customWidth="1"/>
    <col min="6" max="6" width="30.875" customWidth="1"/>
    <col min="7" max="7" width="21.375" customWidth="1"/>
    <col min="8" max="8" width="28.25" customWidth="1"/>
    <col min="9" max="9" width="28.75" customWidth="1"/>
  </cols>
  <sheetData>
    <row r="1" spans="1:9" ht="15" x14ac:dyDescent="0.2">
      <c r="A1" s="1" t="s">
        <v>1</v>
      </c>
      <c r="B1" t="s">
        <v>2</v>
      </c>
      <c r="C1" t="s">
        <v>3</v>
      </c>
      <c r="D1" t="s">
        <v>22</v>
      </c>
      <c r="E1" t="s">
        <v>24</v>
      </c>
      <c r="F1" t="s">
        <v>27</v>
      </c>
      <c r="G1" t="s">
        <v>23</v>
      </c>
    </row>
    <row r="2" spans="1:9" ht="20.25" x14ac:dyDescent="0.3">
      <c r="A2" s="2">
        <v>1</v>
      </c>
      <c r="B2" s="2" t="s">
        <v>0</v>
      </c>
      <c r="C2" s="5">
        <v>200</v>
      </c>
      <c r="D2" s="6"/>
      <c r="E2" s="3">
        <f t="shared" ref="E2:E21" si="0">SUM(C2*D2)</f>
        <v>0</v>
      </c>
      <c r="F2" s="3" t="str">
        <f t="shared" ref="F2:F21" si="1">IF(E2&gt;0,E2,"-")</f>
        <v>-</v>
      </c>
      <c r="G2" s="4">
        <f>SUM(F2:F20)</f>
        <v>570</v>
      </c>
    </row>
    <row r="3" spans="1:9" ht="20.25" x14ac:dyDescent="0.3">
      <c r="A3" s="2">
        <v>2</v>
      </c>
      <c r="B3" s="2" t="s">
        <v>28</v>
      </c>
      <c r="C3" s="5">
        <v>120</v>
      </c>
      <c r="D3" s="6">
        <v>1</v>
      </c>
      <c r="E3" s="3">
        <f t="shared" si="0"/>
        <v>120</v>
      </c>
      <c r="F3" s="3">
        <f t="shared" si="1"/>
        <v>120</v>
      </c>
      <c r="G3" s="7" t="s">
        <v>25</v>
      </c>
    </row>
    <row r="4" spans="1:9" ht="20.25" x14ac:dyDescent="0.3">
      <c r="A4" s="2">
        <v>3</v>
      </c>
      <c r="B4" s="3" t="s">
        <v>4</v>
      </c>
      <c r="C4" s="5">
        <v>30</v>
      </c>
      <c r="D4" s="6"/>
      <c r="E4" s="3">
        <f t="shared" si="0"/>
        <v>0</v>
      </c>
      <c r="F4" s="3" t="str">
        <f t="shared" si="1"/>
        <v>-</v>
      </c>
      <c r="G4" s="4">
        <f>IF(MIN(F1:F21)&gt;0,MIN(F1:F21),"ไม่มีรายการปลาที่ทำรายได้น้อยที่สุด")</f>
        <v>120</v>
      </c>
    </row>
    <row r="5" spans="1:9" ht="20.25" x14ac:dyDescent="0.3">
      <c r="A5" s="2">
        <v>4</v>
      </c>
      <c r="B5" s="3" t="s">
        <v>5</v>
      </c>
      <c r="C5" s="5">
        <v>100</v>
      </c>
      <c r="D5" s="6"/>
      <c r="E5" s="3">
        <f t="shared" si="0"/>
        <v>0</v>
      </c>
      <c r="F5" s="3" t="str">
        <f t="shared" si="1"/>
        <v>-</v>
      </c>
      <c r="G5" s="9" t="str">
        <f>INDEX(B2:B21, MATCH(MIN(F2:F21), F2:F21, 0))</f>
        <v>Lobster</v>
      </c>
    </row>
    <row r="6" spans="1:9" ht="20.25" x14ac:dyDescent="0.3">
      <c r="A6" s="2">
        <v>5</v>
      </c>
      <c r="B6" s="3" t="s">
        <v>6</v>
      </c>
      <c r="C6" s="5">
        <v>45</v>
      </c>
      <c r="D6" s="6">
        <v>4</v>
      </c>
      <c r="E6" s="3">
        <f t="shared" si="0"/>
        <v>180</v>
      </c>
      <c r="F6" s="3">
        <f t="shared" si="1"/>
        <v>180</v>
      </c>
      <c r="G6" s="8" t="s">
        <v>26</v>
      </c>
      <c r="I6" s="4"/>
    </row>
    <row r="7" spans="1:9" ht="20.25" x14ac:dyDescent="0.3">
      <c r="A7" s="2">
        <v>6</v>
      </c>
      <c r="B7" s="3" t="s">
        <v>7</v>
      </c>
      <c r="C7" s="5">
        <v>75</v>
      </c>
      <c r="D7" s="6"/>
      <c r="E7" s="3">
        <f t="shared" si="0"/>
        <v>0</v>
      </c>
      <c r="F7" s="3" t="str">
        <f t="shared" si="1"/>
        <v>-</v>
      </c>
      <c r="G7" s="4">
        <f>IF(MAX(F1:F21)&gt;0,MAX(F1:F21),"ไม่มีรายการปลาที่ทำรายได้มากที่สุด")</f>
        <v>180</v>
      </c>
    </row>
    <row r="8" spans="1:9" ht="20.25" x14ac:dyDescent="0.3">
      <c r="A8" s="2">
        <v>7</v>
      </c>
      <c r="B8" s="3" t="s">
        <v>8</v>
      </c>
      <c r="C8" s="5">
        <v>105</v>
      </c>
      <c r="D8" s="6"/>
      <c r="E8" s="3">
        <f t="shared" si="0"/>
        <v>0</v>
      </c>
      <c r="F8" s="3" t="str">
        <f t="shared" si="1"/>
        <v>-</v>
      </c>
      <c r="G8" s="10" t="str">
        <f>INDEX(B2:B21, MATCH(MAX(F2:F21), F2:F21, 0))</f>
        <v>Bream</v>
      </c>
    </row>
    <row r="9" spans="1:9" ht="20.25" x14ac:dyDescent="0.3">
      <c r="A9" s="2">
        <v>8</v>
      </c>
      <c r="B9" s="2" t="s">
        <v>9</v>
      </c>
      <c r="C9" s="5">
        <v>65</v>
      </c>
      <c r="D9" s="6"/>
      <c r="E9" s="3">
        <f t="shared" si="0"/>
        <v>0</v>
      </c>
      <c r="F9" s="3" t="str">
        <f t="shared" si="1"/>
        <v>-</v>
      </c>
      <c r="G9" s="11" t="s">
        <v>29</v>
      </c>
    </row>
    <row r="10" spans="1:9" ht="20.25" x14ac:dyDescent="0.3">
      <c r="A10" s="2">
        <v>9</v>
      </c>
      <c r="B10" s="3" t="s">
        <v>10</v>
      </c>
      <c r="C10" s="5">
        <v>30</v>
      </c>
      <c r="D10" s="6">
        <v>5</v>
      </c>
      <c r="E10" s="3">
        <f t="shared" si="0"/>
        <v>150</v>
      </c>
      <c r="F10" s="3">
        <f t="shared" si="1"/>
        <v>150</v>
      </c>
      <c r="G10" s="4">
        <f>COUNT(A2:A21)</f>
        <v>20</v>
      </c>
    </row>
    <row r="11" spans="1:9" ht="20.25" x14ac:dyDescent="0.3">
      <c r="A11" s="2">
        <v>10</v>
      </c>
      <c r="B11" s="3" t="s">
        <v>11</v>
      </c>
      <c r="C11" s="5">
        <v>200</v>
      </c>
      <c r="D11" s="6"/>
      <c r="E11" s="3">
        <f t="shared" si="0"/>
        <v>0</v>
      </c>
      <c r="F11" s="3" t="str">
        <f t="shared" si="1"/>
        <v>-</v>
      </c>
      <c r="G11" s="12" t="s">
        <v>30</v>
      </c>
    </row>
    <row r="12" spans="1:9" ht="20.25" x14ac:dyDescent="0.3">
      <c r="A12" s="2">
        <v>11</v>
      </c>
      <c r="B12" s="3" t="s">
        <v>12</v>
      </c>
      <c r="C12" s="5">
        <v>100</v>
      </c>
      <c r="D12" s="6"/>
      <c r="E12" s="3">
        <f t="shared" si="0"/>
        <v>0</v>
      </c>
      <c r="F12" s="3" t="str">
        <f t="shared" si="1"/>
        <v>-</v>
      </c>
      <c r="G12" s="4">
        <f>COUNT(Table1[ราคาปลาแต่ละชนิดแบบรวม Text])</f>
        <v>4</v>
      </c>
    </row>
    <row r="13" spans="1:9" ht="20.25" x14ac:dyDescent="0.3">
      <c r="A13" s="2">
        <v>12</v>
      </c>
      <c r="B13" s="3" t="s">
        <v>13</v>
      </c>
      <c r="C13" s="5">
        <v>30</v>
      </c>
      <c r="D13" s="6">
        <v>4</v>
      </c>
      <c r="E13" s="3">
        <f t="shared" si="0"/>
        <v>120</v>
      </c>
      <c r="F13" s="3">
        <f t="shared" si="1"/>
        <v>120</v>
      </c>
    </row>
    <row r="14" spans="1:9" ht="20.25" x14ac:dyDescent="0.3">
      <c r="A14" s="2">
        <v>13</v>
      </c>
      <c r="B14" s="3" t="s">
        <v>14</v>
      </c>
      <c r="C14" s="5">
        <v>80</v>
      </c>
      <c r="D14" s="6"/>
      <c r="E14" s="3">
        <f t="shared" si="0"/>
        <v>0</v>
      </c>
      <c r="F14" s="3" t="str">
        <f t="shared" si="1"/>
        <v>-</v>
      </c>
    </row>
    <row r="15" spans="1:9" ht="20.25" x14ac:dyDescent="0.3">
      <c r="A15" s="2">
        <v>14</v>
      </c>
      <c r="B15" s="3" t="s">
        <v>15</v>
      </c>
      <c r="C15" s="5">
        <v>85</v>
      </c>
      <c r="D15" s="6"/>
      <c r="E15" s="3">
        <f t="shared" si="0"/>
        <v>0</v>
      </c>
      <c r="F15" s="3" t="str">
        <f t="shared" si="1"/>
        <v>-</v>
      </c>
    </row>
    <row r="16" spans="1:9" ht="20.25" x14ac:dyDescent="0.3">
      <c r="A16" s="2">
        <v>15</v>
      </c>
      <c r="B16" s="3" t="s">
        <v>16</v>
      </c>
      <c r="C16" s="5">
        <v>150</v>
      </c>
      <c r="D16" s="6"/>
      <c r="E16" s="3">
        <f t="shared" si="0"/>
        <v>0</v>
      </c>
      <c r="F16" s="3" t="str">
        <f t="shared" si="1"/>
        <v>-</v>
      </c>
    </row>
    <row r="17" spans="1:6" ht="20.25" x14ac:dyDescent="0.3">
      <c r="A17" s="2">
        <v>16</v>
      </c>
      <c r="B17" s="3" t="s">
        <v>17</v>
      </c>
      <c r="C17" s="5">
        <v>700</v>
      </c>
      <c r="D17" s="6"/>
      <c r="E17" s="3">
        <f t="shared" si="0"/>
        <v>0</v>
      </c>
      <c r="F17" s="3" t="str">
        <f t="shared" si="1"/>
        <v>-</v>
      </c>
    </row>
    <row r="18" spans="1:6" ht="20.25" x14ac:dyDescent="0.3">
      <c r="A18" s="2">
        <v>17</v>
      </c>
      <c r="B18" s="3" t="s">
        <v>18</v>
      </c>
      <c r="C18" s="5">
        <v>300</v>
      </c>
      <c r="D18" s="6"/>
      <c r="E18" s="3">
        <f t="shared" si="0"/>
        <v>0</v>
      </c>
      <c r="F18" s="3" t="str">
        <f t="shared" si="1"/>
        <v>-</v>
      </c>
    </row>
    <row r="19" spans="1:6" ht="20.25" x14ac:dyDescent="0.3">
      <c r="A19" s="2">
        <v>18</v>
      </c>
      <c r="B19" s="3" t="s">
        <v>19</v>
      </c>
      <c r="C19" s="5">
        <v>75</v>
      </c>
      <c r="D19" s="6"/>
      <c r="E19" s="3">
        <f t="shared" si="0"/>
        <v>0</v>
      </c>
      <c r="F19" s="3" t="str">
        <f t="shared" si="1"/>
        <v>-</v>
      </c>
    </row>
    <row r="20" spans="1:6" ht="20.25" x14ac:dyDescent="0.3">
      <c r="A20" s="2">
        <v>19</v>
      </c>
      <c r="B20" s="3" t="s">
        <v>20</v>
      </c>
      <c r="C20" s="5">
        <v>900</v>
      </c>
      <c r="D20" s="6"/>
      <c r="E20" s="3">
        <f t="shared" si="0"/>
        <v>0</v>
      </c>
      <c r="F20" s="3" t="str">
        <f t="shared" si="1"/>
        <v>-</v>
      </c>
    </row>
    <row r="21" spans="1:6" ht="20.25" x14ac:dyDescent="0.3">
      <c r="A21" s="2">
        <v>20</v>
      </c>
      <c r="B21" s="3" t="s">
        <v>21</v>
      </c>
      <c r="C21" s="5">
        <v>5000</v>
      </c>
      <c r="D21" s="6"/>
      <c r="E21" s="3">
        <f t="shared" si="0"/>
        <v>0</v>
      </c>
      <c r="F21" s="3" t="str">
        <f t="shared" si="1"/>
        <v>-</v>
      </c>
    </row>
  </sheetData>
  <conditionalFormatting sqref="E1:F1">
    <cfRule type="cellIs" dxfId="0" priority="3" operator="equal">
      <formula>"ราคาปลาแต่ละชนิดแบบรวม"</formula>
    </cfRule>
  </conditionalFormatting>
  <conditionalFormatting sqref="G3">
    <cfRule type="iconSet" priority="1">
      <iconSet iconSet="4Arrows">
        <cfvo type="percent" val="0"/>
        <cfvo type="percent" val="25"/>
        <cfvo type="percent" val="50"/>
        <cfvo type="percent" val="75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5">
    <cfRule type="iconSet" priority="4">
      <iconSet iconSet="4Arrows">
        <cfvo type="percent" val="0"/>
        <cfvo type="percent" val="25"/>
        <cfvo type="percent" val="50"/>
        <cfvo type="percent" val="75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-</dc:creator>
  <cp:lastModifiedBy>- -</cp:lastModifiedBy>
  <dcterms:created xsi:type="dcterms:W3CDTF">2024-09-27T01:05:45Z</dcterms:created>
  <dcterms:modified xsi:type="dcterms:W3CDTF">2024-09-30T01:47:44Z</dcterms:modified>
</cp:coreProperties>
</file>