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계정자료\Desktop\내역서\2021-10-19_감사지적사항\"/>
    </mc:Choice>
  </mc:AlternateContent>
  <xr:revisionPtr revIDLastSave="0" documentId="13_ncr:1_{FB148699-5932-49A8-9710-B33DCA8DDD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현황" sheetId="2" r:id="rId1"/>
    <sheet name="전체" sheetId="1" r:id="rId2"/>
    <sheet name="권한" sheetId="3" r:id="rId3"/>
  </sheets>
  <definedNames>
    <definedName name="_xlnm._FilterDatabase" localSheetId="1" hidden="1">전체!$A$1:$E$1</definedName>
    <definedName name="_xlnm._FilterDatabase" localSheetId="0" hidden="1">현황!$A$1:$E$1</definedName>
    <definedName name="_xlnm.Print_Titles" localSheetId="2">권한!$1:$2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3" i="2" l="1"/>
  <c r="D101" i="2"/>
  <c r="D95" i="2"/>
  <c r="D94" i="2"/>
  <c r="D93" i="2"/>
  <c r="D85" i="2"/>
  <c r="D84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2" i="2"/>
  <c r="D130" i="2"/>
  <c r="D128" i="2"/>
  <c r="D129" i="2"/>
  <c r="D127" i="2"/>
  <c r="D126" i="2"/>
  <c r="D131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0" i="2"/>
  <c r="D99" i="2"/>
  <c r="D98" i="2"/>
  <c r="D97" i="2"/>
  <c r="D96" i="2"/>
  <c r="D92" i="2"/>
  <c r="D91" i="2"/>
  <c r="D90" i="2"/>
  <c r="D89" i="2"/>
  <c r="D88" i="2"/>
  <c r="D87" i="2"/>
  <c r="D86" i="2"/>
  <c r="D83" i="2"/>
  <c r="D82" i="2"/>
  <c r="D81" i="2"/>
  <c r="D80" i="2"/>
  <c r="D79" i="2"/>
  <c r="D78" i="2"/>
  <c r="D76" i="2"/>
  <c r="D77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92" i="2" l="1"/>
</calcChain>
</file>

<file path=xl/sharedStrings.xml><?xml version="1.0" encoding="utf-8"?>
<sst xmlns="http://schemas.openxmlformats.org/spreadsheetml/2006/main" count="3126" uniqueCount="1904">
  <si>
    <t>1공구|강의동A|3F</t>
  </si>
  <si>
    <t>CA41_3F 강의실(강의동(A))</t>
  </si>
  <si>
    <t>LRB-A-3F-001</t>
  </si>
  <si>
    <t>CA42_3F 강의실(강의동(A))</t>
  </si>
  <si>
    <t>LRB-A-3F-002</t>
  </si>
  <si>
    <t>CA43_3F 강의실(강의동(A))</t>
  </si>
  <si>
    <t>LRB-A-3F-003</t>
  </si>
  <si>
    <t>CA44_3F 강의실(강의동(A))</t>
  </si>
  <si>
    <t>LRB-A-3F-004</t>
  </si>
  <si>
    <t>CA45_3F 강의실(강의동(A))</t>
  </si>
  <si>
    <t>LRB-A-3F-005</t>
  </si>
  <si>
    <t>1공구|강의동A|B1F</t>
  </si>
  <si>
    <t>CA23_B1F E/V홀(강의동(A))</t>
  </si>
  <si>
    <t>LRB-A-B1F-001</t>
  </si>
  <si>
    <t>CA24_B1F E/V홀(강의동(A))</t>
  </si>
  <si>
    <t>LRB-A-B1F-002</t>
  </si>
  <si>
    <t>CA25_기계실(강의동(A))</t>
  </si>
  <si>
    <t>LRB-A-B1F-003</t>
  </si>
  <si>
    <t>CA26_전기실(강의동(A))</t>
  </si>
  <si>
    <t>LRB-A-B1F-004</t>
  </si>
  <si>
    <t>1공구|강의동A|E/V</t>
  </si>
  <si>
    <t>CA27_강의A동(#2)(1공구 E/V) (2호기)</t>
  </si>
  <si>
    <t>LRB-A-E/V-001</t>
  </si>
  <si>
    <t>CA28_강의A동(#7)(1공두 E/V) (7호기)</t>
  </si>
  <si>
    <t>LRB-A-E/V-002</t>
  </si>
  <si>
    <t>CA29_강의A동(#1)(1공구 E/V) (1호기)</t>
  </si>
  <si>
    <t>LRB-A-E/V-003</t>
  </si>
  <si>
    <t>1공구|강의동A|2F</t>
  </si>
  <si>
    <t>CA39_2F 컴퓨터실(강의동(A))</t>
  </si>
  <si>
    <t>LRB-A-2F-001</t>
  </si>
  <si>
    <t>CA40_2F 컴퓨터실(강의동(A))</t>
  </si>
  <si>
    <t>LRB-A-2F-002</t>
  </si>
  <si>
    <t>1공구|강의동A|1F</t>
  </si>
  <si>
    <t>CA30_1F좌측 출입문(강의동(A))</t>
  </si>
  <si>
    <t>LRB-A-1F-001</t>
  </si>
  <si>
    <t>CA31_1F E/V홀(강의동(A))</t>
  </si>
  <si>
    <t>LRB-A-1F-002</t>
  </si>
  <si>
    <t>CA32_1F S/D(강의동(A))</t>
  </si>
  <si>
    <t>LRB-A-1F-003</t>
  </si>
  <si>
    <t>CA33_1F 강의실(강의동(A))</t>
  </si>
  <si>
    <t>LRB-A-1F-004</t>
  </si>
  <si>
    <t>CA34_1F 중앙출입문(강의동(A))</t>
  </si>
  <si>
    <t>LRB-A-1F-005</t>
  </si>
  <si>
    <t>CA35_1F 강의실(114)(강의동(A))</t>
  </si>
  <si>
    <t>LRB-A-1F-006</t>
  </si>
  <si>
    <t>CA36_1F 강의실(강의동(A))</t>
  </si>
  <si>
    <t>LRB-A-1F-007</t>
  </si>
  <si>
    <t>1공구|강의동A|외곽</t>
  </si>
  <si>
    <t>CA37_옥외(옥외(1공구))</t>
  </si>
  <si>
    <t>LRB-O-001</t>
  </si>
  <si>
    <t>CA38_옥외(옥외(1공구))</t>
  </si>
  <si>
    <t>LRB-O-002</t>
  </si>
  <si>
    <t>1공구|강의동B|1F</t>
  </si>
  <si>
    <t>CA46_1F E/V홀(강의동(B))</t>
  </si>
  <si>
    <t>LRB-B-1F-001</t>
  </si>
  <si>
    <t>CA47_1F 강의실(강의동(B))</t>
  </si>
  <si>
    <t>LRB-B-1F-002</t>
  </si>
  <si>
    <t>CA48_1F 강의실(강의동(B))</t>
  </si>
  <si>
    <t>LRB-B-1F-003</t>
  </si>
  <si>
    <t>CA49_1F 강의실(강의동(B))</t>
  </si>
  <si>
    <t>LRB-B-1F-004</t>
  </si>
  <si>
    <t>1공구|강의동B|2F</t>
  </si>
  <si>
    <t>CA52_2F 강의실(강의동(B))</t>
  </si>
  <si>
    <t>LRB-B-2F-001</t>
  </si>
  <si>
    <t>CA53_2F 강의실(강의동(B))</t>
  </si>
  <si>
    <t>LRB-B-2F-002</t>
  </si>
  <si>
    <t>CA54_2F 강의실(강의동(B))</t>
  </si>
  <si>
    <t>LRB-B-2F-003</t>
  </si>
  <si>
    <t>CA55_2F 강의실(강의동(B))</t>
  </si>
  <si>
    <t>LRB-B-2F-004</t>
  </si>
  <si>
    <t>CA56_2F 강의실(강의동(B))</t>
  </si>
  <si>
    <t>LRB-B-2F-005</t>
  </si>
  <si>
    <t>CA57_2F 강의실(강의동(B))</t>
  </si>
  <si>
    <t>LRB-B-2F-006</t>
  </si>
  <si>
    <t>CA58_2F 강의실(강의동(B))</t>
  </si>
  <si>
    <t>LRB-B-2F-007</t>
  </si>
  <si>
    <t>1공구|강의동B|E/V</t>
  </si>
  <si>
    <t>CA50_강의B동(#3)(1공구 E/V) (3호기)</t>
  </si>
  <si>
    <t>LRB-B-E/V-001</t>
  </si>
  <si>
    <t>CA51_강의B동(#4)(1공구 E/V) (4호기)</t>
  </si>
  <si>
    <t>LRB-B-E/V-002</t>
  </si>
  <si>
    <t>1공구|강의동C|E/V</t>
  </si>
  <si>
    <t>CA16_강의C동(#6)(1공구 E/V) (6호기)</t>
  </si>
  <si>
    <t>LRB-C-E/V-001</t>
  </si>
  <si>
    <t>CA17_강의C동(#5)(1공구 E/V) (5호기)</t>
  </si>
  <si>
    <t>LRB-C-E/V-002</t>
  </si>
  <si>
    <t>1공구|강의동C|주차장</t>
  </si>
  <si>
    <t>CA02_1공구주차장(주차장(1))</t>
  </si>
  <si>
    <t>LRB-P-B1F-002</t>
  </si>
  <si>
    <t>CA03_1공구주차장(주차장(1))</t>
  </si>
  <si>
    <t>CA04_1공구주차장(주차장(1))</t>
  </si>
  <si>
    <t>LRB-P-B1F-003</t>
  </si>
  <si>
    <t>CA05_1공구주차장(주차장(1))</t>
  </si>
  <si>
    <t>LRB-P-B1F-004</t>
  </si>
  <si>
    <t>CA06_1공구주차장(주차장(1))</t>
  </si>
  <si>
    <t>LRB-P-B1F-005</t>
  </si>
  <si>
    <t>CA07_1공구주차장(주차장(1))</t>
  </si>
  <si>
    <t>LRB-P-B1F-006</t>
  </si>
  <si>
    <t>CA08_1공구주차장(주차장(1))</t>
  </si>
  <si>
    <t>LRB-P-B1F-007</t>
  </si>
  <si>
    <t>CA09_1공구주차장(주차장(1))</t>
  </si>
  <si>
    <t>LRB-P-B1F-008</t>
  </si>
  <si>
    <t>CA10_1공구주차장(주차장(1))</t>
  </si>
  <si>
    <t>LRB-P-B1F-009</t>
  </si>
  <si>
    <t>CA11_1공구주차장(주차장(1))</t>
  </si>
  <si>
    <t>LRB-P-B1F-010</t>
  </si>
  <si>
    <t>CA12_1공구주차장(주차장(1))</t>
  </si>
  <si>
    <t>LRB-P-B1F-011</t>
  </si>
  <si>
    <t>CA13_1공구주차장(주차장(1))</t>
  </si>
  <si>
    <t>LRB-P-B1F-012</t>
  </si>
  <si>
    <t>CA14_1공구주차장(주차장(1))</t>
  </si>
  <si>
    <t>LRB-P-B1F-013</t>
  </si>
  <si>
    <t>CA15_1공구주차장(주차장(1))</t>
  </si>
  <si>
    <t>LRB-P-B1F-014</t>
  </si>
  <si>
    <t>1공구|강의동C|B1F</t>
  </si>
  <si>
    <t>CA01-B1 E/V홀(강의동(C))</t>
  </si>
  <si>
    <t>LRB-C-B1F-001</t>
  </si>
  <si>
    <t>1공구|강의동C|3F</t>
  </si>
  <si>
    <t>CA22_3F 전산실(강의동(C))</t>
  </si>
  <si>
    <t>LRB-C-3F-001</t>
  </si>
  <si>
    <t>CA103_3F 서버실(강의동(C))</t>
  </si>
  <si>
    <t>LRB-C-3F-002</t>
  </si>
  <si>
    <t>1공구|강의동C|1F</t>
  </si>
  <si>
    <t>CA18_105 강의실(강의동(C))</t>
  </si>
  <si>
    <t>LRB-C-1F-001</t>
  </si>
  <si>
    <t>CA19_107 강의실(강의동(C))</t>
  </si>
  <si>
    <t>LRB-C-1F-002</t>
  </si>
  <si>
    <t>CA20_103 강의실(강의동(C))</t>
  </si>
  <si>
    <t>LRB-C-1F-003</t>
  </si>
  <si>
    <t>CA21_1F E/V홀(강의동(C))</t>
  </si>
  <si>
    <t>LRB-C-1F-004</t>
  </si>
  <si>
    <t>1공구|기숙사A동|A-A|B1F~1F</t>
  </si>
  <si>
    <t>CA61_E/V홀(기숙사(A))</t>
  </si>
  <si>
    <t>DORMA-A-B1F-003</t>
  </si>
  <si>
    <t>CA62_E/V홀(기숙사(A))</t>
  </si>
  <si>
    <t>DORMA-A-B1F-004</t>
  </si>
  <si>
    <t>CA81_로비(기숙사(A))</t>
  </si>
  <si>
    <t>DORMA-A-1F-005</t>
  </si>
  <si>
    <t>CA82_로비(기숙사(A))</t>
  </si>
  <si>
    <t>DORMA-A-1F-006</t>
  </si>
  <si>
    <t>CA83_로비(기숙사(A))</t>
  </si>
  <si>
    <t>DORMA-A-1F-007</t>
  </si>
  <si>
    <t>CA84_컴퓨터실(기숙사(A))</t>
  </si>
  <si>
    <t>DORMA-A-1F-008</t>
  </si>
  <si>
    <t>CA292_DORMA-A-1F-001</t>
  </si>
  <si>
    <t>DORMA-A-1F-001</t>
  </si>
  <si>
    <t>CA293_DORMA-A-1F-002</t>
  </si>
  <si>
    <t>DORMA-A-1F-002</t>
  </si>
  <si>
    <t>CA294_DORMA-A-1F-003</t>
  </si>
  <si>
    <t>DORMA-A-1F-003</t>
  </si>
  <si>
    <t>CA295_DORMA-A-1F-004</t>
  </si>
  <si>
    <t>DORMA-A-1F-004</t>
  </si>
  <si>
    <t>CA322_DORMA-A-B1F-001</t>
  </si>
  <si>
    <t>DORMA-A-B1F-001</t>
  </si>
  <si>
    <t>CA323_DORMA-A-B1F-002</t>
  </si>
  <si>
    <t>DORMA-A-B1F-002</t>
  </si>
  <si>
    <t>1공구|기숙사A동|A-A|4F~5F</t>
  </si>
  <si>
    <t>CA303_DORMA-A-4F-001</t>
  </si>
  <si>
    <t>DORMA-A-4F-001</t>
  </si>
  <si>
    <t>CA304_DORMA-A-4F-002</t>
  </si>
  <si>
    <t>DORMA-A-4F-002</t>
  </si>
  <si>
    <t>CA305_DORMA-A-4F-003</t>
  </si>
  <si>
    <t>DORMA-A-4F-003</t>
  </si>
  <si>
    <t>CA306_DORMA-A-4F-004</t>
  </si>
  <si>
    <t>DORMA-A-4F-004</t>
  </si>
  <si>
    <t>CA307_DORMA-A-4F-005</t>
  </si>
  <si>
    <t>DORMA-A-4F-005</t>
  </si>
  <si>
    <t>CA308_DORMA-A-5F-001</t>
  </si>
  <si>
    <t>DORMA-A-5F-001</t>
  </si>
  <si>
    <t>1공구|기숙사A동|A-A|2F~3F</t>
  </si>
  <si>
    <t>CA296_DORMA-A-2F-001</t>
  </si>
  <si>
    <t>DORMA-A-2F-001</t>
  </si>
  <si>
    <t>CA297_DORMA-A-2F-002</t>
  </si>
  <si>
    <t>DORMA-A-2F-002</t>
  </si>
  <si>
    <t>CA298_DORMA-A-2F-003</t>
  </si>
  <si>
    <t>DORMA-A-2F-003</t>
  </si>
  <si>
    <t>CA299_DORMA-A-3F-001</t>
  </si>
  <si>
    <t>DORMA-A-3F-001</t>
  </si>
  <si>
    <t>CA300_DORMA-A-3F-002</t>
  </si>
  <si>
    <t>DORMA-A-3F-002</t>
  </si>
  <si>
    <t>CA301_DORMA-A-3F-003</t>
  </si>
  <si>
    <t>DORMA-A-3F-003</t>
  </si>
  <si>
    <t>CA302_DORMA-A-3F-004</t>
  </si>
  <si>
    <t>DORMA-A-3F-004</t>
  </si>
  <si>
    <t>1공구|기숙사A동|A-A|6F~7F</t>
  </si>
  <si>
    <t>CA310_DORMA-A-7F-001</t>
  </si>
  <si>
    <t>DORMA-A-7F-001</t>
  </si>
  <si>
    <t>CA311_DORMA-A-7F-002</t>
  </si>
  <si>
    <t>DORMA-A-7F-002</t>
  </si>
  <si>
    <t>CA312_DORMA-A-7F-003</t>
  </si>
  <si>
    <t>DORMA-A-7F-003</t>
  </si>
  <si>
    <t>CA313_DORMA-A-7F-004</t>
  </si>
  <si>
    <t>DORMA-A-7F-004</t>
  </si>
  <si>
    <t>CA309_DORMA-A-6F-001</t>
  </si>
  <si>
    <t>DORMA-A-6F-001</t>
  </si>
  <si>
    <t>1공구|기숙사A동|A-A|8F~9F</t>
  </si>
  <si>
    <t>CA314_DORMA-A-8F-001</t>
  </si>
  <si>
    <t>DORMA-A-8F-001</t>
  </si>
  <si>
    <t>CA315_DORMA-A-8F-002</t>
  </si>
  <si>
    <t>DORMA-A-8F-002</t>
  </si>
  <si>
    <t>CA316_DORMA-A-8F-003</t>
  </si>
  <si>
    <t>DORMA-A-8F-003</t>
  </si>
  <si>
    <t>CA317_DORMA-A-8F-004</t>
  </si>
  <si>
    <t>DORMA-A-8F-004</t>
  </si>
  <si>
    <t>CA318_DORMA-A-9F-001</t>
  </si>
  <si>
    <t>DORMA-A-9F-001</t>
  </si>
  <si>
    <t>CA319_DORMA-A-9F-002</t>
  </si>
  <si>
    <t>DORMA-A-9F-002</t>
  </si>
  <si>
    <t>CA320_DORMA-A-9F-003</t>
  </si>
  <si>
    <t>DORMA-A-9F-003</t>
  </si>
  <si>
    <t>CA321_DORMA-A-9F-004</t>
  </si>
  <si>
    <t>DORMA-A-9F-004</t>
  </si>
  <si>
    <t>1공구|기숙사A동|A-A|주차장</t>
  </si>
  <si>
    <t>CA63_1공구주차장(주차장(1))</t>
  </si>
  <si>
    <t>DORMA-P-B1F-001</t>
  </si>
  <si>
    <t>CA64_1공구주차장(주차장(1))</t>
  </si>
  <si>
    <t>DORMA-P-B1F-002</t>
  </si>
  <si>
    <t>CA65_1공구주차장(주차장(1))</t>
  </si>
  <si>
    <t>DORMA-P-B1F-003</t>
  </si>
  <si>
    <t>CA66_1공구주차장(주차장(1))</t>
  </si>
  <si>
    <t>DORMA-P-B1F-004</t>
  </si>
  <si>
    <t>CA67_1공구주차장(주차장(1))</t>
  </si>
  <si>
    <t>DORMA-P-B1F-005</t>
  </si>
  <si>
    <t>CA68_1공구주차장(주차장(1))</t>
  </si>
  <si>
    <t>DORMA-P-B1F-006</t>
  </si>
  <si>
    <t>CA69_1공구주차장(주차장(1))</t>
  </si>
  <si>
    <t>DORMA-P-B1F-007</t>
  </si>
  <si>
    <t>CA70_1공구주차장(주차장(1))</t>
  </si>
  <si>
    <t>DORMA-P-B1F-008</t>
  </si>
  <si>
    <t>CA71_1공구주차장(주차장(1))</t>
  </si>
  <si>
    <t>DORMA-P-B1F-009</t>
  </si>
  <si>
    <t>CA72_1공구주차장(주차장(1))</t>
  </si>
  <si>
    <t>DORMA-P-B1F-010</t>
  </si>
  <si>
    <t>CA73_1공구주차장(주차장(1))</t>
  </si>
  <si>
    <t>DORMA-P-B1F-011</t>
  </si>
  <si>
    <t>CA74_1공구주차장(주차장(1))</t>
  </si>
  <si>
    <t>DORMA-P-B1F-012</t>
  </si>
  <si>
    <t>CA77_1공구주차장(주차장출입구(1))</t>
  </si>
  <si>
    <t>DORMA-P-B1F-013</t>
  </si>
  <si>
    <t>CA78_1공구주차장(주차장출입구(1))</t>
  </si>
  <si>
    <t>DORMA-P-B1F-014</t>
  </si>
  <si>
    <t>1공구|기숙사A동|A-A|E/V</t>
  </si>
  <si>
    <t>CA75_기숙A (#11)(1공구 E/V) (11호기)</t>
  </si>
  <si>
    <t>DORMA-A-E/V-001</t>
  </si>
  <si>
    <t>CA76_기숙A (#10)(1공구 E/V) (10호기)</t>
  </si>
  <si>
    <t>DORMA-A-E/V-002</t>
  </si>
  <si>
    <t>1공구|기숙사A동|A-A|외곽</t>
  </si>
  <si>
    <t>CA85_옥외(옥외(1공구))</t>
  </si>
  <si>
    <t>DORMA-O-1F-001</t>
  </si>
  <si>
    <t>CA86_옥외(옥외(1공구))</t>
  </si>
  <si>
    <t>DORMA-O-1F-002</t>
  </si>
  <si>
    <t>CA87_옥외(옥외(1공구))</t>
  </si>
  <si>
    <t>DORMA-O-1F-003</t>
  </si>
  <si>
    <t>1공구|기숙사A동|A-A|10F~11F</t>
  </si>
  <si>
    <t>CA291_DORMA-A-11F-001</t>
  </si>
  <si>
    <t>DORMA-A-11F-001</t>
  </si>
  <si>
    <t>CA290_DORMA-A-10F-001</t>
  </si>
  <si>
    <t>DORMA-A-10F-001</t>
  </si>
  <si>
    <t>1공구|기숙사A동|A-B|8F~9F</t>
  </si>
  <si>
    <t>CA349_DORMA-B-8F-001</t>
  </si>
  <si>
    <t>DORMA-B-8F-001</t>
  </si>
  <si>
    <t>CA350_DORMA-B-8F-002</t>
  </si>
  <si>
    <t>DORMA-B-8F-002</t>
  </si>
  <si>
    <t>CA353_DORMA-B-8F-005</t>
  </si>
  <si>
    <t>DORMA-B-8F-005</t>
  </si>
  <si>
    <t>CA354_DORMA-B-9F-001</t>
  </si>
  <si>
    <t>DORMA-B-9F-001</t>
  </si>
  <si>
    <t>CA355_DORMA-B-9F-002</t>
  </si>
  <si>
    <t>DORMA-B-9F-002</t>
  </si>
  <si>
    <t>CA358_DORMA-B-9F-005</t>
  </si>
  <si>
    <t>DORMA-B-9F-005</t>
  </si>
  <si>
    <t>CA351_DORMA-B-8F-003</t>
  </si>
  <si>
    <t>DORMA-B-8F-003</t>
  </si>
  <si>
    <t>CA352_DORMA-B-8F-004</t>
  </si>
  <si>
    <t>DORMA-B-8F-004</t>
  </si>
  <si>
    <t>CA356_DORMA-B-9F-003</t>
  </si>
  <si>
    <t>DORMA-B-9F-003</t>
  </si>
  <si>
    <t>CA357_DORMA-B-9F-004</t>
  </si>
  <si>
    <t>DORMA-B-9F-004</t>
  </si>
  <si>
    <t>1공구|기숙사A동|A-B|B1F~1F</t>
  </si>
  <si>
    <t>CA324_DORMA-B-1F-001</t>
  </si>
  <si>
    <t>DORMA-B-1F-001</t>
  </si>
  <si>
    <t>CA325_DORMA-B-1F-002</t>
  </si>
  <si>
    <t>DORMA-B-1F-002</t>
  </si>
  <si>
    <t>CA326_DORMA-B-1F-003</t>
  </si>
  <si>
    <t>DORMA-B-1F-003</t>
  </si>
  <si>
    <t>CA327_DORMA-B-1F-004</t>
  </si>
  <si>
    <t>DORMA-B-1F-004</t>
  </si>
  <si>
    <t>CA328_DORMA-B-1F-005</t>
  </si>
  <si>
    <t>DORMA-B-1F-005</t>
  </si>
  <si>
    <t>CA361_DORMA-B-1F-006 (학생식당 19호기)</t>
  </si>
  <si>
    <t>DORMA-B-1F-006</t>
  </si>
  <si>
    <t>1공구|기숙사A동|A-B|2F~3F</t>
  </si>
  <si>
    <t>CA330_DORMA-B-2F-002</t>
  </si>
  <si>
    <t>DORMA-B-2F-002</t>
  </si>
  <si>
    <t>CA329_DORMA-B-2F-001</t>
  </si>
  <si>
    <t>DORMA-B-2F-001</t>
  </si>
  <si>
    <t>CA332_DORMA-B-2F-004</t>
  </si>
  <si>
    <t>DORMA-B-2F-004</t>
  </si>
  <si>
    <t>CA333_DORMA-B-3F-001</t>
  </si>
  <si>
    <t>DORMA-B-3F-001</t>
  </si>
  <si>
    <t>CA334_DORMA-B-3F-002</t>
  </si>
  <si>
    <t>DORMA-B-3F-002</t>
  </si>
  <si>
    <t>CA337_DORMA-B-3F-005</t>
  </si>
  <si>
    <t>DORMA-B-3F-005</t>
  </si>
  <si>
    <t>CA331_DORMA-B-2F-003</t>
  </si>
  <si>
    <t>DORMA-B-2F-003</t>
  </si>
  <si>
    <t>CA335_DORMA-B-3F-003</t>
  </si>
  <si>
    <t>DORMA-B-3F-003</t>
  </si>
  <si>
    <t>CA336_DORMA-B-3F-004</t>
  </si>
  <si>
    <t>DORMA-B-3F-004</t>
  </si>
  <si>
    <t>1공구|기숙사A동|A-B|6F~7F</t>
  </si>
  <si>
    <t>CA269_DORMA-B-6F-006</t>
  </si>
  <si>
    <t>DORMA-B-6F-006</t>
  </si>
  <si>
    <t>CA267_DORMA-B-6F-004</t>
  </si>
  <si>
    <t>DORMA-B-6F-004</t>
  </si>
  <si>
    <t>CA266_DORMA-B-6F-003</t>
  </si>
  <si>
    <t>DORMA-B-6F-003</t>
  </si>
  <si>
    <t>CA268_DORMA-B-6F-005</t>
  </si>
  <si>
    <t>DORMA-B-6F-005</t>
  </si>
  <si>
    <t>CA265_DORMA-B-6F-002</t>
  </si>
  <si>
    <t>DORMA-B-6F-002</t>
  </si>
  <si>
    <t>CA344_DORMA-B-7F-001</t>
  </si>
  <si>
    <t>DORMA-B-7F-001</t>
  </si>
  <si>
    <t>CA345_DORMA-B-7F-002</t>
  </si>
  <si>
    <t>DORMA-B-7F-002</t>
  </si>
  <si>
    <t>CA348_DORMA-B-7F-005</t>
  </si>
  <si>
    <t>DORMA-B-7F-005</t>
  </si>
  <si>
    <t>CA346_DORMA-B-7F-003</t>
  </si>
  <si>
    <t>DORMA-B-7F-003</t>
  </si>
  <si>
    <t>CA347_DORMA-B-7F-004</t>
  </si>
  <si>
    <t>DORMA-B-7F-004</t>
  </si>
  <si>
    <t>CA343_DORMA-B-6F-001</t>
  </si>
  <si>
    <t>DORMA-B-6F-001</t>
  </si>
  <si>
    <t>1공구|기숙사A동|A-B|4F~5F</t>
  </si>
  <si>
    <t>CA264_DORMA-B-5F-006</t>
  </si>
  <si>
    <t>DORMA-B-5F-006</t>
  </si>
  <si>
    <t>CA262_DORMA-B-5F-004</t>
  </si>
  <si>
    <t>DORMA-B-5F-004</t>
  </si>
  <si>
    <t>CA261_DORMA-B-5F-003</t>
  </si>
  <si>
    <t>DORMA-B-5F-003</t>
  </si>
  <si>
    <t>CA263_DORMA-B-5F-005</t>
  </si>
  <si>
    <t>DORMA-B-5F-005</t>
  </si>
  <si>
    <t>CA260_DORMA-B-5F-002</t>
  </si>
  <si>
    <t>DORMA-B-5F-002</t>
  </si>
  <si>
    <t>CA338_DORMA-B-4F-001</t>
  </si>
  <si>
    <t>DORMA-B-4F-001</t>
  </si>
  <si>
    <t>CA341_DORMA-B-4F-004</t>
  </si>
  <si>
    <t>DORMA-B-4F-004</t>
  </si>
  <si>
    <t>CA339_DORMA-B-4F-002</t>
  </si>
  <si>
    <t>DORMA-B-4F-002</t>
  </si>
  <si>
    <t>CA340_DORMA-B-4F-003</t>
  </si>
  <si>
    <t>DORMA-B-4F-003</t>
  </si>
  <si>
    <t>CA342_DORMA-B-5F-001</t>
  </si>
  <si>
    <t>DORMA-B-5F-001</t>
  </si>
  <si>
    <t>1공구|기숙사A동|A-B|10F~11F</t>
  </si>
  <si>
    <t>CA274_DORMA-B-10F-006</t>
  </si>
  <si>
    <t>DORMA-B-10F-006</t>
  </si>
  <si>
    <t>CA272_DORMA-B-10F-004</t>
  </si>
  <si>
    <t>DORMA-B-10F-004</t>
  </si>
  <si>
    <t>CA271_DORMA-B-10F-003</t>
  </si>
  <si>
    <t>DORMA-B-10F-003</t>
  </si>
  <si>
    <t>CA289_DORMA-B-11F-006</t>
  </si>
  <si>
    <t>DORMA-B-11F-006</t>
  </si>
  <si>
    <t>CA277_DORMA-B-11F-004</t>
  </si>
  <si>
    <t>DORMA-B-11F-004</t>
  </si>
  <si>
    <t>CA276_DORMA-B-11F-003</t>
  </si>
  <si>
    <t>DORMA-B-11F-003</t>
  </si>
  <si>
    <t>CA273_DORMA-B-10F-005</t>
  </si>
  <si>
    <t>DORMA-B-10F-005</t>
  </si>
  <si>
    <t>CA270_DORMA-B-10F-002</t>
  </si>
  <si>
    <t>DORMA-B-10F-002</t>
  </si>
  <si>
    <t>CA288_DORMA-B-11F-005</t>
  </si>
  <si>
    <t>DORMA-B-11F-005</t>
  </si>
  <si>
    <t>CA275_DORMA-B-11F-002</t>
  </si>
  <si>
    <t>DORMA-B-11F-002</t>
  </si>
  <si>
    <t>CA360_DORMA-B-11F-001</t>
  </si>
  <si>
    <t>DORMA-B-11F-001</t>
  </si>
  <si>
    <t>CA359_DORMA-B-10F-001</t>
  </si>
  <si>
    <t>DORMA-B-10F-001</t>
  </si>
  <si>
    <t>1공구|기숙사A동|A-B|E/V</t>
  </si>
  <si>
    <t>CA79_기숙A (#8)(1공구 E/V) (8호기)</t>
  </si>
  <si>
    <t>DORMA-A-E/V-003</t>
  </si>
  <si>
    <t>CA80_기숙A (#9)(1공구 E/V) (9호기)</t>
  </si>
  <si>
    <t>DORMA-A-E/V-004</t>
  </si>
  <si>
    <t>1공구|기숙사B동|B-A|B1F~5F</t>
  </si>
  <si>
    <t>CA367_DORMB-A-1F-001</t>
  </si>
  <si>
    <t>DORMB-A-1F-001</t>
  </si>
  <si>
    <t>CA368_DORMB-A-1F-002</t>
  </si>
  <si>
    <t>DORMB-A-1F-002</t>
  </si>
  <si>
    <t>CA369_DORMB-A-1F-003</t>
  </si>
  <si>
    <t>DORMB-A-1F-003</t>
  </si>
  <si>
    <t>CA371_DORMB-A-1F-005</t>
  </si>
  <si>
    <t>DORMB-A-1F-005</t>
  </si>
  <si>
    <t>CA372_DORMB-A-1F-006</t>
  </si>
  <si>
    <t>DORMB-A-1F-006</t>
  </si>
  <si>
    <t>CA374_DORMB-A-2F-002</t>
  </si>
  <si>
    <t>DORMB-A-2F-002</t>
  </si>
  <si>
    <t>CA375_DORMB-A-3F-001</t>
  </si>
  <si>
    <t>DORMB-A-3F-001</t>
  </si>
  <si>
    <t>CA377_DORMB-A-3F-003</t>
  </si>
  <si>
    <t>DORMB-A-3F-003</t>
  </si>
  <si>
    <t>CA378_DORMB-A-3F-004</t>
  </si>
  <si>
    <t>DORMB-A-3F-004</t>
  </si>
  <si>
    <t>CA379_DORMB-A-3F-005</t>
  </si>
  <si>
    <t>DORMB-A-3F-005</t>
  </si>
  <si>
    <t>CA381_DORMB-A-5F-001</t>
  </si>
  <si>
    <t>DORMB-A-5F-001</t>
  </si>
  <si>
    <t>CA366_DORMB-A-B1F-002</t>
  </si>
  <si>
    <t>DORMB-A-B1F-002</t>
  </si>
  <si>
    <t>CA370_DORMB-A-1F-004</t>
  </si>
  <si>
    <t>DORMB-A-1F-004</t>
  </si>
  <si>
    <t>CA373_DORMB-A-2F-001</t>
  </si>
  <si>
    <t>DORMB-A-2F-001</t>
  </si>
  <si>
    <t>CA376_DORMB-A-3F-002</t>
  </si>
  <si>
    <t>DORMB-A-3F-002</t>
  </si>
  <si>
    <t>CA380_DORMB-A-4F-001</t>
  </si>
  <si>
    <t>DORMB-A-4F-001</t>
  </si>
  <si>
    <t>CA382_DORMB-A-5F-002</t>
  </si>
  <si>
    <t>DORMB-A-5F-002</t>
  </si>
  <si>
    <t>CA365_DORMB-A-B1F-001</t>
  </si>
  <si>
    <t>DORMB-A-B1F-001</t>
  </si>
  <si>
    <t>1공구|기숙사B동|B-A|6F~10F</t>
  </si>
  <si>
    <t>CA390_DORMB-A-10F-001</t>
  </si>
  <si>
    <t>DORMB-A-10F-001</t>
  </si>
  <si>
    <t>CA383_DORMB-A-6F-001</t>
  </si>
  <si>
    <t>DORMB-A-6F-001</t>
  </si>
  <si>
    <t>CA385_DORMB-A-7F-001</t>
  </si>
  <si>
    <t>DORMB-A-7F-001</t>
  </si>
  <si>
    <t>CA388_DORMB-A-9F-001</t>
  </si>
  <si>
    <t>DORMB-A-9F-001</t>
  </si>
  <si>
    <t>CA391_DORMB-A-10F-002</t>
  </si>
  <si>
    <t>DORMB-A-10F-002</t>
  </si>
  <si>
    <t>CA384_DORMB-A-6F-002</t>
  </si>
  <si>
    <t>DORMB-A-6F-002</t>
  </si>
  <si>
    <t>CA386_DORMB-A-7F-002</t>
  </si>
  <si>
    <t>DORMB-A-7F-002</t>
  </si>
  <si>
    <t>CA387_DORMB-A-8F-001</t>
  </si>
  <si>
    <t>DORMB-A-8F-001</t>
  </si>
  <si>
    <t>CA389_DORMB-A-9F-002</t>
  </si>
  <si>
    <t>DORMB-A-9F-002</t>
  </si>
  <si>
    <t>1공구|기숙사B동|B-A|11F~15F</t>
  </si>
  <si>
    <t>CA392_DORMB-A-11F-001</t>
  </si>
  <si>
    <t>DORMB-A-11F-001</t>
  </si>
  <si>
    <t>CA395_DORMB-A-13F-001</t>
  </si>
  <si>
    <t>DORMB-A-13F-001</t>
  </si>
  <si>
    <t>CA397_DORMB-A-14F-001</t>
  </si>
  <si>
    <t>DORMB-A-14F-001</t>
  </si>
  <si>
    <t>CA399_DORMB-A-15F-001</t>
  </si>
  <si>
    <t>DORMB-A-15F-001</t>
  </si>
  <si>
    <t>CA393_DORMB-A-11F-002</t>
  </si>
  <si>
    <t>DORMB-A-11F-002</t>
  </si>
  <si>
    <t>CA394_DORMB-A-12F-001</t>
  </si>
  <si>
    <t>DORMB-A-12F-001</t>
  </si>
  <si>
    <t>CA396_DORMB-A-13F-002</t>
  </si>
  <si>
    <t>DORMB-A-13F-002</t>
  </si>
  <si>
    <t>CA398_DORMB-A-14F-002</t>
  </si>
  <si>
    <t>DORMB-A-14F-002</t>
  </si>
  <si>
    <t>CA400_DORMB-A-15F-002</t>
  </si>
  <si>
    <t>DORMB-A-15F-002</t>
  </si>
  <si>
    <t>1공구|기숙사B동|B-A|16F~20F</t>
  </si>
  <si>
    <t>CA402_DORMB-A-17F-001</t>
  </si>
  <si>
    <t>DORMB-A-17F-001</t>
  </si>
  <si>
    <t>CA404_DORMB-A-18F-001</t>
  </si>
  <si>
    <t>DORMB-A-18F-001</t>
  </si>
  <si>
    <t>CA406_DORMB-A-19F-001</t>
  </si>
  <si>
    <t>DORMB-A-19F-001</t>
  </si>
  <si>
    <t>CA401_DORMB-A-16F-001</t>
  </si>
  <si>
    <t>DORMB-A-16F-001</t>
  </si>
  <si>
    <t>CA403_DORMB-A-17F-002</t>
  </si>
  <si>
    <t>DORMB-A-17F-002</t>
  </si>
  <si>
    <t>CA405_DORMB-A-18F-002</t>
  </si>
  <si>
    <t>DORMB-A-18F-002</t>
  </si>
  <si>
    <t>CA407_DORMB-A-19F-002</t>
  </si>
  <si>
    <t>DORMB-A-19F-002</t>
  </si>
  <si>
    <t>CA408_DORMB-A-20F-001</t>
  </si>
  <si>
    <t>DORMB-A-20F-001</t>
  </si>
  <si>
    <t>1공구|기숙사B동|B-A|21F~25F</t>
  </si>
  <si>
    <t>CA409_DORMB-A-21F-001</t>
  </si>
  <si>
    <t>DORMB-A-21F-001</t>
  </si>
  <si>
    <t>CA411_DORMB-A-22F-001</t>
  </si>
  <si>
    <t>DORMB-A-22F-001</t>
  </si>
  <si>
    <t>CA413_DORMB-A-23F-001</t>
  </si>
  <si>
    <t>DORMB-A-23F-001</t>
  </si>
  <si>
    <t>CA416_DORMB-A-25F-001</t>
  </si>
  <si>
    <t>DORMB-A-25F-001</t>
  </si>
  <si>
    <t>CA410_DORMB-A-21F-002</t>
  </si>
  <si>
    <t>DORMB-A-21F-002</t>
  </si>
  <si>
    <t>CA412_DORMB-A-22F-002</t>
  </si>
  <si>
    <t>DORMB-A-22F-002</t>
  </si>
  <si>
    <t>CA414_DORMB-A-23F-002</t>
  </si>
  <si>
    <t>DORMB-A-23F-002</t>
  </si>
  <si>
    <t>CA415_DORMB-A-24F-001</t>
  </si>
  <si>
    <t>DORMB-A-24F-001</t>
  </si>
  <si>
    <t>CA417_DORMB-A-25F-002</t>
  </si>
  <si>
    <t>DORMB-A-25F-002</t>
  </si>
  <si>
    <t>1공구|기숙사B동|B-A|26F~28F</t>
  </si>
  <si>
    <t>CA364_기숙사b남-28f</t>
  </si>
  <si>
    <t>DORMB-A-28F-001</t>
  </si>
  <si>
    <t>CA363_기숙사b-27f</t>
  </si>
  <si>
    <t>DORMB-A-27F-002</t>
  </si>
  <si>
    <t>CA362_기숙사b-26f</t>
  </si>
  <si>
    <t>DORMB-A-26F-002</t>
  </si>
  <si>
    <t>CA418_DORMB-A-26F-001</t>
  </si>
  <si>
    <t>DORMB-A-26F-001</t>
  </si>
  <si>
    <t>CA419_DORMB-A-27F-001</t>
  </si>
  <si>
    <t>DORMB-A-27F-001</t>
  </si>
  <si>
    <t>1공구|기숙사B동|B-A|E/V</t>
  </si>
  <si>
    <t>CA88_기숙B (#14)(1공구 E/V) (14호기)</t>
  </si>
  <si>
    <t>DORMB-A-E/V-001</t>
  </si>
  <si>
    <t>CA89_기숙B (#12)(1공구 E/V) (12호기)</t>
  </si>
  <si>
    <t>DORMB-A-E/V-002</t>
  </si>
  <si>
    <t>CA90_기숙B (#13)(1공구 E/V) (13호기)</t>
  </si>
  <si>
    <t>DORMB-A-E/V-003</t>
  </si>
  <si>
    <t>1공구|기숙사B동|B-B|B1F~5F</t>
  </si>
  <si>
    <t>CA91_B1F EV홀(남)(기숙사(B))</t>
  </si>
  <si>
    <t>DORMB-B-B1F-001</t>
  </si>
  <si>
    <t>CA92_B1F 로비(기숙사(B))</t>
  </si>
  <si>
    <t>DORMB-B-B1F-002</t>
  </si>
  <si>
    <t>CA93_B1F EV홀(여)(기숙사(B))</t>
  </si>
  <si>
    <t>DORMB-B-B1F-003</t>
  </si>
  <si>
    <t>CA98_1F 로비(기숙사(B))</t>
  </si>
  <si>
    <t>CA99_1F E/V홀(남)(기숙사(B))</t>
  </si>
  <si>
    <t>CA97_1F EV홀(여)(기숙사(B))</t>
  </si>
  <si>
    <t>DORMB-B-1F-001</t>
  </si>
  <si>
    <t>CA425_DORMB-B-1F-001</t>
  </si>
  <si>
    <t>CA426_DORMB-B-1F-002</t>
  </si>
  <si>
    <t>DORMB-B-1F-002</t>
  </si>
  <si>
    <t>CA427_DORMB-B-1F-003</t>
  </si>
  <si>
    <t>DORMB-B-1F-003</t>
  </si>
  <si>
    <t>CA428_DORMB-B-1F-004</t>
  </si>
  <si>
    <t>DORMB-B-1F-004</t>
  </si>
  <si>
    <t>CA429_DORMB-B-1F-005</t>
  </si>
  <si>
    <t>DORMB-B-1F-005</t>
  </si>
  <si>
    <t>CA431_DORMB-B-1F-007</t>
  </si>
  <si>
    <t>DORMB-B-1F-007</t>
  </si>
  <si>
    <t>CA432_DORMB-B-2F-001</t>
  </si>
  <si>
    <t>DORMB-B-2F-001</t>
  </si>
  <si>
    <t>CA434_DORMB-B-3F-001</t>
  </si>
  <si>
    <t>DORMB-B-3F-001</t>
  </si>
  <si>
    <t>CA435_DORMB-B-3F-002</t>
  </si>
  <si>
    <t>DORMB-B-3F-002</t>
  </si>
  <si>
    <t>CA436_DORMB-B-3F-003</t>
  </si>
  <si>
    <t>DORMB-B-3F-003</t>
  </si>
  <si>
    <t>CA438_DORMB-B-3F-005</t>
  </si>
  <si>
    <t>DORMB-B-3F-005</t>
  </si>
  <si>
    <t>CA440_DORMB-B-5F-001</t>
  </si>
  <si>
    <t>DORMB-B-5F-001</t>
  </si>
  <si>
    <t>CA423_DORMB-B-B1F-002</t>
  </si>
  <si>
    <t>CA430_DORMB-B-1F-006</t>
  </si>
  <si>
    <t>DORMB-B-1F-006</t>
  </si>
  <si>
    <t>CA433_DORMB-B-2F-002</t>
  </si>
  <si>
    <t>DORMB-B-2F-002</t>
  </si>
  <si>
    <t>CA437_DORMB-B-3F-004</t>
  </si>
  <si>
    <t>DORMB-B-3F-004</t>
  </si>
  <si>
    <t>CA439_DORMB-B-4F-001</t>
  </si>
  <si>
    <t>DORMB-B-4F-001</t>
  </si>
  <si>
    <t>CA441_DORMB-B-5F-002</t>
  </si>
  <si>
    <t>DORMB-B-5F-002</t>
  </si>
  <si>
    <t>CA422_DORMB-B-B1F-001</t>
  </si>
  <si>
    <t>CA424_DORMB-B-B1F-003</t>
  </si>
  <si>
    <t>1공구|기숙사B동|B-B|6F~10F</t>
  </si>
  <si>
    <t>CA449_DORMB-B-10F-001</t>
  </si>
  <si>
    <t>DORMB-B-10F-001</t>
  </si>
  <si>
    <t>CA442_DORMB-B-6F-001</t>
  </si>
  <si>
    <t>DORMB-B-6F-001</t>
  </si>
  <si>
    <t>CA444_DORMB-B-7F-001</t>
  </si>
  <si>
    <t>DORMB-B-7F-001</t>
  </si>
  <si>
    <t>CA447_DORMB-B-9F-001</t>
  </si>
  <si>
    <t>DORMB-B-9F-001</t>
  </si>
  <si>
    <t>CA450_DORMB-B-10F-002</t>
  </si>
  <si>
    <t>DORMB-B-10F-002</t>
  </si>
  <si>
    <t>CA443_DORMB-B-6F-002</t>
  </si>
  <si>
    <t>DORMB-B-6F-002</t>
  </si>
  <si>
    <t>CA445_DORMB-B-7F-002</t>
  </si>
  <si>
    <t>DORMB-B-7F-002</t>
  </si>
  <si>
    <t>CA446_DORMB-B-8F-001</t>
  </si>
  <si>
    <t>DORMB-B-8F-001</t>
  </si>
  <si>
    <t>CA448_DORMB-B-9F-002</t>
  </si>
  <si>
    <t>DORMB-B-9F-002</t>
  </si>
  <si>
    <t>1공구|기숙사B동|B-B|11F~15F</t>
  </si>
  <si>
    <t>CA451_DORMB-B-11F-001</t>
  </si>
  <si>
    <t>DORMB-B-11F-001</t>
  </si>
  <si>
    <t>CA454_DORMB-B-13F-001</t>
  </si>
  <si>
    <t>DORMB-B-13F-001</t>
  </si>
  <si>
    <t>CA456_DORMB-B-14F-001</t>
  </si>
  <si>
    <t>DORMB-B-14F-001</t>
  </si>
  <si>
    <t>CA458_DORMB-B-15F-001</t>
  </si>
  <si>
    <t>DORMB-B-15F-001</t>
  </si>
  <si>
    <t>CA452_DORMB-B-11F-002</t>
  </si>
  <si>
    <t>DORMB-B-11F-002</t>
  </si>
  <si>
    <t>CA453_DORMB-B-12F-001</t>
  </si>
  <si>
    <t>DORMB-B-12F-001</t>
  </si>
  <si>
    <t>CA455_DORMB-B-13F-002</t>
  </si>
  <si>
    <t>DORMB-B-13F-002</t>
  </si>
  <si>
    <t>CA457_DORMB-B-14F-002</t>
  </si>
  <si>
    <t>DORMB-B-14F-002</t>
  </si>
  <si>
    <t>CA459_DORMB-B-15F-002</t>
  </si>
  <si>
    <t>DORMB-B-15F-002</t>
  </si>
  <si>
    <t>1공구|기숙사B동|B-B|16F~20F</t>
  </si>
  <si>
    <t>CA461_DORMB-B-17F-001</t>
  </si>
  <si>
    <t>DORMB-B-17F-001</t>
  </si>
  <si>
    <t>CA463_DORMB-B-18F-001</t>
  </si>
  <si>
    <t>DORMB-B-18F-001</t>
  </si>
  <si>
    <t>CA465_DORMB-B-19F-001</t>
  </si>
  <si>
    <t>DORMB-B-19F-001</t>
  </si>
  <si>
    <t>CA460_DORMB-B-16F-001</t>
  </si>
  <si>
    <t>DORMB-B-16F-001</t>
  </si>
  <si>
    <t>CA462_DORMB-B-17F-002</t>
  </si>
  <si>
    <t>DORMB-B-17F-002</t>
  </si>
  <si>
    <t>CA464_DORMB-B-18F-002</t>
  </si>
  <si>
    <t>DORMB-B-18F-002</t>
  </si>
  <si>
    <t>CA466_DORMB-B-19F-002</t>
  </si>
  <si>
    <t>DORMB-B-19F-002</t>
  </si>
  <si>
    <t>CA467_DORMB-B-20F-001</t>
  </si>
  <si>
    <t>DORMB-B-20F-001</t>
  </si>
  <si>
    <t>1공구|기숙사B동|B-B|21F~25F</t>
  </si>
  <si>
    <t>CA468_DORMB-B-21F-001</t>
  </si>
  <si>
    <t>DORMB-B-21F-001</t>
  </si>
  <si>
    <t>CA470_DORMB-B-22F-001</t>
  </si>
  <si>
    <t>DORMB-B-22F-001</t>
  </si>
  <si>
    <t>CA472_DORMB-B-23F-001</t>
  </si>
  <si>
    <t>DORMB-B-23F-001</t>
  </si>
  <si>
    <t>CA475_DORMB-B-25F-001</t>
  </si>
  <si>
    <t>DORMB-B-25F-001</t>
  </si>
  <si>
    <t>CA469_DORMB-B-21F-002</t>
  </si>
  <si>
    <t>DORMB-B-21F-002</t>
  </si>
  <si>
    <t>CA471_DORMB-B-22F-002</t>
  </si>
  <si>
    <t>DORMB-B-22F-002</t>
  </si>
  <si>
    <t>CA473_DORMB-B-23F-002</t>
  </si>
  <si>
    <t>DORMB-B-23F-002</t>
  </si>
  <si>
    <t>CA474_DORMB-B-24F-001</t>
  </si>
  <si>
    <t>DORMB-B-24F-001</t>
  </si>
  <si>
    <t>CA476_DORMB-B-25F-002</t>
  </si>
  <si>
    <t>DORMB-B-25F-002</t>
  </si>
  <si>
    <t>1공구|기숙사B동|B-B|26F~28F</t>
  </si>
  <si>
    <t>CA421_기숙사b여-27f</t>
  </si>
  <si>
    <t>DORMB-B-27F-002</t>
  </si>
  <si>
    <t>CA420_기숙사b-26f</t>
  </si>
  <si>
    <t>DORMB-B-26F-002</t>
  </si>
  <si>
    <t>CA477_DORMB-B-26F-1</t>
  </si>
  <si>
    <t>DORMB-B-26F-001</t>
  </si>
  <si>
    <t>CA479_DORMB-B-28F-1</t>
  </si>
  <si>
    <t>DORMB-B-28F-001</t>
  </si>
  <si>
    <t>CA478_DORMB-B-27F-1</t>
  </si>
  <si>
    <t>DORMB-B-27F-001</t>
  </si>
  <si>
    <t>1공구|기숙사B동|B-B|E/V</t>
  </si>
  <si>
    <t>CA94_기숙B(#16)(1공구 E/V) (16호기)</t>
  </si>
  <si>
    <t>DORMB-B-E/V-001</t>
  </si>
  <si>
    <t>CA95_기숙B(#15)(1공구 E/V) (15호기)</t>
  </si>
  <si>
    <t>DORMB-B-E/V-002</t>
  </si>
  <si>
    <t>CA96_기숙B(#17)(1공구 E/V) (17호기)</t>
  </si>
  <si>
    <t>DORMB-B-E/V-003</t>
  </si>
  <si>
    <t>1공구|기숙사C동</t>
  </si>
  <si>
    <t>CA59기숙사C부전기실(기숙사(C))</t>
  </si>
  <si>
    <t>DORMA-C-B1F-001</t>
  </si>
  <si>
    <t>CA60_B1F E/V홀(기숙사(C))</t>
  </si>
  <si>
    <t>DORMA-C-B1F-002</t>
  </si>
  <si>
    <t>CA100_기숙C(#18)(1공구 E/V) (18호기)</t>
  </si>
  <si>
    <t>DORMA-C-E/V-001</t>
  </si>
  <si>
    <t>CA101_1F E/V홀(기숙사(C))</t>
  </si>
  <si>
    <t>DORMA-C-1F-001</t>
  </si>
  <si>
    <t>CA102_1F기숙사C동로비(기숙사(C))</t>
  </si>
  <si>
    <t>DORMA-C-1F-002</t>
  </si>
  <si>
    <t>2공구|파워플랜트|B2 주차장</t>
  </si>
  <si>
    <t>CA02_2공구주차장B2</t>
  </si>
  <si>
    <t>DATA-P-B2F-002</t>
  </si>
  <si>
    <t>CA03_2공구주차장B2</t>
  </si>
  <si>
    <t>DATA-P-B2F-003</t>
  </si>
  <si>
    <t>CA04_2공구주차장B2</t>
  </si>
  <si>
    <t>DATA-P-B2F-004</t>
  </si>
  <si>
    <t>CA05_2공구주차장B2</t>
  </si>
  <si>
    <t>DATA-P-B2F-005</t>
  </si>
  <si>
    <t>CA06_2공구주차장B2</t>
  </si>
  <si>
    <t>DATA-P-B2F-006</t>
  </si>
  <si>
    <t>CA07_2공구주차장B2</t>
  </si>
  <si>
    <t>DATA-P-B2F-007</t>
  </si>
  <si>
    <t>CA08_2공구주차장B2</t>
  </si>
  <si>
    <t>DATA-P-B2F-008</t>
  </si>
  <si>
    <t>CA09_2공구주차장B2</t>
  </si>
  <si>
    <t>DATA-P-B2F-009</t>
  </si>
  <si>
    <t>CA10_2공구주차장B2</t>
  </si>
  <si>
    <t>DATA-P-B2F-010</t>
  </si>
  <si>
    <t>CA11_2공구주차장B2</t>
  </si>
  <si>
    <t>CA12_2공구주차장B2</t>
  </si>
  <si>
    <t>DATA-P-B2F-012</t>
  </si>
  <si>
    <t>CA13_2공구주차장B2</t>
  </si>
  <si>
    <t>DATA-P-B2F-013</t>
  </si>
  <si>
    <t>CA14_2공구주차장B2</t>
  </si>
  <si>
    <t>DATA-P-B2F-014</t>
  </si>
  <si>
    <t>CA15_2공구주차장B2</t>
  </si>
  <si>
    <t>DATA-P-B2F-015</t>
  </si>
  <si>
    <t>CA16_2공구주차장B2</t>
  </si>
  <si>
    <t>DATA-P-B2F-016</t>
  </si>
  <si>
    <t>CA17_2공구주차장B2</t>
  </si>
  <si>
    <t>DATA-P-B2F-017</t>
  </si>
  <si>
    <t>CA18_2공구주차장B2</t>
  </si>
  <si>
    <t>DATA-P-B2F-018</t>
  </si>
  <si>
    <t>CA19_2공구주차장B2</t>
  </si>
  <si>
    <t>DATA-P-B2F-019</t>
  </si>
  <si>
    <t>CA01_2공구주차장B2</t>
  </si>
  <si>
    <t>DATA-P-B2F-001</t>
  </si>
  <si>
    <t>2공구|파워플랜트|B1 주차장</t>
  </si>
  <si>
    <t>CA20_전기실(파워플랜트)</t>
  </si>
  <si>
    <t>DATA-P-B1F-001</t>
  </si>
  <si>
    <t>CA21_전기실(파워플랜트)</t>
  </si>
  <si>
    <t>DATA-P-B1F-002</t>
  </si>
  <si>
    <t>CA22_기계실(파워플랜트)</t>
  </si>
  <si>
    <t>DATA-P-B1F-003</t>
  </si>
  <si>
    <t>CA23_기계실(파워플랜트)</t>
  </si>
  <si>
    <t>DATA-P-B1F-004</t>
  </si>
  <si>
    <t>CA24_2공구주차장B1</t>
  </si>
  <si>
    <t>DATA-P-B1F-005</t>
  </si>
  <si>
    <t>CA25_2공구주차장B1</t>
  </si>
  <si>
    <t>DATA-P-B1F-006</t>
  </si>
  <si>
    <t>CA26_2공구주차장B1</t>
  </si>
  <si>
    <t>DATA-P-B1F-007</t>
  </si>
  <si>
    <t>CA27_2공구주차장B1</t>
  </si>
  <si>
    <t>DATA-P-B1F-008</t>
  </si>
  <si>
    <t>CA28_2공구주차장B1</t>
  </si>
  <si>
    <t>DATA-P-B1F-009</t>
  </si>
  <si>
    <t>CA29_2공구주차장B1</t>
  </si>
  <si>
    <t>DATA-P-B1F-010</t>
  </si>
  <si>
    <t>CA30_2공구주차장B1</t>
  </si>
  <si>
    <t>DATA-P-B1F-011</t>
  </si>
  <si>
    <t>CA31_2공구주차장B1</t>
  </si>
  <si>
    <t>DATA-P-B1F-012</t>
  </si>
  <si>
    <t>CA32_2공구주차장B1</t>
  </si>
  <si>
    <t>DATA-P-B1F-013</t>
  </si>
  <si>
    <t>CA33_2공구주차장B1</t>
  </si>
  <si>
    <t>DATA-P-B1F-014</t>
  </si>
  <si>
    <t>CA34_2공구주차장B1</t>
  </si>
  <si>
    <t>DATA-P-B1F-015</t>
  </si>
  <si>
    <t>CA35_2공구주차장B1</t>
  </si>
  <si>
    <t>DATA-B1F-001</t>
  </si>
  <si>
    <t>CA36_2공구주차장B1</t>
  </si>
  <si>
    <t>DATA-B1F-002</t>
  </si>
  <si>
    <t>CA37_2공구주차장B1</t>
  </si>
  <si>
    <t>DATA-B1F-003</t>
  </si>
  <si>
    <t>#08 학생회관(2공구 E/V)(8호)</t>
  </si>
  <si>
    <t>DATA-E/V-001</t>
  </si>
  <si>
    <t>2공구|파워플랜트|1층</t>
  </si>
  <si>
    <t>CA38_1F 출입구(파워플랜트)</t>
  </si>
  <si>
    <t>DATA-1F-001</t>
  </si>
  <si>
    <t>CA39_1F 출입구(파워플랜트)</t>
  </si>
  <si>
    <t>DATA-1F-002</t>
  </si>
  <si>
    <t>CA40_1F 출입구(파워플랜트)</t>
  </si>
  <si>
    <t>DATA-1F-003</t>
  </si>
  <si>
    <t>CA41_1F 영상제작실(파워플랜트)</t>
  </si>
  <si>
    <t>DATA-1F-006</t>
  </si>
  <si>
    <t>LIB-1F-001</t>
  </si>
  <si>
    <t>CA255_1F 전산실(파워플랜트)</t>
  </si>
  <si>
    <t>DATA-1F-004</t>
  </si>
  <si>
    <t>CA256_1F 전산실(파워플랜트)</t>
  </si>
  <si>
    <t>DATA-1F-005</t>
  </si>
  <si>
    <t>CA42_1F 아고라(아고라2공구)</t>
  </si>
  <si>
    <t>DATA-1F-007</t>
  </si>
  <si>
    <t>CA142_1F 아고라(아고라2공구)</t>
  </si>
  <si>
    <t>SUPP-1F-001</t>
  </si>
  <si>
    <t>CA171_1F 아고라(아고라2공구)</t>
  </si>
  <si>
    <t>CA43_1F 아고라(아고라2공구)</t>
  </si>
  <si>
    <t>DATA-1F-008</t>
  </si>
  <si>
    <t>2공구|파워플랜트|2층</t>
  </si>
  <si>
    <t>CA44_2F 출입구(파워플랜트)</t>
  </si>
  <si>
    <t>DATA-2F-001</t>
  </si>
  <si>
    <t>CA45_2F 로비(파워플랜트)</t>
  </si>
  <si>
    <t>DATA-2F-002</t>
  </si>
  <si>
    <t>CA257_2F 전산실(파워플랜트)</t>
  </si>
  <si>
    <t>DATA-2F-003</t>
  </si>
  <si>
    <t>CA258_2F 전산실(파워플랜트)</t>
  </si>
  <si>
    <t>DATA-2F-004</t>
  </si>
  <si>
    <t>2공구|파워플랜트|외곽</t>
  </si>
  <si>
    <t>CA229_1F 외곽(2공구)</t>
  </si>
  <si>
    <t>DATA-O-001</t>
  </si>
  <si>
    <t>CA230_1F 외곽(2공구)</t>
  </si>
  <si>
    <t>DATA-O-002</t>
  </si>
  <si>
    <t>2공구|도서관|B1F</t>
  </si>
  <si>
    <t>CA46_B1F E/V 홀(도서관)</t>
  </si>
  <si>
    <t>LIB-B1F-001</t>
  </si>
  <si>
    <t>CA47_B1F E/V 홀(도서관)</t>
  </si>
  <si>
    <t>LIB-B1F-002</t>
  </si>
  <si>
    <t>CA48_B1F 출입구 (도서관)</t>
  </si>
  <si>
    <t>LIB-B1F-003</t>
  </si>
  <si>
    <t>CA49_B1F 로비 (도서관)</t>
  </si>
  <si>
    <t>LIB-B1F-004</t>
  </si>
  <si>
    <t>CA81_B1F E/V홀 (도서관)</t>
  </si>
  <si>
    <t>LIB-B1F-005</t>
  </si>
  <si>
    <t>CA84_B1F 출입구 (도서관)</t>
  </si>
  <si>
    <t>LIB-B1F-006</t>
  </si>
  <si>
    <t>CA85_B1F 로비 (도서관)</t>
  </si>
  <si>
    <t>LIB-B1F-007</t>
  </si>
  <si>
    <t>CA86_B1F DI 로비 (도서관)</t>
  </si>
  <si>
    <t>LIB-B1F-008</t>
  </si>
  <si>
    <t>CA254_B1F 방재실 (도서관)</t>
  </si>
  <si>
    <t>LIB-B1F-009</t>
  </si>
  <si>
    <t>CA259_B1F 방재실 (도서관)</t>
  </si>
  <si>
    <t>LIB-B1F-010</t>
  </si>
  <si>
    <t>#12 도서관 (2공구 E/V) (12호)</t>
  </si>
  <si>
    <t>LIB-E/V-002</t>
  </si>
  <si>
    <t>#11 도서관 (2공구 E/V)(11호)</t>
  </si>
  <si>
    <t>LIB-E/V-001</t>
  </si>
  <si>
    <t>2공구|도서관|1F</t>
  </si>
  <si>
    <t>CA51_1F E/V 홀 (도서관)</t>
  </si>
  <si>
    <t>CA52_1F 인터넷 까페 (도서관)</t>
  </si>
  <si>
    <t>CA53_1F 로비 (도서관)</t>
  </si>
  <si>
    <t>CA54_1F 자유열람실(도서관)</t>
  </si>
  <si>
    <t>CA55_1F 자유열람실(도서관)</t>
  </si>
  <si>
    <t>CA56_1F E/V 홀(도서관)</t>
  </si>
  <si>
    <t>CA57_1F 로비 (도서관)</t>
  </si>
  <si>
    <t>CA50_1F 로비 (도서관)</t>
  </si>
  <si>
    <t>CA87_1F E/V 홀 (도서관)</t>
  </si>
  <si>
    <t>CA480_1층 도서관 출입구</t>
  </si>
  <si>
    <t>2공구|도서관|2F</t>
  </si>
  <si>
    <t>CA58_2F 그룹스터디 (도서관)카메라철거</t>
  </si>
  <si>
    <t>LIB-2F-001</t>
  </si>
  <si>
    <t>CA59_2F 그룹스터디 (도서관)</t>
  </si>
  <si>
    <t>LIB-2F-002</t>
  </si>
  <si>
    <t>CA60_2F 그룹스터디 (도서관)</t>
  </si>
  <si>
    <t>LIB-2F-003</t>
  </si>
  <si>
    <t>CA61_2F 그룹스터디 (도서관)</t>
  </si>
  <si>
    <t>LIB-2F-004</t>
  </si>
  <si>
    <t>CA62_2F 그룹스터디 (도서관)</t>
  </si>
  <si>
    <t>LIB-2F-005</t>
  </si>
  <si>
    <t>CA63_2F 그룹스터디 (도서관)카메라철거</t>
  </si>
  <si>
    <t>LIB-2F-006</t>
  </si>
  <si>
    <t>CA64_2F E/V 홀 (도서관)</t>
  </si>
  <si>
    <t>LIB-2F-007</t>
  </si>
  <si>
    <t>CA65_2F 로비(도서관)</t>
  </si>
  <si>
    <t>LIB-2F-008</t>
  </si>
  <si>
    <t>CA66_2F 주제자료실(도서관)</t>
  </si>
  <si>
    <t>LIB-2F-009</t>
  </si>
  <si>
    <t>CA67_2F 주제자료실(도서관)</t>
  </si>
  <si>
    <t>LIB-2F-010</t>
  </si>
  <si>
    <t>CA68_2F 복도(도서관)</t>
  </si>
  <si>
    <t>LIB-2F-011</t>
  </si>
  <si>
    <t>CA69_2F 자유열람실(도서관)</t>
  </si>
  <si>
    <t>LIB-2F-012</t>
  </si>
  <si>
    <t>CA70_2F 자유열람실(도서관)</t>
  </si>
  <si>
    <t>LIB-2F-013</t>
  </si>
  <si>
    <t>CA481_2F 열람실-1</t>
  </si>
  <si>
    <t>LIB-2F-014</t>
  </si>
  <si>
    <t>CA482_2F 열람실-2</t>
  </si>
  <si>
    <t>LIB-2F-015</t>
  </si>
  <si>
    <t>CA483_2F 열람실-3</t>
  </si>
  <si>
    <t>LIB-2F-016</t>
  </si>
  <si>
    <t>CA484_2F 열람실-4</t>
  </si>
  <si>
    <t>LIB-2F-017</t>
  </si>
  <si>
    <t>CA486_2층 도서관 라운지-01</t>
  </si>
  <si>
    <t>LIB-2F-019</t>
  </si>
  <si>
    <t>CA487_2층 도서관 라운지-02</t>
  </si>
  <si>
    <t>LIB-2F-020</t>
  </si>
  <si>
    <t>CA488_2층 도서관 라운지-03</t>
  </si>
  <si>
    <t>LIB-2F-021</t>
  </si>
  <si>
    <t>CA489_2층 도서관 라운지-04</t>
  </si>
  <si>
    <t>LIB-2F-022</t>
  </si>
  <si>
    <t>CA490_2층 도서관 라운지-05</t>
  </si>
  <si>
    <t>LIB-2F-023</t>
  </si>
  <si>
    <t>CA491_2층 자유 열람실-01</t>
  </si>
  <si>
    <t>LIB-2F-024</t>
  </si>
  <si>
    <t>CA492_2층 자유 열람실-02</t>
  </si>
  <si>
    <t>LIB-2F-025</t>
  </si>
  <si>
    <t>CA493_2층 자유 열람실-03</t>
  </si>
  <si>
    <t>LIB-2F-026</t>
  </si>
  <si>
    <t>CA494_2층 자유 열람실-04</t>
  </si>
  <si>
    <t>LIB-2F-027</t>
  </si>
  <si>
    <t>CA495_2층 자유 열람실-05</t>
  </si>
  <si>
    <t>LIB-2F-028</t>
  </si>
  <si>
    <t>CA496_2층 자유 열람실-06</t>
  </si>
  <si>
    <t>LIB-2F-029</t>
  </si>
  <si>
    <t>CA485_2F 열람실-5</t>
  </si>
  <si>
    <t>LIB-2F-018</t>
  </si>
  <si>
    <t>2공구|도서관|3F</t>
  </si>
  <si>
    <t>CA71_3F E/V홀(도서관)</t>
  </si>
  <si>
    <t>LIB-3F-001</t>
  </si>
  <si>
    <t>CA72_3F E/V홀(도서관)</t>
  </si>
  <si>
    <t>LIB-3F-002</t>
  </si>
  <si>
    <t>CA73_3F 로비(도서관)</t>
  </si>
  <si>
    <t>LIB-3F-003</t>
  </si>
  <si>
    <t>CA74_3F 주제자료실(도서관)</t>
  </si>
  <si>
    <t>LIB-3F-004</t>
  </si>
  <si>
    <t>CA75_3F주제자료실(도서관)</t>
  </si>
  <si>
    <t>LIB-3F-005</t>
  </si>
  <si>
    <t>2공구|도서관|4F</t>
  </si>
  <si>
    <t>CA76_4F주제자료실(도서관)</t>
  </si>
  <si>
    <t>LIB-4F-001</t>
  </si>
  <si>
    <t>CA77_4F E/V홀(도서관)</t>
  </si>
  <si>
    <t>LIB-4F-002</t>
  </si>
  <si>
    <t>CA78_4F 주제자료실(도서관)</t>
  </si>
  <si>
    <t>LIB-4F-003</t>
  </si>
  <si>
    <t>CA79_4F 주제자료실(도서관)</t>
  </si>
  <si>
    <t>LIB-4F-004</t>
  </si>
  <si>
    <t>2공구|게스트하우스|E/V</t>
  </si>
  <si>
    <t>#16 G/H비상(2공구 E/V) (16호)</t>
  </si>
  <si>
    <t>GSTH-E/V-004</t>
  </si>
  <si>
    <t>#13 G/H우(2공구 E/V) (13호기)</t>
  </si>
  <si>
    <t>GSTH-E/V-001</t>
  </si>
  <si>
    <t>#14 G/H중(2공구 E/V) (14호기)</t>
  </si>
  <si>
    <t>GSTH-E/V-002</t>
  </si>
  <si>
    <t>#15 G/H좌(2공구 E/V) (15호기)</t>
  </si>
  <si>
    <t>GSTH-E/V-003</t>
  </si>
  <si>
    <t>2공구|게스트하우스|B1F~5F</t>
  </si>
  <si>
    <t>CA80_B1F E/V홀(게스트하우스)</t>
  </si>
  <si>
    <t>GSTH-B1F-001</t>
  </si>
  <si>
    <t>CA82_B1F E/V홀(게스트하우스)</t>
  </si>
  <si>
    <t>GSTH-B1F-002</t>
  </si>
  <si>
    <t>CA83_B1F 출입구(게스트하우스)</t>
  </si>
  <si>
    <t>GSTH-B1F-003</t>
  </si>
  <si>
    <t>CA88_2F E/V홀(게스트하우스)</t>
  </si>
  <si>
    <t>GSTH-1F-001</t>
  </si>
  <si>
    <t>CA89_2F E/V홀(게스트하우스)</t>
  </si>
  <si>
    <t>GSTH-1F-002</t>
  </si>
  <si>
    <t>CA90_2F E/V홀(게스트하우스)</t>
  </si>
  <si>
    <t>GSTH-1F-003</t>
  </si>
  <si>
    <t>CA91_3F E/V홀(게스트하우스)</t>
  </si>
  <si>
    <t>GSTH-3F-001</t>
  </si>
  <si>
    <t>CA92_3F E/V홀(게스트하우스)</t>
  </si>
  <si>
    <t>GSTH-3F-002</t>
  </si>
  <si>
    <t>CA93_3F E/V홀(게스트하우스)</t>
  </si>
  <si>
    <t>GSTH-3F-003</t>
  </si>
  <si>
    <t>CA94_4F E/V홀(게스트하우스)</t>
  </si>
  <si>
    <t>GSTH-4F-001</t>
  </si>
  <si>
    <t>CA95_4F E/V홀(게스트하우스)</t>
  </si>
  <si>
    <t>GSTH-4F-002</t>
  </si>
  <si>
    <t>CA96_5F E/V홀(게스트하우스)</t>
  </si>
  <si>
    <t>GSTH-5F-001</t>
  </si>
  <si>
    <t>CA97_5F E/V홀(게스트하우스)</t>
  </si>
  <si>
    <t>GSTH-5F-002</t>
  </si>
  <si>
    <t>2공구|게스트하우스|6F~10F</t>
  </si>
  <si>
    <t>CA98_6F E/V홀(게스트하우스)</t>
  </si>
  <si>
    <t>GSTH-6F-002</t>
  </si>
  <si>
    <t>CA99_7F E/V홀(게스트하우스)</t>
  </si>
  <si>
    <t>GSTH-7F-001</t>
  </si>
  <si>
    <t>CA100_7F E/V홀(게스트하우스)</t>
  </si>
  <si>
    <t>GSTH-7F-002</t>
  </si>
  <si>
    <t>CA101_8F E/V홀(게스트하우스)</t>
  </si>
  <si>
    <t>GSTH-8F-001</t>
  </si>
  <si>
    <t>CA102_8F E/V홀(게스트하우스)</t>
  </si>
  <si>
    <t>GSTH-8F-002</t>
  </si>
  <si>
    <t>CA103_9F E/V홀(게스트하우스)</t>
  </si>
  <si>
    <t>GSTH-9F-001</t>
  </si>
  <si>
    <t>CA104_9F E/V홀(게스트하우스)</t>
  </si>
  <si>
    <t>GSTH-9F-002</t>
  </si>
  <si>
    <t>CA105_10F E/V홀(게스트하우스)</t>
  </si>
  <si>
    <t>GSTH-10F-001</t>
  </si>
  <si>
    <t>CA106_10F E/V홀(게스트하우스)</t>
  </si>
  <si>
    <t>GSTH-10F-002</t>
  </si>
  <si>
    <t>2공구|게스트하우스|11F~15F</t>
  </si>
  <si>
    <t>CA107_11F E/V홀(게스트하우스)</t>
  </si>
  <si>
    <t>GSTH-11F-001</t>
  </si>
  <si>
    <t>CA108_11F E/V홀(게스트하우스)</t>
  </si>
  <si>
    <t>GSTH-11F-002</t>
  </si>
  <si>
    <t>CA109_12F E/V홀(게스트하우스)</t>
  </si>
  <si>
    <t>GSTH-12F-001</t>
  </si>
  <si>
    <t>CA110_12F E/V홀(게스트하우스)</t>
  </si>
  <si>
    <t>GSTH-12F-002</t>
  </si>
  <si>
    <t>CA111_13F E/V홀(게스트하우스)</t>
  </si>
  <si>
    <t>GSTH-13F-001</t>
  </si>
  <si>
    <t>CA112_13F E/V홀(게스트하우스)</t>
  </si>
  <si>
    <t>GSTH-13F-002</t>
  </si>
  <si>
    <t>CA113_14F E/V홀(게스트하우스)</t>
  </si>
  <si>
    <t>GSTH-14F-001</t>
  </si>
  <si>
    <t>CA115_15F E/V홀(게스트하우스)</t>
  </si>
  <si>
    <t>GSTH-14F-002</t>
  </si>
  <si>
    <t>CA116_15F E/V홀(게스트하우스)</t>
  </si>
  <si>
    <t>GSTH-15F-001</t>
  </si>
  <si>
    <t>CA117_16F E/V홀(게스트하우스)</t>
  </si>
  <si>
    <t>GSTH-15F-002</t>
  </si>
  <si>
    <t>2공구|게스트하우스|16F~21F</t>
  </si>
  <si>
    <t>CA114_14F E/V홀(게스트하우스)</t>
  </si>
  <si>
    <t>GSTH-17F-002</t>
  </si>
  <si>
    <t>CA118_16F E/V홀(게스트하우스)</t>
  </si>
  <si>
    <t>GSTH-16F-001</t>
  </si>
  <si>
    <t>CA119_17F E/V홀(게스트하우스)</t>
  </si>
  <si>
    <t>GSTH-16F-002</t>
  </si>
  <si>
    <t>CA120_17F E/V홀(게스트하우스)</t>
  </si>
  <si>
    <t>GSTH-17F-001</t>
  </si>
  <si>
    <t>CA121_18F E/V홀(게스트하우스)</t>
  </si>
  <si>
    <t>GSTH-18F-001</t>
  </si>
  <si>
    <t>CA122_18F E/V홀(게스트하우스)</t>
  </si>
  <si>
    <t>GSTH-18F-002</t>
  </si>
  <si>
    <t>CA123_19F E/V홀(게스트하우스)</t>
  </si>
  <si>
    <t>GSTH-19F-001</t>
  </si>
  <si>
    <t>CA124_19F E/V홀(게스트하우스)</t>
  </si>
  <si>
    <t>GSTH-19F-002</t>
  </si>
  <si>
    <t>CA125_20F E/V홀(게스트하우스)</t>
  </si>
  <si>
    <t>GSTH-20F-001</t>
  </si>
  <si>
    <t>CA126_20F E/V홀(게스트하우스)</t>
  </si>
  <si>
    <t>GSTH-20F-002</t>
  </si>
  <si>
    <t>CA127_21F E/V홀(게스트하우스)</t>
  </si>
  <si>
    <t>GSTH-21F-001</t>
  </si>
  <si>
    <t>2공구|지원센터|B1F</t>
  </si>
  <si>
    <t>CA131_B1F 복도(지원센터)</t>
  </si>
  <si>
    <t>CA132_B1F E/V홀(지원센터)</t>
  </si>
  <si>
    <t>CA133_B1F E/V홀(지원센터)</t>
  </si>
  <si>
    <t>CA134_B1F 출입구(지원센터)</t>
  </si>
  <si>
    <t>CA135_B1F 아고라(아고라(2공구))</t>
  </si>
  <si>
    <t>CA136_B1F 로비(지원센터)</t>
  </si>
  <si>
    <t>CA137_B1F 로비(지원센터)</t>
  </si>
  <si>
    <t>2공구|지원센터|1F</t>
  </si>
  <si>
    <t>CA138_1F 출입구(지원센터)</t>
  </si>
  <si>
    <t>SUPP-1F-002</t>
  </si>
  <si>
    <t>CA139_1F 출입구(지원센터)</t>
  </si>
  <si>
    <t>SUPP-1F-003</t>
  </si>
  <si>
    <t>CA140_1F E/V홀(지원센터)</t>
  </si>
  <si>
    <t>SUPP-1F-004</t>
  </si>
  <si>
    <t>CA141_1F E/V홀(지원센터)</t>
  </si>
  <si>
    <t>SUPP-1F-005</t>
  </si>
  <si>
    <t>CA519_1F-홍보관실-01</t>
  </si>
  <si>
    <t>SUPP-1F-006</t>
  </si>
  <si>
    <t>CA520_1F-홍보관실-2</t>
  </si>
  <si>
    <t>SUPP-1F-007</t>
  </si>
  <si>
    <t>CA521_1F-홍보관실-3</t>
  </si>
  <si>
    <t>SUPP-1F-008</t>
  </si>
  <si>
    <t>2공구|지원센터|2F</t>
  </si>
  <si>
    <t>CA143_2F 출입구(지원센터)</t>
  </si>
  <si>
    <t>SUPP-2F-001</t>
  </si>
  <si>
    <t>CA144_2F E/V홀(지원센터)</t>
  </si>
  <si>
    <t>SUPP-2F-002</t>
  </si>
  <si>
    <t xml:space="preserve">CA145_2F 로비(지원센터) </t>
  </si>
  <si>
    <t>SUPP-2F-003</t>
  </si>
  <si>
    <t>CA522_[34]에어로빅실</t>
  </si>
  <si>
    <t>SUPP-2F-004</t>
  </si>
  <si>
    <t>CA523_[035]2F-댄스홀</t>
  </si>
  <si>
    <t>SUPP-2F-005</t>
  </si>
  <si>
    <t>2공구|지원센터|3F</t>
  </si>
  <si>
    <t>CA146_3F E/V홀(지원센터)</t>
  </si>
  <si>
    <t>SUPP-3F-001</t>
  </si>
  <si>
    <t>CA147_3F 복도(지원센터)</t>
  </si>
  <si>
    <t>SUPP-3F-002</t>
  </si>
  <si>
    <t>CA148_3F 복도(지원센터)</t>
  </si>
  <si>
    <t>SUPP-3F-003</t>
  </si>
  <si>
    <t>2공구|지원센터|4F</t>
  </si>
  <si>
    <t>CA149_4F 복도(지원센터)</t>
  </si>
  <si>
    <t>SUPP-4F-001</t>
  </si>
  <si>
    <t>CA150_4F E/V홀(지원센터)</t>
  </si>
  <si>
    <t>SUPP-4F-002</t>
  </si>
  <si>
    <t>CA524_[033]4F-음악실</t>
  </si>
  <si>
    <t>SUPP-4F-003</t>
  </si>
  <si>
    <t>2공구|지원센터|E/V 내부</t>
  </si>
  <si>
    <t>#01 지원센터우(2공구 E/V) (2호)</t>
  </si>
  <si>
    <t>#02 지원센터우(2공구 E/V) (1호)</t>
  </si>
  <si>
    <t>#03 지원센터좌(2공구 E/V) (3호)</t>
  </si>
  <si>
    <t>#아고라좌(2공구 E/V) (18호기)</t>
  </si>
  <si>
    <t>2공구|지원센터|5F</t>
  </si>
  <si>
    <t>CA151_5F 복도(지원센터)</t>
  </si>
  <si>
    <t>SUPP-5F-001</t>
  </si>
  <si>
    <t>CA152_5F E/V홀(지원센터)</t>
  </si>
  <si>
    <t>SUPP-5F-002</t>
  </si>
  <si>
    <t>2공구|지원센터|6F</t>
  </si>
  <si>
    <t>CA153_6F 복도(지원센터)</t>
  </si>
  <si>
    <t>SUPP-6F-001</t>
  </si>
  <si>
    <t>CA154_6F E/V홀(지원센터)</t>
  </si>
  <si>
    <t>SUPP-6F-002</t>
  </si>
  <si>
    <t>CA155_6F E/V홀(지원센터)</t>
  </si>
  <si>
    <t>SUPP-6F-003</t>
  </si>
  <si>
    <t>CA525_[026]6F-테라스입구</t>
  </si>
  <si>
    <t>SUPP-6F-004</t>
  </si>
  <si>
    <t>CA526_[027]6F-당구장</t>
  </si>
  <si>
    <t>SUPP-6F-005</t>
  </si>
  <si>
    <t>CA527_[028]6F-당구장입구 복도</t>
  </si>
  <si>
    <t>SUPP-6F-006</t>
  </si>
  <si>
    <t>CA528_[029]6F-헬스장</t>
  </si>
  <si>
    <t>SUPP-6F-007</t>
  </si>
  <si>
    <t>2공구|지원센터|외곽</t>
  </si>
  <si>
    <t>CA237_외곽(외곽(2공구))</t>
  </si>
  <si>
    <t>SUPP-O-001</t>
  </si>
  <si>
    <t>CA238_외곽(외곽(2공구))</t>
  </si>
  <si>
    <t>SUPP-O-002</t>
  </si>
  <si>
    <t>CA239_외곽(외곽(2공구))</t>
  </si>
  <si>
    <t>SUPP-O-003</t>
  </si>
  <si>
    <t>CA240_외곽(외곽(2공구))</t>
  </si>
  <si>
    <t>SUPP-O-004</t>
  </si>
  <si>
    <t>CA529_[030]7F-커피숍</t>
  </si>
  <si>
    <t>CA530_[031]7F-BAR</t>
  </si>
  <si>
    <t>2공구|지원센터|주차장</t>
  </si>
  <si>
    <t>CA130_2공구주차장B1(주차장(2))</t>
  </si>
  <si>
    <t>CA128_2공구주차장B1(주차장(2))</t>
  </si>
  <si>
    <t>CA129_2공구주차장B1(주차장(2))</t>
  </si>
  <si>
    <t>2공구|방재실</t>
  </si>
  <si>
    <t>CA231_외곽(외곽(2공구))</t>
  </si>
  <si>
    <t>DPR-O-001</t>
  </si>
  <si>
    <t>CA232_외곽(외곽(2공구))</t>
  </si>
  <si>
    <t>DPR-O-002</t>
  </si>
  <si>
    <t>CA233_외곽(외곽(2공구))</t>
  </si>
  <si>
    <t>DPR-O-003</t>
  </si>
  <si>
    <t>CA234_외곽(외곽(2공구))</t>
  </si>
  <si>
    <t>DPR-O-004</t>
  </si>
  <si>
    <t>CA236_외곽(외곽(2공구))</t>
  </si>
  <si>
    <t>DPR-O-005</t>
  </si>
  <si>
    <t>CA235_외곽(외곽(2공구))</t>
  </si>
  <si>
    <t>2공구|체육관|B1F</t>
  </si>
  <si>
    <t>CA197_B1F sub plant(체육관)</t>
  </si>
  <si>
    <t>GYM-B1F-001</t>
  </si>
  <si>
    <t>CA198_B1F sub plant(체육관)</t>
  </si>
  <si>
    <t>GYM-B1F-002</t>
  </si>
  <si>
    <t>CA199_B1F sub plant(체육관)</t>
  </si>
  <si>
    <t>GYM-B1F-003</t>
  </si>
  <si>
    <t>CA200_B1F sub plant(체육관)</t>
  </si>
  <si>
    <t>GYM-B1F-004</t>
  </si>
  <si>
    <t>CA201_B1F 출입구(체육관)</t>
  </si>
  <si>
    <t>GYM-B1F-005</t>
  </si>
  <si>
    <t>CA202_B1F 복도(체육관)</t>
  </si>
  <si>
    <t>GYM-B1F-006</t>
  </si>
  <si>
    <t>CA203_B1F 복도(체육관)</t>
  </si>
  <si>
    <t>GYM-B1F-007</t>
  </si>
  <si>
    <t>2공구|체육관|1F</t>
  </si>
  <si>
    <t>CA193_1F 수영장(체육관)</t>
  </si>
  <si>
    <t>GYM-1F-001</t>
  </si>
  <si>
    <t>2공구|체육관|E/V</t>
  </si>
  <si>
    <t>#07 체육관(2공구 E/V) (7호기)</t>
  </si>
  <si>
    <t>GYM-E/V-001</t>
  </si>
  <si>
    <t>2공구|체육관|외곽</t>
  </si>
  <si>
    <t>CA241_외곽(외곽(2공구))</t>
  </si>
  <si>
    <t>GYM-O-001</t>
  </si>
  <si>
    <t>CA242_외곽(외곽(2공구))</t>
  </si>
  <si>
    <t>GYM-O-002</t>
  </si>
  <si>
    <t>2공구|강당|외곽</t>
  </si>
  <si>
    <t>CA243_외곽(외곽(2공구))</t>
  </si>
  <si>
    <t>AUDI-O-1F-001</t>
  </si>
  <si>
    <t>CA244_외곽(외곽(2공구))</t>
  </si>
  <si>
    <t>AUDI-O-1F-002</t>
  </si>
  <si>
    <t>CA245_외곽(외곽(2공구))</t>
  </si>
  <si>
    <t>AUDI-O-1F-003</t>
  </si>
  <si>
    <t>CA251_외곽(외곽(2공구))</t>
  </si>
  <si>
    <t>AUDI-O-1F-007</t>
  </si>
  <si>
    <t>CA252_외곽(외곽(2공구))</t>
  </si>
  <si>
    <t>AUDI-O-1F-008</t>
  </si>
  <si>
    <t>CA248_외곽(외곽(2공구))</t>
  </si>
  <si>
    <t>AUDI-O-1F-004</t>
  </si>
  <si>
    <t>CA249_외곽(외곽(2공구))</t>
  </si>
  <si>
    <t>AUDI-O-1F-005</t>
  </si>
  <si>
    <t>CA250_외곽(외곽(2공구))</t>
  </si>
  <si>
    <t>AUDI-O-1F-006</t>
  </si>
  <si>
    <t>2공구|강당|주차장</t>
  </si>
  <si>
    <t>CA204_2공구주차장B1(주차장(2))</t>
  </si>
  <si>
    <t>AUDI-P-B1F-001</t>
  </si>
  <si>
    <t>CA205_2공구주차장B1(주차장(2))</t>
  </si>
  <si>
    <t>AUDI-P-B1F-002</t>
  </si>
  <si>
    <t>CA206_2공구주차장B1(주차장(2))</t>
  </si>
  <si>
    <t>AUDI-P-B1F-003</t>
  </si>
  <si>
    <t>CA207_2공구주차장B1(주차장(2))</t>
  </si>
  <si>
    <t>AUDI-P-B1F-004</t>
  </si>
  <si>
    <t>CA208_2공구주차장B1(주차장(2))</t>
  </si>
  <si>
    <t>AUDI-P-B1F-005</t>
  </si>
  <si>
    <t>CA209_2공구주차장B1(주차장(2))</t>
  </si>
  <si>
    <t>AUDI-P-B1F-006</t>
  </si>
  <si>
    <t>CA210_2공구주차장B1(주차장(2))</t>
  </si>
  <si>
    <t>AUDI-P-B1F-007</t>
  </si>
  <si>
    <t>CA211_2공구주차장B1(주차장(2))</t>
  </si>
  <si>
    <t>AUDI-P-B1F-008</t>
  </si>
  <si>
    <t>2공구|강당|E/V</t>
  </si>
  <si>
    <t>#10 공연장(2공구 E/V) (10호기)</t>
  </si>
  <si>
    <t>AUDI-E/V-001</t>
  </si>
  <si>
    <t>#09 강당(2공구 E/V) (9호기)</t>
  </si>
  <si>
    <t>AUDI-E/V-002</t>
  </si>
  <si>
    <t>#17 아고라우(2공구 E/V) (17호기)</t>
  </si>
  <si>
    <t>AUDI-E/V-003</t>
  </si>
  <si>
    <t>2공구|강당|B1F</t>
  </si>
  <si>
    <t>CA212_B1F 출입구(강당)</t>
  </si>
  <si>
    <t>AUDI-B1F-001</t>
  </si>
  <si>
    <t>CA213_E/V홀(강당)</t>
  </si>
  <si>
    <t>AUDI-B1F-002</t>
  </si>
  <si>
    <t>CA214_B1F 복도(강당)</t>
  </si>
  <si>
    <t>AUDI-B1F-003</t>
  </si>
  <si>
    <t>CA218_E/V홀(강당)</t>
  </si>
  <si>
    <t>AUDI-B1F-004</t>
  </si>
  <si>
    <t>CA217_B1F E/V홀(강당)</t>
  </si>
  <si>
    <t>AUDI-B1F-005</t>
  </si>
  <si>
    <t>CA222_B1F 아고라(아고라(2공구))</t>
  </si>
  <si>
    <t>AUDI-B1F-006</t>
  </si>
  <si>
    <t>CA219_B1F 출입구(강당)</t>
  </si>
  <si>
    <t>AUDI-B1F-007</t>
  </si>
  <si>
    <t>CA220_B1F 복도(강당)</t>
  </si>
  <si>
    <t>AUDI-B1F-008</t>
  </si>
  <si>
    <t>CA221_B1F 복도(강당)</t>
  </si>
  <si>
    <t>AUDI-B1F-009</t>
  </si>
  <si>
    <t>2공구|강당|1F</t>
  </si>
  <si>
    <t>CA216_1F 복도(강당)</t>
  </si>
  <si>
    <t>AUDI-1F-002</t>
  </si>
  <si>
    <t>CA215_1F E/V홀(강당)</t>
  </si>
  <si>
    <t>AUDI-1F-001</t>
  </si>
  <si>
    <t>CA223_1F E/V홀(강당)</t>
  </si>
  <si>
    <t>CA224_1F 복도(강당)</t>
  </si>
  <si>
    <t>2공구|강당|2F</t>
  </si>
  <si>
    <t>CA226_2F 복도(강당)</t>
  </si>
  <si>
    <t>AUDI-2F-001</t>
  </si>
  <si>
    <t>CA227_2F 복도(강당)</t>
  </si>
  <si>
    <t>CA225_2F 복도(강당)</t>
  </si>
  <si>
    <t>CA228_2F 복도(강당)</t>
  </si>
  <si>
    <t>2공구|학생회관|1F</t>
  </si>
  <si>
    <t>CA166_1F 출입구(학생회관(1))</t>
  </si>
  <si>
    <t>STUH-A-B1F-001</t>
  </si>
  <si>
    <t>CA167_1F 출입구(학생회관(1))</t>
  </si>
  <si>
    <t>CA168_1F E/V홀(학생회관(1))</t>
  </si>
  <si>
    <t>CA169_1F E/V홀(학생회관(1))</t>
  </si>
  <si>
    <t>CA170_1F 로비(학생회관(1))</t>
  </si>
  <si>
    <t>CA190_1F E/V홀(학생회관(2))</t>
  </si>
  <si>
    <t>CA191_1F 체육관(학생회관(2))</t>
  </si>
  <si>
    <t>CA192_1F 로비(학생회관(2))</t>
  </si>
  <si>
    <t>2공구|학생회관|2F</t>
  </si>
  <si>
    <t>CA172_2F E/V홀(학생회관(1))</t>
  </si>
  <si>
    <t>CA173_2F E/V홀(학생회관(1))</t>
  </si>
  <si>
    <t>CA174_2F E/V홀(학생회관(1))</t>
  </si>
  <si>
    <t>CA175_2F 로비(학생회관(1))</t>
  </si>
  <si>
    <t>CA194_2F E/V홀(학생회관(2))</t>
  </si>
  <si>
    <t>STUH-B-2F-001</t>
  </si>
  <si>
    <t>CA195_2F 복도(학생회관(2))</t>
  </si>
  <si>
    <t>STUH-B-2F-002</t>
  </si>
  <si>
    <t>2공구|학생회관|3F</t>
  </si>
  <si>
    <t>CA176_3F E/V홀(학생회관(1))</t>
  </si>
  <si>
    <t>STUH-A-3F-001</t>
  </si>
  <si>
    <t>CA178_3F 복도(학생회관(1))</t>
  </si>
  <si>
    <t>STUH-A-3F-002</t>
  </si>
  <si>
    <t>CA177_3F E/V홀(학생회관(1))</t>
  </si>
  <si>
    <t>STUH-A-3F-003</t>
  </si>
  <si>
    <t>2공구|학생회관|4F</t>
  </si>
  <si>
    <t>CA179_4F E/V홀(학생회관(1))</t>
  </si>
  <si>
    <t>STUH-A-4F-001</t>
  </si>
  <si>
    <t>CA180_4F E/V홀(학생회관(1))</t>
  </si>
  <si>
    <t>STUH-A-4F-002</t>
  </si>
  <si>
    <t>CA531_[032]4F-방송실복도</t>
  </si>
  <si>
    <t>CA532_SUTH-A-4F-004(IBS)</t>
  </si>
  <si>
    <t>CA533_SUTH-A-4F-005(IBS편집실)</t>
  </si>
  <si>
    <t>2공구|학생회관|5F</t>
  </si>
  <si>
    <t>CA181_5F E/V홀(학생회관(1))</t>
  </si>
  <si>
    <t>STUH-A-5F-001</t>
  </si>
  <si>
    <t>CA182_5F E/V홀(학생회관(1))</t>
  </si>
  <si>
    <t>STUH-A-5F-002</t>
  </si>
  <si>
    <t>CA196_5F E/V홀(학생회관(2))</t>
  </si>
  <si>
    <t>STUH-B-5F-001</t>
  </si>
  <si>
    <t>2공구|학생회관|6F</t>
  </si>
  <si>
    <t>CA183_6F E/V홀(학생회관(1))</t>
  </si>
  <si>
    <t>STUH-A-6F-001</t>
  </si>
  <si>
    <t>CA184_6F E/V홀(학생회관(1))</t>
  </si>
  <si>
    <t>STUH-A-6F-002</t>
  </si>
  <si>
    <t>2공구|학생회관|E/V내부</t>
  </si>
  <si>
    <t>#04 학생회관우(2공구 E/V) (4호기)</t>
  </si>
  <si>
    <t>#05 학생회관우(2공구 E/V) (5호기)</t>
  </si>
  <si>
    <t>#06 학생회관우(2공구 E/V) (6호기)</t>
  </si>
  <si>
    <t>2공구|학생회관|B1F</t>
  </si>
  <si>
    <t>CA156_B1F E/V홀(학생회관(1))</t>
  </si>
  <si>
    <t>CA157_B1F E/V홀(학생회관(1))</t>
  </si>
  <si>
    <t>CA158_B1F E/V홀(학생회관(1))</t>
  </si>
  <si>
    <t>CA159_B1F 복도(학생회관(1))</t>
  </si>
  <si>
    <t>CA162_B1F 복도(학생회관(1))</t>
  </si>
  <si>
    <t>CA163_B1F 출입구(학생회관(1))</t>
  </si>
  <si>
    <t>CA164_B1F 아고라(아고라(2공구))</t>
  </si>
  <si>
    <t>CA165_B1F 로비(학생회관(1))</t>
  </si>
  <si>
    <t>CA185_B1F E/V홀(학생회관(2))</t>
  </si>
  <si>
    <t>CA186_B1F 복도(학생회관(2))</t>
  </si>
  <si>
    <t>CA187_B1F 복도(학생회관(2))</t>
  </si>
  <si>
    <t>CA188_B1F 복도(학생회관(2))</t>
  </si>
  <si>
    <t>CA189_B1F 로비(학생회관(2))</t>
  </si>
  <si>
    <t>2공구|학생회관|외곽</t>
  </si>
  <si>
    <t>CA246_외곽(외곽(2공구))</t>
  </si>
  <si>
    <t>STUH-O-001</t>
  </si>
  <si>
    <t>CA247_외곽(외곽(2공구))</t>
  </si>
  <si>
    <t>STUH-O-002</t>
  </si>
  <si>
    <t>2공구|어린이집</t>
  </si>
  <si>
    <t>CA505_만3세반</t>
  </si>
  <si>
    <t>DCC-1F-009</t>
  </si>
  <si>
    <t>CA503_만1세반</t>
  </si>
  <si>
    <t>DCC-1F-007</t>
  </si>
  <si>
    <t>CA507_만5세반-1</t>
  </si>
  <si>
    <t>DCC-1F-011</t>
  </si>
  <si>
    <t>CA509_메인현관</t>
  </si>
  <si>
    <t>DCC-1F-013</t>
  </si>
  <si>
    <t>CA499_공동놀이실-3</t>
  </si>
  <si>
    <t>DCC-1F-003</t>
  </si>
  <si>
    <t>CA513_야외놀이터-1</t>
  </si>
  <si>
    <t>DCC-1F-017</t>
  </si>
  <si>
    <t>CA514_야외놀이터-2</t>
  </si>
  <si>
    <t>DCC-1F-018</t>
  </si>
  <si>
    <t>CA517_조리실복도</t>
  </si>
  <si>
    <t>DCC-1F-021</t>
  </si>
  <si>
    <t>CA502_만0세반</t>
  </si>
  <si>
    <t>DCC-1F-006</t>
  </si>
  <si>
    <t>CA518_후문</t>
  </si>
  <si>
    <t>DCC-1F-022</t>
  </si>
  <si>
    <t>CA508_만5세반-2</t>
  </si>
  <si>
    <t>DCC-1F-012</t>
  </si>
  <si>
    <t>CA497_공동놀이실-1</t>
  </si>
  <si>
    <t>DCC-1F-001</t>
  </si>
  <si>
    <t>CA504_만2세반</t>
  </si>
  <si>
    <t>DCC-1F-008</t>
  </si>
  <si>
    <t>CA498_공동놀이실-2</t>
  </si>
  <si>
    <t>DCC-1F-002</t>
  </si>
  <si>
    <t>CA511_복도-2</t>
  </si>
  <si>
    <t>DCC-1F-015</t>
  </si>
  <si>
    <t>CA512_복도-3</t>
  </si>
  <si>
    <t>DCC-1F-016</t>
  </si>
  <si>
    <t>CA515_야외놀이터-3</t>
  </si>
  <si>
    <t>DCC-1F-019</t>
  </si>
  <si>
    <t>CA500_급식실</t>
  </si>
  <si>
    <t>DCC-1F-004</t>
  </si>
  <si>
    <t>CA501_대기실</t>
  </si>
  <si>
    <t>DCC-1F-005</t>
  </si>
  <si>
    <t>CA506_만4세반</t>
  </si>
  <si>
    <t>DCC-1F-010</t>
  </si>
  <si>
    <t>CA510_복도-1</t>
  </si>
  <si>
    <t>DCC-1F-014</t>
  </si>
  <si>
    <t>CA516_조리실</t>
  </si>
  <si>
    <t>DCC-1F-020</t>
  </si>
  <si>
    <t>3공구|유타대학교|B1F~1F</t>
  </si>
  <si>
    <t>CA601_[004]유타1층계단실-1</t>
  </si>
  <si>
    <t>CA602_[005]유타1층방풍실-1</t>
  </si>
  <si>
    <t>CA603_[006]유타1층방풍실-2</t>
  </si>
  <si>
    <t>CA604_[007]유타1층방풍실-3</t>
  </si>
  <si>
    <t>CA605_[008]유타1층EV홀-1</t>
  </si>
  <si>
    <t>CA606_[009]유타1층방풍실-4</t>
  </si>
  <si>
    <t>CA608_[011]유타1층계단실-3</t>
  </si>
  <si>
    <t>CA609_[012]유타1층복도-2</t>
  </si>
  <si>
    <t>CA607_[010]유타1층E/V홀-2</t>
  </si>
  <si>
    <t>CA610_[013]유타지하1층계단실-1</t>
  </si>
  <si>
    <t>CA611_[014]유타지하1층복도-2</t>
  </si>
  <si>
    <t>3공구|유타대학교|2F~3F</t>
  </si>
  <si>
    <t>CA612_[015] 유타 2층-1</t>
  </si>
  <si>
    <t>CA613_[016] 유타 2층-2</t>
  </si>
  <si>
    <t>CA614_[017] 유타 2층-3</t>
  </si>
  <si>
    <t>CA615_[018] 유타 3층-1</t>
  </si>
  <si>
    <t>CA616_[019] 유타 3층-2</t>
  </si>
  <si>
    <t>CA617_[020] 유타 3층-3</t>
  </si>
  <si>
    <t>3공구|유타대학교|4F~5F</t>
  </si>
  <si>
    <t>CA618_[021] 유타 4층-1</t>
  </si>
  <si>
    <t>CA619_[022] 유타 4층-2</t>
  </si>
  <si>
    <t>CA620_[023] 유타 4층-3</t>
  </si>
  <si>
    <t>CA621_[024] 유타 5층-1</t>
  </si>
  <si>
    <t>CA622_[025] 유타 5층-2</t>
  </si>
  <si>
    <t>CA623_[026] 유타 5층-3</t>
  </si>
  <si>
    <t>CA637_유타 507호</t>
  </si>
  <si>
    <t>CA636_유타 504호</t>
  </si>
  <si>
    <t>3공구|유타대학교|6F~7F</t>
  </si>
  <si>
    <t>CA624_[027] 유타 6층-1</t>
  </si>
  <si>
    <t>CA625_[028] 유타 6층-2</t>
  </si>
  <si>
    <t>CA626_[029] 유타 6층-3</t>
  </si>
  <si>
    <t>CA627_[030] 유타 7층-1</t>
  </si>
  <si>
    <t>CA628_[031] 유타 7층-2</t>
  </si>
  <si>
    <t>CA629_[032] 유타 7층-3</t>
  </si>
  <si>
    <t>3공구|유타대학교|8F~9F</t>
  </si>
  <si>
    <t>CA630_[033] 유타 8층-1</t>
  </si>
  <si>
    <t>CA631_[034] 유타 8층-2</t>
  </si>
  <si>
    <t>CA632_[035] 유타 8층-3</t>
  </si>
  <si>
    <t>CA633_[036] 유타 9층-1</t>
  </si>
  <si>
    <t>CA634_[037] 유타 9층-2</t>
  </si>
  <si>
    <t>CA635_[038] 유타 9층-3</t>
  </si>
  <si>
    <t>3공구|유타대학교|옥탑</t>
  </si>
  <si>
    <t>CA598_[001]유타옥탑계단실-1</t>
  </si>
  <si>
    <t>CA599_[002]유타옥탑계단실-2</t>
  </si>
  <si>
    <t>CA600_[003]유타옥탑계단실-3</t>
  </si>
  <si>
    <t>3공구|유타대학교|E/V</t>
  </si>
  <si>
    <t>[001] 유타 좌측 E/V (1호기)</t>
  </si>
  <si>
    <t>[002] 유타 우측 E/V (2호기)</t>
  </si>
  <si>
    <t>[003] 유타 비상 E/V (3호기)</t>
  </si>
  <si>
    <t>3공구|조지메이슨|B1F~1F</t>
  </si>
  <si>
    <t>CA640_[003]조지메이슨-1F방풍실-1</t>
  </si>
  <si>
    <t>GMU-1F-001</t>
  </si>
  <si>
    <t>CA641_[004]조지메이슨-1F방풍실-2</t>
  </si>
  <si>
    <t>GMU-1F-002</t>
  </si>
  <si>
    <t>CA642_[005]조지메이슨-1F E/V홀-3</t>
  </si>
  <si>
    <t>GMU-1F-003</t>
  </si>
  <si>
    <t>CA643_[006]조지메이슨-1F E/V홀-4</t>
  </si>
  <si>
    <t>GMU-1F-004</t>
  </si>
  <si>
    <t>CA644_[007]조지메이슨-1F 복도(좌)</t>
  </si>
  <si>
    <t>GMU-1F-005</t>
  </si>
  <si>
    <t>CA645_[008]조지메이슨-1F 복도(우)</t>
  </si>
  <si>
    <t>GMU-1F-006</t>
  </si>
  <si>
    <t>CA646_[009]조지메이슨-1F 글로벌라운지</t>
  </si>
  <si>
    <t>GMU-1F-007</t>
  </si>
  <si>
    <t>CA647_[010]조지메이슨-B1F E/V홀-3</t>
  </si>
  <si>
    <t>GMU-B1F-001</t>
  </si>
  <si>
    <t>CA648_[011]조지메이슨-B1F E/V홀-4</t>
  </si>
  <si>
    <t>GMU-B1F-002</t>
  </si>
  <si>
    <t>3공구|조지메이슨|E/V</t>
  </si>
  <si>
    <t>[004] 조지메이슨 좌측 E/V (5호기)</t>
  </si>
  <si>
    <t>GMU-E/V-001</t>
  </si>
  <si>
    <t>[005] 조지메이슨 우측 E/V (4호기)</t>
  </si>
  <si>
    <t>GMU-E/V-002</t>
  </si>
  <si>
    <t>[006] 조지메이슨 비상 E/V (6호기)</t>
  </si>
  <si>
    <t>GMU-E/V-003</t>
  </si>
  <si>
    <t>3공구|조지메이슨|2F~3F</t>
  </si>
  <si>
    <t>CA651_[014]조지메이슨-2층-1</t>
  </si>
  <si>
    <t>GMU-2F-001</t>
  </si>
  <si>
    <t>CA652_[015]조지메이슨-2층-2</t>
  </si>
  <si>
    <t>GMU-2F-002</t>
  </si>
  <si>
    <t>CA653_[016]조지메이슨-2층-3</t>
  </si>
  <si>
    <t>GMU-2F-003</t>
  </si>
  <si>
    <t>CA654_[017]조지메이슨-2층-4</t>
  </si>
  <si>
    <t>GMU-2F-004</t>
  </si>
  <si>
    <t>CA655_[018]조지메이슨-2층-5</t>
  </si>
  <si>
    <t>GMU-2F-005</t>
  </si>
  <si>
    <t>CA656_[019]조지메이슨-3층-1</t>
  </si>
  <si>
    <t>GMU-3F-001</t>
  </si>
  <si>
    <t>CA657_[020]조지메이슨-3층-2</t>
  </si>
  <si>
    <t>GMU-3F-002</t>
  </si>
  <si>
    <t>CA658_[021]조지메이슨-3층-3</t>
  </si>
  <si>
    <t>GMU-3F-003</t>
  </si>
  <si>
    <t>CA659_[022]조지메이슨-3층-4</t>
  </si>
  <si>
    <t>GMU-3F-004</t>
  </si>
  <si>
    <t>CA660_[023]조지메이슨-3층-5</t>
  </si>
  <si>
    <t>GMU-3F-005</t>
  </si>
  <si>
    <t>3공구|조지메이슨|6F~7F</t>
  </si>
  <si>
    <t>CA673_[036]조지메이슨-6층-1</t>
  </si>
  <si>
    <t>GMU-6F-001</t>
  </si>
  <si>
    <t>CA674_[037]조지메이슨-6층-2</t>
  </si>
  <si>
    <t>GMU-6F-002</t>
  </si>
  <si>
    <t>CA675_[038]조지메이슨-6층-3</t>
  </si>
  <si>
    <t>GMU-6F-003</t>
  </si>
  <si>
    <t>CA676_[039]조지메이슨-6층-4</t>
  </si>
  <si>
    <t>GMU-6F-004</t>
  </si>
  <si>
    <t>CA677_[040]조지메이슨-6층-5</t>
  </si>
  <si>
    <t>GMU-6F-005</t>
  </si>
  <si>
    <t>CA678_[041]조지메이슨-7층-1</t>
  </si>
  <si>
    <t>GMU-7F-001</t>
  </si>
  <si>
    <t>CA679_[042]조지메이슨-7층-2</t>
  </si>
  <si>
    <t>GMU-7F-002</t>
  </si>
  <si>
    <t>CA680_[043]조지메이슨-7층-3</t>
  </si>
  <si>
    <t>GMU-7F-003</t>
  </si>
  <si>
    <t>CA681_[044]조지메이슨-7층-4</t>
  </si>
  <si>
    <t>GMU-7F-004</t>
  </si>
  <si>
    <t>CA682_[045]조지메이슨-7층-5</t>
  </si>
  <si>
    <t>GMU-7F-005</t>
  </si>
  <si>
    <t>CA683_[046]조지메이슨-7층-6</t>
  </si>
  <si>
    <t>GMU-7F-006</t>
  </si>
  <si>
    <t>3공구|조지메이슨|4F~5F</t>
  </si>
  <si>
    <t>CA661_[024]조지메이슨-4층-1</t>
  </si>
  <si>
    <t>GMU-4F-001</t>
  </si>
  <si>
    <t>CA662_[025]조지메이슨-4층-2</t>
  </si>
  <si>
    <t>GMU-4F-002</t>
  </si>
  <si>
    <t>CA663_[026]조지메이슨-4층-3</t>
  </si>
  <si>
    <t>GMU-4F-003</t>
  </si>
  <si>
    <t>CA664_[027]조지메이슨-4층-4</t>
  </si>
  <si>
    <t>GMU-4F-004</t>
  </si>
  <si>
    <t>CA665_[028]조지메이슨-4층-5</t>
  </si>
  <si>
    <t>GMU-4F-005</t>
  </si>
  <si>
    <t>CA666_[029]조지메이슨-4층-6</t>
  </si>
  <si>
    <t>GMU-4F-006</t>
  </si>
  <si>
    <t>CA667_[030]조지메이슨-4층-7</t>
  </si>
  <si>
    <t>GMU-4F-007</t>
  </si>
  <si>
    <t>CA668_[031]조지메이슨-5층-1</t>
  </si>
  <si>
    <t>GMU-5F-001</t>
  </si>
  <si>
    <t>CA669_[032]조지메이슨-5층-2</t>
  </si>
  <si>
    <t>GMU-5F-002</t>
  </si>
  <si>
    <t>CA670_[033]조지메이슨-5층-3</t>
  </si>
  <si>
    <t>GMU-5F-003</t>
  </si>
  <si>
    <t>CA671_[034]조지메이슨-5층-4</t>
  </si>
  <si>
    <t>GMU-5F-004</t>
  </si>
  <si>
    <t>CA672_[035]조지메이슨-5층-5</t>
  </si>
  <si>
    <t>GMU-5F-005</t>
  </si>
  <si>
    <t>3공구|조지메이슨|옥탑</t>
  </si>
  <si>
    <t>CA638_[001]조지메이슨-옥탑계단실-4</t>
  </si>
  <si>
    <t>CA639_[002]조지메이슨-옥탑계단실-5</t>
  </si>
  <si>
    <t>3공구|조지메이슨|B2F</t>
  </si>
  <si>
    <t>CA649_[012]조지메이슨-B2F 전기실</t>
  </si>
  <si>
    <t>GMU-B2F-001</t>
  </si>
  <si>
    <t>CA650_[013]조지메이슨-B2F 기계실</t>
  </si>
  <si>
    <t>GMU-B2F-002</t>
  </si>
  <si>
    <t>3공구|겐트대학교|B1F~1F</t>
  </si>
  <si>
    <t>CA536_[003]겐트 1F 방풍실-1</t>
  </si>
  <si>
    <t>GHENT-1F-001</t>
  </si>
  <si>
    <t>CA537_[004]겐트 1F 방풍실-2</t>
  </si>
  <si>
    <t>GHENT-1F-002</t>
  </si>
  <si>
    <t>CA538_[005]겐트 1F E/V홀-6</t>
  </si>
  <si>
    <t>GHENT-1F-003</t>
  </si>
  <si>
    <t>CA539_[006]겐트 1F 화물 E/V홀</t>
  </si>
  <si>
    <t>GHENT-1F-004</t>
  </si>
  <si>
    <t>CA540_[007]겐트 1F 계단실-6</t>
  </si>
  <si>
    <t>GHENT-1F-005</t>
  </si>
  <si>
    <t>CA541_[008]겐트 1F 계단실(우)</t>
  </si>
  <si>
    <t>GHENT-1F-006</t>
  </si>
  <si>
    <t>CA542_[009]겐트 1F 강의실 복도</t>
  </si>
  <si>
    <t>GHENT-1F-007</t>
  </si>
  <si>
    <t>CA543_[010]겐트 1F 회의실 복도</t>
  </si>
  <si>
    <t>GHENT-1F-008</t>
  </si>
  <si>
    <t>CA544_[011]겐트 B1F 방풍실-1</t>
  </si>
  <si>
    <t>GHENT-B1F-001</t>
  </si>
  <si>
    <t>CA545_[012]겐트 B1F 방풍실-2</t>
  </si>
  <si>
    <t>GHENT-B1F-002</t>
  </si>
  <si>
    <t>CA546_[013]겐트 B1F E/V홀-6</t>
  </si>
  <si>
    <t>GHENT-B1F-003</t>
  </si>
  <si>
    <t>CA547_[014]겐트 B1F 화물 E/V홀-</t>
  </si>
  <si>
    <t>GHENT-B1F-004</t>
  </si>
  <si>
    <t>CA548_[015]겐트 B1F 계단실-6</t>
  </si>
  <si>
    <t>GHENT-B1F-005</t>
  </si>
  <si>
    <t>CA549_[016]겐트 B1F 복도-좌</t>
  </si>
  <si>
    <t>GHENT-B1F-006</t>
  </si>
  <si>
    <t>CA550_[017]겐트 B1F 복도-우</t>
  </si>
  <si>
    <t>GHENT-B1F-007</t>
  </si>
  <si>
    <t>CA551_[018]겐트 B1F학생라운지-1</t>
  </si>
  <si>
    <t>GHENT-B1F-008</t>
  </si>
  <si>
    <t>3공구|겐트대학교|2F~3F</t>
  </si>
  <si>
    <t>CA552_[019] 겐트 2F-1</t>
  </si>
  <si>
    <t>GHENT-2F-001</t>
  </si>
  <si>
    <t>CA553_[020] 겐트 2F-2</t>
  </si>
  <si>
    <t>GHENT-2F-002</t>
  </si>
  <si>
    <t>CA554_[021] 겐트 3F-1</t>
  </si>
  <si>
    <t>GHENT-3F-001</t>
  </si>
  <si>
    <t>CA555_[022] 겐트 3F-2</t>
  </si>
  <si>
    <t>GHENT-3F-002</t>
  </si>
  <si>
    <t>3공구|겐트대학교|4F~5F</t>
  </si>
  <si>
    <t>CA556_[023] 겐트 4F-1</t>
  </si>
  <si>
    <t>GHENT-4F-001</t>
  </si>
  <si>
    <t>CA557_[024] 겐트 4F-2</t>
  </si>
  <si>
    <t>GHENT-4F-002</t>
  </si>
  <si>
    <t>CA558_[025] 겐트 5F-1</t>
  </si>
  <si>
    <t>GHENT-5F-001</t>
  </si>
  <si>
    <t>CA559_[026] 겐트 5F-2</t>
  </si>
  <si>
    <t>GHENT-5F-002</t>
  </si>
  <si>
    <t>CA560_[027] 겐트 5F-3</t>
  </si>
  <si>
    <t>GHENT-5F-003</t>
  </si>
  <si>
    <t>3공구|겐트대학교|6F~7F</t>
  </si>
  <si>
    <t>CA561_[028] 겐트 6F-1</t>
  </si>
  <si>
    <t>GHENT-6F-001</t>
  </si>
  <si>
    <t>CA562_[029] 겐트 6F-2</t>
  </si>
  <si>
    <t>GHENT-6F-002</t>
  </si>
  <si>
    <t>CA563_[030] 겐트 6F-3</t>
  </si>
  <si>
    <t>GHENT-6F-003</t>
  </si>
  <si>
    <t>CA564_[031] 겐트 7F-1</t>
  </si>
  <si>
    <t>GHENT-7F-001</t>
  </si>
  <si>
    <t>CA565_[032] 겐트 7F-2</t>
  </si>
  <si>
    <t>GHENT-7F-002</t>
  </si>
  <si>
    <t>CA566_[033] 겐트 7F-3</t>
  </si>
  <si>
    <t>GHENT-7F-003</t>
  </si>
  <si>
    <t>3공구|겐트대학교|8F~10F</t>
  </si>
  <si>
    <t>CA567_[034] 겐트 8F-1</t>
  </si>
  <si>
    <t>GHENT-8F-001</t>
  </si>
  <si>
    <t>CA568_[035] 겐트 8F-2</t>
  </si>
  <si>
    <t>GHENT-8F-002</t>
  </si>
  <si>
    <t>CA569_[036] 겐트 8F-3</t>
  </si>
  <si>
    <t>GHENT-8F-003</t>
  </si>
  <si>
    <t>CA570_[037] 겐트 9F-1</t>
  </si>
  <si>
    <t>GHENT-9F-001</t>
  </si>
  <si>
    <t>CA571_[038] 겐트 9F-2</t>
  </si>
  <si>
    <t>GHENT-9F-002</t>
  </si>
  <si>
    <t>CA572_[039] 겐트 9F-3</t>
  </si>
  <si>
    <t>GHENT-9F-003</t>
  </si>
  <si>
    <t>CA573_[040] 겐트 10F-1</t>
  </si>
  <si>
    <t>GHENT-10F-001</t>
  </si>
  <si>
    <t>CA574_[041] 겐트 10F-2</t>
  </si>
  <si>
    <t>GHENT-10F-002</t>
  </si>
  <si>
    <t>CA575_[042] 겐트 10F-3</t>
  </si>
  <si>
    <t>GHENT-10F-003</t>
  </si>
  <si>
    <t>3공구|겐트대학교|E/V</t>
  </si>
  <si>
    <t>[007] 겐트 좌측 E/V (9호기)</t>
  </si>
  <si>
    <t>GHENT-E/V-001</t>
  </si>
  <si>
    <t>[008] 겐트 우측 E/V (8호기)</t>
  </si>
  <si>
    <t>GHENT-E/V-002</t>
  </si>
  <si>
    <t>[009] 겐트 화물 E/V (7호기)</t>
  </si>
  <si>
    <t>GHENT-E/V-003</t>
  </si>
  <si>
    <t>3공구|겐트대학교|옥탑</t>
  </si>
  <si>
    <t>CA534_[001]겐트옥탑계단실-6</t>
  </si>
  <si>
    <t>GHENT-옥탑-001</t>
  </si>
  <si>
    <t>CA535_[002]겐트옥탑계단실-7</t>
  </si>
  <si>
    <t>GHENT-옥탑-002</t>
  </si>
  <si>
    <t>3공구|예술대학교|B1F</t>
  </si>
  <si>
    <t>CA584_[009]예술대학교-B1F-방풍실앞</t>
  </si>
  <si>
    <t>ART-B1F-001</t>
  </si>
  <si>
    <t>CA585_[010]예술대학교-B1F-계단실-8</t>
  </si>
  <si>
    <t>ART-B1F-002</t>
  </si>
  <si>
    <t>CA586_[011]예술대학교-B1F-계단실-9</t>
  </si>
  <si>
    <t>ART-B1F-003</t>
  </si>
  <si>
    <t>CA587_[012]예술대학교-B1F-강의실복도-좌</t>
  </si>
  <si>
    <t>ART-B1F-004</t>
  </si>
  <si>
    <t>CA588_[013]예술대학교-B1F-강의실복도-우</t>
  </si>
  <si>
    <t>ART-B1F-005</t>
  </si>
  <si>
    <t>3공구|예술대학교|1F</t>
  </si>
  <si>
    <t>CA577_[002]예술대학교-1F 방풍실-1</t>
  </si>
  <si>
    <t>ART-1F-001</t>
  </si>
  <si>
    <t>CA578_[003]예술대학교-1F 방풍실-2</t>
  </si>
  <si>
    <t>ART-1F-002</t>
  </si>
  <si>
    <t>CA579_[004]예술대학교-1F 계단실-8</t>
  </si>
  <si>
    <t>ART-1F-003</t>
  </si>
  <si>
    <t>CA580_[005]예술대학교-1F 계단실-9</t>
  </si>
  <si>
    <t>ART-1F-004</t>
  </si>
  <si>
    <t>CA581_[006]예술대학교-1F-강의실복도(좌)</t>
  </si>
  <si>
    <t>ART-1F-005</t>
  </si>
  <si>
    <t>CA582_[007]예술대학교-1F-강의실복도(우)</t>
  </si>
  <si>
    <t>ART-1F-006</t>
  </si>
  <si>
    <t>CA583_[008]예술대학교-1F-교직원휴게실복도</t>
  </si>
  <si>
    <t>ART-1F-007</t>
  </si>
  <si>
    <t>3공구|예술대학교|2F</t>
  </si>
  <si>
    <t>CA589_[014]예술대학교-2F-1</t>
  </si>
  <si>
    <t>ART-2F-001</t>
  </si>
  <si>
    <t>CA590_[015]예술대학교-2F-2</t>
  </si>
  <si>
    <t>ART-2F-002</t>
  </si>
  <si>
    <t>CA591_[016]예술대학교-2F-3</t>
  </si>
  <si>
    <t>ART-2F-003</t>
  </si>
  <si>
    <t>3공구|예술대학교|3F</t>
  </si>
  <si>
    <t>CA592_[017]예술대학교-3F-1</t>
  </si>
  <si>
    <t>ART-3F-001</t>
  </si>
  <si>
    <t>CA593_[018]예술대학교-3F-2</t>
  </si>
  <si>
    <t>ART-3F-002</t>
  </si>
  <si>
    <t>CA594_[019]예술대학교-3F-3</t>
  </si>
  <si>
    <t>ART-3F-003</t>
  </si>
  <si>
    <t>3공구|예술대학교|4F</t>
  </si>
  <si>
    <t>CA595_[020]예술대학교-4F-1</t>
  </si>
  <si>
    <t>ART-4F-001</t>
  </si>
  <si>
    <t>CA596_[021]예술대학교-4F-2</t>
  </si>
  <si>
    <t>ART-4F-002</t>
  </si>
  <si>
    <t>CA597_[022]예술대학교-4F-3</t>
  </si>
  <si>
    <t>ART-4F-003</t>
  </si>
  <si>
    <t>3공구|예술대학교|옥탑</t>
  </si>
  <si>
    <t>CA576_[001]예술대학교-옥탑 계단실-8</t>
  </si>
  <si>
    <t>ART-옥탑-001</t>
  </si>
  <si>
    <t>3공구|예술대학교|E/V</t>
  </si>
  <si>
    <t>[010] 예술대학교  E/V (10호기)</t>
  </si>
  <si>
    <t>ART-E/V-001</t>
  </si>
  <si>
    <t>3공구|주차장</t>
  </si>
  <si>
    <t>CA684_[001]3공구 주차장</t>
  </si>
  <si>
    <t>THIRD-P-001</t>
  </si>
  <si>
    <t>CA685_[002]3공구 주차장</t>
  </si>
  <si>
    <t>THIRD-P-002</t>
  </si>
  <si>
    <t>CA686_[003]3공구 주차장</t>
  </si>
  <si>
    <t>THIRD-P-003</t>
  </si>
  <si>
    <t>CA687_[004]3공구 주차장</t>
  </si>
  <si>
    <t>THIRD-P-004</t>
  </si>
  <si>
    <t>CA688_[005]3공구 주차장</t>
  </si>
  <si>
    <t>THIRD-P-005</t>
  </si>
  <si>
    <t>CA689_[006]3공구 주차장</t>
  </si>
  <si>
    <t>THIRD-P-006</t>
  </si>
  <si>
    <t>CA690_[007]3공구 주차장</t>
  </si>
  <si>
    <t>THIRD-P-007</t>
  </si>
  <si>
    <t>CA691_[008]3공구 주차장</t>
  </si>
  <si>
    <t>THIRD-P-008</t>
  </si>
  <si>
    <t>CA692_[009]3공구 주차장</t>
  </si>
  <si>
    <t>THIRD-P-009</t>
  </si>
  <si>
    <t>CA693_[010]3공구 주차장</t>
  </si>
  <si>
    <t>THIRD-P-010</t>
  </si>
  <si>
    <t>CA694_[011]3공구 주차장</t>
  </si>
  <si>
    <t>THIRD-P-011</t>
  </si>
  <si>
    <t>CA695_[012]3공구 주차장</t>
  </si>
  <si>
    <t>THIRD-P-012</t>
  </si>
  <si>
    <t>CA696_[013]3공구 주차장</t>
  </si>
  <si>
    <t>THIRD-P-013</t>
  </si>
  <si>
    <t>CA697_[014]3공구 주차장</t>
  </si>
  <si>
    <t>THIRD-P-014</t>
  </si>
  <si>
    <t>CA698_[015]3공구 주차장</t>
  </si>
  <si>
    <t>THIRD-P-015</t>
  </si>
  <si>
    <t>CA699_[016]3공구 주차장</t>
  </si>
  <si>
    <t>THIRD-P-016</t>
  </si>
  <si>
    <t>CA700_[017]3공구 주차장</t>
  </si>
  <si>
    <t>THIRD-P-017</t>
  </si>
  <si>
    <t>CA701_[018]3공구 주차장</t>
  </si>
  <si>
    <t>THIRD-P-018</t>
  </si>
  <si>
    <t>CA702_[019]3공구 주차장</t>
  </si>
  <si>
    <t>THIRD-P-019</t>
  </si>
  <si>
    <t>CA703_[020]3공구 주차장</t>
  </si>
  <si>
    <t>THIRD-P-020</t>
  </si>
  <si>
    <t>CA704_[021]3공구 주차장</t>
  </si>
  <si>
    <t>THIRD-P-021</t>
  </si>
  <si>
    <t>CA705_[022]3공구 주차장</t>
  </si>
  <si>
    <t>THIRD-P-022</t>
  </si>
  <si>
    <t>CA706_[023]3공구 주차장</t>
  </si>
  <si>
    <t>THIRD-P-023</t>
  </si>
  <si>
    <t>CA707_[024]3공구 주차장</t>
  </si>
  <si>
    <t>THIRD-P-024</t>
  </si>
  <si>
    <t>CA708_[025]3공구 주차장</t>
  </si>
  <si>
    <t>THIRD-P-025</t>
  </si>
  <si>
    <t>CA709_[026]3공구 주차장</t>
  </si>
  <si>
    <t>THIRD-P-026</t>
  </si>
  <si>
    <t>CA710_[027]3공구 주차장</t>
  </si>
  <si>
    <t>THIRD-P-027</t>
  </si>
  <si>
    <t>3공구|옥외</t>
  </si>
  <si>
    <t>[001]3공구 옥외</t>
  </si>
  <si>
    <t>THIRD-O-001</t>
  </si>
  <si>
    <t>[002]3공구 옥외</t>
  </si>
  <si>
    <t>THIRD-O-002</t>
  </si>
  <si>
    <t>[003]3공구 옥외</t>
  </si>
  <si>
    <t>THIRD-O-003</t>
  </si>
  <si>
    <t>[004]3공구 옥외</t>
  </si>
  <si>
    <t>THIRD-O-004</t>
  </si>
  <si>
    <t>[005]3공구 옥외</t>
  </si>
  <si>
    <t>THIRD-O-005</t>
  </si>
  <si>
    <t>[006]3공구 옥외</t>
  </si>
  <si>
    <t>THIRD-O-006</t>
  </si>
  <si>
    <t>[007]3공구 옥외</t>
  </si>
  <si>
    <t>THIRD-O-007</t>
  </si>
  <si>
    <t>테니스장</t>
  </si>
  <si>
    <t>CA711_테니스장#1</t>
  </si>
  <si>
    <t>TENNIS-O-001</t>
  </si>
  <si>
    <t>CA712_테니스장#2</t>
  </si>
  <si>
    <t>TENNIS-O-002</t>
  </si>
  <si>
    <t>CA713_테니스장#3</t>
  </si>
  <si>
    <t>TENNIS-O-003</t>
  </si>
  <si>
    <t>CA714_테니스장#4</t>
  </si>
  <si>
    <t>TENNIS-O-004</t>
  </si>
  <si>
    <t>그룹</t>
    <phoneticPr fontId="3" type="noConversion"/>
  </si>
  <si>
    <t>이름</t>
    <phoneticPr fontId="3" type="noConversion"/>
  </si>
  <si>
    <t>약어</t>
    <phoneticPr fontId="3" type="noConversion"/>
  </si>
  <si>
    <t>번호</t>
    <phoneticPr fontId="3" type="noConversion"/>
  </si>
  <si>
    <t>비고</t>
    <phoneticPr fontId="3" type="noConversion"/>
  </si>
  <si>
    <t>구분</t>
    <phoneticPr fontId="5" type="noConversion"/>
  </si>
  <si>
    <t>섹터</t>
    <phoneticPr fontId="5" type="noConversion"/>
  </si>
  <si>
    <t>층</t>
    <phoneticPr fontId="5" type="noConversion"/>
  </si>
  <si>
    <t>수량</t>
    <phoneticPr fontId="5" type="noConversion"/>
  </si>
  <si>
    <t>비고</t>
    <phoneticPr fontId="5" type="noConversion"/>
  </si>
  <si>
    <t>1공구</t>
    <phoneticPr fontId="5" type="noConversion"/>
  </si>
  <si>
    <t>강의동 - A동</t>
  </si>
  <si>
    <t>1F</t>
    <phoneticPr fontId="5" type="noConversion"/>
  </si>
  <si>
    <t>2F</t>
    <phoneticPr fontId="5" type="noConversion"/>
  </si>
  <si>
    <t>3F</t>
    <phoneticPr fontId="5" type="noConversion"/>
  </si>
  <si>
    <t>4F</t>
    <phoneticPr fontId="5" type="noConversion"/>
  </si>
  <si>
    <t>5F</t>
    <phoneticPr fontId="5" type="noConversion"/>
  </si>
  <si>
    <t>6F</t>
    <phoneticPr fontId="5" type="noConversion"/>
  </si>
  <si>
    <t>7F</t>
    <phoneticPr fontId="5" type="noConversion"/>
  </si>
  <si>
    <t>B1F</t>
    <phoneticPr fontId="5" type="noConversion"/>
  </si>
  <si>
    <t>E/V</t>
    <phoneticPr fontId="5" type="noConversion"/>
  </si>
  <si>
    <t>강의동 - B동</t>
  </si>
  <si>
    <t>강의동 - C동</t>
  </si>
  <si>
    <t>강의동</t>
    <phoneticPr fontId="5" type="noConversion"/>
  </si>
  <si>
    <t>주차장</t>
    <phoneticPr fontId="5" type="noConversion"/>
  </si>
  <si>
    <t>야외</t>
    <phoneticPr fontId="5" type="noConversion"/>
  </si>
  <si>
    <t>기숙사 A동</t>
    <phoneticPr fontId="5" type="noConversion"/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</si>
  <si>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</si>
  <si>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</si>
  <si>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</si>
  <si>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</si>
  <si>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</si>
  <si>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</si>
  <si>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</si>
  <si>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</si>
  <si>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</si>
  <si>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</si>
  <si>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E/V</t>
    <phoneticPr fontId="6" type="noConversion"/>
  </si>
  <si>
    <t>기숙사 B동</t>
    <phoneticPr fontId="5" type="noConversion"/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</si>
  <si>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</si>
  <si>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</si>
  <si>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</si>
  <si>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</si>
  <si>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</si>
  <si>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</si>
  <si>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</si>
  <si>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</si>
  <si>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</si>
  <si>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21F</t>
  </si>
  <si>
    <t>22F</t>
  </si>
  <si>
    <t>23F</t>
  </si>
  <si>
    <t>24F</t>
  </si>
  <si>
    <t>25F</t>
  </si>
  <si>
    <t>26F</t>
  </si>
  <si>
    <t>27F</t>
  </si>
  <si>
    <t>28F</t>
  </si>
  <si>
    <t>기숙사</t>
    <phoneticPr fontId="5" type="noConversion"/>
  </si>
  <si>
    <t>교수아파트</t>
    <phoneticPr fontId="5" type="noConversion"/>
  </si>
  <si>
    <t>2공구</t>
    <phoneticPr fontId="5" type="noConversion"/>
  </si>
  <si>
    <t>도서관</t>
    <phoneticPr fontId="5" type="noConversion"/>
  </si>
  <si>
    <t>지원센터</t>
    <phoneticPr fontId="5" type="noConversion"/>
  </si>
  <si>
    <t>파워플랜트</t>
    <phoneticPr fontId="5" type="noConversion"/>
  </si>
  <si>
    <t>주차장</t>
    <phoneticPr fontId="6" type="noConversion"/>
  </si>
  <si>
    <t>게스트하우스</t>
    <phoneticPr fontId="5" type="noConversion"/>
  </si>
  <si>
    <t>1F</t>
    <phoneticPr fontId="6" type="noConversion"/>
  </si>
  <si>
    <t>학생회관</t>
    <phoneticPr fontId="5" type="noConversion"/>
  </si>
  <si>
    <t>체육관</t>
    <phoneticPr fontId="5" type="noConversion"/>
  </si>
  <si>
    <t>강당</t>
    <phoneticPr fontId="5" type="noConversion"/>
  </si>
  <si>
    <t>야외</t>
    <phoneticPr fontId="6" type="noConversion"/>
  </si>
  <si>
    <t>3공구</t>
    <phoneticPr fontId="5" type="noConversion"/>
  </si>
  <si>
    <t>유타대학교</t>
    <phoneticPr fontId="5" type="noConversion"/>
  </si>
  <si>
    <t>옥탑</t>
    <phoneticPr fontId="6" type="noConversion"/>
  </si>
  <si>
    <t>2공구</t>
  </si>
  <si>
    <t>조지메이슨대학교</t>
    <phoneticPr fontId="5" type="noConversion"/>
  </si>
  <si>
    <t>B2F</t>
    <phoneticPr fontId="5" type="noConversion"/>
  </si>
  <si>
    <t>겐트대학교</t>
    <phoneticPr fontId="5" type="noConversion"/>
  </si>
  <si>
    <t>10F</t>
    <phoneticPr fontId="5" type="noConversion"/>
  </si>
  <si>
    <t>예술대학교</t>
    <phoneticPr fontId="5" type="noConversion"/>
  </si>
  <si>
    <t>합계</t>
    <phoneticPr fontId="5" type="noConversion"/>
  </si>
  <si>
    <t>1공구|기숙사B동|B-A|B1F~5F</t>
    <phoneticPr fontId="3" type="noConversion"/>
  </si>
  <si>
    <t>DORMB-A-1F-007</t>
    <phoneticPr fontId="3" type="noConversion"/>
  </si>
  <si>
    <t>DORMB-B-1F-008</t>
    <phoneticPr fontId="3" type="noConversion"/>
  </si>
  <si>
    <t>LIB-1F-009</t>
    <phoneticPr fontId="3" type="noConversion"/>
  </si>
  <si>
    <t>LIB-1F-011</t>
    <phoneticPr fontId="3" type="noConversion"/>
  </si>
  <si>
    <t>LIB-1F-003</t>
    <phoneticPr fontId="3" type="noConversion"/>
  </si>
  <si>
    <t>LIB-1F-004</t>
    <phoneticPr fontId="3" type="noConversion"/>
  </si>
  <si>
    <t>LIB-1F-005</t>
    <phoneticPr fontId="3" type="noConversion"/>
  </si>
  <si>
    <t>LIB-1F-006</t>
    <phoneticPr fontId="3" type="noConversion"/>
  </si>
  <si>
    <t>LIB-1F-007</t>
    <phoneticPr fontId="3" type="noConversion"/>
  </si>
  <si>
    <t>LIB-1F-008</t>
    <phoneticPr fontId="3" type="noConversion"/>
  </si>
  <si>
    <t>CA253_1F ITCenter</t>
    <phoneticPr fontId="3" type="noConversion"/>
  </si>
  <si>
    <t>LIB-1F-002</t>
    <phoneticPr fontId="3" type="noConversion"/>
  </si>
  <si>
    <t>LIB-1F-010</t>
    <phoneticPr fontId="3" type="noConversion"/>
  </si>
  <si>
    <t>GSTH-7F-004</t>
  </si>
  <si>
    <t>GSTH-7F-003</t>
    <phoneticPr fontId="3" type="noConversion"/>
  </si>
  <si>
    <t>SUPP-B1F-001</t>
    <phoneticPr fontId="3" type="noConversion"/>
  </si>
  <si>
    <t>SUPP-B1F-002</t>
    <phoneticPr fontId="3" type="noConversion"/>
  </si>
  <si>
    <t>SUPP-B1F-003</t>
    <phoneticPr fontId="3" type="noConversion"/>
  </si>
  <si>
    <t>SUPP-B1F-004</t>
    <phoneticPr fontId="3" type="noConversion"/>
  </si>
  <si>
    <t>SUPP-E/V-001</t>
    <phoneticPr fontId="3" type="noConversion"/>
  </si>
  <si>
    <t>SUPP-E/V-002</t>
    <phoneticPr fontId="3" type="noConversion"/>
  </si>
  <si>
    <t>SUPP-E/V-003</t>
    <phoneticPr fontId="3" type="noConversion"/>
  </si>
  <si>
    <t>SUPP-E/V-004</t>
    <phoneticPr fontId="3" type="noConversion"/>
  </si>
  <si>
    <t>SUPP-B1F-005</t>
    <phoneticPr fontId="3" type="noConversion"/>
  </si>
  <si>
    <t>SUPP-B1F-006</t>
    <phoneticPr fontId="3" type="noConversion"/>
  </si>
  <si>
    <t>SUPP-B1F-007</t>
    <phoneticPr fontId="3" type="noConversion"/>
  </si>
  <si>
    <t>STUH-A-1F-001</t>
    <phoneticPr fontId="3" type="noConversion"/>
  </si>
  <si>
    <t>STUH-A-1F-002</t>
  </si>
  <si>
    <t>STUH-A-1F-003</t>
  </si>
  <si>
    <t>STUH-A-1F-004</t>
  </si>
  <si>
    <t>STUH-A-1F-005</t>
  </si>
  <si>
    <t>STUH-A-1F-006</t>
    <phoneticPr fontId="3" type="noConversion"/>
  </si>
  <si>
    <t>STUH-B-1F-001</t>
    <phoneticPr fontId="3" type="noConversion"/>
  </si>
  <si>
    <t>STUH-B-1F-002</t>
    <phoneticPr fontId="3" type="noConversion"/>
  </si>
  <si>
    <t>STUH-B-1F-003</t>
    <phoneticPr fontId="3" type="noConversion"/>
  </si>
  <si>
    <t>STUH-A-2F-001</t>
  </si>
  <si>
    <t>STUH-A-2F-002</t>
  </si>
  <si>
    <t>STUH-A-2F-003</t>
  </si>
  <si>
    <t>STUH-A-2F-004</t>
  </si>
  <si>
    <t>STUH-A-4F-003</t>
    <phoneticPr fontId="3" type="noConversion"/>
  </si>
  <si>
    <t>STUH-A-4F-004</t>
    <phoneticPr fontId="3" type="noConversion"/>
  </si>
  <si>
    <t>STUH-A-4F-005</t>
    <phoneticPr fontId="3" type="noConversion"/>
  </si>
  <si>
    <t>STUH-A-B1F-002</t>
    <phoneticPr fontId="3" type="noConversion"/>
  </si>
  <si>
    <t>STUH-A-B1F-003</t>
  </si>
  <si>
    <t>STUH-A-B1F-004</t>
  </si>
  <si>
    <t>STUH-A-B1F-005</t>
  </si>
  <si>
    <t>STUH-A-B1F-006</t>
  </si>
  <si>
    <t>STUH-A-B1F-007</t>
  </si>
  <si>
    <t>STUH-A-B1F-008</t>
  </si>
  <si>
    <t>STUH-A-B1F-009</t>
  </si>
  <si>
    <t>STUH-A-B1F-010</t>
  </si>
  <si>
    <t>STUH-A-B1F-011</t>
  </si>
  <si>
    <t>STUH-A-B1F-012</t>
  </si>
  <si>
    <t>STUH-A-B1F-013</t>
  </si>
  <si>
    <t>STUH-A-E/V-001</t>
    <phoneticPr fontId="3" type="noConversion"/>
  </si>
  <si>
    <t>STUH-A-E/V-002</t>
  </si>
  <si>
    <t>STUH-A-E/V-003</t>
  </si>
  <si>
    <t>외곽</t>
    <phoneticPr fontId="3" type="noConversion"/>
  </si>
  <si>
    <t>AUDI-1F-003</t>
    <phoneticPr fontId="3" type="noConversion"/>
  </si>
  <si>
    <t>AUDI-1F-004</t>
    <phoneticPr fontId="3" type="noConversion"/>
  </si>
  <si>
    <t>AUDI-2F-002</t>
    <phoneticPr fontId="3" type="noConversion"/>
  </si>
  <si>
    <t>AUDI-2F-003</t>
    <phoneticPr fontId="3" type="noConversion"/>
  </si>
  <si>
    <t>AUDI-2F-004</t>
    <phoneticPr fontId="3" type="noConversion"/>
  </si>
  <si>
    <t>UTAH-1F-001</t>
    <phoneticPr fontId="3" type="noConversion"/>
  </si>
  <si>
    <t>UTAH-1F-002</t>
    <phoneticPr fontId="3" type="noConversion"/>
  </si>
  <si>
    <t>UTAH-1F-003</t>
    <phoneticPr fontId="3" type="noConversion"/>
  </si>
  <si>
    <t>UTAH-1F-004</t>
    <phoneticPr fontId="3" type="noConversion"/>
  </si>
  <si>
    <t>UTAH-1F-005</t>
    <phoneticPr fontId="3" type="noConversion"/>
  </si>
  <si>
    <t>UTAH-1F-006</t>
    <phoneticPr fontId="3" type="noConversion"/>
  </si>
  <si>
    <t>UTAH-1F-008</t>
    <phoneticPr fontId="3" type="noConversion"/>
  </si>
  <si>
    <t>UTAH-1F-009</t>
    <phoneticPr fontId="3" type="noConversion"/>
  </si>
  <si>
    <t>UTAH-1F-007</t>
    <phoneticPr fontId="3" type="noConversion"/>
  </si>
  <si>
    <t>UTAH-B1F-001</t>
    <phoneticPr fontId="3" type="noConversion"/>
  </si>
  <si>
    <t>UTAH-B1F-002</t>
    <phoneticPr fontId="3" type="noConversion"/>
  </si>
  <si>
    <t>UTAH-2F-001</t>
    <phoneticPr fontId="3" type="noConversion"/>
  </si>
  <si>
    <t>UTAH-2F-002</t>
    <phoneticPr fontId="3" type="noConversion"/>
  </si>
  <si>
    <t>UTAH-2F-003</t>
    <phoneticPr fontId="3" type="noConversion"/>
  </si>
  <si>
    <t>UTAH-3F-001</t>
    <phoneticPr fontId="3" type="noConversion"/>
  </si>
  <si>
    <t>UTAH-3F-002</t>
    <phoneticPr fontId="3" type="noConversion"/>
  </si>
  <si>
    <t>UTAH-3F-003</t>
    <phoneticPr fontId="3" type="noConversion"/>
  </si>
  <si>
    <t>UTAH-4F-001</t>
    <phoneticPr fontId="3" type="noConversion"/>
  </si>
  <si>
    <t>UTAH-4F-002</t>
    <phoneticPr fontId="3" type="noConversion"/>
  </si>
  <si>
    <t>UTAH-4F-003</t>
    <phoneticPr fontId="3" type="noConversion"/>
  </si>
  <si>
    <t>UTAH-5F-001</t>
    <phoneticPr fontId="3" type="noConversion"/>
  </si>
  <si>
    <t>UTAH-5F-002</t>
    <phoneticPr fontId="3" type="noConversion"/>
  </si>
  <si>
    <t>UTAH-5F-003</t>
    <phoneticPr fontId="3" type="noConversion"/>
  </si>
  <si>
    <t>UTAH-5F-005</t>
    <phoneticPr fontId="3" type="noConversion"/>
  </si>
  <si>
    <t>UTAH-5F-004</t>
    <phoneticPr fontId="3" type="noConversion"/>
  </si>
  <si>
    <t>UTAH-6F-001</t>
    <phoneticPr fontId="3" type="noConversion"/>
  </si>
  <si>
    <t>UTAH-6F-002</t>
    <phoneticPr fontId="3" type="noConversion"/>
  </si>
  <si>
    <t>UTAH-6F-003</t>
    <phoneticPr fontId="3" type="noConversion"/>
  </si>
  <si>
    <t>UTAH-7F-001</t>
    <phoneticPr fontId="3" type="noConversion"/>
  </si>
  <si>
    <t>UTAH-7F-002</t>
    <phoneticPr fontId="3" type="noConversion"/>
  </si>
  <si>
    <t>UTAH-7F-003</t>
    <phoneticPr fontId="3" type="noConversion"/>
  </si>
  <si>
    <t>UTAH-8F-001</t>
    <phoneticPr fontId="3" type="noConversion"/>
  </si>
  <si>
    <t>UTAH-8F-002</t>
    <phoneticPr fontId="3" type="noConversion"/>
  </si>
  <si>
    <t>UTAH-8F-003</t>
    <phoneticPr fontId="3" type="noConversion"/>
  </si>
  <si>
    <t>UTAH-9F-001</t>
    <phoneticPr fontId="3" type="noConversion"/>
  </si>
  <si>
    <t>UTAH-9F-002</t>
    <phoneticPr fontId="3" type="noConversion"/>
  </si>
  <si>
    <t>UTAH-9F-003</t>
    <phoneticPr fontId="3" type="noConversion"/>
  </si>
  <si>
    <t>UTAH-옥탑-001</t>
    <phoneticPr fontId="3" type="noConversion"/>
  </si>
  <si>
    <t>UTAH-옥탑-002</t>
    <phoneticPr fontId="3" type="noConversion"/>
  </si>
  <si>
    <t>UTAH-옥탑-003</t>
    <phoneticPr fontId="3" type="noConversion"/>
  </si>
  <si>
    <t>UTAH-E/V-001</t>
    <phoneticPr fontId="3" type="noConversion"/>
  </si>
  <si>
    <t>UTAH-E/V-002</t>
    <phoneticPr fontId="3" type="noConversion"/>
  </si>
  <si>
    <t>UTAH-E/V-003</t>
    <phoneticPr fontId="3" type="noConversion"/>
  </si>
  <si>
    <t>GMU-옥탑-002</t>
    <phoneticPr fontId="3" type="noConversion"/>
  </si>
  <si>
    <t>GMU-옥탑-001</t>
    <phoneticPr fontId="3" type="noConversion"/>
  </si>
  <si>
    <t>3공구</t>
    <phoneticPr fontId="3" type="noConversion"/>
  </si>
  <si>
    <t>테니스장</t>
    <phoneticPr fontId="3" type="noConversion"/>
  </si>
  <si>
    <t>2공구</t>
    <phoneticPr fontId="3" type="noConversion"/>
  </si>
  <si>
    <t>방재실</t>
    <phoneticPr fontId="3" type="noConversion"/>
  </si>
  <si>
    <t>어린이집</t>
    <phoneticPr fontId="3" type="noConversion"/>
  </si>
  <si>
    <t>SUPP-P-B1F-001</t>
    <phoneticPr fontId="3" type="noConversion"/>
  </si>
  <si>
    <t>SUPP-P-B1F-002</t>
    <phoneticPr fontId="3" type="noConversion"/>
  </si>
  <si>
    <t>SUPP-P-B1F-003</t>
    <phoneticPr fontId="3" type="noConversion"/>
  </si>
  <si>
    <t>외곽</t>
    <phoneticPr fontId="5" type="noConversion"/>
  </si>
  <si>
    <t>외곽</t>
    <phoneticPr fontId="6" type="noConversion"/>
  </si>
  <si>
    <t xml:space="preserve">관리책임 담당 부서 및 영상정보에 대한 접근권한 현황 </t>
    <phoneticPr fontId="6" type="noConversion"/>
  </si>
  <si>
    <t>기관명</t>
    <phoneticPr fontId="6" type="noConversion"/>
  </si>
  <si>
    <t>시설물</t>
    <phoneticPr fontId="6" type="noConversion"/>
  </si>
  <si>
    <t>구 분</t>
  </si>
  <si>
    <t>본부</t>
    <phoneticPr fontId="6" type="noConversion"/>
  </si>
  <si>
    <t>연락처</t>
    <phoneticPr fontId="6" type="noConversion"/>
  </si>
  <si>
    <t>인천글로벌캠퍼스운영재단</t>
    <phoneticPr fontId="6" type="noConversion"/>
  </si>
  <si>
    <t>생활관, 교수아파트, 게스트하우스, 학생식당 내 시설물</t>
    <phoneticPr fontId="6" type="noConversion"/>
  </si>
  <si>
    <t>전담부서</t>
    <phoneticPr fontId="6" type="noConversion"/>
  </si>
  <si>
    <t>대학협력본부</t>
    <phoneticPr fontId="6" type="noConversion"/>
  </si>
  <si>
    <t>032-626-0530</t>
    <phoneticPr fontId="6" type="noConversion"/>
  </si>
  <si>
    <t>관리책임자</t>
    <phoneticPr fontId="6" type="noConversion"/>
  </si>
  <si>
    <t>대학협력본부장</t>
    <phoneticPr fontId="6" type="noConversion"/>
  </si>
  <si>
    <t>지원센터, 각 대학 강의동, 대강당 내 시설물</t>
    <phoneticPr fontId="6" type="noConversion"/>
  </si>
  <si>
    <t>캠퍼스운영본부</t>
    <phoneticPr fontId="6" type="noConversion"/>
  </si>
  <si>
    <t>032-626-0580</t>
    <phoneticPr fontId="6" type="noConversion"/>
  </si>
  <si>
    <t>캠퍼스운영본부장</t>
    <phoneticPr fontId="6" type="noConversion"/>
  </si>
  <si>
    <t>통합관제센터 운영관리</t>
    <phoneticPr fontId="6" type="noConversion"/>
  </si>
  <si>
    <t>시설안전관리본부</t>
    <phoneticPr fontId="6" type="noConversion"/>
  </si>
  <si>
    <t>032-626-0532</t>
    <phoneticPr fontId="6" type="noConversion"/>
  </si>
  <si>
    <t>시설안전관리본부장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</si>
</sst>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0E5FA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2" borderId="1" xfId="2" applyFill="1" applyBorder="1" applyAlignment="1">
      <alignment horizontal="center" vertical="center"/>
    </xf>
    <xf numFmtId="0" fontId="4" fillId="2" borderId="2" xfId="2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0" fontId="4" fillId="2" borderId="3" xfId="2" applyFill="1" applyBorder="1" applyAlignment="1">
      <alignment horizontal="center" vertical="center"/>
    </xf>
    <xf numFmtId="0" fontId="4" fillId="0" borderId="4" xfId="2" applyBorder="1" applyAlignment="1">
      <alignment horizontal="center" vertical="center"/>
    </xf>
    <xf numFmtId="0" fontId="4" fillId="0" borderId="5" xfId="2" applyBorder="1" applyAlignment="1">
      <alignment horizontal="center" vertical="center"/>
    </xf>
    <xf numFmtId="41" fontId="4" fillId="3" borderId="5" xfId="1" applyFont="1" applyFill="1" applyBorder="1" applyAlignment="1">
      <alignment horizontal="center" vertical="center"/>
    </xf>
    <xf numFmtId="0" fontId="4" fillId="0" borderId="6" xfId="2" applyBorder="1" applyAlignment="1">
      <alignment horizontal="center" vertical="center"/>
    </xf>
    <xf numFmtId="41" fontId="4" fillId="3" borderId="8" xfId="1" applyFont="1" applyFill="1" applyBorder="1" applyAlignment="1">
      <alignment horizontal="center" vertical="center"/>
    </xf>
    <xf numFmtId="0" fontId="4" fillId="0" borderId="9" xfId="2" applyBorder="1" applyAlignment="1">
      <alignment horizontal="center" vertical="center"/>
    </xf>
    <xf numFmtId="0" fontId="4" fillId="0" borderId="10" xfId="2" applyBorder="1" applyAlignment="1">
      <alignment horizontal="center" vertical="center"/>
    </xf>
    <xf numFmtId="0" fontId="4" fillId="0" borderId="11" xfId="2" applyBorder="1" applyAlignment="1">
      <alignment horizontal="center" vertical="center"/>
    </xf>
    <xf numFmtId="0" fontId="4" fillId="0" borderId="12" xfId="2" applyBorder="1" applyAlignment="1">
      <alignment horizontal="center" vertical="center"/>
    </xf>
    <xf numFmtId="0" fontId="4" fillId="0" borderId="5" xfId="2" applyFill="1" applyBorder="1" applyAlignment="1">
      <alignment horizontal="center" vertical="center"/>
    </xf>
    <xf numFmtId="0" fontId="4" fillId="4" borderId="7" xfId="2" applyFill="1" applyBorder="1" applyAlignment="1">
      <alignment horizontal="center" vertical="center"/>
    </xf>
    <xf numFmtId="0" fontId="4" fillId="4" borderId="8" xfId="2" applyFill="1" applyBorder="1" applyAlignment="1">
      <alignment horizontal="center" vertical="center"/>
    </xf>
    <xf numFmtId="0" fontId="7" fillId="0" borderId="13" xfId="3" applyFont="1" applyBorder="1" applyAlignment="1">
      <alignment horizontal="center" vertical="center"/>
    </xf>
    <xf numFmtId="0" fontId="1" fillId="0" borderId="0" xfId="3">
      <alignment vertical="center"/>
    </xf>
    <xf numFmtId="0" fontId="8" fillId="5" borderId="14" xfId="3" applyFont="1" applyFill="1" applyBorder="1" applyAlignment="1">
      <alignment horizontal="center" vertical="center" wrapText="1"/>
    </xf>
    <xf numFmtId="0" fontId="9" fillId="0" borderId="14" xfId="3" applyFont="1" applyBorder="1" applyAlignment="1">
      <alignment horizontal="center" vertical="center" wrapText="1"/>
    </xf>
    <xf numFmtId="0" fontId="9" fillId="0" borderId="14" xfId="3" applyFont="1" applyBorder="1" applyAlignment="1">
      <alignment horizontal="center" vertical="center"/>
    </xf>
    <xf numFmtId="0" fontId="9" fillId="0" borderId="14" xfId="3" applyFont="1" applyBorder="1" applyAlignment="1">
      <alignment horizontal="center" vertical="center" wrapText="1"/>
    </xf>
    <xf numFmtId="0" fontId="10" fillId="0" borderId="15" xfId="3" quotePrefix="1" applyFont="1" applyBorder="1" applyAlignment="1">
      <alignment horizontal="center" vertical="center" wrapText="1"/>
    </xf>
    <xf numFmtId="0" fontId="10" fillId="0" borderId="16" xfId="3" quotePrefix="1" applyFont="1" applyBorder="1" applyAlignment="1">
      <alignment horizontal="center" vertical="center" wrapText="1"/>
    </xf>
    <xf numFmtId="0" fontId="1" fillId="0" borderId="14" xfId="3" applyBorder="1" applyAlignment="1">
      <alignment horizontal="center" vertical="center"/>
    </xf>
    <xf numFmtId="0" fontId="1" fillId="0" borderId="0" xfId="3" applyAlignment="1">
      <alignment horizontal="center" vertical="center"/>
    </xf>
  </cellXfs>
  <cellStyles count="4">
    <cellStyle name="쉼표 [0]" xfId="1" builtinId="6"/>
    <cellStyle name="표준" xfId="0" builtinId="0"/>
    <cellStyle name="표준 2" xfId="3" xr:uid="{8193A6E0-B33E-4880-8A05-EAAA3F85EAD0}"/>
    <cellStyle name="표준 3" xfId="2" xr:uid="{54C83419-0389-43A4-A598-30FFB555080E}"/>
  </cellStyles>
  <dxfs count="1">
    <dxf>
      <font>
        <color rgb="FF9C0006"/>
      </font>
      <fill>
        <patternFill patternType="solid">
          <fgColor indexed="65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F880-C805-4FD2-BC7C-AC515526647E}">
  <dimension ref="A1:E192"/>
  <sheetViews>
    <sheetView tabSelected="1" workbookViewId="0"/>
  </sheetViews>
  <sheetFormatPr defaultRowHeight="16.5" x14ac:dyDescent="0.3"/>
  <cols>
    <col min="1" max="5" width="15.75" customWidth="1"/>
    <col min="25" max="25" width="8.75" customWidth="1"/>
  </cols>
  <sheetData>
    <row r="1" spans="1:5" x14ac:dyDescent="0.3">
      <c r="A1" s="10" t="s">
        <v>1690</v>
      </c>
      <c r="B1" s="11" t="s">
        <v>1691</v>
      </c>
      <c r="C1" s="11" t="s">
        <v>1692</v>
      </c>
      <c r="D1" s="12" t="s">
        <v>1693</v>
      </c>
      <c r="E1" s="13" t="s">
        <v>1694</v>
      </c>
    </row>
    <row r="2" spans="1:5" x14ac:dyDescent="0.3">
      <c r="A2" s="14" t="s">
        <v>1695</v>
      </c>
      <c r="B2" s="15" t="s">
        <v>1696</v>
      </c>
      <c r="C2" s="23" t="s">
        <v>1697</v>
      </c>
      <c r="D2" s="16">
        <f>COUNTIF(전체!$C:$C,"LRB-A*-"&amp;C2&amp;"*")</f>
        <v>7</v>
      </c>
      <c r="E2" s="17"/>
    </row>
    <row r="3" spans="1:5" x14ac:dyDescent="0.3">
      <c r="A3" s="14" t="s">
        <v>1695</v>
      </c>
      <c r="B3" s="15" t="s">
        <v>1696</v>
      </c>
      <c r="C3" s="23" t="s">
        <v>1698</v>
      </c>
      <c r="D3" s="16">
        <f>COUNTIF(전체!$C:$C,"LRB-A*-"&amp;C3&amp;"*")</f>
        <v>2</v>
      </c>
      <c r="E3" s="17"/>
    </row>
    <row r="4" spans="1:5" x14ac:dyDescent="0.3">
      <c r="A4" s="14" t="s">
        <v>1695</v>
      </c>
      <c r="B4" s="15" t="s">
        <v>1696</v>
      </c>
      <c r="C4" s="23" t="s">
        <v>1699</v>
      </c>
      <c r="D4" s="16">
        <f>COUNTIF(전체!$C:$C,"LRB-A*-"&amp;C4&amp;"*")</f>
        <v>5</v>
      </c>
      <c r="E4" s="17"/>
    </row>
    <row r="5" spans="1:5" x14ac:dyDescent="0.3">
      <c r="A5" s="14" t="s">
        <v>1695</v>
      </c>
      <c r="B5" s="15" t="s">
        <v>1696</v>
      </c>
      <c r="C5" s="23" t="s">
        <v>1700</v>
      </c>
      <c r="D5" s="16">
        <f>COUNTIF(전체!$C:$C,"LRB-A*-"&amp;C5&amp;"*")</f>
        <v>0</v>
      </c>
      <c r="E5" s="17"/>
    </row>
    <row r="6" spans="1:5" x14ac:dyDescent="0.3">
      <c r="A6" s="14" t="s">
        <v>1695</v>
      </c>
      <c r="B6" s="15" t="s">
        <v>1696</v>
      </c>
      <c r="C6" s="23" t="s">
        <v>1701</v>
      </c>
      <c r="D6" s="16">
        <f>COUNTIF(전체!$C:$C,"LRB-A*-"&amp;C6&amp;"*")</f>
        <v>0</v>
      </c>
      <c r="E6" s="17"/>
    </row>
    <row r="7" spans="1:5" x14ac:dyDescent="0.3">
      <c r="A7" s="14" t="s">
        <v>1695</v>
      </c>
      <c r="B7" s="15" t="s">
        <v>1696</v>
      </c>
      <c r="C7" s="23" t="s">
        <v>1702</v>
      </c>
      <c r="D7" s="16">
        <f>COUNTIF(전체!$C:$C,"LRB-A*-"&amp;C7&amp;"*")</f>
        <v>0</v>
      </c>
      <c r="E7" s="17"/>
    </row>
    <row r="8" spans="1:5" x14ac:dyDescent="0.3">
      <c r="A8" s="14" t="s">
        <v>1695</v>
      </c>
      <c r="B8" s="15" t="s">
        <v>1696</v>
      </c>
      <c r="C8" s="23" t="s">
        <v>1703</v>
      </c>
      <c r="D8" s="16">
        <f>COUNTIF(전체!$C:$C,"LRB-A*-"&amp;C8&amp;"*")</f>
        <v>0</v>
      </c>
      <c r="E8" s="17"/>
    </row>
    <row r="9" spans="1:5" x14ac:dyDescent="0.3">
      <c r="A9" s="14" t="s">
        <v>1695</v>
      </c>
      <c r="B9" s="15" t="s">
        <v>1696</v>
      </c>
      <c r="C9" s="23" t="s">
        <v>1704</v>
      </c>
      <c r="D9" s="16">
        <f>COUNTIF(전체!$C:$C,"LRB-A*-"&amp;C9&amp;"*")</f>
        <v>4</v>
      </c>
      <c r="E9" s="17"/>
    </row>
    <row r="10" spans="1:5" x14ac:dyDescent="0.3">
      <c r="A10" s="14" t="s">
        <v>1695</v>
      </c>
      <c r="B10" s="15" t="s">
        <v>1696</v>
      </c>
      <c r="C10" s="23" t="s">
        <v>1705</v>
      </c>
      <c r="D10" s="16">
        <f>COUNTIF(전체!$C:$C,"LRB-A*-"&amp;C10&amp;"*")</f>
        <v>3</v>
      </c>
      <c r="E10" s="17"/>
    </row>
    <row r="11" spans="1:5" x14ac:dyDescent="0.3">
      <c r="A11" s="14" t="s">
        <v>1695</v>
      </c>
      <c r="B11" s="15" t="s">
        <v>1706</v>
      </c>
      <c r="C11" s="23" t="s">
        <v>1697</v>
      </c>
      <c r="D11" s="16">
        <f>COUNTIF(전체!$C:$C,"LRB-B*-"&amp;C11&amp;"*")</f>
        <v>4</v>
      </c>
      <c r="E11" s="17"/>
    </row>
    <row r="12" spans="1:5" x14ac:dyDescent="0.3">
      <c r="A12" s="14" t="s">
        <v>1695</v>
      </c>
      <c r="B12" s="15" t="s">
        <v>1706</v>
      </c>
      <c r="C12" s="23" t="s">
        <v>1698</v>
      </c>
      <c r="D12" s="16">
        <f>COUNTIF(전체!$C:$C,"LRB-B*-"&amp;C12&amp;"*")</f>
        <v>7</v>
      </c>
      <c r="E12" s="17"/>
    </row>
    <row r="13" spans="1:5" x14ac:dyDescent="0.3">
      <c r="A13" s="14" t="s">
        <v>1695</v>
      </c>
      <c r="B13" s="15" t="s">
        <v>1706</v>
      </c>
      <c r="C13" s="23" t="s">
        <v>1699</v>
      </c>
      <c r="D13" s="16">
        <f>COUNTIF(전체!$C:$C,"LRB-B*-"&amp;C13&amp;"*")</f>
        <v>0</v>
      </c>
      <c r="E13" s="17"/>
    </row>
    <row r="14" spans="1:5" x14ac:dyDescent="0.3">
      <c r="A14" s="14" t="s">
        <v>1695</v>
      </c>
      <c r="B14" s="15" t="s">
        <v>1706</v>
      </c>
      <c r="C14" s="23" t="s">
        <v>1700</v>
      </c>
      <c r="D14" s="16">
        <f>COUNTIF(전체!$C:$C,"LRB-B*-"&amp;C14&amp;"*")</f>
        <v>0</v>
      </c>
      <c r="E14" s="17"/>
    </row>
    <row r="15" spans="1:5" x14ac:dyDescent="0.3">
      <c r="A15" s="14" t="s">
        <v>1695</v>
      </c>
      <c r="B15" s="15" t="s">
        <v>1706</v>
      </c>
      <c r="C15" s="23" t="s">
        <v>1701</v>
      </c>
      <c r="D15" s="16">
        <f>COUNTIF(전체!$C:$C,"LRB-B*-"&amp;C15&amp;"*")</f>
        <v>0</v>
      </c>
      <c r="E15" s="17"/>
    </row>
    <row r="16" spans="1:5" x14ac:dyDescent="0.3">
      <c r="A16" s="14" t="s">
        <v>1695</v>
      </c>
      <c r="B16" s="15" t="s">
        <v>1706</v>
      </c>
      <c r="C16" s="23" t="s">
        <v>1702</v>
      </c>
      <c r="D16" s="16">
        <f>COUNTIF(전체!$C:$C,"LRB-B*-"&amp;C16&amp;"*")</f>
        <v>0</v>
      </c>
      <c r="E16" s="17"/>
    </row>
    <row r="17" spans="1:5" x14ac:dyDescent="0.3">
      <c r="A17" s="14" t="s">
        <v>1695</v>
      </c>
      <c r="B17" s="15" t="s">
        <v>1706</v>
      </c>
      <c r="C17" s="23" t="s">
        <v>1704</v>
      </c>
      <c r="D17" s="16">
        <f>COUNTIF(전체!$C:$C,"LRB-B*-"&amp;C17&amp;"*")</f>
        <v>0</v>
      </c>
      <c r="E17" s="17"/>
    </row>
    <row r="18" spans="1:5" x14ac:dyDescent="0.3">
      <c r="A18" s="14" t="s">
        <v>1695</v>
      </c>
      <c r="B18" s="15" t="s">
        <v>1706</v>
      </c>
      <c r="C18" s="23" t="s">
        <v>1705</v>
      </c>
      <c r="D18" s="16">
        <f>COUNTIF(전체!$C:$C,"LRB-B*-"&amp;C18&amp;"*")</f>
        <v>2</v>
      </c>
      <c r="E18" s="17"/>
    </row>
    <row r="19" spans="1:5" x14ac:dyDescent="0.3">
      <c r="A19" s="14" t="s">
        <v>1695</v>
      </c>
      <c r="B19" s="15" t="s">
        <v>1707</v>
      </c>
      <c r="C19" s="23" t="s">
        <v>1697</v>
      </c>
      <c r="D19" s="16">
        <f>COUNTIF(전체!$C:$C,"LRB-C*-"&amp;C19&amp;"*")</f>
        <v>4</v>
      </c>
      <c r="E19" s="17"/>
    </row>
    <row r="20" spans="1:5" x14ac:dyDescent="0.3">
      <c r="A20" s="14" t="s">
        <v>1695</v>
      </c>
      <c r="B20" s="15" t="s">
        <v>1707</v>
      </c>
      <c r="C20" s="23" t="s">
        <v>1698</v>
      </c>
      <c r="D20" s="16">
        <f>COUNTIF(전체!$C:$C,"LRB-C*-"&amp;C20&amp;"*")</f>
        <v>0</v>
      </c>
      <c r="E20" s="17"/>
    </row>
    <row r="21" spans="1:5" x14ac:dyDescent="0.3">
      <c r="A21" s="14" t="s">
        <v>1695</v>
      </c>
      <c r="B21" s="15" t="s">
        <v>1707</v>
      </c>
      <c r="C21" s="23" t="s">
        <v>1699</v>
      </c>
      <c r="D21" s="16">
        <f>COUNTIF(전체!$C:$C,"LRB-C*-"&amp;C21&amp;"*")</f>
        <v>2</v>
      </c>
      <c r="E21" s="17"/>
    </row>
    <row r="22" spans="1:5" x14ac:dyDescent="0.3">
      <c r="A22" s="14" t="s">
        <v>1695</v>
      </c>
      <c r="B22" s="15" t="s">
        <v>1707</v>
      </c>
      <c r="C22" s="23" t="s">
        <v>1700</v>
      </c>
      <c r="D22" s="16">
        <f>COUNTIF(전체!$C:$C,"LRB-C*-"&amp;C22&amp;"*")</f>
        <v>0</v>
      </c>
      <c r="E22" s="17"/>
    </row>
    <row r="23" spans="1:5" x14ac:dyDescent="0.3">
      <c r="A23" s="14" t="s">
        <v>1695</v>
      </c>
      <c r="B23" s="15" t="s">
        <v>1707</v>
      </c>
      <c r="C23" s="23" t="s">
        <v>1701</v>
      </c>
      <c r="D23" s="16">
        <f>COUNTIF(전체!$C:$C,"LRB-C*-"&amp;C23&amp;"*")</f>
        <v>0</v>
      </c>
      <c r="E23" s="17"/>
    </row>
    <row r="24" spans="1:5" x14ac:dyDescent="0.3">
      <c r="A24" s="14" t="s">
        <v>1695</v>
      </c>
      <c r="B24" s="15" t="s">
        <v>1707</v>
      </c>
      <c r="C24" s="23" t="s">
        <v>1702</v>
      </c>
      <c r="D24" s="16">
        <f>COUNTIF(전체!$C:$C,"LRB-C*-"&amp;C24&amp;"*")</f>
        <v>0</v>
      </c>
      <c r="E24" s="17"/>
    </row>
    <row r="25" spans="1:5" x14ac:dyDescent="0.3">
      <c r="A25" s="14" t="s">
        <v>1695</v>
      </c>
      <c r="B25" s="15" t="s">
        <v>1707</v>
      </c>
      <c r="C25" s="23" t="s">
        <v>1703</v>
      </c>
      <c r="D25" s="16">
        <f>COUNTIF(전체!$C:$C,"LRB-C*-"&amp;C25&amp;"*")</f>
        <v>0</v>
      </c>
      <c r="E25" s="17"/>
    </row>
    <row r="26" spans="1:5" x14ac:dyDescent="0.3">
      <c r="A26" s="14" t="s">
        <v>1695</v>
      </c>
      <c r="B26" s="15" t="s">
        <v>1707</v>
      </c>
      <c r="C26" s="23" t="s">
        <v>1704</v>
      </c>
      <c r="D26" s="16">
        <f>COUNTIF(전체!$C:$C,"LRB-C*-"&amp;C26&amp;"*")</f>
        <v>1</v>
      </c>
      <c r="E26" s="17"/>
    </row>
    <row r="27" spans="1:5" x14ac:dyDescent="0.3">
      <c r="A27" s="14" t="s">
        <v>1695</v>
      </c>
      <c r="B27" s="15" t="s">
        <v>1707</v>
      </c>
      <c r="C27" s="23" t="s">
        <v>1705</v>
      </c>
      <c r="D27" s="16">
        <f>COUNTIF(전체!$C:$C,"LRB-C*-"&amp;C27&amp;"*")</f>
        <v>2</v>
      </c>
      <c r="E27" s="17"/>
    </row>
    <row r="28" spans="1:5" x14ac:dyDescent="0.3">
      <c r="A28" s="14" t="s">
        <v>1695</v>
      </c>
      <c r="B28" s="15" t="s">
        <v>1708</v>
      </c>
      <c r="C28" s="23" t="s">
        <v>1709</v>
      </c>
      <c r="D28" s="16">
        <f>COUNTIF(전체!$C:$C,"LRB-P*")</f>
        <v>14</v>
      </c>
      <c r="E28" s="17"/>
    </row>
    <row r="29" spans="1:5" x14ac:dyDescent="0.3">
      <c r="A29" s="14" t="s">
        <v>1695</v>
      </c>
      <c r="B29" s="15" t="s">
        <v>1708</v>
      </c>
      <c r="C29" s="23" t="s">
        <v>1710</v>
      </c>
      <c r="D29" s="16">
        <f>COUNTIF(전체!$C:$C,"LRB-O*")</f>
        <v>2</v>
      </c>
      <c r="E29" s="17"/>
    </row>
    <row r="30" spans="1:5" x14ac:dyDescent="0.3">
      <c r="A30" s="14" t="s">
        <v>1695</v>
      </c>
      <c r="B30" s="15" t="s">
        <v>1711</v>
      </c>
      <c r="C30" s="23" t="s">
        <v>1704</v>
      </c>
      <c r="D30" s="16">
        <f>COUNTIF(전체!$C:$C,"DORMA-A-"&amp;C30&amp;"*")+COUNTIF(전체!$C:$C,"DORMA-B-"&amp;C30&amp;"*")</f>
        <v>4</v>
      </c>
      <c r="E30" s="17"/>
    </row>
    <row r="31" spans="1:5" x14ac:dyDescent="0.3">
      <c r="A31" s="14" t="s">
        <v>1695</v>
      </c>
      <c r="B31" s="15" t="s">
        <v>1711</v>
      </c>
      <c r="C31" s="23" t="s">
        <v>1697</v>
      </c>
      <c r="D31" s="16">
        <f>COUNTIF(전체!$C:$C,"DORMA-A-"&amp;C31&amp;"*")+COUNTIF(전체!$C:$C,"DORMA-B-"&amp;C31&amp;"*")</f>
        <v>14</v>
      </c>
      <c r="E31" s="17"/>
    </row>
    <row r="32" spans="1:5" x14ac:dyDescent="0.3">
      <c r="A32" s="14" t="s">
        <v>1695</v>
      </c>
      <c r="B32" s="15" t="s">
        <v>1711</v>
      </c>
      <c r="C32" s="23" t="s">
        <v>1712</v>
      </c>
      <c r="D32" s="16">
        <f>COUNTIF(전체!$C:$C,"DORMA-A-"&amp;C32&amp;"*")+COUNTIF(전체!$C:$C,"DORMA-B-"&amp;C32&amp;"*")</f>
        <v>7</v>
      </c>
      <c r="E32" s="17"/>
    </row>
    <row r="33" spans="1:5" x14ac:dyDescent="0.3">
      <c r="A33" s="14" t="s">
        <v>1695</v>
      </c>
      <c r="B33" s="15" t="s">
        <v>1711</v>
      </c>
      <c r="C33" s="23" t="s">
        <v>1713</v>
      </c>
      <c r="D33" s="16">
        <f>COUNTIF(전체!$C:$C,"DORMA-A-"&amp;C33&amp;"*")+COUNTIF(전체!$C:$C,"DORMA-B-"&amp;C33&amp;"*")</f>
        <v>9</v>
      </c>
      <c r="E33" s="17"/>
    </row>
    <row r="34" spans="1:5" x14ac:dyDescent="0.3">
      <c r="A34" s="14" t="s">
        <v>1695</v>
      </c>
      <c r="B34" s="15" t="s">
        <v>1711</v>
      </c>
      <c r="C34" s="23" t="s">
        <v>1714</v>
      </c>
      <c r="D34" s="16">
        <f>COUNTIF(전체!$C:$C,"DORMA-A-"&amp;C34&amp;"*")+COUNTIF(전체!$C:$C,"DORMA-B-"&amp;C34&amp;"*")</f>
        <v>9</v>
      </c>
      <c r="E34" s="17"/>
    </row>
    <row r="35" spans="1:5" x14ac:dyDescent="0.3">
      <c r="A35" s="14" t="s">
        <v>1695</v>
      </c>
      <c r="B35" s="15" t="s">
        <v>1711</v>
      </c>
      <c r="C35" s="23" t="s">
        <v>1715</v>
      </c>
      <c r="D35" s="16">
        <f>COUNTIF(전체!$C:$C,"DORMA-A-"&amp;C35&amp;"*")+COUNTIF(전체!$C:$C,"DORMA-B-"&amp;C35&amp;"*")</f>
        <v>7</v>
      </c>
      <c r="E35" s="17"/>
    </row>
    <row r="36" spans="1:5" x14ac:dyDescent="0.3">
      <c r="A36" s="14" t="s">
        <v>1695</v>
      </c>
      <c r="B36" s="15" t="s">
        <v>1711</v>
      </c>
      <c r="C36" s="23" t="s">
        <v>1716</v>
      </c>
      <c r="D36" s="16">
        <f>COUNTIF(전체!$C:$C,"DORMA-A-"&amp;C36&amp;"*")+COUNTIF(전체!$C:$C,"DORMA-B-"&amp;C36&amp;"*")</f>
        <v>7</v>
      </c>
      <c r="E36" s="17"/>
    </row>
    <row r="37" spans="1:5" x14ac:dyDescent="0.3">
      <c r="A37" s="14" t="s">
        <v>1695</v>
      </c>
      <c r="B37" s="15" t="s">
        <v>1711</v>
      </c>
      <c r="C37" s="23" t="s">
        <v>1717</v>
      </c>
      <c r="D37" s="16">
        <f>COUNTIF(전체!$C:$C,"DORMA-A-"&amp;C37&amp;"*")+COUNTIF(전체!$C:$C,"DORMA-B-"&amp;C37&amp;"*")</f>
        <v>9</v>
      </c>
      <c r="E37" s="17"/>
    </row>
    <row r="38" spans="1:5" x14ac:dyDescent="0.3">
      <c r="A38" s="14" t="s">
        <v>1695</v>
      </c>
      <c r="B38" s="15" t="s">
        <v>1711</v>
      </c>
      <c r="C38" s="23" t="s">
        <v>1718</v>
      </c>
      <c r="D38" s="16">
        <f>COUNTIF(전체!$C:$C,"DORMA-A-"&amp;C38&amp;"*")+COUNTIF(전체!$C:$C,"DORMA-B-"&amp;C38&amp;"*")</f>
        <v>9</v>
      </c>
      <c r="E38" s="17"/>
    </row>
    <row r="39" spans="1:5" x14ac:dyDescent="0.3">
      <c r="A39" s="14" t="s">
        <v>1695</v>
      </c>
      <c r="B39" s="15" t="s">
        <v>1711</v>
      </c>
      <c r="C39" s="23" t="s">
        <v>1719</v>
      </c>
      <c r="D39" s="16">
        <f>COUNTIF(전체!$C:$C,"DORMA-A-"&amp;C39&amp;"*")+COUNTIF(전체!$C:$C,"DORMA-B-"&amp;C39&amp;"*")</f>
        <v>9</v>
      </c>
      <c r="E39" s="17"/>
    </row>
    <row r="40" spans="1:5" x14ac:dyDescent="0.3">
      <c r="A40" s="14" t="s">
        <v>1695</v>
      </c>
      <c r="B40" s="15" t="s">
        <v>1711</v>
      </c>
      <c r="C40" s="23" t="s">
        <v>1720</v>
      </c>
      <c r="D40" s="16">
        <f>COUNTIF(전체!$C:$C,"DORMA-A-"&amp;C40&amp;"*")+COUNTIF(전체!$C:$C,"DORMA-B-"&amp;C40&amp;"*")</f>
        <v>7</v>
      </c>
      <c r="E40" s="17"/>
    </row>
    <row r="41" spans="1:5" x14ac:dyDescent="0.3">
      <c r="A41" s="14" t="s">
        <v>1695</v>
      </c>
      <c r="B41" s="15" t="s">
        <v>1711</v>
      </c>
      <c r="C41" s="23" t="s">
        <v>1721</v>
      </c>
      <c r="D41" s="16">
        <f>COUNTIF(전체!$C:$C,"DORMA-A-"&amp;C41&amp;"*")+COUNTIF(전체!$C:$C,"DORMA-B-"&amp;C41&amp;"*")</f>
        <v>7</v>
      </c>
      <c r="E41" s="17"/>
    </row>
    <row r="42" spans="1:5" x14ac:dyDescent="0.3">
      <c r="A42" s="14" t="s">
        <v>1695</v>
      </c>
      <c r="B42" s="15" t="s">
        <v>1711</v>
      </c>
      <c r="C42" s="23" t="s">
        <v>1722</v>
      </c>
      <c r="D42" s="16">
        <f>COUNTIF(전체!$C:$C,"DORMA-A-"&amp;C42&amp;"*")+COUNTIF(전체!$C:$C,"DORMA-B-"&amp;C42&amp;"*")</f>
        <v>4</v>
      </c>
      <c r="E42" s="17"/>
    </row>
    <row r="43" spans="1:5" x14ac:dyDescent="0.3">
      <c r="A43" s="14" t="s">
        <v>1695</v>
      </c>
      <c r="B43" s="15" t="s">
        <v>1723</v>
      </c>
      <c r="C43" s="23" t="s">
        <v>1704</v>
      </c>
      <c r="D43" s="16">
        <f>COUNTIF(전체!$C:$C,"DORMB-A-"&amp;C43&amp;"*")+COUNTIF(전체!$C:$C,"DORMB-B-"&amp;C43&amp;"*")</f>
        <v>8</v>
      </c>
      <c r="E43" s="17"/>
    </row>
    <row r="44" spans="1:5" x14ac:dyDescent="0.3">
      <c r="A44" s="14" t="s">
        <v>1695</v>
      </c>
      <c r="B44" s="15" t="s">
        <v>1723</v>
      </c>
      <c r="C44" s="23" t="s">
        <v>1697</v>
      </c>
      <c r="D44" s="16">
        <f>COUNTIF(전체!$C:$C,"DORMB-A-"&amp;C44&amp;"*")+COUNTIF(전체!$C:$C,"DORMB-B-"&amp;C44&amp;"*")</f>
        <v>16</v>
      </c>
      <c r="E44" s="17"/>
    </row>
    <row r="45" spans="1:5" x14ac:dyDescent="0.3">
      <c r="A45" s="14" t="s">
        <v>1695</v>
      </c>
      <c r="B45" s="15" t="s">
        <v>1723</v>
      </c>
      <c r="C45" s="23" t="s">
        <v>1712</v>
      </c>
      <c r="D45" s="16">
        <f>COUNTIF(전체!$C:$C,"DORMB-A-"&amp;C45&amp;"*")+COUNTIF(전체!$C:$C,"DORMB-B-"&amp;C45&amp;"*")</f>
        <v>4</v>
      </c>
      <c r="E45" s="17"/>
    </row>
    <row r="46" spans="1:5" x14ac:dyDescent="0.3">
      <c r="A46" s="14" t="s">
        <v>1695</v>
      </c>
      <c r="B46" s="15" t="s">
        <v>1723</v>
      </c>
      <c r="C46" s="23" t="s">
        <v>1713</v>
      </c>
      <c r="D46" s="16">
        <f>COUNTIF(전체!$C:$C,"DORMB-A-"&amp;C46&amp;"*")+COUNTIF(전체!$C:$C,"DORMB-B-"&amp;C46&amp;"*")</f>
        <v>10</v>
      </c>
      <c r="E46" s="17"/>
    </row>
    <row r="47" spans="1:5" x14ac:dyDescent="0.3">
      <c r="A47" s="14" t="s">
        <v>1695</v>
      </c>
      <c r="B47" s="15" t="s">
        <v>1723</v>
      </c>
      <c r="C47" s="23" t="s">
        <v>1714</v>
      </c>
      <c r="D47" s="16">
        <f>COUNTIF(전체!$C:$C,"DORMB-A-"&amp;C47&amp;"*")+COUNTIF(전체!$C:$C,"DORMB-B-"&amp;C47&amp;"*")</f>
        <v>2</v>
      </c>
      <c r="E47" s="17"/>
    </row>
    <row r="48" spans="1:5" x14ac:dyDescent="0.3">
      <c r="A48" s="14" t="s">
        <v>1695</v>
      </c>
      <c r="B48" s="15" t="s">
        <v>1723</v>
      </c>
      <c r="C48" s="23" t="s">
        <v>1715</v>
      </c>
      <c r="D48" s="16">
        <f>COUNTIF(전체!$C:$C,"DORMB-A-"&amp;C48&amp;"*")+COUNTIF(전체!$C:$C,"DORMB-B-"&amp;C48&amp;"*")</f>
        <v>4</v>
      </c>
      <c r="E48" s="17"/>
    </row>
    <row r="49" spans="1:5" x14ac:dyDescent="0.3">
      <c r="A49" s="14" t="s">
        <v>1695</v>
      </c>
      <c r="B49" s="15" t="s">
        <v>1723</v>
      </c>
      <c r="C49" s="23" t="s">
        <v>1716</v>
      </c>
      <c r="D49" s="16">
        <f>COUNTIF(전체!$C:$C,"DORMB-A-"&amp;C49&amp;"*")+COUNTIF(전체!$C:$C,"DORMB-B-"&amp;C49&amp;"*")</f>
        <v>4</v>
      </c>
      <c r="E49" s="17"/>
    </row>
    <row r="50" spans="1:5" x14ac:dyDescent="0.3">
      <c r="A50" s="14" t="s">
        <v>1695</v>
      </c>
      <c r="B50" s="15" t="s">
        <v>1723</v>
      </c>
      <c r="C50" s="23" t="s">
        <v>1717</v>
      </c>
      <c r="D50" s="16">
        <f>COUNTIF(전체!$C:$C,"DORMB-A-"&amp;C50&amp;"*")+COUNTIF(전체!$C:$C,"DORMB-B-"&amp;C50&amp;"*")</f>
        <v>4</v>
      </c>
      <c r="E50" s="17"/>
    </row>
    <row r="51" spans="1:5" x14ac:dyDescent="0.3">
      <c r="A51" s="14" t="s">
        <v>1695</v>
      </c>
      <c r="B51" s="15" t="s">
        <v>1723</v>
      </c>
      <c r="C51" s="23" t="s">
        <v>1718</v>
      </c>
      <c r="D51" s="16">
        <f>COUNTIF(전체!$C:$C,"DORMB-A-"&amp;C51&amp;"*")+COUNTIF(전체!$C:$C,"DORMB-B-"&amp;C51&amp;"*")</f>
        <v>2</v>
      </c>
      <c r="E51" s="17"/>
    </row>
    <row r="52" spans="1:5" x14ac:dyDescent="0.3">
      <c r="A52" s="14" t="s">
        <v>1695</v>
      </c>
      <c r="B52" s="15" t="s">
        <v>1723</v>
      </c>
      <c r="C52" s="23" t="s">
        <v>1719</v>
      </c>
      <c r="D52" s="16">
        <f>COUNTIF(전체!$C:$C,"DORMB-A-"&amp;C52&amp;"*")+COUNTIF(전체!$C:$C,"DORMB-B-"&amp;C52&amp;"*")</f>
        <v>4</v>
      </c>
      <c r="E52" s="17"/>
    </row>
    <row r="53" spans="1:5" x14ac:dyDescent="0.3">
      <c r="A53" s="14" t="s">
        <v>1695</v>
      </c>
      <c r="B53" s="15" t="s">
        <v>1723</v>
      </c>
      <c r="C53" s="23" t="s">
        <v>1720</v>
      </c>
      <c r="D53" s="16">
        <f>COUNTIF(전체!$C:$C,"DORMB-A-"&amp;C53&amp;"*")+COUNTIF(전체!$C:$C,"DORMB-B-"&amp;C53&amp;"*")</f>
        <v>4</v>
      </c>
      <c r="E53" s="17"/>
    </row>
    <row r="54" spans="1:5" x14ac:dyDescent="0.3">
      <c r="A54" s="14" t="s">
        <v>1695</v>
      </c>
      <c r="B54" s="15" t="s">
        <v>1723</v>
      </c>
      <c r="C54" s="23" t="s">
        <v>1721</v>
      </c>
      <c r="D54" s="16">
        <f>COUNTIF(전체!$C:$C,"DORMB-A-"&amp;C54&amp;"*")+COUNTIF(전체!$C:$C,"DORMB-B-"&amp;C54&amp;"*")</f>
        <v>4</v>
      </c>
      <c r="E54" s="17"/>
    </row>
    <row r="55" spans="1:5" x14ac:dyDescent="0.3">
      <c r="A55" s="14" t="s">
        <v>1695</v>
      </c>
      <c r="B55" s="15" t="s">
        <v>1723</v>
      </c>
      <c r="C55" s="23" t="s">
        <v>1724</v>
      </c>
      <c r="D55" s="16">
        <f>COUNTIF(전체!$C:$C,"DORMB-A-"&amp;C55&amp;"*")+COUNTIF(전체!$C:$C,"DORMB-B-"&amp;C55&amp;"*")</f>
        <v>2</v>
      </c>
      <c r="E55" s="17"/>
    </row>
    <row r="56" spans="1:5" x14ac:dyDescent="0.3">
      <c r="A56" s="14" t="s">
        <v>1695</v>
      </c>
      <c r="B56" s="15" t="s">
        <v>1723</v>
      </c>
      <c r="C56" s="23" t="s">
        <v>1725</v>
      </c>
      <c r="D56" s="16">
        <f>COUNTIF(전체!$C:$C,"DORMB-A-"&amp;C56&amp;"*")+COUNTIF(전체!$C:$C,"DORMB-B-"&amp;C56&amp;"*")</f>
        <v>4</v>
      </c>
      <c r="E56" s="17"/>
    </row>
    <row r="57" spans="1:5" x14ac:dyDescent="0.3">
      <c r="A57" s="14" t="s">
        <v>1695</v>
      </c>
      <c r="B57" s="15" t="s">
        <v>1723</v>
      </c>
      <c r="C57" s="23" t="s">
        <v>1726</v>
      </c>
      <c r="D57" s="16">
        <f>COUNTIF(전체!$C:$C,"DORMB-A-"&amp;C57&amp;"*")+COUNTIF(전체!$C:$C,"DORMB-B-"&amp;C57&amp;"*")</f>
        <v>4</v>
      </c>
      <c r="E57" s="17"/>
    </row>
    <row r="58" spans="1:5" x14ac:dyDescent="0.3">
      <c r="A58" s="14" t="s">
        <v>1695</v>
      </c>
      <c r="B58" s="15" t="s">
        <v>1723</v>
      </c>
      <c r="C58" s="23" t="s">
        <v>1727</v>
      </c>
      <c r="D58" s="16">
        <f>COUNTIF(전체!$C:$C,"DORMB-A-"&amp;C58&amp;"*")+COUNTIF(전체!$C:$C,"DORMB-B-"&amp;C58&amp;"*")</f>
        <v>4</v>
      </c>
      <c r="E58" s="17"/>
    </row>
    <row r="59" spans="1:5" x14ac:dyDescent="0.3">
      <c r="A59" s="14" t="s">
        <v>1695</v>
      </c>
      <c r="B59" s="15" t="s">
        <v>1723</v>
      </c>
      <c r="C59" s="23" t="s">
        <v>1728</v>
      </c>
      <c r="D59" s="16">
        <f>COUNTIF(전체!$C:$C,"DORMB-A-"&amp;C59&amp;"*")+COUNTIF(전체!$C:$C,"DORMB-B-"&amp;C59&amp;"*")</f>
        <v>2</v>
      </c>
      <c r="E59" s="17"/>
    </row>
    <row r="60" spans="1:5" x14ac:dyDescent="0.3">
      <c r="A60" s="14" t="s">
        <v>1695</v>
      </c>
      <c r="B60" s="15" t="s">
        <v>1723</v>
      </c>
      <c r="C60" s="23" t="s">
        <v>1729</v>
      </c>
      <c r="D60" s="16">
        <f>COUNTIF(전체!$C:$C,"DORMB-A-"&amp;C60&amp;"*")+COUNTIF(전체!$C:$C,"DORMB-B-"&amp;C60&amp;"*")</f>
        <v>4</v>
      </c>
      <c r="E60" s="17"/>
    </row>
    <row r="61" spans="1:5" x14ac:dyDescent="0.3">
      <c r="A61" s="14" t="s">
        <v>1695</v>
      </c>
      <c r="B61" s="15" t="s">
        <v>1723</v>
      </c>
      <c r="C61" s="23" t="s">
        <v>1730</v>
      </c>
      <c r="D61" s="16">
        <f>COUNTIF(전체!$C:$C,"DORMB-A-"&amp;C61&amp;"*")+COUNTIF(전체!$C:$C,"DORMB-B-"&amp;C61&amp;"*")</f>
        <v>4</v>
      </c>
      <c r="E61" s="17"/>
    </row>
    <row r="62" spans="1:5" x14ac:dyDescent="0.3">
      <c r="A62" s="14" t="s">
        <v>1695</v>
      </c>
      <c r="B62" s="15" t="s">
        <v>1723</v>
      </c>
      <c r="C62" s="23" t="s">
        <v>1731</v>
      </c>
      <c r="D62" s="16">
        <f>COUNTIF(전체!$C:$C,"DORMB-A-"&amp;C62&amp;"*")+COUNTIF(전체!$C:$C,"DORMB-B-"&amp;C62&amp;"*")</f>
        <v>4</v>
      </c>
      <c r="E62" s="17"/>
    </row>
    <row r="63" spans="1:5" x14ac:dyDescent="0.3">
      <c r="A63" s="14" t="s">
        <v>1695</v>
      </c>
      <c r="B63" s="15" t="s">
        <v>1723</v>
      </c>
      <c r="C63" s="23" t="s">
        <v>1732</v>
      </c>
      <c r="D63" s="16">
        <f>COUNTIF(전체!$C:$C,"DORMB-A-"&amp;C63&amp;"*")+COUNTIF(전체!$C:$C,"DORMB-B-"&amp;C63&amp;"*")</f>
        <v>2</v>
      </c>
      <c r="E63" s="17"/>
    </row>
    <row r="64" spans="1:5" x14ac:dyDescent="0.3">
      <c r="A64" s="14" t="s">
        <v>1695</v>
      </c>
      <c r="B64" s="15" t="s">
        <v>1723</v>
      </c>
      <c r="C64" s="23" t="s">
        <v>1733</v>
      </c>
      <c r="D64" s="16">
        <f>COUNTIF(전체!$C:$C,"DORMB-A-"&amp;C64&amp;"*")+COUNTIF(전체!$C:$C,"DORMB-B-"&amp;C64&amp;"*")</f>
        <v>4</v>
      </c>
      <c r="E64" s="17"/>
    </row>
    <row r="65" spans="1:5" x14ac:dyDescent="0.3">
      <c r="A65" s="14" t="s">
        <v>1695</v>
      </c>
      <c r="B65" s="15" t="s">
        <v>1723</v>
      </c>
      <c r="C65" s="23" t="s">
        <v>1734</v>
      </c>
      <c r="D65" s="16">
        <f>COUNTIF(전체!$C:$C,"DORMB-A-"&amp;C65&amp;"*")+COUNTIF(전체!$C:$C,"DORMB-B-"&amp;C65&amp;"*")</f>
        <v>4</v>
      </c>
      <c r="E65" s="17"/>
    </row>
    <row r="66" spans="1:5" x14ac:dyDescent="0.3">
      <c r="A66" s="14" t="s">
        <v>1695</v>
      </c>
      <c r="B66" s="15" t="s">
        <v>1723</v>
      </c>
      <c r="C66" s="23" t="s">
        <v>1735</v>
      </c>
      <c r="D66" s="16">
        <f>COUNTIF(전체!$C:$C,"DORMB-A-"&amp;C66&amp;"*")+COUNTIF(전체!$C:$C,"DORMB-B-"&amp;C66&amp;"*")</f>
        <v>4</v>
      </c>
      <c r="E66" s="17"/>
    </row>
    <row r="67" spans="1:5" x14ac:dyDescent="0.3">
      <c r="A67" s="14" t="s">
        <v>1695</v>
      </c>
      <c r="B67" s="15" t="s">
        <v>1723</v>
      </c>
      <c r="C67" s="23" t="s">
        <v>1736</v>
      </c>
      <c r="D67" s="16">
        <f>COUNTIF(전체!$C:$C,"DORMB-A-"&amp;C67&amp;"*")+COUNTIF(전체!$C:$C,"DORMB-B-"&amp;C67&amp;"*")</f>
        <v>2</v>
      </c>
      <c r="E67" s="17"/>
    </row>
    <row r="68" spans="1:5" x14ac:dyDescent="0.3">
      <c r="A68" s="14" t="s">
        <v>1695</v>
      </c>
      <c r="B68" s="15" t="s">
        <v>1723</v>
      </c>
      <c r="C68" s="23" t="s">
        <v>1737</v>
      </c>
      <c r="D68" s="16">
        <f>COUNTIF(전체!$C:$C,"DORMB-A-"&amp;C68&amp;"*")+COUNTIF(전체!$C:$C,"DORMB-B-"&amp;C68&amp;"*")</f>
        <v>4</v>
      </c>
      <c r="E68" s="17"/>
    </row>
    <row r="69" spans="1:5" x14ac:dyDescent="0.3">
      <c r="A69" s="14" t="s">
        <v>1695</v>
      </c>
      <c r="B69" s="15" t="s">
        <v>1723</v>
      </c>
      <c r="C69" s="23" t="s">
        <v>1738</v>
      </c>
      <c r="D69" s="16">
        <f>COUNTIF(전체!$C:$C,"DORMB-A-"&amp;C69&amp;"*")+COUNTIF(전체!$C:$C,"DORMB-B-"&amp;C69&amp;"*")</f>
        <v>4</v>
      </c>
      <c r="E69" s="17"/>
    </row>
    <row r="70" spans="1:5" x14ac:dyDescent="0.3">
      <c r="A70" s="14" t="s">
        <v>1695</v>
      </c>
      <c r="B70" s="15" t="s">
        <v>1723</v>
      </c>
      <c r="C70" s="23" t="s">
        <v>1739</v>
      </c>
      <c r="D70" s="16">
        <f>COUNTIF(전체!$C:$C,"DORMB-A-"&amp;C70&amp;"*")+COUNTIF(전체!$C:$C,"DORMB-B-"&amp;C70&amp;"*")</f>
        <v>4</v>
      </c>
      <c r="E70" s="17"/>
    </row>
    <row r="71" spans="1:5" x14ac:dyDescent="0.3">
      <c r="A71" s="14" t="s">
        <v>1695</v>
      </c>
      <c r="B71" s="15" t="s">
        <v>1723</v>
      </c>
      <c r="C71" s="23" t="s">
        <v>1740</v>
      </c>
      <c r="D71" s="16">
        <f>COUNTIF(전체!$C:$C,"DORMB-A-"&amp;C71&amp;"*")+COUNTIF(전체!$C:$C,"DORMB-B-"&amp;C71&amp;"*")</f>
        <v>2</v>
      </c>
      <c r="E71" s="17"/>
    </row>
    <row r="72" spans="1:5" x14ac:dyDescent="0.3">
      <c r="A72" s="14" t="s">
        <v>1695</v>
      </c>
      <c r="B72" s="15" t="s">
        <v>1723</v>
      </c>
      <c r="C72" s="23" t="s">
        <v>1722</v>
      </c>
      <c r="D72" s="16">
        <f>COUNTIF(전체!$C:$C,"DORMB-A-"&amp;C72&amp;"*")+COUNTIF(전체!$C:$C,"DORMB-B-"&amp;C72&amp;"*")</f>
        <v>6</v>
      </c>
      <c r="E72" s="17"/>
    </row>
    <row r="73" spans="1:5" x14ac:dyDescent="0.3">
      <c r="A73" s="14" t="s">
        <v>1695</v>
      </c>
      <c r="B73" s="15" t="s">
        <v>1741</v>
      </c>
      <c r="C73" s="23" t="s">
        <v>1709</v>
      </c>
      <c r="D73" s="16">
        <f>COUNTIF(전체!$C:$C,"DORMA-P-*")</f>
        <v>14</v>
      </c>
      <c r="E73" s="17"/>
    </row>
    <row r="74" spans="1:5" x14ac:dyDescent="0.3">
      <c r="A74" s="14" t="s">
        <v>1695</v>
      </c>
      <c r="B74" s="15" t="s">
        <v>1741</v>
      </c>
      <c r="C74" s="23" t="s">
        <v>1710</v>
      </c>
      <c r="D74" s="16">
        <f>COUNTIF(전체!$C:$C,"DORMA-O-*")</f>
        <v>3</v>
      </c>
      <c r="E74" s="17"/>
    </row>
    <row r="75" spans="1:5" x14ac:dyDescent="0.3">
      <c r="A75" s="14" t="s">
        <v>1695</v>
      </c>
      <c r="B75" s="15" t="s">
        <v>1742</v>
      </c>
      <c r="C75" s="23" t="s">
        <v>1704</v>
      </c>
      <c r="D75" s="16">
        <f>COUNTIF(전체!$C:$C,"DORMA-C-"&amp;C75&amp;"*")</f>
        <v>2</v>
      </c>
      <c r="E75" s="17"/>
    </row>
    <row r="76" spans="1:5" x14ac:dyDescent="0.3">
      <c r="A76" s="14" t="s">
        <v>1695</v>
      </c>
      <c r="B76" s="15" t="s">
        <v>1742</v>
      </c>
      <c r="C76" s="23" t="s">
        <v>1697</v>
      </c>
      <c r="D76" s="16">
        <f>COUNTIF(전체!$C:$C,"DORMA-C-"&amp;C76&amp;"*")</f>
        <v>2</v>
      </c>
      <c r="E76" s="17"/>
    </row>
    <row r="77" spans="1:5" x14ac:dyDescent="0.3">
      <c r="A77" s="14" t="s">
        <v>1695</v>
      </c>
      <c r="B77" s="15" t="s">
        <v>1742</v>
      </c>
      <c r="C77" s="23" t="s">
        <v>1722</v>
      </c>
      <c r="D77" s="16">
        <f>COUNTIF(전체!$C:$C,"DORMA-C-"&amp;C77&amp;"*")</f>
        <v>1</v>
      </c>
      <c r="E77" s="17"/>
    </row>
    <row r="78" spans="1:5" x14ac:dyDescent="0.3">
      <c r="A78" s="14" t="s">
        <v>1743</v>
      </c>
      <c r="B78" s="15" t="s">
        <v>1744</v>
      </c>
      <c r="C78" s="23" t="s">
        <v>1697</v>
      </c>
      <c r="D78" s="16">
        <f>COUNTIF(전체!$C:$C,"LIB-"&amp;C78&amp;"-*")</f>
        <v>11</v>
      </c>
      <c r="E78" s="17"/>
    </row>
    <row r="79" spans="1:5" x14ac:dyDescent="0.3">
      <c r="A79" s="14" t="s">
        <v>1743</v>
      </c>
      <c r="B79" s="15" t="s">
        <v>1744</v>
      </c>
      <c r="C79" s="23" t="s">
        <v>1698</v>
      </c>
      <c r="D79" s="16">
        <f>COUNTIF(전체!$C:$C,"LIB-"&amp;C79&amp;"-*")</f>
        <v>29</v>
      </c>
      <c r="E79" s="17"/>
    </row>
    <row r="80" spans="1:5" x14ac:dyDescent="0.3">
      <c r="A80" s="14" t="s">
        <v>1743</v>
      </c>
      <c r="B80" s="15" t="s">
        <v>1744</v>
      </c>
      <c r="C80" s="23" t="s">
        <v>1699</v>
      </c>
      <c r="D80" s="16">
        <f>COUNTIF(전체!$C:$C,"LIB-"&amp;C80&amp;"-*")</f>
        <v>5</v>
      </c>
      <c r="E80" s="17"/>
    </row>
    <row r="81" spans="1:5" x14ac:dyDescent="0.3">
      <c r="A81" s="14" t="s">
        <v>1743</v>
      </c>
      <c r="B81" s="15" t="s">
        <v>1744</v>
      </c>
      <c r="C81" s="23" t="s">
        <v>1700</v>
      </c>
      <c r="D81" s="16">
        <f>COUNTIF(전체!$C:$C,"LIB-"&amp;C81&amp;"-*")</f>
        <v>4</v>
      </c>
      <c r="E81" s="17"/>
    </row>
    <row r="82" spans="1:5" x14ac:dyDescent="0.3">
      <c r="A82" s="14" t="s">
        <v>1743</v>
      </c>
      <c r="B82" s="15" t="s">
        <v>1744</v>
      </c>
      <c r="C82" s="23" t="s">
        <v>1704</v>
      </c>
      <c r="D82" s="16">
        <f>COUNTIF(전체!$C:$C,"LIB-"&amp;C82&amp;"-*")</f>
        <v>10</v>
      </c>
      <c r="E82" s="17"/>
    </row>
    <row r="83" spans="1:5" x14ac:dyDescent="0.3">
      <c r="A83" s="14" t="s">
        <v>1743</v>
      </c>
      <c r="B83" s="15" t="s">
        <v>1744</v>
      </c>
      <c r="C83" s="23" t="s">
        <v>1722</v>
      </c>
      <c r="D83" s="16">
        <f>COUNTIF(전체!$C:$C,"LIB-"&amp;C83&amp;"-*")</f>
        <v>2</v>
      </c>
      <c r="E83" s="17"/>
    </row>
    <row r="84" spans="1:5" x14ac:dyDescent="0.3">
      <c r="A84" s="14" t="s">
        <v>1875</v>
      </c>
      <c r="B84" s="15" t="s">
        <v>1876</v>
      </c>
      <c r="C84" s="23" t="s">
        <v>1822</v>
      </c>
      <c r="D84" s="16">
        <f>COUNTIF(전체!$C:$C,"DPR-O-*")</f>
        <v>6</v>
      </c>
      <c r="E84" s="17"/>
    </row>
    <row r="85" spans="1:5" x14ac:dyDescent="0.3">
      <c r="A85" s="14" t="s">
        <v>1875</v>
      </c>
      <c r="B85" s="15" t="s">
        <v>1877</v>
      </c>
      <c r="C85" s="23" t="s">
        <v>1877</v>
      </c>
      <c r="D85" s="16">
        <f>COUNTIF(전체!$C:$C,"DCC-1F-*")</f>
        <v>22</v>
      </c>
      <c r="E85" s="17"/>
    </row>
    <row r="86" spans="1:5" x14ac:dyDescent="0.3">
      <c r="A86" s="14" t="s">
        <v>1743</v>
      </c>
      <c r="B86" s="15" t="s">
        <v>1745</v>
      </c>
      <c r="C86" s="23" t="s">
        <v>1697</v>
      </c>
      <c r="D86" s="16">
        <f>COUNTIF(전체!$C:$C,"SUPP-"&amp;C86&amp;"-*")</f>
        <v>8</v>
      </c>
      <c r="E86" s="17"/>
    </row>
    <row r="87" spans="1:5" x14ac:dyDescent="0.3">
      <c r="A87" s="14" t="s">
        <v>1743</v>
      </c>
      <c r="B87" s="15" t="s">
        <v>1745</v>
      </c>
      <c r="C87" s="23" t="s">
        <v>1698</v>
      </c>
      <c r="D87" s="16">
        <f>COUNTIF(전체!$C:$C,"SUPP-"&amp;C87&amp;"-*")</f>
        <v>5</v>
      </c>
      <c r="E87" s="17"/>
    </row>
    <row r="88" spans="1:5" x14ac:dyDescent="0.3">
      <c r="A88" s="14" t="s">
        <v>1743</v>
      </c>
      <c r="B88" s="15" t="s">
        <v>1745</v>
      </c>
      <c r="C88" s="23" t="s">
        <v>1699</v>
      </c>
      <c r="D88" s="16">
        <f>COUNTIF(전체!$C:$C,"SUPP-"&amp;C88&amp;"-*")</f>
        <v>3</v>
      </c>
      <c r="E88" s="17"/>
    </row>
    <row r="89" spans="1:5" x14ac:dyDescent="0.3">
      <c r="A89" s="14" t="s">
        <v>1743</v>
      </c>
      <c r="B89" s="15" t="s">
        <v>1745</v>
      </c>
      <c r="C89" s="23" t="s">
        <v>1700</v>
      </c>
      <c r="D89" s="16">
        <f>COUNTIF(전체!$C:$C,"SUPP-"&amp;C89&amp;"-*")</f>
        <v>3</v>
      </c>
      <c r="E89" s="17"/>
    </row>
    <row r="90" spans="1:5" x14ac:dyDescent="0.3">
      <c r="A90" s="14" t="s">
        <v>1743</v>
      </c>
      <c r="B90" s="15" t="s">
        <v>1745</v>
      </c>
      <c r="C90" s="23" t="s">
        <v>1701</v>
      </c>
      <c r="D90" s="16">
        <f>COUNTIF(전체!$C:$C,"SUPP-"&amp;C90&amp;"-*")</f>
        <v>2</v>
      </c>
      <c r="E90" s="17"/>
    </row>
    <row r="91" spans="1:5" x14ac:dyDescent="0.3">
      <c r="A91" s="14" t="s">
        <v>1743</v>
      </c>
      <c r="B91" s="15" t="s">
        <v>1745</v>
      </c>
      <c r="C91" s="23" t="s">
        <v>1702</v>
      </c>
      <c r="D91" s="16">
        <f>COUNTIF(전체!$C:$C,"SUPP-"&amp;C91&amp;"-*")</f>
        <v>7</v>
      </c>
      <c r="E91" s="17"/>
    </row>
    <row r="92" spans="1:5" x14ac:dyDescent="0.3">
      <c r="A92" s="14" t="s">
        <v>1743</v>
      </c>
      <c r="B92" s="15" t="s">
        <v>1745</v>
      </c>
      <c r="C92" s="23" t="s">
        <v>1704</v>
      </c>
      <c r="D92" s="16">
        <f>COUNTIF(전체!$C:$C,"SUPP-"&amp;C92&amp;"-*")</f>
        <v>7</v>
      </c>
      <c r="E92" s="17"/>
    </row>
    <row r="93" spans="1:5" x14ac:dyDescent="0.3">
      <c r="A93" s="14" t="s">
        <v>1743</v>
      </c>
      <c r="B93" s="15" t="s">
        <v>1745</v>
      </c>
      <c r="C93" s="23" t="s">
        <v>1705</v>
      </c>
      <c r="D93" s="16">
        <f>COUNTIF(전체!$C:$C,"SUPP-"&amp;C93&amp;"-*")</f>
        <v>4</v>
      </c>
      <c r="E93" s="17"/>
    </row>
    <row r="94" spans="1:5" x14ac:dyDescent="0.3">
      <c r="A94" s="14" t="s">
        <v>1743</v>
      </c>
      <c r="B94" s="15" t="s">
        <v>1745</v>
      </c>
      <c r="C94" s="23" t="s">
        <v>1709</v>
      </c>
      <c r="D94" s="16">
        <f>COUNTIF(전체!$C:$C,"SUPP-P-*")</f>
        <v>3</v>
      </c>
      <c r="E94" s="17"/>
    </row>
    <row r="95" spans="1:5" x14ac:dyDescent="0.3">
      <c r="A95" s="14" t="s">
        <v>1743</v>
      </c>
      <c r="B95" s="15" t="s">
        <v>1745</v>
      </c>
      <c r="C95" s="23" t="s">
        <v>1881</v>
      </c>
      <c r="D95" s="16">
        <f>COUNTIF(전체!$C:$C,"SUPP-O-*")</f>
        <v>4</v>
      </c>
      <c r="E95" s="17"/>
    </row>
    <row r="96" spans="1:5" x14ac:dyDescent="0.3">
      <c r="A96" s="14" t="s">
        <v>1743</v>
      </c>
      <c r="B96" s="15" t="s">
        <v>1746</v>
      </c>
      <c r="C96" s="23" t="s">
        <v>1697</v>
      </c>
      <c r="D96" s="16">
        <f>COUNTIF(전체!$C:$C,"DATA-"&amp;C96&amp;"-*")</f>
        <v>8</v>
      </c>
      <c r="E96" s="17"/>
    </row>
    <row r="97" spans="1:5" x14ac:dyDescent="0.3">
      <c r="A97" s="14" t="s">
        <v>1743</v>
      </c>
      <c r="B97" s="15" t="s">
        <v>1746</v>
      </c>
      <c r="C97" s="23" t="s">
        <v>1698</v>
      </c>
      <c r="D97" s="16">
        <f>COUNTIF(전체!$C:$C,"DATA-"&amp;C97&amp;"-*")</f>
        <v>4</v>
      </c>
      <c r="E97" s="17"/>
    </row>
    <row r="98" spans="1:5" x14ac:dyDescent="0.3">
      <c r="A98" s="14" t="s">
        <v>1743</v>
      </c>
      <c r="B98" s="15" t="s">
        <v>1746</v>
      </c>
      <c r="C98" s="23" t="s">
        <v>1704</v>
      </c>
      <c r="D98" s="16">
        <f>COUNTIF(전체!$C:$C,"DATA-"&amp;C98&amp;"-*")</f>
        <v>3</v>
      </c>
      <c r="E98" s="17"/>
    </row>
    <row r="99" spans="1:5" x14ac:dyDescent="0.3">
      <c r="A99" s="14" t="s">
        <v>1743</v>
      </c>
      <c r="B99" s="15" t="s">
        <v>1746</v>
      </c>
      <c r="C99" s="23" t="s">
        <v>1722</v>
      </c>
      <c r="D99" s="16">
        <f>COUNTIF(전체!$C:$C,"DATA-"&amp;C99&amp;"-*")</f>
        <v>1</v>
      </c>
      <c r="E99" s="17"/>
    </row>
    <row r="100" spans="1:5" x14ac:dyDescent="0.3">
      <c r="A100" s="14" t="s">
        <v>1743</v>
      </c>
      <c r="B100" s="15" t="s">
        <v>1746</v>
      </c>
      <c r="C100" s="23" t="s">
        <v>1747</v>
      </c>
      <c r="D100" s="16">
        <f>COUNTIF(전체!$C:$C,"DATA-P-*")</f>
        <v>34</v>
      </c>
      <c r="E100" s="17"/>
    </row>
    <row r="101" spans="1:5" x14ac:dyDescent="0.3">
      <c r="A101" s="14" t="s">
        <v>1743</v>
      </c>
      <c r="B101" s="15" t="s">
        <v>1746</v>
      </c>
      <c r="C101" s="23" t="s">
        <v>1882</v>
      </c>
      <c r="D101" s="16">
        <f>COUNTIF(전체!$C:$C,"DATA-O-*")</f>
        <v>2</v>
      </c>
      <c r="E101" s="17"/>
    </row>
    <row r="102" spans="1:5" x14ac:dyDescent="0.3">
      <c r="A102" s="14" t="s">
        <v>1743</v>
      </c>
      <c r="B102" s="15" t="s">
        <v>1748</v>
      </c>
      <c r="C102" s="23" t="s">
        <v>1704</v>
      </c>
      <c r="D102" s="16">
        <f>COUNTIF(전체!$C:$C,"GSTH-"&amp;C102&amp;"-*")</f>
        <v>3</v>
      </c>
      <c r="E102" s="17"/>
    </row>
    <row r="103" spans="1:5" x14ac:dyDescent="0.3">
      <c r="A103" s="14" t="s">
        <v>1743</v>
      </c>
      <c r="B103" s="15" t="s">
        <v>1748</v>
      </c>
      <c r="C103" s="23" t="s">
        <v>1749</v>
      </c>
      <c r="D103" s="16">
        <f>COUNTIF(전체!$C:$C,"GSTH-"&amp;C103&amp;"-*")</f>
        <v>3</v>
      </c>
      <c r="E103" s="17"/>
    </row>
    <row r="104" spans="1:5" x14ac:dyDescent="0.3">
      <c r="A104" s="14" t="s">
        <v>1743</v>
      </c>
      <c r="B104" s="15" t="s">
        <v>1748</v>
      </c>
      <c r="C104" s="23" t="s">
        <v>1698</v>
      </c>
      <c r="D104" s="16">
        <f>COUNTIF(전체!$C:$C,"GSTH-"&amp;C104&amp;"-*")</f>
        <v>0</v>
      </c>
      <c r="E104" s="17"/>
    </row>
    <row r="105" spans="1:5" x14ac:dyDescent="0.3">
      <c r="A105" s="14" t="s">
        <v>1743</v>
      </c>
      <c r="B105" s="15" t="s">
        <v>1748</v>
      </c>
      <c r="C105" s="23" t="s">
        <v>1713</v>
      </c>
      <c r="D105" s="16">
        <f>COUNTIF(전체!$C:$C,"GSTH-"&amp;C105&amp;"-*")</f>
        <v>3</v>
      </c>
      <c r="E105" s="17"/>
    </row>
    <row r="106" spans="1:5" x14ac:dyDescent="0.3">
      <c r="A106" s="14" t="s">
        <v>1743</v>
      </c>
      <c r="B106" s="15" t="s">
        <v>1748</v>
      </c>
      <c r="C106" s="23" t="s">
        <v>1714</v>
      </c>
      <c r="D106" s="16">
        <f>COUNTIF(전체!$C:$C,"GSTH-"&amp;C106&amp;"-*")</f>
        <v>2</v>
      </c>
      <c r="E106" s="17"/>
    </row>
    <row r="107" spans="1:5" x14ac:dyDescent="0.3">
      <c r="A107" s="14" t="s">
        <v>1743</v>
      </c>
      <c r="B107" s="15" t="s">
        <v>1748</v>
      </c>
      <c r="C107" s="23" t="s">
        <v>1715</v>
      </c>
      <c r="D107" s="16">
        <f>COUNTIF(전체!$C:$C,"GSTH-"&amp;C107&amp;"-*")</f>
        <v>2</v>
      </c>
      <c r="E107" s="17"/>
    </row>
    <row r="108" spans="1:5" x14ac:dyDescent="0.3">
      <c r="A108" s="14" t="s">
        <v>1743</v>
      </c>
      <c r="B108" s="15" t="s">
        <v>1748</v>
      </c>
      <c r="C108" s="23" t="s">
        <v>1716</v>
      </c>
      <c r="D108" s="16">
        <f>COUNTIF(전체!$C:$C,"GSTH-"&amp;C108&amp;"-*")</f>
        <v>1</v>
      </c>
      <c r="E108" s="17"/>
    </row>
    <row r="109" spans="1:5" x14ac:dyDescent="0.3">
      <c r="A109" s="14" t="s">
        <v>1743</v>
      </c>
      <c r="B109" s="15" t="s">
        <v>1748</v>
      </c>
      <c r="C109" s="23" t="s">
        <v>1717</v>
      </c>
      <c r="D109" s="16">
        <f>COUNTIF(전체!$C:$C,"GSTH-"&amp;C109&amp;"-*")</f>
        <v>4</v>
      </c>
      <c r="E109" s="17"/>
    </row>
    <row r="110" spans="1:5" x14ac:dyDescent="0.3">
      <c r="A110" s="14" t="s">
        <v>1743</v>
      </c>
      <c r="B110" s="15" t="s">
        <v>1748</v>
      </c>
      <c r="C110" s="23" t="s">
        <v>1718</v>
      </c>
      <c r="D110" s="16">
        <f>COUNTIF(전체!$C:$C,"GSTH-"&amp;C110&amp;"-*")</f>
        <v>2</v>
      </c>
      <c r="E110" s="17"/>
    </row>
    <row r="111" spans="1:5" x14ac:dyDescent="0.3">
      <c r="A111" s="14" t="s">
        <v>1743</v>
      </c>
      <c r="B111" s="15" t="s">
        <v>1748</v>
      </c>
      <c r="C111" s="23" t="s">
        <v>1719</v>
      </c>
      <c r="D111" s="16">
        <f>COUNTIF(전체!$C:$C,"GSTH-"&amp;C111&amp;"-*")</f>
        <v>2</v>
      </c>
      <c r="E111" s="17"/>
    </row>
    <row r="112" spans="1:5" x14ac:dyDescent="0.3">
      <c r="A112" s="14" t="s">
        <v>1743</v>
      </c>
      <c r="B112" s="15" t="s">
        <v>1748</v>
      </c>
      <c r="C112" s="23" t="s">
        <v>1720</v>
      </c>
      <c r="D112" s="16">
        <f>COUNTIF(전체!$C:$C,"GSTH-"&amp;C112&amp;"-*")</f>
        <v>2</v>
      </c>
      <c r="E112" s="17"/>
    </row>
    <row r="113" spans="1:5" x14ac:dyDescent="0.3">
      <c r="A113" s="14" t="s">
        <v>1743</v>
      </c>
      <c r="B113" s="15" t="s">
        <v>1748</v>
      </c>
      <c r="C113" s="23" t="s">
        <v>1721</v>
      </c>
      <c r="D113" s="16">
        <f>COUNTIF(전체!$C:$C,"GSTH-"&amp;C113&amp;"-*")</f>
        <v>2</v>
      </c>
      <c r="E113" s="17"/>
    </row>
    <row r="114" spans="1:5" x14ac:dyDescent="0.3">
      <c r="A114" s="14" t="s">
        <v>1743</v>
      </c>
      <c r="B114" s="15" t="s">
        <v>1748</v>
      </c>
      <c r="C114" s="23" t="s">
        <v>1724</v>
      </c>
      <c r="D114" s="16">
        <f>COUNTIF(전체!$C:$C,"GSTH-"&amp;C114&amp;"-*")</f>
        <v>2</v>
      </c>
      <c r="E114" s="17"/>
    </row>
    <row r="115" spans="1:5" x14ac:dyDescent="0.3">
      <c r="A115" s="14" t="s">
        <v>1743</v>
      </c>
      <c r="B115" s="15" t="s">
        <v>1748</v>
      </c>
      <c r="C115" s="23" t="s">
        <v>1725</v>
      </c>
      <c r="D115" s="16">
        <f>COUNTIF(전체!$C:$C,"GSTH-"&amp;C115&amp;"-*")</f>
        <v>2</v>
      </c>
      <c r="E115" s="17"/>
    </row>
    <row r="116" spans="1:5" x14ac:dyDescent="0.3">
      <c r="A116" s="14" t="s">
        <v>1743</v>
      </c>
      <c r="B116" s="15" t="s">
        <v>1748</v>
      </c>
      <c r="C116" s="23" t="s">
        <v>1726</v>
      </c>
      <c r="D116" s="16">
        <f>COUNTIF(전체!$C:$C,"GSTH-"&amp;C116&amp;"-*")</f>
        <v>2</v>
      </c>
      <c r="E116" s="17"/>
    </row>
    <row r="117" spans="1:5" x14ac:dyDescent="0.3">
      <c r="A117" s="14" t="s">
        <v>1743</v>
      </c>
      <c r="B117" s="15" t="s">
        <v>1748</v>
      </c>
      <c r="C117" s="23" t="s">
        <v>1727</v>
      </c>
      <c r="D117" s="16">
        <f>COUNTIF(전체!$C:$C,"GSTH-"&amp;C117&amp;"-*")</f>
        <v>2</v>
      </c>
      <c r="E117" s="17"/>
    </row>
    <row r="118" spans="1:5" x14ac:dyDescent="0.3">
      <c r="A118" s="14" t="s">
        <v>1743</v>
      </c>
      <c r="B118" s="15" t="s">
        <v>1748</v>
      </c>
      <c r="C118" s="23" t="s">
        <v>1728</v>
      </c>
      <c r="D118" s="16">
        <f>COUNTIF(전체!$C:$C,"GSTH-"&amp;C118&amp;"-*")</f>
        <v>2</v>
      </c>
      <c r="E118" s="17"/>
    </row>
    <row r="119" spans="1:5" x14ac:dyDescent="0.3">
      <c r="A119" s="14" t="s">
        <v>1743</v>
      </c>
      <c r="B119" s="15" t="s">
        <v>1748</v>
      </c>
      <c r="C119" s="23" t="s">
        <v>1729</v>
      </c>
      <c r="D119" s="16">
        <f>COUNTIF(전체!$C:$C,"GSTH-"&amp;C119&amp;"-*")</f>
        <v>2</v>
      </c>
      <c r="E119" s="17"/>
    </row>
    <row r="120" spans="1:5" x14ac:dyDescent="0.3">
      <c r="A120" s="14" t="s">
        <v>1743</v>
      </c>
      <c r="B120" s="15" t="s">
        <v>1748</v>
      </c>
      <c r="C120" s="23" t="s">
        <v>1730</v>
      </c>
      <c r="D120" s="16">
        <f>COUNTIF(전체!$C:$C,"GSTH-"&amp;C120&amp;"-*")</f>
        <v>2</v>
      </c>
      <c r="E120" s="17"/>
    </row>
    <row r="121" spans="1:5" x14ac:dyDescent="0.3">
      <c r="A121" s="14" t="s">
        <v>1743</v>
      </c>
      <c r="B121" s="15" t="s">
        <v>1748</v>
      </c>
      <c r="C121" s="23" t="s">
        <v>1731</v>
      </c>
      <c r="D121" s="16">
        <f>COUNTIF(전체!$C:$C,"GSTH-"&amp;C121&amp;"-*")</f>
        <v>2</v>
      </c>
      <c r="E121" s="17"/>
    </row>
    <row r="122" spans="1:5" x14ac:dyDescent="0.3">
      <c r="A122" s="14" t="s">
        <v>1743</v>
      </c>
      <c r="B122" s="15" t="s">
        <v>1748</v>
      </c>
      <c r="C122" s="23" t="s">
        <v>1732</v>
      </c>
      <c r="D122" s="16">
        <f>COUNTIF(전체!$C:$C,"GSTH-"&amp;C122&amp;"-*")</f>
        <v>2</v>
      </c>
      <c r="E122" s="17"/>
    </row>
    <row r="123" spans="1:5" x14ac:dyDescent="0.3">
      <c r="A123" s="14" t="s">
        <v>1743</v>
      </c>
      <c r="B123" s="15" t="s">
        <v>1748</v>
      </c>
      <c r="C123" s="23" t="s">
        <v>1733</v>
      </c>
      <c r="D123" s="16">
        <f>COUNTIF(전체!$C:$C,"GSTH-"&amp;C123&amp;"-*")</f>
        <v>1</v>
      </c>
      <c r="E123" s="17"/>
    </row>
    <row r="124" spans="1:5" x14ac:dyDescent="0.3">
      <c r="A124" s="14" t="s">
        <v>1743</v>
      </c>
      <c r="B124" s="15" t="s">
        <v>1748</v>
      </c>
      <c r="C124" s="23" t="s">
        <v>1722</v>
      </c>
      <c r="D124" s="16">
        <f>COUNTIF(전체!$C:$C,"GSTH-"&amp;C124&amp;"-*")</f>
        <v>4</v>
      </c>
      <c r="E124" s="17"/>
    </row>
    <row r="125" spans="1:5" x14ac:dyDescent="0.3">
      <c r="A125" s="14" t="s">
        <v>1743</v>
      </c>
      <c r="B125" s="15" t="s">
        <v>1750</v>
      </c>
      <c r="C125" s="23" t="s">
        <v>1697</v>
      </c>
      <c r="D125" s="16">
        <f>COUNTIF(전체!$C:$C,"STUH-A-"&amp;C125&amp;"-*")+COUNTIF(전체!$C:$C,"STUH-B-"&amp;C125&amp;"-*")</f>
        <v>9</v>
      </c>
      <c r="E125" s="17"/>
    </row>
    <row r="126" spans="1:5" x14ac:dyDescent="0.3">
      <c r="A126" s="14" t="s">
        <v>1743</v>
      </c>
      <c r="B126" s="15" t="s">
        <v>1750</v>
      </c>
      <c r="C126" s="23" t="s">
        <v>1698</v>
      </c>
      <c r="D126" s="16">
        <f>COUNTIF(전체!$C:$C,"STUH-A-"&amp;C126&amp;"-*")+COUNTIF(전체!$C:$C,"STUH-B-"&amp;C126&amp;"-*")</f>
        <v>6</v>
      </c>
      <c r="E126" s="17"/>
    </row>
    <row r="127" spans="1:5" x14ac:dyDescent="0.3">
      <c r="A127" s="14" t="s">
        <v>1743</v>
      </c>
      <c r="B127" s="15" t="s">
        <v>1750</v>
      </c>
      <c r="C127" s="23" t="s">
        <v>1699</v>
      </c>
      <c r="D127" s="16">
        <f>COUNTIF(전체!$C:$C,"STUH-A-"&amp;C127&amp;"-*")+COUNTIF(전체!$C:$C,"STUH-B-"&amp;C127&amp;"-*")</f>
        <v>3</v>
      </c>
      <c r="E127" s="17"/>
    </row>
    <row r="128" spans="1:5" x14ac:dyDescent="0.3">
      <c r="A128" s="14" t="s">
        <v>1743</v>
      </c>
      <c r="B128" s="15" t="s">
        <v>1750</v>
      </c>
      <c r="C128" s="23" t="s">
        <v>1700</v>
      </c>
      <c r="D128" s="16">
        <f>COUNTIF(전체!$C:$C,"STUH-A-"&amp;C128&amp;"-*")+COUNTIF(전체!$C:$C,"STUH-B-"&amp;C128&amp;"-*")</f>
        <v>5</v>
      </c>
      <c r="E128" s="17"/>
    </row>
    <row r="129" spans="1:5" x14ac:dyDescent="0.3">
      <c r="A129" s="14" t="s">
        <v>1743</v>
      </c>
      <c r="B129" s="15" t="s">
        <v>1750</v>
      </c>
      <c r="C129" s="23" t="s">
        <v>1701</v>
      </c>
      <c r="D129" s="16">
        <f>COUNTIF(전체!$C:$C,"STUH-A-"&amp;C129&amp;"-*")+COUNTIF(전체!$C:$C,"STUH-B-"&amp;C129&amp;"-*")</f>
        <v>3</v>
      </c>
      <c r="E129" s="17"/>
    </row>
    <row r="130" spans="1:5" x14ac:dyDescent="0.3">
      <c r="A130" s="14" t="s">
        <v>1743</v>
      </c>
      <c r="B130" s="15" t="s">
        <v>1750</v>
      </c>
      <c r="C130" s="23" t="s">
        <v>1702</v>
      </c>
      <c r="D130" s="16">
        <f>COUNTIF(전체!$C:$C,"STUH-A-"&amp;C130&amp;"-*")+COUNTIF(전체!$C:$C,"STUH-B-"&amp;C130&amp;"-*")</f>
        <v>2</v>
      </c>
      <c r="E130" s="17"/>
    </row>
    <row r="131" spans="1:5" x14ac:dyDescent="0.3">
      <c r="A131" s="14" t="s">
        <v>1743</v>
      </c>
      <c r="B131" s="15" t="s">
        <v>1750</v>
      </c>
      <c r="C131" s="23" t="s">
        <v>1704</v>
      </c>
      <c r="D131" s="16">
        <f>COUNTIF(전체!$C:$C,"STUH-A-"&amp;C131&amp;"-*")+COUNTIF(전체!$C:$C,"STUH-B-"&amp;C131&amp;"-*")</f>
        <v>13</v>
      </c>
      <c r="E131" s="17"/>
    </row>
    <row r="132" spans="1:5" x14ac:dyDescent="0.3">
      <c r="A132" s="14" t="s">
        <v>1743</v>
      </c>
      <c r="B132" s="15" t="s">
        <v>1750</v>
      </c>
      <c r="C132" s="23" t="s">
        <v>1722</v>
      </c>
      <c r="D132" s="16">
        <f>COUNTIF(전체!$C:$C,"STUH-A-"&amp;C132&amp;"-*")+COUNTIF(전체!$C:$C,"STUH-B-"&amp;C132&amp;"-*")</f>
        <v>3</v>
      </c>
      <c r="E132" s="17"/>
    </row>
    <row r="133" spans="1:5" x14ac:dyDescent="0.3">
      <c r="A133" s="14" t="s">
        <v>1743</v>
      </c>
      <c r="B133" s="15" t="s">
        <v>1750</v>
      </c>
      <c r="C133" s="23" t="s">
        <v>1882</v>
      </c>
      <c r="D133" s="16">
        <f>COUNTIF(전체!$C:$C,"STUH-O-*")</f>
        <v>2</v>
      </c>
      <c r="E133" s="17"/>
    </row>
    <row r="134" spans="1:5" x14ac:dyDescent="0.3">
      <c r="A134" s="14" t="s">
        <v>1743</v>
      </c>
      <c r="B134" s="15" t="s">
        <v>1751</v>
      </c>
      <c r="C134" s="23" t="s">
        <v>1697</v>
      </c>
      <c r="D134" s="16">
        <f>COUNTIF(전체!$C:$C,"GYM-"&amp;C134&amp;"-*")</f>
        <v>1</v>
      </c>
      <c r="E134" s="17"/>
    </row>
    <row r="135" spans="1:5" x14ac:dyDescent="0.3">
      <c r="A135" s="14" t="s">
        <v>1743</v>
      </c>
      <c r="B135" s="15" t="s">
        <v>1751</v>
      </c>
      <c r="C135" s="23" t="s">
        <v>1698</v>
      </c>
      <c r="D135" s="16">
        <f>COUNTIF(전체!$C:$C,"GYM-"&amp;C135&amp;"-*")</f>
        <v>0</v>
      </c>
      <c r="E135" s="17"/>
    </row>
    <row r="136" spans="1:5" x14ac:dyDescent="0.3">
      <c r="A136" s="14" t="s">
        <v>1743</v>
      </c>
      <c r="B136" s="15" t="s">
        <v>1751</v>
      </c>
      <c r="C136" s="23" t="s">
        <v>1704</v>
      </c>
      <c r="D136" s="16">
        <f>COUNTIF(전체!$C:$C,"GYM-"&amp;C136&amp;"-*")</f>
        <v>7</v>
      </c>
      <c r="E136" s="17"/>
    </row>
    <row r="137" spans="1:5" x14ac:dyDescent="0.3">
      <c r="A137" s="14" t="s">
        <v>1743</v>
      </c>
      <c r="B137" s="15" t="s">
        <v>1751</v>
      </c>
      <c r="C137" s="23" t="s">
        <v>1722</v>
      </c>
      <c r="D137" s="16">
        <f>COUNTIF(전체!$C:$C,"GYM-"&amp;C137&amp;"-*")</f>
        <v>1</v>
      </c>
      <c r="E137" s="17"/>
    </row>
    <row r="138" spans="1:5" x14ac:dyDescent="0.3">
      <c r="A138" s="14" t="s">
        <v>1743</v>
      </c>
      <c r="B138" s="15" t="s">
        <v>1751</v>
      </c>
      <c r="C138" s="23" t="s">
        <v>1822</v>
      </c>
      <c r="D138" s="16">
        <f>COUNTIF(전체!$C:$C,"GYM-O-*")</f>
        <v>2</v>
      </c>
      <c r="E138" s="17"/>
    </row>
    <row r="139" spans="1:5" x14ac:dyDescent="0.3">
      <c r="A139" s="14" t="s">
        <v>1743</v>
      </c>
      <c r="B139" s="15" t="s">
        <v>1752</v>
      </c>
      <c r="C139" s="23" t="s">
        <v>1697</v>
      </c>
      <c r="D139" s="16">
        <f>COUNTIF(전체!$C:$C,"AUDI-"&amp;C139&amp;"*")</f>
        <v>4</v>
      </c>
      <c r="E139" s="17"/>
    </row>
    <row r="140" spans="1:5" x14ac:dyDescent="0.3">
      <c r="A140" s="14" t="s">
        <v>1743</v>
      </c>
      <c r="B140" s="15" t="s">
        <v>1752</v>
      </c>
      <c r="C140" s="23" t="s">
        <v>1698</v>
      </c>
      <c r="D140" s="16">
        <f>COUNTIF(전체!$C:$C,"AUDI-"&amp;C140&amp;"*")</f>
        <v>4</v>
      </c>
      <c r="E140" s="17"/>
    </row>
    <row r="141" spans="1:5" x14ac:dyDescent="0.3">
      <c r="A141" s="14" t="s">
        <v>1743</v>
      </c>
      <c r="B141" s="15" t="s">
        <v>1752</v>
      </c>
      <c r="C141" s="23" t="s">
        <v>1699</v>
      </c>
      <c r="D141" s="16">
        <f>COUNTIF(전체!$C:$C,"AUDI-"&amp;C141&amp;"*")</f>
        <v>0</v>
      </c>
      <c r="E141" s="17"/>
    </row>
    <row r="142" spans="1:5" x14ac:dyDescent="0.3">
      <c r="A142" s="14" t="s">
        <v>1743</v>
      </c>
      <c r="B142" s="15" t="s">
        <v>1752</v>
      </c>
      <c r="C142" s="23" t="s">
        <v>1704</v>
      </c>
      <c r="D142" s="16">
        <f>COUNTIF(전체!$C:$C,"AUDI-"&amp;C142&amp;"*")</f>
        <v>9</v>
      </c>
      <c r="E142" s="17"/>
    </row>
    <row r="143" spans="1:5" x14ac:dyDescent="0.3">
      <c r="A143" s="14" t="s">
        <v>1743</v>
      </c>
      <c r="B143" s="15" t="s">
        <v>1752</v>
      </c>
      <c r="C143" s="23" t="s">
        <v>1722</v>
      </c>
      <c r="D143" s="16">
        <f>COUNTIF(전체!$C:$C,"AUDI-"&amp;C143&amp;"*")</f>
        <v>3</v>
      </c>
      <c r="E143" s="17"/>
    </row>
    <row r="144" spans="1:5" x14ac:dyDescent="0.3">
      <c r="A144" s="14" t="s">
        <v>1743</v>
      </c>
      <c r="B144" s="15" t="s">
        <v>1752</v>
      </c>
      <c r="C144" s="23" t="s">
        <v>1747</v>
      </c>
      <c r="D144" s="16">
        <f>COUNTIF(전체!$C:$C,"AUDI-P-*")</f>
        <v>8</v>
      </c>
      <c r="E144" s="17"/>
    </row>
    <row r="145" spans="1:5" x14ac:dyDescent="0.3">
      <c r="A145" s="14" t="s">
        <v>1743</v>
      </c>
      <c r="B145" s="15" t="s">
        <v>1743</v>
      </c>
      <c r="C145" s="23" t="s">
        <v>1753</v>
      </c>
      <c r="D145" s="16">
        <f>COUNTIF(전체!$C:$C,"AUDI-O-*")</f>
        <v>8</v>
      </c>
      <c r="E145" s="17"/>
    </row>
    <row r="146" spans="1:5" x14ac:dyDescent="0.3">
      <c r="A146" s="14" t="s">
        <v>1754</v>
      </c>
      <c r="B146" s="15" t="s">
        <v>1755</v>
      </c>
      <c r="C146" s="15" t="s">
        <v>1704</v>
      </c>
      <c r="D146" s="16">
        <f>COUNTIF(전체!$C:$C,"UTAH-"&amp;C146&amp;"*")</f>
        <v>2</v>
      </c>
      <c r="E146" s="17"/>
    </row>
    <row r="147" spans="1:5" x14ac:dyDescent="0.3">
      <c r="A147" s="14" t="s">
        <v>1754</v>
      </c>
      <c r="B147" s="15" t="s">
        <v>1755</v>
      </c>
      <c r="C147" s="15" t="s">
        <v>1697</v>
      </c>
      <c r="D147" s="16">
        <f>COUNTIF(전체!$C:$C,"UTAH-"&amp;C147&amp;"*")</f>
        <v>9</v>
      </c>
      <c r="E147" s="17"/>
    </row>
    <row r="148" spans="1:5" x14ac:dyDescent="0.3">
      <c r="A148" s="14" t="s">
        <v>1754</v>
      </c>
      <c r="B148" s="15" t="s">
        <v>1755</v>
      </c>
      <c r="C148" s="15" t="s">
        <v>1712</v>
      </c>
      <c r="D148" s="16">
        <f>COUNTIF(전체!$C:$C,"UTAH-"&amp;C148&amp;"*")</f>
        <v>3</v>
      </c>
      <c r="E148" s="17"/>
    </row>
    <row r="149" spans="1:5" x14ac:dyDescent="0.3">
      <c r="A149" s="14" t="s">
        <v>1754</v>
      </c>
      <c r="B149" s="15" t="s">
        <v>1755</v>
      </c>
      <c r="C149" s="15" t="s">
        <v>1713</v>
      </c>
      <c r="D149" s="16">
        <f>COUNTIF(전체!$C:$C,"UTAH-"&amp;C149&amp;"*")</f>
        <v>3</v>
      </c>
      <c r="E149" s="17"/>
    </row>
    <row r="150" spans="1:5" x14ac:dyDescent="0.3">
      <c r="A150" s="14" t="s">
        <v>1754</v>
      </c>
      <c r="B150" s="15" t="s">
        <v>1755</v>
      </c>
      <c r="C150" s="15" t="s">
        <v>1714</v>
      </c>
      <c r="D150" s="16">
        <f>COUNTIF(전체!$C:$C,"UTAH-"&amp;C150&amp;"*")</f>
        <v>3</v>
      </c>
      <c r="E150" s="17"/>
    </row>
    <row r="151" spans="1:5" x14ac:dyDescent="0.3">
      <c r="A151" s="14" t="s">
        <v>1754</v>
      </c>
      <c r="B151" s="15" t="s">
        <v>1755</v>
      </c>
      <c r="C151" s="15" t="s">
        <v>1715</v>
      </c>
      <c r="D151" s="16">
        <f>COUNTIF(전체!$C:$C,"UTAH-"&amp;C151&amp;"*")</f>
        <v>5</v>
      </c>
      <c r="E151" s="17"/>
    </row>
    <row r="152" spans="1:5" x14ac:dyDescent="0.3">
      <c r="A152" s="14" t="s">
        <v>1754</v>
      </c>
      <c r="B152" s="15" t="s">
        <v>1755</v>
      </c>
      <c r="C152" s="15" t="s">
        <v>1716</v>
      </c>
      <c r="D152" s="16">
        <f>COUNTIF(전체!$C:$C,"UTAH-"&amp;C152&amp;"*")</f>
        <v>3</v>
      </c>
      <c r="E152" s="17"/>
    </row>
    <row r="153" spans="1:5" x14ac:dyDescent="0.3">
      <c r="A153" s="14" t="s">
        <v>1754</v>
      </c>
      <c r="B153" s="15" t="s">
        <v>1755</v>
      </c>
      <c r="C153" s="15" t="s">
        <v>1717</v>
      </c>
      <c r="D153" s="16">
        <f>COUNTIF(전체!$C:$C,"UTAH-"&amp;C153&amp;"*")</f>
        <v>3</v>
      </c>
      <c r="E153" s="17"/>
    </row>
    <row r="154" spans="1:5" x14ac:dyDescent="0.3">
      <c r="A154" s="14" t="s">
        <v>1754</v>
      </c>
      <c r="B154" s="15" t="s">
        <v>1755</v>
      </c>
      <c r="C154" s="15" t="s">
        <v>1718</v>
      </c>
      <c r="D154" s="16">
        <f>COUNTIF(전체!$C:$C,"UTAH-"&amp;C154&amp;"*")</f>
        <v>3</v>
      </c>
      <c r="E154" s="17"/>
    </row>
    <row r="155" spans="1:5" x14ac:dyDescent="0.3">
      <c r="A155" s="14" t="s">
        <v>1754</v>
      </c>
      <c r="B155" s="15" t="s">
        <v>1755</v>
      </c>
      <c r="C155" s="15" t="s">
        <v>1719</v>
      </c>
      <c r="D155" s="16">
        <f>COUNTIF(전체!$C:$C,"UTAH-"&amp;C155&amp;"*")</f>
        <v>3</v>
      </c>
      <c r="E155" s="17"/>
    </row>
    <row r="156" spans="1:5" x14ac:dyDescent="0.3">
      <c r="A156" s="14" t="s">
        <v>1754</v>
      </c>
      <c r="B156" s="15" t="s">
        <v>1755</v>
      </c>
      <c r="C156" s="15" t="s">
        <v>1756</v>
      </c>
      <c r="D156" s="16">
        <f>COUNTIF(전체!$C:$C,"UTAH-"&amp;C156&amp;"*")</f>
        <v>3</v>
      </c>
      <c r="E156" s="17"/>
    </row>
    <row r="157" spans="1:5" x14ac:dyDescent="0.3">
      <c r="A157" s="14" t="s">
        <v>1754</v>
      </c>
      <c r="B157" s="15" t="s">
        <v>1755</v>
      </c>
      <c r="C157" s="15" t="s">
        <v>1722</v>
      </c>
      <c r="D157" s="16">
        <f>COUNTIF(전체!$C:$C,"UTAH-"&amp;C157&amp;"*")</f>
        <v>3</v>
      </c>
      <c r="E157" s="17"/>
    </row>
    <row r="158" spans="1:5" x14ac:dyDescent="0.3">
      <c r="A158" s="14" t="s">
        <v>1757</v>
      </c>
      <c r="B158" s="15" t="s">
        <v>1758</v>
      </c>
      <c r="C158" s="15" t="s">
        <v>1759</v>
      </c>
      <c r="D158" s="16">
        <f>COUNTIF(전체!$C:$C,"GMU-"&amp;C158&amp;"*")</f>
        <v>2</v>
      </c>
      <c r="E158" s="17"/>
    </row>
    <row r="159" spans="1:5" x14ac:dyDescent="0.3">
      <c r="A159" s="14" t="s">
        <v>1757</v>
      </c>
      <c r="B159" s="15" t="s">
        <v>1758</v>
      </c>
      <c r="C159" s="15" t="s">
        <v>1704</v>
      </c>
      <c r="D159" s="16">
        <f>COUNTIF(전체!$C:$C,"GMU-"&amp;C159&amp;"*")</f>
        <v>2</v>
      </c>
      <c r="E159" s="17"/>
    </row>
    <row r="160" spans="1:5" x14ac:dyDescent="0.3">
      <c r="A160" s="14" t="s">
        <v>1754</v>
      </c>
      <c r="B160" s="15" t="s">
        <v>1758</v>
      </c>
      <c r="C160" s="15" t="s">
        <v>1697</v>
      </c>
      <c r="D160" s="16">
        <f>COUNTIF(전체!$C:$C,"GMU-"&amp;C160&amp;"*")</f>
        <v>7</v>
      </c>
      <c r="E160" s="17"/>
    </row>
    <row r="161" spans="1:5" x14ac:dyDescent="0.3">
      <c r="A161" s="14" t="s">
        <v>1754</v>
      </c>
      <c r="B161" s="15" t="s">
        <v>1758</v>
      </c>
      <c r="C161" s="15" t="s">
        <v>1712</v>
      </c>
      <c r="D161" s="16">
        <f>COUNTIF(전체!$C:$C,"GMU-"&amp;C161&amp;"*")</f>
        <v>5</v>
      </c>
      <c r="E161" s="17"/>
    </row>
    <row r="162" spans="1:5" x14ac:dyDescent="0.3">
      <c r="A162" s="14" t="s">
        <v>1754</v>
      </c>
      <c r="B162" s="15" t="s">
        <v>1758</v>
      </c>
      <c r="C162" s="15" t="s">
        <v>1713</v>
      </c>
      <c r="D162" s="16">
        <f>COUNTIF(전체!$C:$C,"GMU-"&amp;C162&amp;"*")</f>
        <v>5</v>
      </c>
      <c r="E162" s="17"/>
    </row>
    <row r="163" spans="1:5" x14ac:dyDescent="0.3">
      <c r="A163" s="14" t="s">
        <v>1754</v>
      </c>
      <c r="B163" s="15" t="s">
        <v>1758</v>
      </c>
      <c r="C163" s="15" t="s">
        <v>1714</v>
      </c>
      <c r="D163" s="16">
        <f>COUNTIF(전체!$C:$C,"GMU-"&amp;C163&amp;"*")</f>
        <v>7</v>
      </c>
      <c r="E163" s="17"/>
    </row>
    <row r="164" spans="1:5" x14ac:dyDescent="0.3">
      <c r="A164" s="14" t="s">
        <v>1754</v>
      </c>
      <c r="B164" s="15" t="s">
        <v>1758</v>
      </c>
      <c r="C164" s="15" t="s">
        <v>1715</v>
      </c>
      <c r="D164" s="16">
        <f>COUNTIF(전체!$C:$C,"GMU-"&amp;C164&amp;"*")</f>
        <v>5</v>
      </c>
      <c r="E164" s="17"/>
    </row>
    <row r="165" spans="1:5" x14ac:dyDescent="0.3">
      <c r="A165" s="14" t="s">
        <v>1754</v>
      </c>
      <c r="B165" s="15" t="s">
        <v>1758</v>
      </c>
      <c r="C165" s="15" t="s">
        <v>1716</v>
      </c>
      <c r="D165" s="16">
        <f>COUNTIF(전체!$C:$C,"GMU-"&amp;C165&amp;"*")</f>
        <v>5</v>
      </c>
      <c r="E165" s="17"/>
    </row>
    <row r="166" spans="1:5" x14ac:dyDescent="0.3">
      <c r="A166" s="14" t="s">
        <v>1754</v>
      </c>
      <c r="B166" s="15" t="s">
        <v>1758</v>
      </c>
      <c r="C166" s="15" t="s">
        <v>1717</v>
      </c>
      <c r="D166" s="16">
        <f>COUNTIF(전체!$C:$C,"GMU-"&amp;C166&amp;"*")</f>
        <v>6</v>
      </c>
      <c r="E166" s="17"/>
    </row>
    <row r="167" spans="1:5" x14ac:dyDescent="0.3">
      <c r="A167" s="14" t="s">
        <v>1754</v>
      </c>
      <c r="B167" s="15" t="s">
        <v>1758</v>
      </c>
      <c r="C167" s="15" t="s">
        <v>1756</v>
      </c>
      <c r="D167" s="16">
        <f>COUNTIF(전체!$C:$C,"GMU-"&amp;C167&amp;"*")</f>
        <v>2</v>
      </c>
      <c r="E167" s="17"/>
    </row>
    <row r="168" spans="1:5" x14ac:dyDescent="0.3">
      <c r="A168" s="14" t="s">
        <v>1754</v>
      </c>
      <c r="B168" s="15" t="s">
        <v>1758</v>
      </c>
      <c r="C168" s="15" t="s">
        <v>1722</v>
      </c>
      <c r="D168" s="16">
        <f>COUNTIF(전체!$C:$C,"GMU-"&amp;C168&amp;"*")</f>
        <v>3</v>
      </c>
      <c r="E168" s="17"/>
    </row>
    <row r="169" spans="1:5" x14ac:dyDescent="0.3">
      <c r="A169" s="14" t="s">
        <v>1754</v>
      </c>
      <c r="B169" s="15" t="s">
        <v>1760</v>
      </c>
      <c r="C169" s="15" t="s">
        <v>1704</v>
      </c>
      <c r="D169" s="16">
        <f>COUNTIF(전체!$C:$C,"GHENT-"&amp;C169&amp;"*")</f>
        <v>8</v>
      </c>
      <c r="E169" s="17"/>
    </row>
    <row r="170" spans="1:5" x14ac:dyDescent="0.3">
      <c r="A170" s="14" t="s">
        <v>1754</v>
      </c>
      <c r="B170" s="15" t="s">
        <v>1760</v>
      </c>
      <c r="C170" s="15" t="s">
        <v>1697</v>
      </c>
      <c r="D170" s="16">
        <f>COUNTIF(전체!$C:$C,"GHENT-"&amp;C170&amp;"*")</f>
        <v>8</v>
      </c>
      <c r="E170" s="17"/>
    </row>
    <row r="171" spans="1:5" x14ac:dyDescent="0.3">
      <c r="A171" s="14" t="s">
        <v>1754</v>
      </c>
      <c r="B171" s="15" t="s">
        <v>1760</v>
      </c>
      <c r="C171" s="15" t="s">
        <v>1712</v>
      </c>
      <c r="D171" s="16">
        <f>COUNTIF(전체!$C:$C,"GHENT-"&amp;C171&amp;"*")</f>
        <v>2</v>
      </c>
      <c r="E171" s="17"/>
    </row>
    <row r="172" spans="1:5" x14ac:dyDescent="0.3">
      <c r="A172" s="14" t="s">
        <v>1754</v>
      </c>
      <c r="B172" s="15" t="s">
        <v>1760</v>
      </c>
      <c r="C172" s="15" t="s">
        <v>1713</v>
      </c>
      <c r="D172" s="16">
        <f>COUNTIF(전체!$C:$C,"GHENT-"&amp;C172&amp;"*")</f>
        <v>2</v>
      </c>
      <c r="E172" s="17"/>
    </row>
    <row r="173" spans="1:5" x14ac:dyDescent="0.3">
      <c r="A173" s="14" t="s">
        <v>1754</v>
      </c>
      <c r="B173" s="15" t="s">
        <v>1760</v>
      </c>
      <c r="C173" s="15" t="s">
        <v>1714</v>
      </c>
      <c r="D173" s="16">
        <f>COUNTIF(전체!$C:$C,"GHENT-"&amp;C173&amp;"*")</f>
        <v>2</v>
      </c>
      <c r="E173" s="17"/>
    </row>
    <row r="174" spans="1:5" x14ac:dyDescent="0.3">
      <c r="A174" s="14" t="s">
        <v>1754</v>
      </c>
      <c r="B174" s="15" t="s">
        <v>1760</v>
      </c>
      <c r="C174" s="15" t="s">
        <v>1715</v>
      </c>
      <c r="D174" s="16">
        <f>COUNTIF(전체!$C:$C,"GHENT-"&amp;C174&amp;"*")</f>
        <v>3</v>
      </c>
      <c r="E174" s="17"/>
    </row>
    <row r="175" spans="1:5" x14ac:dyDescent="0.3">
      <c r="A175" s="14" t="s">
        <v>1754</v>
      </c>
      <c r="B175" s="15" t="s">
        <v>1760</v>
      </c>
      <c r="C175" s="15" t="s">
        <v>1716</v>
      </c>
      <c r="D175" s="16">
        <f>COUNTIF(전체!$C:$C,"GHENT-"&amp;C175&amp;"*")</f>
        <v>3</v>
      </c>
      <c r="E175" s="17"/>
    </row>
    <row r="176" spans="1:5" x14ac:dyDescent="0.3">
      <c r="A176" s="14" t="s">
        <v>1754</v>
      </c>
      <c r="B176" s="15" t="s">
        <v>1760</v>
      </c>
      <c r="C176" s="15" t="s">
        <v>1717</v>
      </c>
      <c r="D176" s="16">
        <f>COUNTIF(전체!$C:$C,"GHENT-"&amp;C176&amp;"*")</f>
        <v>3</v>
      </c>
      <c r="E176" s="17"/>
    </row>
    <row r="177" spans="1:5" x14ac:dyDescent="0.3">
      <c r="A177" s="14" t="s">
        <v>1754</v>
      </c>
      <c r="B177" s="15" t="s">
        <v>1760</v>
      </c>
      <c r="C177" s="15" t="s">
        <v>1718</v>
      </c>
      <c r="D177" s="16">
        <f>COUNTIF(전체!$C:$C,"GHENT-"&amp;C177&amp;"*")</f>
        <v>3</v>
      </c>
      <c r="E177" s="17"/>
    </row>
    <row r="178" spans="1:5" x14ac:dyDescent="0.3">
      <c r="A178" s="14" t="s">
        <v>1754</v>
      </c>
      <c r="B178" s="15" t="s">
        <v>1760</v>
      </c>
      <c r="C178" s="15" t="s">
        <v>1719</v>
      </c>
      <c r="D178" s="16">
        <f>COUNTIF(전체!$C:$C,"GHENT-"&amp;C178&amp;"*")</f>
        <v>3</v>
      </c>
      <c r="E178" s="17"/>
    </row>
    <row r="179" spans="1:5" x14ac:dyDescent="0.3">
      <c r="A179" s="14" t="s">
        <v>1754</v>
      </c>
      <c r="B179" s="15" t="s">
        <v>1760</v>
      </c>
      <c r="C179" s="15" t="s">
        <v>1761</v>
      </c>
      <c r="D179" s="16">
        <f>COUNTIF(전체!$C:$C,"GHENT-"&amp;C179&amp;"*")</f>
        <v>3</v>
      </c>
      <c r="E179" s="17"/>
    </row>
    <row r="180" spans="1:5" x14ac:dyDescent="0.3">
      <c r="A180" s="14" t="s">
        <v>1754</v>
      </c>
      <c r="B180" s="15" t="s">
        <v>1760</v>
      </c>
      <c r="C180" s="15" t="s">
        <v>1756</v>
      </c>
      <c r="D180" s="16">
        <f>COUNTIF(전체!$C:$C,"GHENT-"&amp;C180&amp;"*")</f>
        <v>2</v>
      </c>
      <c r="E180" s="17"/>
    </row>
    <row r="181" spans="1:5" x14ac:dyDescent="0.3">
      <c r="A181" s="14" t="s">
        <v>1754</v>
      </c>
      <c r="B181" s="15" t="s">
        <v>1760</v>
      </c>
      <c r="C181" s="15" t="s">
        <v>1722</v>
      </c>
      <c r="D181" s="16">
        <f>COUNTIF(전체!$C:$C,"GHENT-"&amp;C181&amp;"*")</f>
        <v>3</v>
      </c>
      <c r="E181" s="17"/>
    </row>
    <row r="182" spans="1:5" x14ac:dyDescent="0.3">
      <c r="A182" s="14" t="s">
        <v>1754</v>
      </c>
      <c r="B182" s="15" t="s">
        <v>1762</v>
      </c>
      <c r="C182" s="15" t="s">
        <v>1704</v>
      </c>
      <c r="D182" s="16">
        <f>COUNTIF(전체!$C:$C,"ART-"&amp;C182&amp;"*")</f>
        <v>5</v>
      </c>
      <c r="E182" s="17"/>
    </row>
    <row r="183" spans="1:5" x14ac:dyDescent="0.3">
      <c r="A183" s="14" t="s">
        <v>1754</v>
      </c>
      <c r="B183" s="15" t="s">
        <v>1762</v>
      </c>
      <c r="C183" s="15" t="s">
        <v>1697</v>
      </c>
      <c r="D183" s="16">
        <f>COUNTIF(전체!$C:$C,"ART-"&amp;C183&amp;"*")</f>
        <v>7</v>
      </c>
      <c r="E183" s="17"/>
    </row>
    <row r="184" spans="1:5" x14ac:dyDescent="0.3">
      <c r="A184" s="14" t="s">
        <v>1754</v>
      </c>
      <c r="B184" s="15" t="s">
        <v>1762</v>
      </c>
      <c r="C184" s="15" t="s">
        <v>1712</v>
      </c>
      <c r="D184" s="16">
        <f>COUNTIF(전체!$C:$C,"ART-"&amp;C184&amp;"*")</f>
        <v>3</v>
      </c>
      <c r="E184" s="17"/>
    </row>
    <row r="185" spans="1:5" x14ac:dyDescent="0.3">
      <c r="A185" s="14" t="s">
        <v>1754</v>
      </c>
      <c r="B185" s="15" t="s">
        <v>1762</v>
      </c>
      <c r="C185" s="15" t="s">
        <v>1713</v>
      </c>
      <c r="D185" s="16">
        <f>COUNTIF(전체!$C:$C,"ART-"&amp;C185&amp;"*")</f>
        <v>3</v>
      </c>
      <c r="E185" s="17"/>
    </row>
    <row r="186" spans="1:5" x14ac:dyDescent="0.3">
      <c r="A186" s="14" t="s">
        <v>1754</v>
      </c>
      <c r="B186" s="15" t="s">
        <v>1762</v>
      </c>
      <c r="C186" s="15" t="s">
        <v>1714</v>
      </c>
      <c r="D186" s="16">
        <f>COUNTIF(전체!$C:$C,"ART-"&amp;C186&amp;"*")</f>
        <v>3</v>
      </c>
      <c r="E186" s="17"/>
    </row>
    <row r="187" spans="1:5" x14ac:dyDescent="0.3">
      <c r="A187" s="14" t="s">
        <v>1754</v>
      </c>
      <c r="B187" s="15" t="s">
        <v>1762</v>
      </c>
      <c r="C187" s="15" t="s">
        <v>1756</v>
      </c>
      <c r="D187" s="16">
        <f>COUNTIF(전체!$C:$C,"ART-"&amp;C187&amp;"*")</f>
        <v>1</v>
      </c>
      <c r="E187" s="17"/>
    </row>
    <row r="188" spans="1:5" x14ac:dyDescent="0.3">
      <c r="A188" s="14" t="s">
        <v>1754</v>
      </c>
      <c r="B188" s="15" t="s">
        <v>1762</v>
      </c>
      <c r="C188" s="15" t="s">
        <v>1722</v>
      </c>
      <c r="D188" s="16">
        <f>COUNTIF(전체!$C:$C,"ART-"&amp;C188&amp;"*")</f>
        <v>1</v>
      </c>
      <c r="E188" s="17"/>
    </row>
    <row r="189" spans="1:5" x14ac:dyDescent="0.3">
      <c r="A189" s="14" t="s">
        <v>1754</v>
      </c>
      <c r="B189" s="15" t="s">
        <v>1754</v>
      </c>
      <c r="C189" s="15" t="s">
        <v>1747</v>
      </c>
      <c r="D189" s="16">
        <f>COUNTIF(전체!$C:$C,"THIRD-P*")</f>
        <v>27</v>
      </c>
      <c r="E189" s="17"/>
    </row>
    <row r="190" spans="1:5" x14ac:dyDescent="0.3">
      <c r="A190" s="14" t="s">
        <v>1754</v>
      </c>
      <c r="B190" s="15" t="s">
        <v>1754</v>
      </c>
      <c r="C190" s="15" t="s">
        <v>1753</v>
      </c>
      <c r="D190" s="16">
        <f>COUNTIF(전체!$C:$C,"THIRD-O*")</f>
        <v>7</v>
      </c>
      <c r="E190" s="17"/>
    </row>
    <row r="191" spans="1:5" x14ac:dyDescent="0.3">
      <c r="A191" s="20" t="s">
        <v>1873</v>
      </c>
      <c r="B191" s="21" t="s">
        <v>1873</v>
      </c>
      <c r="C191" s="21" t="s">
        <v>1874</v>
      </c>
      <c r="D191" s="16">
        <f>COUNTIF(전체!$C:$C,"TENNIS-O*")</f>
        <v>4</v>
      </c>
      <c r="E191" s="22"/>
    </row>
    <row r="192" spans="1:5" x14ac:dyDescent="0.3">
      <c r="A192" s="24" t="s">
        <v>1763</v>
      </c>
      <c r="B192" s="25"/>
      <c r="C192" s="25"/>
      <c r="D192" s="18">
        <f>SUBTOTAL(9,D1:D191)</f>
        <v>840</v>
      </c>
      <c r="E192" s="19"/>
    </row>
  </sheetData>
  <autoFilter ref="A1:E1" xr:uid="{B9D7E01D-F6F2-49FD-A6C9-D8EDC5C07A5C}"/>
  <mergeCells count="1">
    <mergeCell ref="A192:C192"/>
  </mergeCells>
  <phoneticPr fontId="3" type="noConversion"/>
  <conditionalFormatting sqref="E2:E192">
    <cfRule type="cellIs" dxfId="0" priority="1" operator="equal">
      <formula>"장비 down"</formula>
    </cfRule>
  </conditionalFormatting>
  <pageMargins left="0.7" right="0.7" top="0.75" bottom="0.75" header="0.3" footer="0.3"/>
  <ignoredErrors>
    <ignoredError sqref="D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1"/>
  <sheetViews>
    <sheetView workbookViewId="0"/>
  </sheetViews>
  <sheetFormatPr defaultRowHeight="16.5" x14ac:dyDescent="0.3"/>
  <cols>
    <col min="1" max="1" width="9.25" bestFit="1" customWidth="1"/>
    <col min="2" max="2" width="28.75" customWidth="1" collapsed="1"/>
    <col min="3" max="3" width="18.875" hidden="1" customWidth="1" collapsed="1"/>
    <col min="4" max="4" width="43" customWidth="1" collapsed="1"/>
    <col min="5" max="5" width="9.25" bestFit="1" customWidth="1"/>
  </cols>
  <sheetData>
    <row r="1" spans="1:5" x14ac:dyDescent="0.3">
      <c r="A1" s="1" t="s">
        <v>1688</v>
      </c>
      <c r="B1" s="2" t="s">
        <v>1685</v>
      </c>
      <c r="C1" s="2" t="s">
        <v>1687</v>
      </c>
      <c r="D1" s="2" t="s">
        <v>1686</v>
      </c>
      <c r="E1" s="3" t="s">
        <v>1689</v>
      </c>
    </row>
    <row r="2" spans="1:5" x14ac:dyDescent="0.3">
      <c r="A2" s="4">
        <v>1</v>
      </c>
      <c r="B2" s="5" t="s">
        <v>32</v>
      </c>
      <c r="C2" s="5" t="s">
        <v>34</v>
      </c>
      <c r="D2" s="5" t="s">
        <v>33</v>
      </c>
      <c r="E2" s="6"/>
    </row>
    <row r="3" spans="1:5" x14ac:dyDescent="0.3">
      <c r="A3" s="4">
        <v>2</v>
      </c>
      <c r="B3" s="5" t="s">
        <v>32</v>
      </c>
      <c r="C3" s="5" t="s">
        <v>36</v>
      </c>
      <c r="D3" s="5" t="s">
        <v>35</v>
      </c>
      <c r="E3" s="6"/>
    </row>
    <row r="4" spans="1:5" x14ac:dyDescent="0.3">
      <c r="A4" s="4">
        <v>3</v>
      </c>
      <c r="B4" s="5" t="s">
        <v>32</v>
      </c>
      <c r="C4" s="5" t="s">
        <v>38</v>
      </c>
      <c r="D4" s="5" t="s">
        <v>37</v>
      </c>
      <c r="E4" s="6"/>
    </row>
    <row r="5" spans="1:5" x14ac:dyDescent="0.3">
      <c r="A5" s="4">
        <v>4</v>
      </c>
      <c r="B5" s="5" t="s">
        <v>32</v>
      </c>
      <c r="C5" s="5" t="s">
        <v>40</v>
      </c>
      <c r="D5" s="5" t="s">
        <v>39</v>
      </c>
      <c r="E5" s="6"/>
    </row>
    <row r="6" spans="1:5" x14ac:dyDescent="0.3">
      <c r="A6" s="4">
        <v>5</v>
      </c>
      <c r="B6" s="5" t="s">
        <v>32</v>
      </c>
      <c r="C6" s="5" t="s">
        <v>42</v>
      </c>
      <c r="D6" s="5" t="s">
        <v>41</v>
      </c>
      <c r="E6" s="6"/>
    </row>
    <row r="7" spans="1:5" x14ac:dyDescent="0.3">
      <c r="A7" s="4">
        <v>6</v>
      </c>
      <c r="B7" s="5" t="s">
        <v>32</v>
      </c>
      <c r="C7" s="5" t="s">
        <v>44</v>
      </c>
      <c r="D7" s="5" t="s">
        <v>43</v>
      </c>
      <c r="E7" s="6"/>
    </row>
    <row r="8" spans="1:5" x14ac:dyDescent="0.3">
      <c r="A8" s="4">
        <v>7</v>
      </c>
      <c r="B8" s="5" t="s">
        <v>32</v>
      </c>
      <c r="C8" s="5" t="s">
        <v>46</v>
      </c>
      <c r="D8" s="5" t="s">
        <v>45</v>
      </c>
      <c r="E8" s="6"/>
    </row>
    <row r="9" spans="1:5" x14ac:dyDescent="0.3">
      <c r="A9" s="4">
        <v>8</v>
      </c>
      <c r="B9" s="5" t="s">
        <v>27</v>
      </c>
      <c r="C9" s="5" t="s">
        <v>29</v>
      </c>
      <c r="D9" s="5" t="s">
        <v>28</v>
      </c>
      <c r="E9" s="6"/>
    </row>
    <row r="10" spans="1:5" x14ac:dyDescent="0.3">
      <c r="A10" s="4">
        <v>9</v>
      </c>
      <c r="B10" s="5" t="s">
        <v>27</v>
      </c>
      <c r="C10" s="5" t="s">
        <v>31</v>
      </c>
      <c r="D10" s="5" t="s">
        <v>30</v>
      </c>
      <c r="E10" s="6"/>
    </row>
    <row r="11" spans="1:5" x14ac:dyDescent="0.3">
      <c r="A11" s="4">
        <v>10</v>
      </c>
      <c r="B11" s="5" t="s">
        <v>0</v>
      </c>
      <c r="C11" s="5" t="s">
        <v>2</v>
      </c>
      <c r="D11" s="5" t="s">
        <v>1</v>
      </c>
      <c r="E11" s="6"/>
    </row>
    <row r="12" spans="1:5" x14ac:dyDescent="0.3">
      <c r="A12" s="4">
        <v>11</v>
      </c>
      <c r="B12" s="5" t="s">
        <v>0</v>
      </c>
      <c r="C12" s="5" t="s">
        <v>4</v>
      </c>
      <c r="D12" s="5" t="s">
        <v>3</v>
      </c>
      <c r="E12" s="6"/>
    </row>
    <row r="13" spans="1:5" x14ac:dyDescent="0.3">
      <c r="A13" s="4">
        <v>12</v>
      </c>
      <c r="B13" s="5" t="s">
        <v>0</v>
      </c>
      <c r="C13" s="5" t="s">
        <v>6</v>
      </c>
      <c r="D13" s="5" t="s">
        <v>5</v>
      </c>
      <c r="E13" s="6"/>
    </row>
    <row r="14" spans="1:5" x14ac:dyDescent="0.3">
      <c r="A14" s="4">
        <v>13</v>
      </c>
      <c r="B14" s="5" t="s">
        <v>0</v>
      </c>
      <c r="C14" s="5" t="s">
        <v>8</v>
      </c>
      <c r="D14" s="5" t="s">
        <v>7</v>
      </c>
      <c r="E14" s="6"/>
    </row>
    <row r="15" spans="1:5" x14ac:dyDescent="0.3">
      <c r="A15" s="4">
        <v>14</v>
      </c>
      <c r="B15" s="5" t="s">
        <v>0</v>
      </c>
      <c r="C15" s="5" t="s">
        <v>10</v>
      </c>
      <c r="D15" s="5" t="s">
        <v>9</v>
      </c>
      <c r="E15" s="6"/>
    </row>
    <row r="16" spans="1:5" x14ac:dyDescent="0.3">
      <c r="A16" s="4">
        <v>15</v>
      </c>
      <c r="B16" s="5" t="s">
        <v>11</v>
      </c>
      <c r="C16" s="5" t="s">
        <v>13</v>
      </c>
      <c r="D16" s="5" t="s">
        <v>12</v>
      </c>
      <c r="E16" s="6"/>
    </row>
    <row r="17" spans="1:5" x14ac:dyDescent="0.3">
      <c r="A17" s="4">
        <v>16</v>
      </c>
      <c r="B17" s="5" t="s">
        <v>11</v>
      </c>
      <c r="C17" s="5" t="s">
        <v>15</v>
      </c>
      <c r="D17" s="5" t="s">
        <v>14</v>
      </c>
      <c r="E17" s="6"/>
    </row>
    <row r="18" spans="1:5" x14ac:dyDescent="0.3">
      <c r="A18" s="4">
        <v>17</v>
      </c>
      <c r="B18" s="5" t="s">
        <v>11</v>
      </c>
      <c r="C18" s="5" t="s">
        <v>17</v>
      </c>
      <c r="D18" s="5" t="s">
        <v>16</v>
      </c>
      <c r="E18" s="6"/>
    </row>
    <row r="19" spans="1:5" x14ac:dyDescent="0.3">
      <c r="A19" s="4">
        <v>18</v>
      </c>
      <c r="B19" s="5" t="s">
        <v>11</v>
      </c>
      <c r="C19" s="5" t="s">
        <v>19</v>
      </c>
      <c r="D19" s="5" t="s">
        <v>18</v>
      </c>
      <c r="E19" s="6"/>
    </row>
    <row r="20" spans="1:5" x14ac:dyDescent="0.3">
      <c r="A20" s="4">
        <v>19</v>
      </c>
      <c r="B20" s="5" t="s">
        <v>20</v>
      </c>
      <c r="C20" s="5" t="s">
        <v>22</v>
      </c>
      <c r="D20" s="5" t="s">
        <v>21</v>
      </c>
      <c r="E20" s="6"/>
    </row>
    <row r="21" spans="1:5" x14ac:dyDescent="0.3">
      <c r="A21" s="4">
        <v>20</v>
      </c>
      <c r="B21" s="5" t="s">
        <v>20</v>
      </c>
      <c r="C21" s="5" t="s">
        <v>24</v>
      </c>
      <c r="D21" s="5" t="s">
        <v>23</v>
      </c>
      <c r="E21" s="6"/>
    </row>
    <row r="22" spans="1:5" x14ac:dyDescent="0.3">
      <c r="A22" s="4">
        <v>21</v>
      </c>
      <c r="B22" s="5" t="s">
        <v>20</v>
      </c>
      <c r="C22" s="5" t="s">
        <v>26</v>
      </c>
      <c r="D22" s="5" t="s">
        <v>25</v>
      </c>
      <c r="E22" s="6"/>
    </row>
    <row r="23" spans="1:5" x14ac:dyDescent="0.3">
      <c r="A23" s="4">
        <v>22</v>
      </c>
      <c r="B23" s="5" t="s">
        <v>47</v>
      </c>
      <c r="C23" s="5" t="s">
        <v>49</v>
      </c>
      <c r="D23" s="5" t="s">
        <v>48</v>
      </c>
      <c r="E23" s="6"/>
    </row>
    <row r="24" spans="1:5" x14ac:dyDescent="0.3">
      <c r="A24" s="4">
        <v>23</v>
      </c>
      <c r="B24" s="5" t="s">
        <v>47</v>
      </c>
      <c r="C24" s="5" t="s">
        <v>51</v>
      </c>
      <c r="D24" s="5" t="s">
        <v>50</v>
      </c>
      <c r="E24" s="6"/>
    </row>
    <row r="25" spans="1:5" x14ac:dyDescent="0.3">
      <c r="A25" s="4">
        <v>24</v>
      </c>
      <c r="B25" s="5" t="s">
        <v>52</v>
      </c>
      <c r="C25" s="5" t="s">
        <v>54</v>
      </c>
      <c r="D25" s="5" t="s">
        <v>53</v>
      </c>
      <c r="E25" s="6"/>
    </row>
    <row r="26" spans="1:5" x14ac:dyDescent="0.3">
      <c r="A26" s="4">
        <v>25</v>
      </c>
      <c r="B26" s="5" t="s">
        <v>52</v>
      </c>
      <c r="C26" s="5" t="s">
        <v>56</v>
      </c>
      <c r="D26" s="5" t="s">
        <v>55</v>
      </c>
      <c r="E26" s="6"/>
    </row>
    <row r="27" spans="1:5" x14ac:dyDescent="0.3">
      <c r="A27" s="4">
        <v>26</v>
      </c>
      <c r="B27" s="5" t="s">
        <v>52</v>
      </c>
      <c r="C27" s="5" t="s">
        <v>58</v>
      </c>
      <c r="D27" s="5" t="s">
        <v>57</v>
      </c>
      <c r="E27" s="6"/>
    </row>
    <row r="28" spans="1:5" x14ac:dyDescent="0.3">
      <c r="A28" s="4">
        <v>27</v>
      </c>
      <c r="B28" s="5" t="s">
        <v>52</v>
      </c>
      <c r="C28" s="5" t="s">
        <v>60</v>
      </c>
      <c r="D28" s="5" t="s">
        <v>59</v>
      </c>
      <c r="E28" s="6"/>
    </row>
    <row r="29" spans="1:5" x14ac:dyDescent="0.3">
      <c r="A29" s="4">
        <v>28</v>
      </c>
      <c r="B29" s="5" t="s">
        <v>61</v>
      </c>
      <c r="C29" s="5" t="s">
        <v>63</v>
      </c>
      <c r="D29" s="5" t="s">
        <v>62</v>
      </c>
      <c r="E29" s="6"/>
    </row>
    <row r="30" spans="1:5" x14ac:dyDescent="0.3">
      <c r="A30" s="4">
        <v>29</v>
      </c>
      <c r="B30" s="5" t="s">
        <v>61</v>
      </c>
      <c r="C30" s="5" t="s">
        <v>65</v>
      </c>
      <c r="D30" s="5" t="s">
        <v>64</v>
      </c>
      <c r="E30" s="6"/>
    </row>
    <row r="31" spans="1:5" x14ac:dyDescent="0.3">
      <c r="A31" s="4">
        <v>30</v>
      </c>
      <c r="B31" s="5" t="s">
        <v>61</v>
      </c>
      <c r="C31" s="5" t="s">
        <v>67</v>
      </c>
      <c r="D31" s="5" t="s">
        <v>66</v>
      </c>
      <c r="E31" s="6"/>
    </row>
    <row r="32" spans="1:5" x14ac:dyDescent="0.3">
      <c r="A32" s="4">
        <v>31</v>
      </c>
      <c r="B32" s="5" t="s">
        <v>61</v>
      </c>
      <c r="C32" s="5" t="s">
        <v>69</v>
      </c>
      <c r="D32" s="5" t="s">
        <v>68</v>
      </c>
      <c r="E32" s="6"/>
    </row>
    <row r="33" spans="1:5" x14ac:dyDescent="0.3">
      <c r="A33" s="4">
        <v>32</v>
      </c>
      <c r="B33" s="5" t="s">
        <v>61</v>
      </c>
      <c r="C33" s="5" t="s">
        <v>71</v>
      </c>
      <c r="D33" s="5" t="s">
        <v>70</v>
      </c>
      <c r="E33" s="6"/>
    </row>
    <row r="34" spans="1:5" x14ac:dyDescent="0.3">
      <c r="A34" s="4">
        <v>33</v>
      </c>
      <c r="B34" s="5" t="s">
        <v>61</v>
      </c>
      <c r="C34" s="5" t="s">
        <v>73</v>
      </c>
      <c r="D34" s="5" t="s">
        <v>72</v>
      </c>
      <c r="E34" s="6"/>
    </row>
    <row r="35" spans="1:5" x14ac:dyDescent="0.3">
      <c r="A35" s="4">
        <v>34</v>
      </c>
      <c r="B35" s="5" t="s">
        <v>61</v>
      </c>
      <c r="C35" s="5" t="s">
        <v>75</v>
      </c>
      <c r="D35" s="5" t="s">
        <v>74</v>
      </c>
      <c r="E35" s="6"/>
    </row>
    <row r="36" spans="1:5" x14ac:dyDescent="0.3">
      <c r="A36" s="4">
        <v>35</v>
      </c>
      <c r="B36" s="5" t="s">
        <v>76</v>
      </c>
      <c r="C36" s="5" t="s">
        <v>78</v>
      </c>
      <c r="D36" s="5" t="s">
        <v>77</v>
      </c>
      <c r="E36" s="6"/>
    </row>
    <row r="37" spans="1:5" x14ac:dyDescent="0.3">
      <c r="A37" s="4">
        <v>36</v>
      </c>
      <c r="B37" s="5" t="s">
        <v>76</v>
      </c>
      <c r="C37" s="5" t="s">
        <v>80</v>
      </c>
      <c r="D37" s="5" t="s">
        <v>79</v>
      </c>
      <c r="E37" s="6"/>
    </row>
    <row r="38" spans="1:5" x14ac:dyDescent="0.3">
      <c r="A38" s="4">
        <v>37</v>
      </c>
      <c r="B38" s="5" t="s">
        <v>122</v>
      </c>
      <c r="C38" s="5" t="s">
        <v>124</v>
      </c>
      <c r="D38" s="5" t="s">
        <v>123</v>
      </c>
      <c r="E38" s="6"/>
    </row>
    <row r="39" spans="1:5" x14ac:dyDescent="0.3">
      <c r="A39" s="4">
        <v>38</v>
      </c>
      <c r="B39" s="5" t="s">
        <v>122</v>
      </c>
      <c r="C39" s="5" t="s">
        <v>126</v>
      </c>
      <c r="D39" s="5" t="s">
        <v>125</v>
      </c>
      <c r="E39" s="6"/>
    </row>
    <row r="40" spans="1:5" x14ac:dyDescent="0.3">
      <c r="A40" s="4">
        <v>39</v>
      </c>
      <c r="B40" s="5" t="s">
        <v>122</v>
      </c>
      <c r="C40" s="5" t="s">
        <v>128</v>
      </c>
      <c r="D40" s="5" t="s">
        <v>127</v>
      </c>
      <c r="E40" s="6"/>
    </row>
    <row r="41" spans="1:5" x14ac:dyDescent="0.3">
      <c r="A41" s="4">
        <v>40</v>
      </c>
      <c r="B41" s="5" t="s">
        <v>122</v>
      </c>
      <c r="C41" s="5" t="s">
        <v>130</v>
      </c>
      <c r="D41" s="5" t="s">
        <v>129</v>
      </c>
      <c r="E41" s="6"/>
    </row>
    <row r="42" spans="1:5" x14ac:dyDescent="0.3">
      <c r="A42" s="4">
        <v>41</v>
      </c>
      <c r="B42" s="5" t="s">
        <v>117</v>
      </c>
      <c r="C42" s="5" t="s">
        <v>119</v>
      </c>
      <c r="D42" s="5" t="s">
        <v>118</v>
      </c>
      <c r="E42" s="6"/>
    </row>
    <row r="43" spans="1:5" x14ac:dyDescent="0.3">
      <c r="A43" s="4">
        <v>42</v>
      </c>
      <c r="B43" s="5" t="s">
        <v>117</v>
      </c>
      <c r="C43" s="5" t="s">
        <v>121</v>
      </c>
      <c r="D43" s="5" t="s">
        <v>120</v>
      </c>
      <c r="E43" s="6"/>
    </row>
    <row r="44" spans="1:5" x14ac:dyDescent="0.3">
      <c r="A44" s="4">
        <v>43</v>
      </c>
      <c r="B44" s="5" t="s">
        <v>114</v>
      </c>
      <c r="C44" s="5" t="s">
        <v>116</v>
      </c>
      <c r="D44" s="5" t="s">
        <v>115</v>
      </c>
      <c r="E44" s="6"/>
    </row>
    <row r="45" spans="1:5" x14ac:dyDescent="0.3">
      <c r="A45" s="4">
        <v>44</v>
      </c>
      <c r="B45" s="5" t="s">
        <v>81</v>
      </c>
      <c r="C45" s="5" t="s">
        <v>83</v>
      </c>
      <c r="D45" s="5" t="s">
        <v>82</v>
      </c>
      <c r="E45" s="6"/>
    </row>
    <row r="46" spans="1:5" x14ac:dyDescent="0.3">
      <c r="A46" s="4">
        <v>45</v>
      </c>
      <c r="B46" s="5" t="s">
        <v>81</v>
      </c>
      <c r="C46" s="5" t="s">
        <v>85</v>
      </c>
      <c r="D46" s="5" t="s">
        <v>84</v>
      </c>
      <c r="E46" s="6"/>
    </row>
    <row r="47" spans="1:5" x14ac:dyDescent="0.3">
      <c r="A47" s="4">
        <v>46</v>
      </c>
      <c r="B47" s="5" t="s">
        <v>86</v>
      </c>
      <c r="C47" s="5" t="s">
        <v>88</v>
      </c>
      <c r="D47" s="5" t="s">
        <v>87</v>
      </c>
      <c r="E47" s="6"/>
    </row>
    <row r="48" spans="1:5" x14ac:dyDescent="0.3">
      <c r="A48" s="4">
        <v>47</v>
      </c>
      <c r="B48" s="5" t="s">
        <v>86</v>
      </c>
      <c r="C48" s="5" t="s">
        <v>88</v>
      </c>
      <c r="D48" s="5" t="s">
        <v>89</v>
      </c>
      <c r="E48" s="6"/>
    </row>
    <row r="49" spans="1:5" x14ac:dyDescent="0.3">
      <c r="A49" s="4">
        <v>48</v>
      </c>
      <c r="B49" s="5" t="s">
        <v>86</v>
      </c>
      <c r="C49" s="5" t="s">
        <v>91</v>
      </c>
      <c r="D49" s="5" t="s">
        <v>90</v>
      </c>
      <c r="E49" s="6"/>
    </row>
    <row r="50" spans="1:5" x14ac:dyDescent="0.3">
      <c r="A50" s="4">
        <v>49</v>
      </c>
      <c r="B50" s="5" t="s">
        <v>86</v>
      </c>
      <c r="C50" s="5" t="s">
        <v>93</v>
      </c>
      <c r="D50" s="5" t="s">
        <v>92</v>
      </c>
      <c r="E50" s="6"/>
    </row>
    <row r="51" spans="1:5" x14ac:dyDescent="0.3">
      <c r="A51" s="4">
        <v>50</v>
      </c>
      <c r="B51" s="5" t="s">
        <v>86</v>
      </c>
      <c r="C51" s="5" t="s">
        <v>95</v>
      </c>
      <c r="D51" s="5" t="s">
        <v>94</v>
      </c>
      <c r="E51" s="6"/>
    </row>
    <row r="52" spans="1:5" x14ac:dyDescent="0.3">
      <c r="A52" s="4">
        <v>51</v>
      </c>
      <c r="B52" s="5" t="s">
        <v>86</v>
      </c>
      <c r="C52" s="5" t="s">
        <v>97</v>
      </c>
      <c r="D52" s="5" t="s">
        <v>96</v>
      </c>
      <c r="E52" s="6"/>
    </row>
    <row r="53" spans="1:5" x14ac:dyDescent="0.3">
      <c r="A53" s="4">
        <v>52</v>
      </c>
      <c r="B53" s="5" t="s">
        <v>86</v>
      </c>
      <c r="C53" s="5" t="s">
        <v>99</v>
      </c>
      <c r="D53" s="5" t="s">
        <v>98</v>
      </c>
      <c r="E53" s="6"/>
    </row>
    <row r="54" spans="1:5" x14ac:dyDescent="0.3">
      <c r="A54" s="4">
        <v>53</v>
      </c>
      <c r="B54" s="5" t="s">
        <v>86</v>
      </c>
      <c r="C54" s="5" t="s">
        <v>101</v>
      </c>
      <c r="D54" s="5" t="s">
        <v>100</v>
      </c>
      <c r="E54" s="6"/>
    </row>
    <row r="55" spans="1:5" x14ac:dyDescent="0.3">
      <c r="A55" s="4">
        <v>54</v>
      </c>
      <c r="B55" s="5" t="s">
        <v>86</v>
      </c>
      <c r="C55" s="5" t="s">
        <v>103</v>
      </c>
      <c r="D55" s="5" t="s">
        <v>102</v>
      </c>
      <c r="E55" s="6"/>
    </row>
    <row r="56" spans="1:5" x14ac:dyDescent="0.3">
      <c r="A56" s="4">
        <v>55</v>
      </c>
      <c r="B56" s="5" t="s">
        <v>86</v>
      </c>
      <c r="C56" s="5" t="s">
        <v>105</v>
      </c>
      <c r="D56" s="5" t="s">
        <v>104</v>
      </c>
      <c r="E56" s="6"/>
    </row>
    <row r="57" spans="1:5" x14ac:dyDescent="0.3">
      <c r="A57" s="4">
        <v>56</v>
      </c>
      <c r="B57" s="5" t="s">
        <v>86</v>
      </c>
      <c r="C57" s="5" t="s">
        <v>107</v>
      </c>
      <c r="D57" s="5" t="s">
        <v>106</v>
      </c>
      <c r="E57" s="6"/>
    </row>
    <row r="58" spans="1:5" x14ac:dyDescent="0.3">
      <c r="A58" s="4">
        <v>57</v>
      </c>
      <c r="B58" s="5" t="s">
        <v>86</v>
      </c>
      <c r="C58" s="5" t="s">
        <v>109</v>
      </c>
      <c r="D58" s="5" t="s">
        <v>108</v>
      </c>
      <c r="E58" s="6"/>
    </row>
    <row r="59" spans="1:5" x14ac:dyDescent="0.3">
      <c r="A59" s="4">
        <v>58</v>
      </c>
      <c r="B59" s="5" t="s">
        <v>86</v>
      </c>
      <c r="C59" s="5" t="s">
        <v>111</v>
      </c>
      <c r="D59" s="5" t="s">
        <v>110</v>
      </c>
      <c r="E59" s="6"/>
    </row>
    <row r="60" spans="1:5" x14ac:dyDescent="0.3">
      <c r="A60" s="4">
        <v>59</v>
      </c>
      <c r="B60" s="5" t="s">
        <v>86</v>
      </c>
      <c r="C60" s="5" t="s">
        <v>113</v>
      </c>
      <c r="D60" s="5" t="s">
        <v>112</v>
      </c>
      <c r="E60" s="6"/>
    </row>
    <row r="61" spans="1:5" x14ac:dyDescent="0.3">
      <c r="A61" s="4">
        <v>60</v>
      </c>
      <c r="B61" s="5" t="s">
        <v>253</v>
      </c>
      <c r="C61" s="5" t="s">
        <v>255</v>
      </c>
      <c r="D61" s="5" t="s">
        <v>254</v>
      </c>
      <c r="E61" s="6"/>
    </row>
    <row r="62" spans="1:5" x14ac:dyDescent="0.3">
      <c r="A62" s="4">
        <v>61</v>
      </c>
      <c r="B62" s="5" t="s">
        <v>253</v>
      </c>
      <c r="C62" s="5" t="s">
        <v>257</v>
      </c>
      <c r="D62" s="5" t="s">
        <v>256</v>
      </c>
      <c r="E62" s="6"/>
    </row>
    <row r="63" spans="1:5" x14ac:dyDescent="0.3">
      <c r="A63" s="4">
        <v>62</v>
      </c>
      <c r="B63" s="5" t="s">
        <v>169</v>
      </c>
      <c r="C63" s="5" t="s">
        <v>171</v>
      </c>
      <c r="D63" s="5" t="s">
        <v>170</v>
      </c>
      <c r="E63" s="6"/>
    </row>
    <row r="64" spans="1:5" x14ac:dyDescent="0.3">
      <c r="A64" s="4">
        <v>63</v>
      </c>
      <c r="B64" s="5" t="s">
        <v>169</v>
      </c>
      <c r="C64" s="5" t="s">
        <v>173</v>
      </c>
      <c r="D64" s="5" t="s">
        <v>172</v>
      </c>
      <c r="E64" s="6"/>
    </row>
    <row r="65" spans="1:5" x14ac:dyDescent="0.3">
      <c r="A65" s="4">
        <v>64</v>
      </c>
      <c r="B65" s="5" t="s">
        <v>169</v>
      </c>
      <c r="C65" s="5" t="s">
        <v>175</v>
      </c>
      <c r="D65" s="5" t="s">
        <v>174</v>
      </c>
      <c r="E65" s="6"/>
    </row>
    <row r="66" spans="1:5" x14ac:dyDescent="0.3">
      <c r="A66" s="4">
        <v>65</v>
      </c>
      <c r="B66" s="5" t="s">
        <v>169</v>
      </c>
      <c r="C66" s="5" t="s">
        <v>177</v>
      </c>
      <c r="D66" s="5" t="s">
        <v>176</v>
      </c>
      <c r="E66" s="6"/>
    </row>
    <row r="67" spans="1:5" x14ac:dyDescent="0.3">
      <c r="A67" s="4">
        <v>66</v>
      </c>
      <c r="B67" s="5" t="s">
        <v>169</v>
      </c>
      <c r="C67" s="5" t="s">
        <v>179</v>
      </c>
      <c r="D67" s="5" t="s">
        <v>178</v>
      </c>
      <c r="E67" s="6"/>
    </row>
    <row r="68" spans="1:5" x14ac:dyDescent="0.3">
      <c r="A68" s="4">
        <v>67</v>
      </c>
      <c r="B68" s="5" t="s">
        <v>169</v>
      </c>
      <c r="C68" s="5" t="s">
        <v>181</v>
      </c>
      <c r="D68" s="5" t="s">
        <v>180</v>
      </c>
      <c r="E68" s="6"/>
    </row>
    <row r="69" spans="1:5" x14ac:dyDescent="0.3">
      <c r="A69" s="4">
        <v>68</v>
      </c>
      <c r="B69" s="5" t="s">
        <v>169</v>
      </c>
      <c r="C69" s="5" t="s">
        <v>183</v>
      </c>
      <c r="D69" s="5" t="s">
        <v>182</v>
      </c>
      <c r="E69" s="6"/>
    </row>
    <row r="70" spans="1:5" x14ac:dyDescent="0.3">
      <c r="A70" s="4">
        <v>69</v>
      </c>
      <c r="B70" s="5" t="s">
        <v>156</v>
      </c>
      <c r="C70" s="5" t="s">
        <v>158</v>
      </c>
      <c r="D70" s="5" t="s">
        <v>157</v>
      </c>
      <c r="E70" s="6"/>
    </row>
    <row r="71" spans="1:5" x14ac:dyDescent="0.3">
      <c r="A71" s="4">
        <v>70</v>
      </c>
      <c r="B71" s="5" t="s">
        <v>156</v>
      </c>
      <c r="C71" s="5" t="s">
        <v>160</v>
      </c>
      <c r="D71" s="5" t="s">
        <v>159</v>
      </c>
      <c r="E71" s="6"/>
    </row>
    <row r="72" spans="1:5" x14ac:dyDescent="0.3">
      <c r="A72" s="4">
        <v>71</v>
      </c>
      <c r="B72" s="5" t="s">
        <v>156</v>
      </c>
      <c r="C72" s="5" t="s">
        <v>162</v>
      </c>
      <c r="D72" s="5" t="s">
        <v>161</v>
      </c>
      <c r="E72" s="6"/>
    </row>
    <row r="73" spans="1:5" x14ac:dyDescent="0.3">
      <c r="A73" s="4">
        <v>72</v>
      </c>
      <c r="B73" s="5" t="s">
        <v>156</v>
      </c>
      <c r="C73" s="5" t="s">
        <v>164</v>
      </c>
      <c r="D73" s="5" t="s">
        <v>163</v>
      </c>
      <c r="E73" s="6"/>
    </row>
    <row r="74" spans="1:5" x14ac:dyDescent="0.3">
      <c r="A74" s="4">
        <v>73</v>
      </c>
      <c r="B74" s="5" t="s">
        <v>156</v>
      </c>
      <c r="C74" s="5" t="s">
        <v>166</v>
      </c>
      <c r="D74" s="5" t="s">
        <v>165</v>
      </c>
      <c r="E74" s="6"/>
    </row>
    <row r="75" spans="1:5" x14ac:dyDescent="0.3">
      <c r="A75" s="4">
        <v>74</v>
      </c>
      <c r="B75" s="5" t="s">
        <v>156</v>
      </c>
      <c r="C75" s="5" t="s">
        <v>168</v>
      </c>
      <c r="D75" s="5" t="s">
        <v>167</v>
      </c>
      <c r="E75" s="6"/>
    </row>
    <row r="76" spans="1:5" x14ac:dyDescent="0.3">
      <c r="A76" s="4">
        <v>75</v>
      </c>
      <c r="B76" s="5" t="s">
        <v>184</v>
      </c>
      <c r="C76" s="5" t="s">
        <v>186</v>
      </c>
      <c r="D76" s="5" t="s">
        <v>185</v>
      </c>
      <c r="E76" s="6"/>
    </row>
    <row r="77" spans="1:5" x14ac:dyDescent="0.3">
      <c r="A77" s="4">
        <v>76</v>
      </c>
      <c r="B77" s="5" t="s">
        <v>184</v>
      </c>
      <c r="C77" s="5" t="s">
        <v>188</v>
      </c>
      <c r="D77" s="5" t="s">
        <v>187</v>
      </c>
      <c r="E77" s="6"/>
    </row>
    <row r="78" spans="1:5" x14ac:dyDescent="0.3">
      <c r="A78" s="4">
        <v>77</v>
      </c>
      <c r="B78" s="5" t="s">
        <v>184</v>
      </c>
      <c r="C78" s="5" t="s">
        <v>190</v>
      </c>
      <c r="D78" s="5" t="s">
        <v>189</v>
      </c>
      <c r="E78" s="6"/>
    </row>
    <row r="79" spans="1:5" x14ac:dyDescent="0.3">
      <c r="A79" s="4">
        <v>78</v>
      </c>
      <c r="B79" s="5" t="s">
        <v>184</v>
      </c>
      <c r="C79" s="5" t="s">
        <v>192</v>
      </c>
      <c r="D79" s="5" t="s">
        <v>191</v>
      </c>
      <c r="E79" s="6"/>
    </row>
    <row r="80" spans="1:5" x14ac:dyDescent="0.3">
      <c r="A80" s="4">
        <v>79</v>
      </c>
      <c r="B80" s="5" t="s">
        <v>184</v>
      </c>
      <c r="C80" s="5" t="s">
        <v>194</v>
      </c>
      <c r="D80" s="5" t="s">
        <v>193</v>
      </c>
      <c r="E80" s="6"/>
    </row>
    <row r="81" spans="1:5" x14ac:dyDescent="0.3">
      <c r="A81" s="4">
        <v>80</v>
      </c>
      <c r="B81" s="5" t="s">
        <v>195</v>
      </c>
      <c r="C81" s="5" t="s">
        <v>197</v>
      </c>
      <c r="D81" s="5" t="s">
        <v>196</v>
      </c>
      <c r="E81" s="6"/>
    </row>
    <row r="82" spans="1:5" x14ac:dyDescent="0.3">
      <c r="A82" s="4">
        <v>81</v>
      </c>
      <c r="B82" s="5" t="s">
        <v>195</v>
      </c>
      <c r="C82" s="5" t="s">
        <v>199</v>
      </c>
      <c r="D82" s="5" t="s">
        <v>198</v>
      </c>
      <c r="E82" s="6"/>
    </row>
    <row r="83" spans="1:5" x14ac:dyDescent="0.3">
      <c r="A83" s="4">
        <v>82</v>
      </c>
      <c r="B83" s="5" t="s">
        <v>195</v>
      </c>
      <c r="C83" s="5" t="s">
        <v>201</v>
      </c>
      <c r="D83" s="5" t="s">
        <v>200</v>
      </c>
      <c r="E83" s="6"/>
    </row>
    <row r="84" spans="1:5" x14ac:dyDescent="0.3">
      <c r="A84" s="4">
        <v>83</v>
      </c>
      <c r="B84" s="5" t="s">
        <v>195</v>
      </c>
      <c r="C84" s="5" t="s">
        <v>203</v>
      </c>
      <c r="D84" s="5" t="s">
        <v>202</v>
      </c>
      <c r="E84" s="6"/>
    </row>
    <row r="85" spans="1:5" x14ac:dyDescent="0.3">
      <c r="A85" s="4">
        <v>84</v>
      </c>
      <c r="B85" s="5" t="s">
        <v>195</v>
      </c>
      <c r="C85" s="5" t="s">
        <v>205</v>
      </c>
      <c r="D85" s="5" t="s">
        <v>204</v>
      </c>
      <c r="E85" s="6"/>
    </row>
    <row r="86" spans="1:5" x14ac:dyDescent="0.3">
      <c r="A86" s="4">
        <v>85</v>
      </c>
      <c r="B86" s="5" t="s">
        <v>195</v>
      </c>
      <c r="C86" s="5" t="s">
        <v>207</v>
      </c>
      <c r="D86" s="5" t="s">
        <v>206</v>
      </c>
      <c r="E86" s="6"/>
    </row>
    <row r="87" spans="1:5" x14ac:dyDescent="0.3">
      <c r="A87" s="4">
        <v>86</v>
      </c>
      <c r="B87" s="5" t="s">
        <v>195</v>
      </c>
      <c r="C87" s="5" t="s">
        <v>209</v>
      </c>
      <c r="D87" s="5" t="s">
        <v>208</v>
      </c>
      <c r="E87" s="6"/>
    </row>
    <row r="88" spans="1:5" x14ac:dyDescent="0.3">
      <c r="A88" s="4">
        <v>87</v>
      </c>
      <c r="B88" s="5" t="s">
        <v>195</v>
      </c>
      <c r="C88" s="5" t="s">
        <v>211</v>
      </c>
      <c r="D88" s="5" t="s">
        <v>210</v>
      </c>
      <c r="E88" s="6"/>
    </row>
    <row r="89" spans="1:5" x14ac:dyDescent="0.3">
      <c r="A89" s="4">
        <v>88</v>
      </c>
      <c r="B89" s="5" t="s">
        <v>131</v>
      </c>
      <c r="C89" s="5" t="s">
        <v>133</v>
      </c>
      <c r="D89" s="5" t="s">
        <v>132</v>
      </c>
      <c r="E89" s="6"/>
    </row>
    <row r="90" spans="1:5" x14ac:dyDescent="0.3">
      <c r="A90" s="4">
        <v>89</v>
      </c>
      <c r="B90" s="5" t="s">
        <v>131</v>
      </c>
      <c r="C90" s="5" t="s">
        <v>135</v>
      </c>
      <c r="D90" s="5" t="s">
        <v>134</v>
      </c>
      <c r="E90" s="6"/>
    </row>
    <row r="91" spans="1:5" x14ac:dyDescent="0.3">
      <c r="A91" s="4">
        <v>90</v>
      </c>
      <c r="B91" s="5" t="s">
        <v>131</v>
      </c>
      <c r="C91" s="5" t="s">
        <v>137</v>
      </c>
      <c r="D91" s="5" t="s">
        <v>136</v>
      </c>
      <c r="E91" s="6"/>
    </row>
    <row r="92" spans="1:5" x14ac:dyDescent="0.3">
      <c r="A92" s="4">
        <v>91</v>
      </c>
      <c r="B92" s="5" t="s">
        <v>131</v>
      </c>
      <c r="C92" s="5" t="s">
        <v>139</v>
      </c>
      <c r="D92" s="5" t="s">
        <v>138</v>
      </c>
      <c r="E92" s="6"/>
    </row>
    <row r="93" spans="1:5" x14ac:dyDescent="0.3">
      <c r="A93" s="4">
        <v>92</v>
      </c>
      <c r="B93" s="5" t="s">
        <v>131</v>
      </c>
      <c r="C93" s="5" t="s">
        <v>141</v>
      </c>
      <c r="D93" s="5" t="s">
        <v>140</v>
      </c>
      <c r="E93" s="6"/>
    </row>
    <row r="94" spans="1:5" x14ac:dyDescent="0.3">
      <c r="A94" s="4">
        <v>93</v>
      </c>
      <c r="B94" s="5" t="s">
        <v>131</v>
      </c>
      <c r="C94" s="5" t="s">
        <v>143</v>
      </c>
      <c r="D94" s="5" t="s">
        <v>142</v>
      </c>
      <c r="E94" s="6"/>
    </row>
    <row r="95" spans="1:5" x14ac:dyDescent="0.3">
      <c r="A95" s="4">
        <v>94</v>
      </c>
      <c r="B95" s="5" t="s">
        <v>131</v>
      </c>
      <c r="C95" s="5" t="s">
        <v>145</v>
      </c>
      <c r="D95" s="5" t="s">
        <v>144</v>
      </c>
      <c r="E95" s="6"/>
    </row>
    <row r="96" spans="1:5" x14ac:dyDescent="0.3">
      <c r="A96" s="4">
        <v>95</v>
      </c>
      <c r="B96" s="5" t="s">
        <v>131</v>
      </c>
      <c r="C96" s="5" t="s">
        <v>147</v>
      </c>
      <c r="D96" s="5" t="s">
        <v>146</v>
      </c>
      <c r="E96" s="6"/>
    </row>
    <row r="97" spans="1:5" x14ac:dyDescent="0.3">
      <c r="A97" s="4">
        <v>96</v>
      </c>
      <c r="B97" s="5" t="s">
        <v>131</v>
      </c>
      <c r="C97" s="5" t="s">
        <v>149</v>
      </c>
      <c r="D97" s="5" t="s">
        <v>148</v>
      </c>
      <c r="E97" s="6"/>
    </row>
    <row r="98" spans="1:5" x14ac:dyDescent="0.3">
      <c r="A98" s="4">
        <v>97</v>
      </c>
      <c r="B98" s="5" t="s">
        <v>131</v>
      </c>
      <c r="C98" s="5" t="s">
        <v>151</v>
      </c>
      <c r="D98" s="5" t="s">
        <v>150</v>
      </c>
      <c r="E98" s="6"/>
    </row>
    <row r="99" spans="1:5" x14ac:dyDescent="0.3">
      <c r="A99" s="4">
        <v>98</v>
      </c>
      <c r="B99" s="5" t="s">
        <v>131</v>
      </c>
      <c r="C99" s="5" t="s">
        <v>153</v>
      </c>
      <c r="D99" s="5" t="s">
        <v>152</v>
      </c>
      <c r="E99" s="6"/>
    </row>
    <row r="100" spans="1:5" x14ac:dyDescent="0.3">
      <c r="A100" s="4">
        <v>99</v>
      </c>
      <c r="B100" s="5" t="s">
        <v>131</v>
      </c>
      <c r="C100" s="5" t="s">
        <v>155</v>
      </c>
      <c r="D100" s="5" t="s">
        <v>154</v>
      </c>
      <c r="E100" s="6"/>
    </row>
    <row r="101" spans="1:5" x14ac:dyDescent="0.3">
      <c r="A101" s="4">
        <v>100</v>
      </c>
      <c r="B101" s="5" t="s">
        <v>241</v>
      </c>
      <c r="C101" s="5" t="s">
        <v>243</v>
      </c>
      <c r="D101" s="5" t="s">
        <v>242</v>
      </c>
      <c r="E101" s="6"/>
    </row>
    <row r="102" spans="1:5" x14ac:dyDescent="0.3">
      <c r="A102" s="4">
        <v>101</v>
      </c>
      <c r="B102" s="5" t="s">
        <v>241</v>
      </c>
      <c r="C102" s="5" t="s">
        <v>245</v>
      </c>
      <c r="D102" s="5" t="s">
        <v>244</v>
      </c>
      <c r="E102" s="6"/>
    </row>
    <row r="103" spans="1:5" x14ac:dyDescent="0.3">
      <c r="A103" s="4">
        <v>102</v>
      </c>
      <c r="B103" s="5" t="s">
        <v>246</v>
      </c>
      <c r="C103" s="5" t="s">
        <v>248</v>
      </c>
      <c r="D103" s="5" t="s">
        <v>247</v>
      </c>
      <c r="E103" s="6"/>
    </row>
    <row r="104" spans="1:5" x14ac:dyDescent="0.3">
      <c r="A104" s="4">
        <v>103</v>
      </c>
      <c r="B104" s="5" t="s">
        <v>246</v>
      </c>
      <c r="C104" s="5" t="s">
        <v>250</v>
      </c>
      <c r="D104" s="5" t="s">
        <v>249</v>
      </c>
      <c r="E104" s="6"/>
    </row>
    <row r="105" spans="1:5" x14ac:dyDescent="0.3">
      <c r="A105" s="4">
        <v>104</v>
      </c>
      <c r="B105" s="5" t="s">
        <v>246</v>
      </c>
      <c r="C105" s="5" t="s">
        <v>252</v>
      </c>
      <c r="D105" s="5" t="s">
        <v>251</v>
      </c>
      <c r="E105" s="6"/>
    </row>
    <row r="106" spans="1:5" x14ac:dyDescent="0.3">
      <c r="A106" s="4">
        <v>105</v>
      </c>
      <c r="B106" s="5" t="s">
        <v>212</v>
      </c>
      <c r="C106" s="5" t="s">
        <v>214</v>
      </c>
      <c r="D106" s="5" t="s">
        <v>213</v>
      </c>
      <c r="E106" s="6"/>
    </row>
    <row r="107" spans="1:5" x14ac:dyDescent="0.3">
      <c r="A107" s="4">
        <v>106</v>
      </c>
      <c r="B107" s="5" t="s">
        <v>212</v>
      </c>
      <c r="C107" s="5" t="s">
        <v>216</v>
      </c>
      <c r="D107" s="5" t="s">
        <v>215</v>
      </c>
      <c r="E107" s="6"/>
    </row>
    <row r="108" spans="1:5" x14ac:dyDescent="0.3">
      <c r="A108" s="4">
        <v>107</v>
      </c>
      <c r="B108" s="5" t="s">
        <v>212</v>
      </c>
      <c r="C108" s="5" t="s">
        <v>218</v>
      </c>
      <c r="D108" s="5" t="s">
        <v>217</v>
      </c>
      <c r="E108" s="6"/>
    </row>
    <row r="109" spans="1:5" x14ac:dyDescent="0.3">
      <c r="A109" s="4">
        <v>108</v>
      </c>
      <c r="B109" s="5" t="s">
        <v>212</v>
      </c>
      <c r="C109" s="5" t="s">
        <v>220</v>
      </c>
      <c r="D109" s="5" t="s">
        <v>219</v>
      </c>
      <c r="E109" s="6"/>
    </row>
    <row r="110" spans="1:5" x14ac:dyDescent="0.3">
      <c r="A110" s="4">
        <v>109</v>
      </c>
      <c r="B110" s="5" t="s">
        <v>212</v>
      </c>
      <c r="C110" s="5" t="s">
        <v>222</v>
      </c>
      <c r="D110" s="5" t="s">
        <v>221</v>
      </c>
      <c r="E110" s="6"/>
    </row>
    <row r="111" spans="1:5" x14ac:dyDescent="0.3">
      <c r="A111" s="4">
        <v>110</v>
      </c>
      <c r="B111" s="5" t="s">
        <v>212</v>
      </c>
      <c r="C111" s="5" t="s">
        <v>224</v>
      </c>
      <c r="D111" s="5" t="s">
        <v>223</v>
      </c>
      <c r="E111" s="6"/>
    </row>
    <row r="112" spans="1:5" x14ac:dyDescent="0.3">
      <c r="A112" s="4">
        <v>111</v>
      </c>
      <c r="B112" s="5" t="s">
        <v>212</v>
      </c>
      <c r="C112" s="5" t="s">
        <v>226</v>
      </c>
      <c r="D112" s="5" t="s">
        <v>225</v>
      </c>
      <c r="E112" s="6"/>
    </row>
    <row r="113" spans="1:5" x14ac:dyDescent="0.3">
      <c r="A113" s="4">
        <v>112</v>
      </c>
      <c r="B113" s="5" t="s">
        <v>212</v>
      </c>
      <c r="C113" s="5" t="s">
        <v>228</v>
      </c>
      <c r="D113" s="5" t="s">
        <v>227</v>
      </c>
      <c r="E113" s="6"/>
    </row>
    <row r="114" spans="1:5" x14ac:dyDescent="0.3">
      <c r="A114" s="4">
        <v>113</v>
      </c>
      <c r="B114" s="5" t="s">
        <v>212</v>
      </c>
      <c r="C114" s="5" t="s">
        <v>230</v>
      </c>
      <c r="D114" s="5" t="s">
        <v>229</v>
      </c>
      <c r="E114" s="6"/>
    </row>
    <row r="115" spans="1:5" x14ac:dyDescent="0.3">
      <c r="A115" s="4">
        <v>114</v>
      </c>
      <c r="B115" s="5" t="s">
        <v>212</v>
      </c>
      <c r="C115" s="5" t="s">
        <v>232</v>
      </c>
      <c r="D115" s="5" t="s">
        <v>231</v>
      </c>
      <c r="E115" s="6"/>
    </row>
    <row r="116" spans="1:5" x14ac:dyDescent="0.3">
      <c r="A116" s="4">
        <v>115</v>
      </c>
      <c r="B116" s="5" t="s">
        <v>212</v>
      </c>
      <c r="C116" s="5" t="s">
        <v>234</v>
      </c>
      <c r="D116" s="5" t="s">
        <v>233</v>
      </c>
      <c r="E116" s="6"/>
    </row>
    <row r="117" spans="1:5" x14ac:dyDescent="0.3">
      <c r="A117" s="4">
        <v>116</v>
      </c>
      <c r="B117" s="5" t="s">
        <v>212</v>
      </c>
      <c r="C117" s="5" t="s">
        <v>236</v>
      </c>
      <c r="D117" s="5" t="s">
        <v>235</v>
      </c>
      <c r="E117" s="6"/>
    </row>
    <row r="118" spans="1:5" x14ac:dyDescent="0.3">
      <c r="A118" s="4">
        <v>117</v>
      </c>
      <c r="B118" s="5" t="s">
        <v>212</v>
      </c>
      <c r="C118" s="5" t="s">
        <v>238</v>
      </c>
      <c r="D118" s="5" t="s">
        <v>237</v>
      </c>
      <c r="E118" s="6"/>
    </row>
    <row r="119" spans="1:5" x14ac:dyDescent="0.3">
      <c r="A119" s="4">
        <v>118</v>
      </c>
      <c r="B119" s="5" t="s">
        <v>212</v>
      </c>
      <c r="C119" s="5" t="s">
        <v>240</v>
      </c>
      <c r="D119" s="5" t="s">
        <v>239</v>
      </c>
      <c r="E119" s="6"/>
    </row>
    <row r="120" spans="1:5" x14ac:dyDescent="0.3">
      <c r="A120" s="4">
        <v>119</v>
      </c>
      <c r="B120" s="5" t="s">
        <v>355</v>
      </c>
      <c r="C120" s="5" t="s">
        <v>357</v>
      </c>
      <c r="D120" s="5" t="s">
        <v>356</v>
      </c>
      <c r="E120" s="6"/>
    </row>
    <row r="121" spans="1:5" x14ac:dyDescent="0.3">
      <c r="A121" s="4">
        <v>120</v>
      </c>
      <c r="B121" s="5" t="s">
        <v>355</v>
      </c>
      <c r="C121" s="5" t="s">
        <v>359</v>
      </c>
      <c r="D121" s="5" t="s">
        <v>358</v>
      </c>
      <c r="E121" s="6"/>
    </row>
    <row r="122" spans="1:5" x14ac:dyDescent="0.3">
      <c r="A122" s="4">
        <v>121</v>
      </c>
      <c r="B122" s="5" t="s">
        <v>355</v>
      </c>
      <c r="C122" s="5" t="s">
        <v>361</v>
      </c>
      <c r="D122" s="5" t="s">
        <v>360</v>
      </c>
      <c r="E122" s="6"/>
    </row>
    <row r="123" spans="1:5" x14ac:dyDescent="0.3">
      <c r="A123" s="4">
        <v>122</v>
      </c>
      <c r="B123" s="5" t="s">
        <v>355</v>
      </c>
      <c r="C123" s="5" t="s">
        <v>363</v>
      </c>
      <c r="D123" s="5" t="s">
        <v>362</v>
      </c>
      <c r="E123" s="6"/>
    </row>
    <row r="124" spans="1:5" x14ac:dyDescent="0.3">
      <c r="A124" s="4">
        <v>123</v>
      </c>
      <c r="B124" s="5" t="s">
        <v>355</v>
      </c>
      <c r="C124" s="5" t="s">
        <v>365</v>
      </c>
      <c r="D124" s="5" t="s">
        <v>364</v>
      </c>
      <c r="E124" s="6"/>
    </row>
    <row r="125" spans="1:5" x14ac:dyDescent="0.3">
      <c r="A125" s="4">
        <v>124</v>
      </c>
      <c r="B125" s="5" t="s">
        <v>355</v>
      </c>
      <c r="C125" s="5" t="s">
        <v>367</v>
      </c>
      <c r="D125" s="5" t="s">
        <v>366</v>
      </c>
      <c r="E125" s="6"/>
    </row>
    <row r="126" spans="1:5" x14ac:dyDescent="0.3">
      <c r="A126" s="4">
        <v>125</v>
      </c>
      <c r="B126" s="5" t="s">
        <v>355</v>
      </c>
      <c r="C126" s="5" t="s">
        <v>369</v>
      </c>
      <c r="D126" s="5" t="s">
        <v>368</v>
      </c>
      <c r="E126" s="6"/>
    </row>
    <row r="127" spans="1:5" x14ac:dyDescent="0.3">
      <c r="A127" s="4">
        <v>126</v>
      </c>
      <c r="B127" s="5" t="s">
        <v>355</v>
      </c>
      <c r="C127" s="5" t="s">
        <v>371</v>
      </c>
      <c r="D127" s="5" t="s">
        <v>370</v>
      </c>
      <c r="E127" s="6"/>
    </row>
    <row r="128" spans="1:5" x14ac:dyDescent="0.3">
      <c r="A128" s="4">
        <v>127</v>
      </c>
      <c r="B128" s="5" t="s">
        <v>355</v>
      </c>
      <c r="C128" s="5" t="s">
        <v>373</v>
      </c>
      <c r="D128" s="5" t="s">
        <v>372</v>
      </c>
      <c r="E128" s="6"/>
    </row>
    <row r="129" spans="1:5" x14ac:dyDescent="0.3">
      <c r="A129" s="4">
        <v>128</v>
      </c>
      <c r="B129" s="5" t="s">
        <v>355</v>
      </c>
      <c r="C129" s="5" t="s">
        <v>375</v>
      </c>
      <c r="D129" s="5" t="s">
        <v>374</v>
      </c>
      <c r="E129" s="6"/>
    </row>
    <row r="130" spans="1:5" x14ac:dyDescent="0.3">
      <c r="A130" s="4">
        <v>129</v>
      </c>
      <c r="B130" s="5" t="s">
        <v>355</v>
      </c>
      <c r="C130" s="5" t="s">
        <v>377</v>
      </c>
      <c r="D130" s="5" t="s">
        <v>376</v>
      </c>
      <c r="E130" s="6"/>
    </row>
    <row r="131" spans="1:5" x14ac:dyDescent="0.3">
      <c r="A131" s="4">
        <v>130</v>
      </c>
      <c r="B131" s="5" t="s">
        <v>355</v>
      </c>
      <c r="C131" s="5" t="s">
        <v>379</v>
      </c>
      <c r="D131" s="5" t="s">
        <v>378</v>
      </c>
      <c r="E131" s="6"/>
    </row>
    <row r="132" spans="1:5" x14ac:dyDescent="0.3">
      <c r="A132" s="4">
        <v>131</v>
      </c>
      <c r="B132" s="5" t="s">
        <v>292</v>
      </c>
      <c r="C132" s="5" t="s">
        <v>294</v>
      </c>
      <c r="D132" s="5" t="s">
        <v>293</v>
      </c>
      <c r="E132" s="6"/>
    </row>
    <row r="133" spans="1:5" x14ac:dyDescent="0.3">
      <c r="A133" s="4">
        <v>132</v>
      </c>
      <c r="B133" s="5" t="s">
        <v>292</v>
      </c>
      <c r="C133" s="5" t="s">
        <v>296</v>
      </c>
      <c r="D133" s="5" t="s">
        <v>295</v>
      </c>
      <c r="E133" s="6"/>
    </row>
    <row r="134" spans="1:5" x14ac:dyDescent="0.3">
      <c r="A134" s="4">
        <v>133</v>
      </c>
      <c r="B134" s="5" t="s">
        <v>292</v>
      </c>
      <c r="C134" s="5" t="s">
        <v>298</v>
      </c>
      <c r="D134" s="5" t="s">
        <v>297</v>
      </c>
      <c r="E134" s="6"/>
    </row>
    <row r="135" spans="1:5" x14ac:dyDescent="0.3">
      <c r="A135" s="4">
        <v>134</v>
      </c>
      <c r="B135" s="5" t="s">
        <v>292</v>
      </c>
      <c r="C135" s="5" t="s">
        <v>300</v>
      </c>
      <c r="D135" s="5" t="s">
        <v>299</v>
      </c>
      <c r="E135" s="6"/>
    </row>
    <row r="136" spans="1:5" x14ac:dyDescent="0.3">
      <c r="A136" s="4">
        <v>135</v>
      </c>
      <c r="B136" s="5" t="s">
        <v>292</v>
      </c>
      <c r="C136" s="5" t="s">
        <v>302</v>
      </c>
      <c r="D136" s="5" t="s">
        <v>301</v>
      </c>
      <c r="E136" s="6"/>
    </row>
    <row r="137" spans="1:5" x14ac:dyDescent="0.3">
      <c r="A137" s="4">
        <v>136</v>
      </c>
      <c r="B137" s="5" t="s">
        <v>292</v>
      </c>
      <c r="C137" s="5" t="s">
        <v>304</v>
      </c>
      <c r="D137" s="5" t="s">
        <v>303</v>
      </c>
      <c r="E137" s="6"/>
    </row>
    <row r="138" spans="1:5" x14ac:dyDescent="0.3">
      <c r="A138" s="4">
        <v>137</v>
      </c>
      <c r="B138" s="5" t="s">
        <v>292</v>
      </c>
      <c r="C138" s="5" t="s">
        <v>306</v>
      </c>
      <c r="D138" s="5" t="s">
        <v>305</v>
      </c>
      <c r="E138" s="6"/>
    </row>
    <row r="139" spans="1:5" x14ac:dyDescent="0.3">
      <c r="A139" s="4">
        <v>138</v>
      </c>
      <c r="B139" s="5" t="s">
        <v>292</v>
      </c>
      <c r="C139" s="5" t="s">
        <v>308</v>
      </c>
      <c r="D139" s="5" t="s">
        <v>307</v>
      </c>
      <c r="E139" s="6"/>
    </row>
    <row r="140" spans="1:5" x14ac:dyDescent="0.3">
      <c r="A140" s="4">
        <v>139</v>
      </c>
      <c r="B140" s="5" t="s">
        <v>292</v>
      </c>
      <c r="C140" s="5" t="s">
        <v>310</v>
      </c>
      <c r="D140" s="5" t="s">
        <v>309</v>
      </c>
      <c r="E140" s="6"/>
    </row>
    <row r="141" spans="1:5" x14ac:dyDescent="0.3">
      <c r="A141" s="4">
        <v>140</v>
      </c>
      <c r="B141" s="5" t="s">
        <v>334</v>
      </c>
      <c r="C141" s="5" t="s">
        <v>336</v>
      </c>
      <c r="D141" s="5" t="s">
        <v>335</v>
      </c>
      <c r="E141" s="6"/>
    </row>
    <row r="142" spans="1:5" x14ac:dyDescent="0.3">
      <c r="A142" s="4">
        <v>141</v>
      </c>
      <c r="B142" s="5" t="s">
        <v>334</v>
      </c>
      <c r="C142" s="5" t="s">
        <v>338</v>
      </c>
      <c r="D142" s="5" t="s">
        <v>337</v>
      </c>
      <c r="E142" s="6"/>
    </row>
    <row r="143" spans="1:5" x14ac:dyDescent="0.3">
      <c r="A143" s="4">
        <v>142</v>
      </c>
      <c r="B143" s="5" t="s">
        <v>334</v>
      </c>
      <c r="C143" s="5" t="s">
        <v>340</v>
      </c>
      <c r="D143" s="5" t="s">
        <v>339</v>
      </c>
      <c r="E143" s="6"/>
    </row>
    <row r="144" spans="1:5" x14ac:dyDescent="0.3">
      <c r="A144" s="4">
        <v>143</v>
      </c>
      <c r="B144" s="5" t="s">
        <v>334</v>
      </c>
      <c r="C144" s="5" t="s">
        <v>342</v>
      </c>
      <c r="D144" s="5" t="s">
        <v>341</v>
      </c>
      <c r="E144" s="6"/>
    </row>
    <row r="145" spans="1:5" x14ac:dyDescent="0.3">
      <c r="A145" s="4">
        <v>144</v>
      </c>
      <c r="B145" s="5" t="s">
        <v>334</v>
      </c>
      <c r="C145" s="5" t="s">
        <v>344</v>
      </c>
      <c r="D145" s="5" t="s">
        <v>343</v>
      </c>
      <c r="E145" s="6"/>
    </row>
    <row r="146" spans="1:5" x14ac:dyDescent="0.3">
      <c r="A146" s="4">
        <v>145</v>
      </c>
      <c r="B146" s="5" t="s">
        <v>334</v>
      </c>
      <c r="C146" s="5" t="s">
        <v>346</v>
      </c>
      <c r="D146" s="5" t="s">
        <v>345</v>
      </c>
      <c r="E146" s="6"/>
    </row>
    <row r="147" spans="1:5" x14ac:dyDescent="0.3">
      <c r="A147" s="4">
        <v>146</v>
      </c>
      <c r="B147" s="5" t="s">
        <v>334</v>
      </c>
      <c r="C147" s="5" t="s">
        <v>348</v>
      </c>
      <c r="D147" s="5" t="s">
        <v>347</v>
      </c>
      <c r="E147" s="6"/>
    </row>
    <row r="148" spans="1:5" x14ac:dyDescent="0.3">
      <c r="A148" s="4">
        <v>147</v>
      </c>
      <c r="B148" s="5" t="s">
        <v>334</v>
      </c>
      <c r="C148" s="5" t="s">
        <v>350</v>
      </c>
      <c r="D148" s="5" t="s">
        <v>349</v>
      </c>
      <c r="E148" s="6"/>
    </row>
    <row r="149" spans="1:5" x14ac:dyDescent="0.3">
      <c r="A149" s="4">
        <v>148</v>
      </c>
      <c r="B149" s="5" t="s">
        <v>334</v>
      </c>
      <c r="C149" s="5" t="s">
        <v>352</v>
      </c>
      <c r="D149" s="5" t="s">
        <v>351</v>
      </c>
      <c r="E149" s="6"/>
    </row>
    <row r="150" spans="1:5" x14ac:dyDescent="0.3">
      <c r="A150" s="4">
        <v>149</v>
      </c>
      <c r="B150" s="5" t="s">
        <v>334</v>
      </c>
      <c r="C150" s="5" t="s">
        <v>354</v>
      </c>
      <c r="D150" s="5" t="s">
        <v>353</v>
      </c>
      <c r="E150" s="6"/>
    </row>
    <row r="151" spans="1:5" x14ac:dyDescent="0.3">
      <c r="A151" s="4">
        <v>150</v>
      </c>
      <c r="B151" s="5" t="s">
        <v>311</v>
      </c>
      <c r="C151" s="5" t="s">
        <v>313</v>
      </c>
      <c r="D151" s="5" t="s">
        <v>312</v>
      </c>
      <c r="E151" s="6"/>
    </row>
    <row r="152" spans="1:5" x14ac:dyDescent="0.3">
      <c r="A152" s="4">
        <v>151</v>
      </c>
      <c r="B152" s="5" t="s">
        <v>311</v>
      </c>
      <c r="C152" s="5" t="s">
        <v>315</v>
      </c>
      <c r="D152" s="5" t="s">
        <v>314</v>
      </c>
      <c r="E152" s="6"/>
    </row>
    <row r="153" spans="1:5" x14ac:dyDescent="0.3">
      <c r="A153" s="4">
        <v>152</v>
      </c>
      <c r="B153" s="5" t="s">
        <v>311</v>
      </c>
      <c r="C153" s="5" t="s">
        <v>317</v>
      </c>
      <c r="D153" s="5" t="s">
        <v>316</v>
      </c>
      <c r="E153" s="6"/>
    </row>
    <row r="154" spans="1:5" x14ac:dyDescent="0.3">
      <c r="A154" s="4">
        <v>153</v>
      </c>
      <c r="B154" s="5" t="s">
        <v>311</v>
      </c>
      <c r="C154" s="5" t="s">
        <v>319</v>
      </c>
      <c r="D154" s="5" t="s">
        <v>318</v>
      </c>
      <c r="E154" s="6"/>
    </row>
    <row r="155" spans="1:5" x14ac:dyDescent="0.3">
      <c r="A155" s="4">
        <v>154</v>
      </c>
      <c r="B155" s="5" t="s">
        <v>311</v>
      </c>
      <c r="C155" s="5" t="s">
        <v>321</v>
      </c>
      <c r="D155" s="5" t="s">
        <v>320</v>
      </c>
      <c r="E155" s="6"/>
    </row>
    <row r="156" spans="1:5" x14ac:dyDescent="0.3">
      <c r="A156" s="4">
        <v>155</v>
      </c>
      <c r="B156" s="5" t="s">
        <v>311</v>
      </c>
      <c r="C156" s="5" t="s">
        <v>323</v>
      </c>
      <c r="D156" s="5" t="s">
        <v>322</v>
      </c>
      <c r="E156" s="6"/>
    </row>
    <row r="157" spans="1:5" x14ac:dyDescent="0.3">
      <c r="A157" s="4">
        <v>156</v>
      </c>
      <c r="B157" s="5" t="s">
        <v>311</v>
      </c>
      <c r="C157" s="5" t="s">
        <v>325</v>
      </c>
      <c r="D157" s="5" t="s">
        <v>324</v>
      </c>
      <c r="E157" s="6"/>
    </row>
    <row r="158" spans="1:5" x14ac:dyDescent="0.3">
      <c r="A158" s="4">
        <v>157</v>
      </c>
      <c r="B158" s="5" t="s">
        <v>311</v>
      </c>
      <c r="C158" s="5" t="s">
        <v>327</v>
      </c>
      <c r="D158" s="5" t="s">
        <v>326</v>
      </c>
      <c r="E158" s="6"/>
    </row>
    <row r="159" spans="1:5" x14ac:dyDescent="0.3">
      <c r="A159" s="4">
        <v>158</v>
      </c>
      <c r="B159" s="5" t="s">
        <v>311</v>
      </c>
      <c r="C159" s="5" t="s">
        <v>329</v>
      </c>
      <c r="D159" s="5" t="s">
        <v>328</v>
      </c>
      <c r="E159" s="6"/>
    </row>
    <row r="160" spans="1:5" x14ac:dyDescent="0.3">
      <c r="A160" s="4">
        <v>159</v>
      </c>
      <c r="B160" s="5" t="s">
        <v>311</v>
      </c>
      <c r="C160" s="5" t="s">
        <v>331</v>
      </c>
      <c r="D160" s="5" t="s">
        <v>330</v>
      </c>
      <c r="E160" s="6"/>
    </row>
    <row r="161" spans="1:5" x14ac:dyDescent="0.3">
      <c r="A161" s="4">
        <v>160</v>
      </c>
      <c r="B161" s="5" t="s">
        <v>311</v>
      </c>
      <c r="C161" s="5" t="s">
        <v>333</v>
      </c>
      <c r="D161" s="5" t="s">
        <v>332</v>
      </c>
      <c r="E161" s="6"/>
    </row>
    <row r="162" spans="1:5" x14ac:dyDescent="0.3">
      <c r="A162" s="4">
        <v>161</v>
      </c>
      <c r="B162" s="5" t="s">
        <v>258</v>
      </c>
      <c r="C162" s="5" t="s">
        <v>260</v>
      </c>
      <c r="D162" s="5" t="s">
        <v>259</v>
      </c>
      <c r="E162" s="6"/>
    </row>
    <row r="163" spans="1:5" x14ac:dyDescent="0.3">
      <c r="A163" s="4">
        <v>162</v>
      </c>
      <c r="B163" s="5" t="s">
        <v>258</v>
      </c>
      <c r="C163" s="5" t="s">
        <v>262</v>
      </c>
      <c r="D163" s="5" t="s">
        <v>261</v>
      </c>
      <c r="E163" s="6"/>
    </row>
    <row r="164" spans="1:5" x14ac:dyDescent="0.3">
      <c r="A164" s="4">
        <v>163</v>
      </c>
      <c r="B164" s="5" t="s">
        <v>258</v>
      </c>
      <c r="C164" s="5" t="s">
        <v>264</v>
      </c>
      <c r="D164" s="5" t="s">
        <v>263</v>
      </c>
      <c r="E164" s="6"/>
    </row>
    <row r="165" spans="1:5" x14ac:dyDescent="0.3">
      <c r="A165" s="4">
        <v>164</v>
      </c>
      <c r="B165" s="5" t="s">
        <v>258</v>
      </c>
      <c r="C165" s="5" t="s">
        <v>266</v>
      </c>
      <c r="D165" s="5" t="s">
        <v>265</v>
      </c>
      <c r="E165" s="6"/>
    </row>
    <row r="166" spans="1:5" x14ac:dyDescent="0.3">
      <c r="A166" s="4">
        <v>165</v>
      </c>
      <c r="B166" s="5" t="s">
        <v>258</v>
      </c>
      <c r="C166" s="5" t="s">
        <v>268</v>
      </c>
      <c r="D166" s="5" t="s">
        <v>267</v>
      </c>
      <c r="E166" s="6"/>
    </row>
    <row r="167" spans="1:5" x14ac:dyDescent="0.3">
      <c r="A167" s="4">
        <v>166</v>
      </c>
      <c r="B167" s="5" t="s">
        <v>258</v>
      </c>
      <c r="C167" s="5" t="s">
        <v>270</v>
      </c>
      <c r="D167" s="5" t="s">
        <v>269</v>
      </c>
      <c r="E167" s="6"/>
    </row>
    <row r="168" spans="1:5" x14ac:dyDescent="0.3">
      <c r="A168" s="4">
        <v>167</v>
      </c>
      <c r="B168" s="5" t="s">
        <v>258</v>
      </c>
      <c r="C168" s="5" t="s">
        <v>272</v>
      </c>
      <c r="D168" s="5" t="s">
        <v>271</v>
      </c>
      <c r="E168" s="6"/>
    </row>
    <row r="169" spans="1:5" x14ac:dyDescent="0.3">
      <c r="A169" s="4">
        <v>168</v>
      </c>
      <c r="B169" s="5" t="s">
        <v>258</v>
      </c>
      <c r="C169" s="5" t="s">
        <v>274</v>
      </c>
      <c r="D169" s="5" t="s">
        <v>273</v>
      </c>
      <c r="E169" s="6"/>
    </row>
    <row r="170" spans="1:5" x14ac:dyDescent="0.3">
      <c r="A170" s="4">
        <v>169</v>
      </c>
      <c r="B170" s="5" t="s">
        <v>258</v>
      </c>
      <c r="C170" s="5" t="s">
        <v>276</v>
      </c>
      <c r="D170" s="5" t="s">
        <v>275</v>
      </c>
      <c r="E170" s="6"/>
    </row>
    <row r="171" spans="1:5" x14ac:dyDescent="0.3">
      <c r="A171" s="4">
        <v>170</v>
      </c>
      <c r="B171" s="5" t="s">
        <v>258</v>
      </c>
      <c r="C171" s="5" t="s">
        <v>278</v>
      </c>
      <c r="D171" s="5" t="s">
        <v>277</v>
      </c>
      <c r="E171" s="6"/>
    </row>
    <row r="172" spans="1:5" x14ac:dyDescent="0.3">
      <c r="A172" s="4">
        <v>171</v>
      </c>
      <c r="B172" s="5" t="s">
        <v>279</v>
      </c>
      <c r="C172" s="5" t="s">
        <v>281</v>
      </c>
      <c r="D172" s="5" t="s">
        <v>280</v>
      </c>
      <c r="E172" s="6"/>
    </row>
    <row r="173" spans="1:5" x14ac:dyDescent="0.3">
      <c r="A173" s="4">
        <v>172</v>
      </c>
      <c r="B173" s="5" t="s">
        <v>279</v>
      </c>
      <c r="C173" s="5" t="s">
        <v>283</v>
      </c>
      <c r="D173" s="5" t="s">
        <v>282</v>
      </c>
      <c r="E173" s="6"/>
    </row>
    <row r="174" spans="1:5" x14ac:dyDescent="0.3">
      <c r="A174" s="4">
        <v>173</v>
      </c>
      <c r="B174" s="5" t="s">
        <v>279</v>
      </c>
      <c r="C174" s="5" t="s">
        <v>285</v>
      </c>
      <c r="D174" s="5" t="s">
        <v>284</v>
      </c>
      <c r="E174" s="6"/>
    </row>
    <row r="175" spans="1:5" x14ac:dyDescent="0.3">
      <c r="A175" s="4">
        <v>174</v>
      </c>
      <c r="B175" s="5" t="s">
        <v>279</v>
      </c>
      <c r="C175" s="5" t="s">
        <v>287</v>
      </c>
      <c r="D175" s="5" t="s">
        <v>286</v>
      </c>
      <c r="E175" s="6"/>
    </row>
    <row r="176" spans="1:5" x14ac:dyDescent="0.3">
      <c r="A176" s="4">
        <v>175</v>
      </c>
      <c r="B176" s="5" t="s">
        <v>279</v>
      </c>
      <c r="C176" s="5" t="s">
        <v>289</v>
      </c>
      <c r="D176" s="5" t="s">
        <v>288</v>
      </c>
      <c r="E176" s="6"/>
    </row>
    <row r="177" spans="1:5" x14ac:dyDescent="0.3">
      <c r="A177" s="4">
        <v>176</v>
      </c>
      <c r="B177" s="5" t="s">
        <v>279</v>
      </c>
      <c r="C177" s="5" t="s">
        <v>291</v>
      </c>
      <c r="D177" s="5" t="s">
        <v>290</v>
      </c>
      <c r="E177" s="6"/>
    </row>
    <row r="178" spans="1:5" x14ac:dyDescent="0.3">
      <c r="A178" s="4">
        <v>177</v>
      </c>
      <c r="B178" s="5" t="s">
        <v>380</v>
      </c>
      <c r="C178" s="5" t="s">
        <v>382</v>
      </c>
      <c r="D178" s="5" t="s">
        <v>381</v>
      </c>
      <c r="E178" s="6"/>
    </row>
    <row r="179" spans="1:5" x14ac:dyDescent="0.3">
      <c r="A179" s="4">
        <v>178</v>
      </c>
      <c r="B179" s="5" t="s">
        <v>380</v>
      </c>
      <c r="C179" s="5" t="s">
        <v>384</v>
      </c>
      <c r="D179" s="5" t="s">
        <v>383</v>
      </c>
      <c r="E179" s="6"/>
    </row>
    <row r="180" spans="1:5" x14ac:dyDescent="0.3">
      <c r="A180" s="4">
        <v>179</v>
      </c>
      <c r="B180" s="5" t="s">
        <v>441</v>
      </c>
      <c r="C180" s="5" t="s">
        <v>443</v>
      </c>
      <c r="D180" s="5" t="s">
        <v>442</v>
      </c>
      <c r="E180" s="6"/>
    </row>
    <row r="181" spans="1:5" x14ac:dyDescent="0.3">
      <c r="A181" s="4">
        <v>180</v>
      </c>
      <c r="B181" s="5" t="s">
        <v>441</v>
      </c>
      <c r="C181" s="5" t="s">
        <v>445</v>
      </c>
      <c r="D181" s="5" t="s">
        <v>444</v>
      </c>
      <c r="E181" s="6"/>
    </row>
    <row r="182" spans="1:5" x14ac:dyDescent="0.3">
      <c r="A182" s="4">
        <v>181</v>
      </c>
      <c r="B182" s="5" t="s">
        <v>441</v>
      </c>
      <c r="C182" s="5" t="s">
        <v>447</v>
      </c>
      <c r="D182" s="5" t="s">
        <v>446</v>
      </c>
      <c r="E182" s="6"/>
    </row>
    <row r="183" spans="1:5" x14ac:dyDescent="0.3">
      <c r="A183" s="4">
        <v>182</v>
      </c>
      <c r="B183" s="5" t="s">
        <v>441</v>
      </c>
      <c r="C183" s="5" t="s">
        <v>449</v>
      </c>
      <c r="D183" s="5" t="s">
        <v>448</v>
      </c>
      <c r="E183" s="6"/>
    </row>
    <row r="184" spans="1:5" x14ac:dyDescent="0.3">
      <c r="A184" s="4">
        <v>183</v>
      </c>
      <c r="B184" s="5" t="s">
        <v>441</v>
      </c>
      <c r="C184" s="5" t="s">
        <v>451</v>
      </c>
      <c r="D184" s="5" t="s">
        <v>450</v>
      </c>
      <c r="E184" s="6"/>
    </row>
    <row r="185" spans="1:5" x14ac:dyDescent="0.3">
      <c r="A185" s="4">
        <v>184</v>
      </c>
      <c r="B185" s="5" t="s">
        <v>441</v>
      </c>
      <c r="C185" s="5" t="s">
        <v>453</v>
      </c>
      <c r="D185" s="5" t="s">
        <v>452</v>
      </c>
      <c r="E185" s="6"/>
    </row>
    <row r="186" spans="1:5" x14ac:dyDescent="0.3">
      <c r="A186" s="4">
        <v>185</v>
      </c>
      <c r="B186" s="5" t="s">
        <v>441</v>
      </c>
      <c r="C186" s="5" t="s">
        <v>455</v>
      </c>
      <c r="D186" s="5" t="s">
        <v>454</v>
      </c>
      <c r="E186" s="6"/>
    </row>
    <row r="187" spans="1:5" x14ac:dyDescent="0.3">
      <c r="A187" s="4">
        <v>186</v>
      </c>
      <c r="B187" s="5" t="s">
        <v>441</v>
      </c>
      <c r="C187" s="5" t="s">
        <v>457</v>
      </c>
      <c r="D187" s="5" t="s">
        <v>456</v>
      </c>
      <c r="E187" s="6"/>
    </row>
    <row r="188" spans="1:5" x14ac:dyDescent="0.3">
      <c r="A188" s="4">
        <v>187</v>
      </c>
      <c r="B188" s="5" t="s">
        <v>441</v>
      </c>
      <c r="C188" s="5" t="s">
        <v>459</v>
      </c>
      <c r="D188" s="5" t="s">
        <v>458</v>
      </c>
      <c r="E188" s="6"/>
    </row>
    <row r="189" spans="1:5" x14ac:dyDescent="0.3">
      <c r="A189" s="4">
        <v>188</v>
      </c>
      <c r="B189" s="5" t="s">
        <v>460</v>
      </c>
      <c r="C189" s="5" t="s">
        <v>462</v>
      </c>
      <c r="D189" s="5" t="s">
        <v>461</v>
      </c>
      <c r="E189" s="6"/>
    </row>
    <row r="190" spans="1:5" x14ac:dyDescent="0.3">
      <c r="A190" s="4">
        <v>189</v>
      </c>
      <c r="B190" s="5" t="s">
        <v>460</v>
      </c>
      <c r="C190" s="5" t="s">
        <v>464</v>
      </c>
      <c r="D190" s="5" t="s">
        <v>463</v>
      </c>
      <c r="E190" s="6"/>
    </row>
    <row r="191" spans="1:5" x14ac:dyDescent="0.3">
      <c r="A191" s="4">
        <v>190</v>
      </c>
      <c r="B191" s="5" t="s">
        <v>460</v>
      </c>
      <c r="C191" s="5" t="s">
        <v>466</v>
      </c>
      <c r="D191" s="5" t="s">
        <v>465</v>
      </c>
      <c r="E191" s="6"/>
    </row>
    <row r="192" spans="1:5" x14ac:dyDescent="0.3">
      <c r="A192" s="4">
        <v>191</v>
      </c>
      <c r="B192" s="5" t="s">
        <v>460</v>
      </c>
      <c r="C192" s="5" t="s">
        <v>468</v>
      </c>
      <c r="D192" s="5" t="s">
        <v>467</v>
      </c>
      <c r="E192" s="6"/>
    </row>
    <row r="193" spans="1:5" x14ac:dyDescent="0.3">
      <c r="A193" s="4">
        <v>192</v>
      </c>
      <c r="B193" s="5" t="s">
        <v>460</v>
      </c>
      <c r="C193" s="5" t="s">
        <v>470</v>
      </c>
      <c r="D193" s="5" t="s">
        <v>469</v>
      </c>
      <c r="E193" s="6"/>
    </row>
    <row r="194" spans="1:5" x14ac:dyDescent="0.3">
      <c r="A194" s="4">
        <v>193</v>
      </c>
      <c r="B194" s="5" t="s">
        <v>460</v>
      </c>
      <c r="C194" s="5" t="s">
        <v>472</v>
      </c>
      <c r="D194" s="5" t="s">
        <v>471</v>
      </c>
      <c r="E194" s="6"/>
    </row>
    <row r="195" spans="1:5" x14ac:dyDescent="0.3">
      <c r="A195" s="4">
        <v>194</v>
      </c>
      <c r="B195" s="5" t="s">
        <v>460</v>
      </c>
      <c r="C195" s="5" t="s">
        <v>474</v>
      </c>
      <c r="D195" s="5" t="s">
        <v>473</v>
      </c>
      <c r="E195" s="6"/>
    </row>
    <row r="196" spans="1:5" x14ac:dyDescent="0.3">
      <c r="A196" s="4">
        <v>195</v>
      </c>
      <c r="B196" s="5" t="s">
        <v>460</v>
      </c>
      <c r="C196" s="5" t="s">
        <v>476</v>
      </c>
      <c r="D196" s="5" t="s">
        <v>475</v>
      </c>
      <c r="E196" s="6"/>
    </row>
    <row r="197" spans="1:5" x14ac:dyDescent="0.3">
      <c r="A197" s="4">
        <v>196</v>
      </c>
      <c r="B197" s="5" t="s">
        <v>477</v>
      </c>
      <c r="C197" s="5" t="s">
        <v>479</v>
      </c>
      <c r="D197" s="5" t="s">
        <v>478</v>
      </c>
      <c r="E197" s="6"/>
    </row>
    <row r="198" spans="1:5" x14ac:dyDescent="0.3">
      <c r="A198" s="4">
        <v>197</v>
      </c>
      <c r="B198" s="5" t="s">
        <v>477</v>
      </c>
      <c r="C198" s="5" t="s">
        <v>481</v>
      </c>
      <c r="D198" s="5" t="s">
        <v>480</v>
      </c>
      <c r="E198" s="6"/>
    </row>
    <row r="199" spans="1:5" x14ac:dyDescent="0.3">
      <c r="A199" s="4">
        <v>198</v>
      </c>
      <c r="B199" s="5" t="s">
        <v>477</v>
      </c>
      <c r="C199" s="5" t="s">
        <v>483</v>
      </c>
      <c r="D199" s="5" t="s">
        <v>482</v>
      </c>
      <c r="E199" s="6"/>
    </row>
    <row r="200" spans="1:5" x14ac:dyDescent="0.3">
      <c r="A200" s="4">
        <v>199</v>
      </c>
      <c r="B200" s="5" t="s">
        <v>477</v>
      </c>
      <c r="C200" s="5" t="s">
        <v>485</v>
      </c>
      <c r="D200" s="5" t="s">
        <v>484</v>
      </c>
      <c r="E200" s="6"/>
    </row>
    <row r="201" spans="1:5" x14ac:dyDescent="0.3">
      <c r="A201" s="4">
        <v>200</v>
      </c>
      <c r="B201" s="5" t="s">
        <v>477</v>
      </c>
      <c r="C201" s="5" t="s">
        <v>487</v>
      </c>
      <c r="D201" s="5" t="s">
        <v>486</v>
      </c>
      <c r="E201" s="6"/>
    </row>
    <row r="202" spans="1:5" x14ac:dyDescent="0.3">
      <c r="A202" s="4">
        <v>201</v>
      </c>
      <c r="B202" s="5" t="s">
        <v>477</v>
      </c>
      <c r="C202" s="5" t="s">
        <v>489</v>
      </c>
      <c r="D202" s="5" t="s">
        <v>488</v>
      </c>
      <c r="E202" s="6"/>
    </row>
    <row r="203" spans="1:5" x14ac:dyDescent="0.3">
      <c r="A203" s="4">
        <v>202</v>
      </c>
      <c r="B203" s="5" t="s">
        <v>477</v>
      </c>
      <c r="C203" s="5" t="s">
        <v>491</v>
      </c>
      <c r="D203" s="5" t="s">
        <v>490</v>
      </c>
      <c r="E203" s="6"/>
    </row>
    <row r="204" spans="1:5" x14ac:dyDescent="0.3">
      <c r="A204" s="4">
        <v>203</v>
      </c>
      <c r="B204" s="5" t="s">
        <v>477</v>
      </c>
      <c r="C204" s="5" t="s">
        <v>493</v>
      </c>
      <c r="D204" s="5" t="s">
        <v>492</v>
      </c>
      <c r="E204" s="6"/>
    </row>
    <row r="205" spans="1:5" x14ac:dyDescent="0.3">
      <c r="A205" s="4">
        <v>204</v>
      </c>
      <c r="B205" s="5" t="s">
        <v>477</v>
      </c>
      <c r="C205" s="5" t="s">
        <v>495</v>
      </c>
      <c r="D205" s="5" t="s">
        <v>494</v>
      </c>
      <c r="E205" s="6"/>
    </row>
    <row r="206" spans="1:5" x14ac:dyDescent="0.3">
      <c r="A206" s="4">
        <v>205</v>
      </c>
      <c r="B206" s="5" t="s">
        <v>496</v>
      </c>
      <c r="C206" s="5" t="s">
        <v>498</v>
      </c>
      <c r="D206" s="5" t="s">
        <v>497</v>
      </c>
      <c r="E206" s="6"/>
    </row>
    <row r="207" spans="1:5" x14ac:dyDescent="0.3">
      <c r="A207" s="4">
        <v>206</v>
      </c>
      <c r="B207" s="5" t="s">
        <v>496</v>
      </c>
      <c r="C207" s="5" t="s">
        <v>500</v>
      </c>
      <c r="D207" s="5" t="s">
        <v>499</v>
      </c>
      <c r="E207" s="6"/>
    </row>
    <row r="208" spans="1:5" x14ac:dyDescent="0.3">
      <c r="A208" s="4">
        <v>207</v>
      </c>
      <c r="B208" s="5" t="s">
        <v>496</v>
      </c>
      <c r="C208" s="5" t="s">
        <v>502</v>
      </c>
      <c r="D208" s="5" t="s">
        <v>501</v>
      </c>
      <c r="E208" s="6"/>
    </row>
    <row r="209" spans="1:5" x14ac:dyDescent="0.3">
      <c r="A209" s="4">
        <v>208</v>
      </c>
      <c r="B209" s="5" t="s">
        <v>496</v>
      </c>
      <c r="C209" s="5" t="s">
        <v>504</v>
      </c>
      <c r="D209" s="5" t="s">
        <v>503</v>
      </c>
      <c r="E209" s="6"/>
    </row>
    <row r="210" spans="1:5" x14ac:dyDescent="0.3">
      <c r="A210" s="4">
        <v>209</v>
      </c>
      <c r="B210" s="5" t="s">
        <v>496</v>
      </c>
      <c r="C210" s="5" t="s">
        <v>506</v>
      </c>
      <c r="D210" s="5" t="s">
        <v>505</v>
      </c>
      <c r="E210" s="6"/>
    </row>
    <row r="211" spans="1:5" x14ac:dyDescent="0.3">
      <c r="A211" s="4">
        <v>210</v>
      </c>
      <c r="B211" s="5" t="s">
        <v>422</v>
      </c>
      <c r="C211" s="5" t="s">
        <v>424</v>
      </c>
      <c r="D211" s="5" t="s">
        <v>423</v>
      </c>
      <c r="E211" s="6"/>
    </row>
    <row r="212" spans="1:5" x14ac:dyDescent="0.3">
      <c r="A212" s="4">
        <v>211</v>
      </c>
      <c r="B212" s="5" t="s">
        <v>422</v>
      </c>
      <c r="C212" s="5" t="s">
        <v>426</v>
      </c>
      <c r="D212" s="5" t="s">
        <v>425</v>
      </c>
      <c r="E212" s="6"/>
    </row>
    <row r="213" spans="1:5" x14ac:dyDescent="0.3">
      <c r="A213" s="4">
        <v>212</v>
      </c>
      <c r="B213" s="5" t="s">
        <v>422</v>
      </c>
      <c r="C213" s="5" t="s">
        <v>428</v>
      </c>
      <c r="D213" s="5" t="s">
        <v>427</v>
      </c>
      <c r="E213" s="6"/>
    </row>
    <row r="214" spans="1:5" x14ac:dyDescent="0.3">
      <c r="A214" s="4">
        <v>213</v>
      </c>
      <c r="B214" s="5" t="s">
        <v>422</v>
      </c>
      <c r="C214" s="5" t="s">
        <v>430</v>
      </c>
      <c r="D214" s="5" t="s">
        <v>429</v>
      </c>
      <c r="E214" s="6"/>
    </row>
    <row r="215" spans="1:5" x14ac:dyDescent="0.3">
      <c r="A215" s="4">
        <v>214</v>
      </c>
      <c r="B215" s="5" t="s">
        <v>422</v>
      </c>
      <c r="C215" s="5" t="s">
        <v>432</v>
      </c>
      <c r="D215" s="5" t="s">
        <v>431</v>
      </c>
      <c r="E215" s="6"/>
    </row>
    <row r="216" spans="1:5" x14ac:dyDescent="0.3">
      <c r="A216" s="4">
        <v>215</v>
      </c>
      <c r="B216" s="5" t="s">
        <v>422</v>
      </c>
      <c r="C216" s="5" t="s">
        <v>434</v>
      </c>
      <c r="D216" s="5" t="s">
        <v>433</v>
      </c>
      <c r="E216" s="6"/>
    </row>
    <row r="217" spans="1:5" x14ac:dyDescent="0.3">
      <c r="A217" s="4">
        <v>216</v>
      </c>
      <c r="B217" s="5" t="s">
        <v>422</v>
      </c>
      <c r="C217" s="5" t="s">
        <v>436</v>
      </c>
      <c r="D217" s="5" t="s">
        <v>435</v>
      </c>
      <c r="E217" s="6"/>
    </row>
    <row r="218" spans="1:5" x14ac:dyDescent="0.3">
      <c r="A218" s="4">
        <v>217</v>
      </c>
      <c r="B218" s="5" t="s">
        <v>422</v>
      </c>
      <c r="C218" s="5" t="s">
        <v>438</v>
      </c>
      <c r="D218" s="5" t="s">
        <v>437</v>
      </c>
      <c r="E218" s="6"/>
    </row>
    <row r="219" spans="1:5" x14ac:dyDescent="0.3">
      <c r="A219" s="4">
        <v>218</v>
      </c>
      <c r="B219" s="5" t="s">
        <v>422</v>
      </c>
      <c r="C219" s="5" t="s">
        <v>440</v>
      </c>
      <c r="D219" s="5" t="s">
        <v>439</v>
      </c>
      <c r="E219" s="6"/>
    </row>
    <row r="220" spans="1:5" x14ac:dyDescent="0.3">
      <c r="A220" s="4">
        <v>219</v>
      </c>
      <c r="B220" s="5" t="s">
        <v>385</v>
      </c>
      <c r="C220" s="5" t="s">
        <v>387</v>
      </c>
      <c r="D220" s="5" t="s">
        <v>386</v>
      </c>
      <c r="E220" s="6"/>
    </row>
    <row r="221" spans="1:5" x14ac:dyDescent="0.3">
      <c r="A221" s="4">
        <v>220</v>
      </c>
      <c r="B221" s="5" t="s">
        <v>385</v>
      </c>
      <c r="C221" s="5" t="s">
        <v>389</v>
      </c>
      <c r="D221" s="5" t="s">
        <v>388</v>
      </c>
      <c r="E221" s="6"/>
    </row>
    <row r="222" spans="1:5" x14ac:dyDescent="0.3">
      <c r="A222" s="4">
        <v>221</v>
      </c>
      <c r="B222" s="5" t="s">
        <v>385</v>
      </c>
      <c r="C222" s="5" t="s">
        <v>391</v>
      </c>
      <c r="D222" s="5" t="s">
        <v>390</v>
      </c>
      <c r="E222" s="6"/>
    </row>
    <row r="223" spans="1:5" x14ac:dyDescent="0.3">
      <c r="A223" s="4">
        <v>222</v>
      </c>
      <c r="B223" s="5" t="s">
        <v>385</v>
      </c>
      <c r="C223" s="5" t="s">
        <v>393</v>
      </c>
      <c r="D223" s="5" t="s">
        <v>392</v>
      </c>
      <c r="E223" s="6"/>
    </row>
    <row r="224" spans="1:5" x14ac:dyDescent="0.3">
      <c r="A224" s="4">
        <v>223</v>
      </c>
      <c r="B224" s="5" t="s">
        <v>385</v>
      </c>
      <c r="C224" s="5" t="s">
        <v>395</v>
      </c>
      <c r="D224" s="5" t="s">
        <v>394</v>
      </c>
      <c r="E224" s="6"/>
    </row>
    <row r="225" spans="1:5" x14ac:dyDescent="0.3">
      <c r="A225" s="4">
        <v>224</v>
      </c>
      <c r="B225" s="5" t="s">
        <v>385</v>
      </c>
      <c r="C225" s="5" t="s">
        <v>397</v>
      </c>
      <c r="D225" s="5" t="s">
        <v>396</v>
      </c>
      <c r="E225" s="6"/>
    </row>
    <row r="226" spans="1:5" x14ac:dyDescent="0.3">
      <c r="A226" s="4">
        <v>225</v>
      </c>
      <c r="B226" s="5" t="s">
        <v>385</v>
      </c>
      <c r="C226" s="5" t="s">
        <v>399</v>
      </c>
      <c r="D226" s="5" t="s">
        <v>398</v>
      </c>
      <c r="E226" s="6"/>
    </row>
    <row r="227" spans="1:5" x14ac:dyDescent="0.3">
      <c r="A227" s="4">
        <v>226</v>
      </c>
      <c r="B227" s="5" t="s">
        <v>385</v>
      </c>
      <c r="C227" s="5" t="s">
        <v>401</v>
      </c>
      <c r="D227" s="5" t="s">
        <v>400</v>
      </c>
      <c r="E227" s="6"/>
    </row>
    <row r="228" spans="1:5" x14ac:dyDescent="0.3">
      <c r="A228" s="4">
        <v>227</v>
      </c>
      <c r="B228" s="5" t="s">
        <v>385</v>
      </c>
      <c r="C228" s="5" t="s">
        <v>403</v>
      </c>
      <c r="D228" s="5" t="s">
        <v>402</v>
      </c>
      <c r="E228" s="6"/>
    </row>
    <row r="229" spans="1:5" x14ac:dyDescent="0.3">
      <c r="A229" s="4">
        <v>228</v>
      </c>
      <c r="B229" s="5" t="s">
        <v>385</v>
      </c>
      <c r="C229" s="5" t="s">
        <v>405</v>
      </c>
      <c r="D229" s="5" t="s">
        <v>404</v>
      </c>
      <c r="E229" s="6"/>
    </row>
    <row r="230" spans="1:5" x14ac:dyDescent="0.3">
      <c r="A230" s="4">
        <v>229</v>
      </c>
      <c r="B230" s="5" t="s">
        <v>385</v>
      </c>
      <c r="C230" s="5" t="s">
        <v>407</v>
      </c>
      <c r="D230" s="5" t="s">
        <v>406</v>
      </c>
      <c r="E230" s="6"/>
    </row>
    <row r="231" spans="1:5" x14ac:dyDescent="0.3">
      <c r="A231" s="4">
        <v>230</v>
      </c>
      <c r="B231" s="5" t="s">
        <v>385</v>
      </c>
      <c r="C231" s="5" t="s">
        <v>409</v>
      </c>
      <c r="D231" s="5" t="s">
        <v>408</v>
      </c>
      <c r="E231" s="6"/>
    </row>
    <row r="232" spans="1:5" x14ac:dyDescent="0.3">
      <c r="A232" s="4">
        <v>231</v>
      </c>
      <c r="B232" s="5" t="s">
        <v>385</v>
      </c>
      <c r="C232" s="5" t="s">
        <v>411</v>
      </c>
      <c r="D232" s="5" t="s">
        <v>410</v>
      </c>
      <c r="E232" s="6"/>
    </row>
    <row r="233" spans="1:5" x14ac:dyDescent="0.3">
      <c r="A233" s="4">
        <v>232</v>
      </c>
      <c r="B233" s="5" t="s">
        <v>385</v>
      </c>
      <c r="C233" s="5" t="s">
        <v>413</v>
      </c>
      <c r="D233" s="5" t="s">
        <v>412</v>
      </c>
      <c r="E233" s="6"/>
    </row>
    <row r="234" spans="1:5" x14ac:dyDescent="0.3">
      <c r="A234" s="4">
        <v>233</v>
      </c>
      <c r="B234" s="5" t="s">
        <v>385</v>
      </c>
      <c r="C234" s="5" t="s">
        <v>415</v>
      </c>
      <c r="D234" s="5" t="s">
        <v>414</v>
      </c>
      <c r="E234" s="6"/>
    </row>
    <row r="235" spans="1:5" x14ac:dyDescent="0.3">
      <c r="A235" s="4">
        <v>234</v>
      </c>
      <c r="B235" s="5" t="s">
        <v>385</v>
      </c>
      <c r="C235" s="5" t="s">
        <v>417</v>
      </c>
      <c r="D235" s="5" t="s">
        <v>416</v>
      </c>
      <c r="E235" s="6"/>
    </row>
    <row r="236" spans="1:5" x14ac:dyDescent="0.3">
      <c r="A236" s="4">
        <v>235</v>
      </c>
      <c r="B236" s="5" t="s">
        <v>385</v>
      </c>
      <c r="C236" s="5" t="s">
        <v>419</v>
      </c>
      <c r="D236" s="5" t="s">
        <v>418</v>
      </c>
      <c r="E236" s="6"/>
    </row>
    <row r="237" spans="1:5" x14ac:dyDescent="0.3">
      <c r="A237" s="4">
        <v>236</v>
      </c>
      <c r="B237" s="5" t="s">
        <v>385</v>
      </c>
      <c r="C237" s="5" t="s">
        <v>421</v>
      </c>
      <c r="D237" s="5" t="s">
        <v>420</v>
      </c>
      <c r="E237" s="6"/>
    </row>
    <row r="238" spans="1:5" x14ac:dyDescent="0.3">
      <c r="A238" s="4">
        <v>237</v>
      </c>
      <c r="B238" s="5" t="s">
        <v>1764</v>
      </c>
      <c r="C238" s="5" t="s">
        <v>1765</v>
      </c>
      <c r="D238" s="5" t="s">
        <v>522</v>
      </c>
      <c r="E238" s="6"/>
    </row>
    <row r="239" spans="1:5" x14ac:dyDescent="0.3">
      <c r="A239" s="4">
        <v>238</v>
      </c>
      <c r="B239" s="5" t="s">
        <v>507</v>
      </c>
      <c r="C239" s="5" t="s">
        <v>509</v>
      </c>
      <c r="D239" s="5" t="s">
        <v>508</v>
      </c>
      <c r="E239" s="6"/>
    </row>
    <row r="240" spans="1:5" x14ac:dyDescent="0.3">
      <c r="A240" s="4">
        <v>239</v>
      </c>
      <c r="B240" s="5" t="s">
        <v>507</v>
      </c>
      <c r="C240" s="5" t="s">
        <v>511</v>
      </c>
      <c r="D240" s="5" t="s">
        <v>510</v>
      </c>
      <c r="E240" s="6"/>
    </row>
    <row r="241" spans="1:5" x14ac:dyDescent="0.3">
      <c r="A241" s="4">
        <v>240</v>
      </c>
      <c r="B241" s="5" t="s">
        <v>507</v>
      </c>
      <c r="C241" s="5" t="s">
        <v>513</v>
      </c>
      <c r="D241" s="5" t="s">
        <v>512</v>
      </c>
      <c r="E241" s="6"/>
    </row>
    <row r="242" spans="1:5" x14ac:dyDescent="0.3">
      <c r="A242" s="4">
        <v>241</v>
      </c>
      <c r="B242" s="5" t="s">
        <v>580</v>
      </c>
      <c r="C242" s="5" t="s">
        <v>582</v>
      </c>
      <c r="D242" s="5" t="s">
        <v>581</v>
      </c>
      <c r="E242" s="6"/>
    </row>
    <row r="243" spans="1:5" x14ac:dyDescent="0.3">
      <c r="A243" s="4">
        <v>242</v>
      </c>
      <c r="B243" s="5" t="s">
        <v>580</v>
      </c>
      <c r="C243" s="5" t="s">
        <v>584</v>
      </c>
      <c r="D243" s="5" t="s">
        <v>583</v>
      </c>
      <c r="E243" s="6"/>
    </row>
    <row r="244" spans="1:5" x14ac:dyDescent="0.3">
      <c r="A244" s="4">
        <v>243</v>
      </c>
      <c r="B244" s="5" t="s">
        <v>580</v>
      </c>
      <c r="C244" s="5" t="s">
        <v>586</v>
      </c>
      <c r="D244" s="5" t="s">
        <v>585</v>
      </c>
      <c r="E244" s="6"/>
    </row>
    <row r="245" spans="1:5" x14ac:dyDescent="0.3">
      <c r="A245" s="4">
        <v>244</v>
      </c>
      <c r="B245" s="5" t="s">
        <v>580</v>
      </c>
      <c r="C245" s="5" t="s">
        <v>588</v>
      </c>
      <c r="D245" s="5" t="s">
        <v>587</v>
      </c>
      <c r="E245" s="6"/>
    </row>
    <row r="246" spans="1:5" x14ac:dyDescent="0.3">
      <c r="A246" s="4">
        <v>245</v>
      </c>
      <c r="B246" s="5" t="s">
        <v>580</v>
      </c>
      <c r="C246" s="5" t="s">
        <v>590</v>
      </c>
      <c r="D246" s="5" t="s">
        <v>589</v>
      </c>
      <c r="E246" s="6"/>
    </row>
    <row r="247" spans="1:5" x14ac:dyDescent="0.3">
      <c r="A247" s="4">
        <v>246</v>
      </c>
      <c r="B247" s="5" t="s">
        <v>580</v>
      </c>
      <c r="C247" s="5" t="s">
        <v>592</v>
      </c>
      <c r="D247" s="5" t="s">
        <v>591</v>
      </c>
      <c r="E247" s="6"/>
    </row>
    <row r="248" spans="1:5" x14ac:dyDescent="0.3">
      <c r="A248" s="4">
        <v>247</v>
      </c>
      <c r="B248" s="5" t="s">
        <v>580</v>
      </c>
      <c r="C248" s="5" t="s">
        <v>594</v>
      </c>
      <c r="D248" s="5" t="s">
        <v>593</v>
      </c>
      <c r="E248" s="6"/>
    </row>
    <row r="249" spans="1:5" x14ac:dyDescent="0.3">
      <c r="A249" s="4">
        <v>248</v>
      </c>
      <c r="B249" s="5" t="s">
        <v>580</v>
      </c>
      <c r="C249" s="5" t="s">
        <v>596</v>
      </c>
      <c r="D249" s="5" t="s">
        <v>595</v>
      </c>
      <c r="E249" s="6"/>
    </row>
    <row r="250" spans="1:5" x14ac:dyDescent="0.3">
      <c r="A250" s="4">
        <v>249</v>
      </c>
      <c r="B250" s="5" t="s">
        <v>580</v>
      </c>
      <c r="C250" s="5" t="s">
        <v>598</v>
      </c>
      <c r="D250" s="5" t="s">
        <v>597</v>
      </c>
      <c r="E250" s="6"/>
    </row>
    <row r="251" spans="1:5" x14ac:dyDescent="0.3">
      <c r="A251" s="4">
        <v>250</v>
      </c>
      <c r="B251" s="5" t="s">
        <v>599</v>
      </c>
      <c r="C251" s="5" t="s">
        <v>601</v>
      </c>
      <c r="D251" s="5" t="s">
        <v>600</v>
      </c>
      <c r="E251" s="6"/>
    </row>
    <row r="252" spans="1:5" x14ac:dyDescent="0.3">
      <c r="A252" s="4">
        <v>251</v>
      </c>
      <c r="B252" s="5" t="s">
        <v>599</v>
      </c>
      <c r="C252" s="5" t="s">
        <v>603</v>
      </c>
      <c r="D252" s="5" t="s">
        <v>602</v>
      </c>
      <c r="E252" s="6"/>
    </row>
    <row r="253" spans="1:5" x14ac:dyDescent="0.3">
      <c r="A253" s="4">
        <v>252</v>
      </c>
      <c r="B253" s="5" t="s">
        <v>599</v>
      </c>
      <c r="C253" s="5" t="s">
        <v>605</v>
      </c>
      <c r="D253" s="5" t="s">
        <v>604</v>
      </c>
      <c r="E253" s="6"/>
    </row>
    <row r="254" spans="1:5" x14ac:dyDescent="0.3">
      <c r="A254" s="4">
        <v>253</v>
      </c>
      <c r="B254" s="5" t="s">
        <v>599</v>
      </c>
      <c r="C254" s="5" t="s">
        <v>607</v>
      </c>
      <c r="D254" s="5" t="s">
        <v>606</v>
      </c>
      <c r="E254" s="6"/>
    </row>
    <row r="255" spans="1:5" x14ac:dyDescent="0.3">
      <c r="A255" s="4">
        <v>254</v>
      </c>
      <c r="B255" s="5" t="s">
        <v>599</v>
      </c>
      <c r="C255" s="5" t="s">
        <v>609</v>
      </c>
      <c r="D255" s="5" t="s">
        <v>608</v>
      </c>
      <c r="E255" s="6"/>
    </row>
    <row r="256" spans="1:5" x14ac:dyDescent="0.3">
      <c r="A256" s="4">
        <v>255</v>
      </c>
      <c r="B256" s="5" t="s">
        <v>599</v>
      </c>
      <c r="C256" s="5" t="s">
        <v>611</v>
      </c>
      <c r="D256" s="5" t="s">
        <v>610</v>
      </c>
      <c r="E256" s="6"/>
    </row>
    <row r="257" spans="1:5" x14ac:dyDescent="0.3">
      <c r="A257" s="4">
        <v>256</v>
      </c>
      <c r="B257" s="5" t="s">
        <v>599</v>
      </c>
      <c r="C257" s="5" t="s">
        <v>613</v>
      </c>
      <c r="D257" s="5" t="s">
        <v>612</v>
      </c>
      <c r="E257" s="6"/>
    </row>
    <row r="258" spans="1:5" x14ac:dyDescent="0.3">
      <c r="A258" s="4">
        <v>257</v>
      </c>
      <c r="B258" s="5" t="s">
        <v>599</v>
      </c>
      <c r="C258" s="5" t="s">
        <v>615</v>
      </c>
      <c r="D258" s="5" t="s">
        <v>614</v>
      </c>
      <c r="E258" s="6"/>
    </row>
    <row r="259" spans="1:5" x14ac:dyDescent="0.3">
      <c r="A259" s="4">
        <v>258</v>
      </c>
      <c r="B259" s="5" t="s">
        <v>616</v>
      </c>
      <c r="C259" s="5" t="s">
        <v>618</v>
      </c>
      <c r="D259" s="5" t="s">
        <v>617</v>
      </c>
      <c r="E259" s="6"/>
    </row>
    <row r="260" spans="1:5" x14ac:dyDescent="0.3">
      <c r="A260" s="4">
        <v>259</v>
      </c>
      <c r="B260" s="5" t="s">
        <v>616</v>
      </c>
      <c r="C260" s="5" t="s">
        <v>620</v>
      </c>
      <c r="D260" s="5" t="s">
        <v>619</v>
      </c>
      <c r="E260" s="6"/>
    </row>
    <row r="261" spans="1:5" x14ac:dyDescent="0.3">
      <c r="A261" s="4">
        <v>260</v>
      </c>
      <c r="B261" s="5" t="s">
        <v>616</v>
      </c>
      <c r="C261" s="5" t="s">
        <v>622</v>
      </c>
      <c r="D261" s="5" t="s">
        <v>621</v>
      </c>
      <c r="E261" s="6"/>
    </row>
    <row r="262" spans="1:5" x14ac:dyDescent="0.3">
      <c r="A262" s="4">
        <v>261</v>
      </c>
      <c r="B262" s="5" t="s">
        <v>616</v>
      </c>
      <c r="C262" s="5" t="s">
        <v>624</v>
      </c>
      <c r="D262" s="5" t="s">
        <v>623</v>
      </c>
      <c r="E262" s="6"/>
    </row>
    <row r="263" spans="1:5" x14ac:dyDescent="0.3">
      <c r="A263" s="4">
        <v>262</v>
      </c>
      <c r="B263" s="5" t="s">
        <v>616</v>
      </c>
      <c r="C263" s="5" t="s">
        <v>626</v>
      </c>
      <c r="D263" s="5" t="s">
        <v>625</v>
      </c>
      <c r="E263" s="6"/>
    </row>
    <row r="264" spans="1:5" x14ac:dyDescent="0.3">
      <c r="A264" s="4">
        <v>263</v>
      </c>
      <c r="B264" s="5" t="s">
        <v>616</v>
      </c>
      <c r="C264" s="5" t="s">
        <v>628</v>
      </c>
      <c r="D264" s="5" t="s">
        <v>627</v>
      </c>
      <c r="E264" s="6"/>
    </row>
    <row r="265" spans="1:5" x14ac:dyDescent="0.3">
      <c r="A265" s="4">
        <v>264</v>
      </c>
      <c r="B265" s="5" t="s">
        <v>616</v>
      </c>
      <c r="C265" s="5" t="s">
        <v>630</v>
      </c>
      <c r="D265" s="5" t="s">
        <v>629</v>
      </c>
      <c r="E265" s="6"/>
    </row>
    <row r="266" spans="1:5" x14ac:dyDescent="0.3">
      <c r="A266" s="4">
        <v>265</v>
      </c>
      <c r="B266" s="5" t="s">
        <v>616</v>
      </c>
      <c r="C266" s="5" t="s">
        <v>632</v>
      </c>
      <c r="D266" s="5" t="s">
        <v>631</v>
      </c>
      <c r="E266" s="6"/>
    </row>
    <row r="267" spans="1:5" x14ac:dyDescent="0.3">
      <c r="A267" s="4">
        <v>266</v>
      </c>
      <c r="B267" s="5" t="s">
        <v>616</v>
      </c>
      <c r="C267" s="5" t="s">
        <v>634</v>
      </c>
      <c r="D267" s="5" t="s">
        <v>633</v>
      </c>
      <c r="E267" s="6"/>
    </row>
    <row r="268" spans="1:5" x14ac:dyDescent="0.3">
      <c r="A268" s="4">
        <v>267</v>
      </c>
      <c r="B268" s="5" t="s">
        <v>635</v>
      </c>
      <c r="C268" s="5" t="s">
        <v>637</v>
      </c>
      <c r="D268" s="5" t="s">
        <v>636</v>
      </c>
      <c r="E268" s="6"/>
    </row>
    <row r="269" spans="1:5" x14ac:dyDescent="0.3">
      <c r="A269" s="4">
        <v>268</v>
      </c>
      <c r="B269" s="5" t="s">
        <v>635</v>
      </c>
      <c r="C269" s="5" t="s">
        <v>639</v>
      </c>
      <c r="D269" s="5" t="s">
        <v>638</v>
      </c>
      <c r="E269" s="6"/>
    </row>
    <row r="270" spans="1:5" x14ac:dyDescent="0.3">
      <c r="A270" s="4">
        <v>269</v>
      </c>
      <c r="B270" s="5" t="s">
        <v>635</v>
      </c>
      <c r="C270" s="5" t="s">
        <v>641</v>
      </c>
      <c r="D270" s="5" t="s">
        <v>640</v>
      </c>
      <c r="E270" s="6"/>
    </row>
    <row r="271" spans="1:5" x14ac:dyDescent="0.3">
      <c r="A271" s="4">
        <v>270</v>
      </c>
      <c r="B271" s="5" t="s">
        <v>635</v>
      </c>
      <c r="C271" s="5" t="s">
        <v>643</v>
      </c>
      <c r="D271" s="5" t="s">
        <v>642</v>
      </c>
      <c r="E271" s="6"/>
    </row>
    <row r="272" spans="1:5" x14ac:dyDescent="0.3">
      <c r="A272" s="4">
        <v>271</v>
      </c>
      <c r="B272" s="5" t="s">
        <v>635</v>
      </c>
      <c r="C272" s="5" t="s">
        <v>645</v>
      </c>
      <c r="D272" s="5" t="s">
        <v>644</v>
      </c>
      <c r="E272" s="6"/>
    </row>
    <row r="273" spans="1:5" x14ac:dyDescent="0.3">
      <c r="A273" s="4">
        <v>272</v>
      </c>
      <c r="B273" s="5" t="s">
        <v>561</v>
      </c>
      <c r="C273" s="5" t="s">
        <v>563</v>
      </c>
      <c r="D273" s="5" t="s">
        <v>562</v>
      </c>
      <c r="E273" s="6"/>
    </row>
    <row r="274" spans="1:5" x14ac:dyDescent="0.3">
      <c r="A274" s="4">
        <v>273</v>
      </c>
      <c r="B274" s="5" t="s">
        <v>561</v>
      </c>
      <c r="C274" s="5" t="s">
        <v>565</v>
      </c>
      <c r="D274" s="5" t="s">
        <v>564</v>
      </c>
      <c r="E274" s="6"/>
    </row>
    <row r="275" spans="1:5" x14ac:dyDescent="0.3">
      <c r="A275" s="4">
        <v>274</v>
      </c>
      <c r="B275" s="5" t="s">
        <v>561</v>
      </c>
      <c r="C275" s="5" t="s">
        <v>567</v>
      </c>
      <c r="D275" s="5" t="s">
        <v>566</v>
      </c>
      <c r="E275" s="6"/>
    </row>
    <row r="276" spans="1:5" x14ac:dyDescent="0.3">
      <c r="A276" s="4">
        <v>275</v>
      </c>
      <c r="B276" s="5" t="s">
        <v>561</v>
      </c>
      <c r="C276" s="5" t="s">
        <v>569</v>
      </c>
      <c r="D276" s="5" t="s">
        <v>568</v>
      </c>
      <c r="E276" s="6"/>
    </row>
    <row r="277" spans="1:5" x14ac:dyDescent="0.3">
      <c r="A277" s="4">
        <v>276</v>
      </c>
      <c r="B277" s="5" t="s">
        <v>561</v>
      </c>
      <c r="C277" s="5" t="s">
        <v>571</v>
      </c>
      <c r="D277" s="5" t="s">
        <v>570</v>
      </c>
      <c r="E277" s="6"/>
    </row>
    <row r="278" spans="1:5" x14ac:dyDescent="0.3">
      <c r="A278" s="4">
        <v>277</v>
      </c>
      <c r="B278" s="5" t="s">
        <v>561</v>
      </c>
      <c r="C278" s="5" t="s">
        <v>573</v>
      </c>
      <c r="D278" s="5" t="s">
        <v>572</v>
      </c>
      <c r="E278" s="6"/>
    </row>
    <row r="279" spans="1:5" x14ac:dyDescent="0.3">
      <c r="A279" s="4">
        <v>278</v>
      </c>
      <c r="B279" s="5" t="s">
        <v>561</v>
      </c>
      <c r="C279" s="5" t="s">
        <v>575</v>
      </c>
      <c r="D279" s="5" t="s">
        <v>574</v>
      </c>
      <c r="E279" s="6"/>
    </row>
    <row r="280" spans="1:5" x14ac:dyDescent="0.3">
      <c r="A280" s="4">
        <v>279</v>
      </c>
      <c r="B280" s="5" t="s">
        <v>561</v>
      </c>
      <c r="C280" s="5" t="s">
        <v>577</v>
      </c>
      <c r="D280" s="5" t="s">
        <v>576</v>
      </c>
      <c r="E280" s="6"/>
    </row>
    <row r="281" spans="1:5" x14ac:dyDescent="0.3">
      <c r="A281" s="4">
        <v>280</v>
      </c>
      <c r="B281" s="5" t="s">
        <v>561</v>
      </c>
      <c r="C281" s="5" t="s">
        <v>579</v>
      </c>
      <c r="D281" s="5" t="s">
        <v>578</v>
      </c>
      <c r="E281" s="6"/>
    </row>
    <row r="282" spans="1:5" x14ac:dyDescent="0.3">
      <c r="A282" s="4">
        <v>281</v>
      </c>
      <c r="B282" s="5" t="s">
        <v>514</v>
      </c>
      <c r="C282" s="5" t="s">
        <v>516</v>
      </c>
      <c r="D282" s="5" t="s">
        <v>515</v>
      </c>
      <c r="E282" s="6"/>
    </row>
    <row r="283" spans="1:5" x14ac:dyDescent="0.3">
      <c r="A283" s="4">
        <v>282</v>
      </c>
      <c r="B283" s="5" t="s">
        <v>514</v>
      </c>
      <c r="C283" s="5" t="s">
        <v>518</v>
      </c>
      <c r="D283" s="5" t="s">
        <v>517</v>
      </c>
      <c r="E283" s="6"/>
    </row>
    <row r="284" spans="1:5" x14ac:dyDescent="0.3">
      <c r="A284" s="4">
        <v>283</v>
      </c>
      <c r="B284" s="5" t="s">
        <v>514</v>
      </c>
      <c r="C284" s="5" t="s">
        <v>520</v>
      </c>
      <c r="D284" s="5" t="s">
        <v>519</v>
      </c>
      <c r="E284" s="6"/>
    </row>
    <row r="285" spans="1:5" x14ac:dyDescent="0.3">
      <c r="A285" s="4">
        <v>284</v>
      </c>
      <c r="B285" s="5" t="s">
        <v>514</v>
      </c>
      <c r="C285" s="5" t="s">
        <v>1766</v>
      </c>
      <c r="D285" s="5" t="s">
        <v>521</v>
      </c>
      <c r="E285" s="6"/>
    </row>
    <row r="286" spans="1:5" x14ac:dyDescent="0.3">
      <c r="A286" s="4">
        <v>285</v>
      </c>
      <c r="B286" s="5" t="s">
        <v>514</v>
      </c>
      <c r="C286" s="5" t="s">
        <v>524</v>
      </c>
      <c r="D286" s="5" t="s">
        <v>523</v>
      </c>
      <c r="E286" s="6"/>
    </row>
    <row r="287" spans="1:5" x14ac:dyDescent="0.3">
      <c r="A287" s="4">
        <v>286</v>
      </c>
      <c r="B287" s="5" t="s">
        <v>514</v>
      </c>
      <c r="C287" s="5" t="s">
        <v>524</v>
      </c>
      <c r="D287" s="5" t="s">
        <v>525</v>
      </c>
      <c r="E287" s="6"/>
    </row>
    <row r="288" spans="1:5" x14ac:dyDescent="0.3">
      <c r="A288" s="4">
        <v>287</v>
      </c>
      <c r="B288" s="5" t="s">
        <v>514</v>
      </c>
      <c r="C288" s="5" t="s">
        <v>527</v>
      </c>
      <c r="D288" s="5" t="s">
        <v>526</v>
      </c>
      <c r="E288" s="6"/>
    </row>
    <row r="289" spans="1:5" x14ac:dyDescent="0.3">
      <c r="A289" s="4">
        <v>288</v>
      </c>
      <c r="B289" s="5" t="s">
        <v>514</v>
      </c>
      <c r="C289" s="5" t="s">
        <v>529</v>
      </c>
      <c r="D289" s="5" t="s">
        <v>528</v>
      </c>
      <c r="E289" s="6"/>
    </row>
    <row r="290" spans="1:5" x14ac:dyDescent="0.3">
      <c r="A290" s="4">
        <v>289</v>
      </c>
      <c r="B290" s="5" t="s">
        <v>514</v>
      </c>
      <c r="C290" s="5" t="s">
        <v>531</v>
      </c>
      <c r="D290" s="5" t="s">
        <v>530</v>
      </c>
      <c r="E290" s="6"/>
    </row>
    <row r="291" spans="1:5" x14ac:dyDescent="0.3">
      <c r="A291" s="4">
        <v>290</v>
      </c>
      <c r="B291" s="5" t="s">
        <v>514</v>
      </c>
      <c r="C291" s="5" t="s">
        <v>533</v>
      </c>
      <c r="D291" s="5" t="s">
        <v>532</v>
      </c>
      <c r="E291" s="6"/>
    </row>
    <row r="292" spans="1:5" x14ac:dyDescent="0.3">
      <c r="A292" s="4">
        <v>291</v>
      </c>
      <c r="B292" s="5" t="s">
        <v>514</v>
      </c>
      <c r="C292" s="5" t="s">
        <v>535</v>
      </c>
      <c r="D292" s="5" t="s">
        <v>534</v>
      </c>
      <c r="E292" s="6"/>
    </row>
    <row r="293" spans="1:5" x14ac:dyDescent="0.3">
      <c r="A293" s="4">
        <v>292</v>
      </c>
      <c r="B293" s="5" t="s">
        <v>514</v>
      </c>
      <c r="C293" s="5" t="s">
        <v>537</v>
      </c>
      <c r="D293" s="5" t="s">
        <v>536</v>
      </c>
      <c r="E293" s="6"/>
    </row>
    <row r="294" spans="1:5" x14ac:dyDescent="0.3">
      <c r="A294" s="4">
        <v>293</v>
      </c>
      <c r="B294" s="5" t="s">
        <v>514</v>
      </c>
      <c r="C294" s="5" t="s">
        <v>539</v>
      </c>
      <c r="D294" s="5" t="s">
        <v>538</v>
      </c>
      <c r="E294" s="6"/>
    </row>
    <row r="295" spans="1:5" x14ac:dyDescent="0.3">
      <c r="A295" s="4">
        <v>294</v>
      </c>
      <c r="B295" s="5" t="s">
        <v>514</v>
      </c>
      <c r="C295" s="5" t="s">
        <v>541</v>
      </c>
      <c r="D295" s="5" t="s">
        <v>540</v>
      </c>
      <c r="E295" s="6"/>
    </row>
    <row r="296" spans="1:5" x14ac:dyDescent="0.3">
      <c r="A296" s="4">
        <v>295</v>
      </c>
      <c r="B296" s="5" t="s">
        <v>514</v>
      </c>
      <c r="C296" s="5" t="s">
        <v>543</v>
      </c>
      <c r="D296" s="5" t="s">
        <v>542</v>
      </c>
      <c r="E296" s="6"/>
    </row>
    <row r="297" spans="1:5" x14ac:dyDescent="0.3">
      <c r="A297" s="4">
        <v>296</v>
      </c>
      <c r="B297" s="5" t="s">
        <v>514</v>
      </c>
      <c r="C297" s="5" t="s">
        <v>545</v>
      </c>
      <c r="D297" s="5" t="s">
        <v>544</v>
      </c>
      <c r="E297" s="6"/>
    </row>
    <row r="298" spans="1:5" x14ac:dyDescent="0.3">
      <c r="A298" s="4">
        <v>297</v>
      </c>
      <c r="B298" s="5" t="s">
        <v>514</v>
      </c>
      <c r="C298" s="5" t="s">
        <v>547</v>
      </c>
      <c r="D298" s="5" t="s">
        <v>546</v>
      </c>
      <c r="E298" s="6"/>
    </row>
    <row r="299" spans="1:5" x14ac:dyDescent="0.3">
      <c r="A299" s="4">
        <v>298</v>
      </c>
      <c r="B299" s="5" t="s">
        <v>514</v>
      </c>
      <c r="C299" s="5" t="s">
        <v>518</v>
      </c>
      <c r="D299" s="5" t="s">
        <v>548</v>
      </c>
      <c r="E299" s="6"/>
    </row>
    <row r="300" spans="1:5" x14ac:dyDescent="0.3">
      <c r="A300" s="4">
        <v>299</v>
      </c>
      <c r="B300" s="5" t="s">
        <v>514</v>
      </c>
      <c r="C300" s="5" t="s">
        <v>550</v>
      </c>
      <c r="D300" s="5" t="s">
        <v>549</v>
      </c>
      <c r="E300" s="6"/>
    </row>
    <row r="301" spans="1:5" x14ac:dyDescent="0.3">
      <c r="A301" s="4">
        <v>300</v>
      </c>
      <c r="B301" s="5" t="s">
        <v>514</v>
      </c>
      <c r="C301" s="5" t="s">
        <v>552</v>
      </c>
      <c r="D301" s="5" t="s">
        <v>551</v>
      </c>
      <c r="E301" s="6"/>
    </row>
    <row r="302" spans="1:5" x14ac:dyDescent="0.3">
      <c r="A302" s="4">
        <v>301</v>
      </c>
      <c r="B302" s="5" t="s">
        <v>514</v>
      </c>
      <c r="C302" s="5" t="s">
        <v>554</v>
      </c>
      <c r="D302" s="5" t="s">
        <v>553</v>
      </c>
      <c r="E302" s="6"/>
    </row>
    <row r="303" spans="1:5" x14ac:dyDescent="0.3">
      <c r="A303" s="4">
        <v>302</v>
      </c>
      <c r="B303" s="5" t="s">
        <v>514</v>
      </c>
      <c r="C303" s="5" t="s">
        <v>556</v>
      </c>
      <c r="D303" s="5" t="s">
        <v>555</v>
      </c>
      <c r="E303" s="6"/>
    </row>
    <row r="304" spans="1:5" x14ac:dyDescent="0.3">
      <c r="A304" s="4">
        <v>303</v>
      </c>
      <c r="B304" s="5" t="s">
        <v>514</v>
      </c>
      <c r="C304" s="5" t="s">
        <v>558</v>
      </c>
      <c r="D304" s="5" t="s">
        <v>557</v>
      </c>
      <c r="E304" s="6"/>
    </row>
    <row r="305" spans="1:5" x14ac:dyDescent="0.3">
      <c r="A305" s="4">
        <v>304</v>
      </c>
      <c r="B305" s="5" t="s">
        <v>514</v>
      </c>
      <c r="C305" s="5" t="s">
        <v>516</v>
      </c>
      <c r="D305" s="5" t="s">
        <v>559</v>
      </c>
      <c r="E305" s="6"/>
    </row>
    <row r="306" spans="1:5" x14ac:dyDescent="0.3">
      <c r="A306" s="4">
        <v>305</v>
      </c>
      <c r="B306" s="5" t="s">
        <v>514</v>
      </c>
      <c r="C306" s="5" t="s">
        <v>520</v>
      </c>
      <c r="D306" s="5" t="s">
        <v>560</v>
      </c>
      <c r="E306" s="6"/>
    </row>
    <row r="307" spans="1:5" x14ac:dyDescent="0.3">
      <c r="A307" s="4">
        <v>306</v>
      </c>
      <c r="B307" s="5" t="s">
        <v>646</v>
      </c>
      <c r="C307" s="5" t="s">
        <v>648</v>
      </c>
      <c r="D307" s="5" t="s">
        <v>647</v>
      </c>
      <c r="E307" s="6"/>
    </row>
    <row r="308" spans="1:5" x14ac:dyDescent="0.3">
      <c r="A308" s="4">
        <v>307</v>
      </c>
      <c r="B308" s="5" t="s">
        <v>646</v>
      </c>
      <c r="C308" s="5" t="s">
        <v>650</v>
      </c>
      <c r="D308" s="5" t="s">
        <v>649</v>
      </c>
      <c r="E308" s="6"/>
    </row>
    <row r="309" spans="1:5" x14ac:dyDescent="0.3">
      <c r="A309" s="4">
        <v>308</v>
      </c>
      <c r="B309" s="5" t="s">
        <v>646</v>
      </c>
      <c r="C309" s="5" t="s">
        <v>652</v>
      </c>
      <c r="D309" s="5" t="s">
        <v>651</v>
      </c>
      <c r="E309" s="6"/>
    </row>
    <row r="310" spans="1:5" x14ac:dyDescent="0.3">
      <c r="A310" s="4">
        <v>309</v>
      </c>
      <c r="B310" s="5" t="s">
        <v>653</v>
      </c>
      <c r="C310" s="5" t="s">
        <v>655</v>
      </c>
      <c r="D310" s="5" t="s">
        <v>654</v>
      </c>
      <c r="E310" s="6"/>
    </row>
    <row r="311" spans="1:5" x14ac:dyDescent="0.3">
      <c r="A311" s="4">
        <v>310</v>
      </c>
      <c r="B311" s="5" t="s">
        <v>653</v>
      </c>
      <c r="C311" s="5" t="s">
        <v>657</v>
      </c>
      <c r="D311" s="5" t="s">
        <v>656</v>
      </c>
      <c r="E311" s="6"/>
    </row>
    <row r="312" spans="1:5" x14ac:dyDescent="0.3">
      <c r="A312" s="4">
        <v>311</v>
      </c>
      <c r="B312" s="5" t="s">
        <v>653</v>
      </c>
      <c r="C312" s="5" t="s">
        <v>659</v>
      </c>
      <c r="D312" s="5" t="s">
        <v>658</v>
      </c>
      <c r="E312" s="6"/>
    </row>
    <row r="313" spans="1:5" x14ac:dyDescent="0.3">
      <c r="A313" s="4">
        <v>312</v>
      </c>
      <c r="B313" s="5" t="s">
        <v>653</v>
      </c>
      <c r="C313" s="5" t="s">
        <v>661</v>
      </c>
      <c r="D313" s="5" t="s">
        <v>660</v>
      </c>
      <c r="E313" s="6"/>
    </row>
    <row r="314" spans="1:5" x14ac:dyDescent="0.3">
      <c r="A314" s="4">
        <v>313</v>
      </c>
      <c r="B314" s="5" t="s">
        <v>653</v>
      </c>
      <c r="C314" s="5" t="s">
        <v>663</v>
      </c>
      <c r="D314" s="5" t="s">
        <v>662</v>
      </c>
      <c r="E314" s="6"/>
    </row>
    <row r="315" spans="1:5" x14ac:dyDescent="0.3">
      <c r="A315" s="4">
        <v>314</v>
      </c>
      <c r="B315" s="5" t="s">
        <v>1176</v>
      </c>
      <c r="C315" s="5" t="s">
        <v>1178</v>
      </c>
      <c r="D315" s="5" t="s">
        <v>1177</v>
      </c>
      <c r="E315" s="6"/>
    </row>
    <row r="316" spans="1:5" x14ac:dyDescent="0.3">
      <c r="A316" s="4">
        <v>315</v>
      </c>
      <c r="B316" s="5" t="s">
        <v>1176</v>
      </c>
      <c r="C316" s="5" t="s">
        <v>1180</v>
      </c>
      <c r="D316" s="5" t="s">
        <v>1179</v>
      </c>
      <c r="E316" s="6"/>
    </row>
    <row r="317" spans="1:5" x14ac:dyDescent="0.3">
      <c r="A317" s="4">
        <v>316</v>
      </c>
      <c r="B317" s="5" t="s">
        <v>1176</v>
      </c>
      <c r="C317" s="5" t="s">
        <v>1823</v>
      </c>
      <c r="D317" s="5" t="s">
        <v>1181</v>
      </c>
      <c r="E317" s="6"/>
    </row>
    <row r="318" spans="1:5" x14ac:dyDescent="0.3">
      <c r="A318" s="4">
        <v>317</v>
      </c>
      <c r="B318" s="5" t="s">
        <v>1176</v>
      </c>
      <c r="C318" s="5" t="s">
        <v>1824</v>
      </c>
      <c r="D318" s="5" t="s">
        <v>1182</v>
      </c>
      <c r="E318" s="6"/>
    </row>
    <row r="319" spans="1:5" x14ac:dyDescent="0.3">
      <c r="A319" s="4">
        <v>318</v>
      </c>
      <c r="B319" s="5" t="s">
        <v>1183</v>
      </c>
      <c r="C319" s="5" t="s">
        <v>1825</v>
      </c>
      <c r="D319" s="5" t="s">
        <v>1184</v>
      </c>
      <c r="E319" s="6"/>
    </row>
    <row r="320" spans="1:5" x14ac:dyDescent="0.3">
      <c r="A320" s="4">
        <v>319</v>
      </c>
      <c r="B320" s="5" t="s">
        <v>1183</v>
      </c>
      <c r="C320" s="5" t="s">
        <v>1826</v>
      </c>
      <c r="D320" s="5" t="s">
        <v>1186</v>
      </c>
      <c r="E320" s="6"/>
    </row>
    <row r="321" spans="1:5" x14ac:dyDescent="0.3">
      <c r="A321" s="4">
        <v>320</v>
      </c>
      <c r="B321" s="5" t="s">
        <v>1183</v>
      </c>
      <c r="C321" s="5" t="s">
        <v>1185</v>
      </c>
      <c r="D321" s="5" t="s">
        <v>1187</v>
      </c>
      <c r="E321" s="6"/>
    </row>
    <row r="322" spans="1:5" x14ac:dyDescent="0.3">
      <c r="A322" s="4">
        <v>321</v>
      </c>
      <c r="B322" s="5" t="s">
        <v>1183</v>
      </c>
      <c r="C322" s="5" t="s">
        <v>1827</v>
      </c>
      <c r="D322" s="5" t="s">
        <v>1188</v>
      </c>
      <c r="E322" s="6"/>
    </row>
    <row r="323" spans="1:5" x14ac:dyDescent="0.3">
      <c r="A323" s="4">
        <v>322</v>
      </c>
      <c r="B323" s="5" t="s">
        <v>1157</v>
      </c>
      <c r="C323" s="5" t="s">
        <v>1159</v>
      </c>
      <c r="D323" s="5" t="s">
        <v>1158</v>
      </c>
      <c r="E323" s="6"/>
    </row>
    <row r="324" spans="1:5" x14ac:dyDescent="0.3">
      <c r="A324" s="4">
        <v>323</v>
      </c>
      <c r="B324" s="5" t="s">
        <v>1157</v>
      </c>
      <c r="C324" s="5" t="s">
        <v>1161</v>
      </c>
      <c r="D324" s="5" t="s">
        <v>1160</v>
      </c>
      <c r="E324" s="6"/>
    </row>
    <row r="325" spans="1:5" x14ac:dyDescent="0.3">
      <c r="A325" s="4">
        <v>324</v>
      </c>
      <c r="B325" s="5" t="s">
        <v>1157</v>
      </c>
      <c r="C325" s="5" t="s">
        <v>1163</v>
      </c>
      <c r="D325" s="5" t="s">
        <v>1162</v>
      </c>
      <c r="E325" s="6"/>
    </row>
    <row r="326" spans="1:5" x14ac:dyDescent="0.3">
      <c r="A326" s="4">
        <v>325</v>
      </c>
      <c r="B326" s="5" t="s">
        <v>1157</v>
      </c>
      <c r="C326" s="5" t="s">
        <v>1165</v>
      </c>
      <c r="D326" s="5" t="s">
        <v>1164</v>
      </c>
      <c r="E326" s="6"/>
    </row>
    <row r="327" spans="1:5" x14ac:dyDescent="0.3">
      <c r="A327" s="4">
        <v>326</v>
      </c>
      <c r="B327" s="5" t="s">
        <v>1157</v>
      </c>
      <c r="C327" s="5" t="s">
        <v>1167</v>
      </c>
      <c r="D327" s="5" t="s">
        <v>1166</v>
      </c>
      <c r="E327" s="6"/>
    </row>
    <row r="328" spans="1:5" x14ac:dyDescent="0.3">
      <c r="A328" s="4">
        <v>327</v>
      </c>
      <c r="B328" s="5" t="s">
        <v>1157</v>
      </c>
      <c r="C328" s="5" t="s">
        <v>1169</v>
      </c>
      <c r="D328" s="5" t="s">
        <v>1168</v>
      </c>
      <c r="E328" s="6"/>
    </row>
    <row r="329" spans="1:5" x14ac:dyDescent="0.3">
      <c r="A329" s="4">
        <v>328</v>
      </c>
      <c r="B329" s="5" t="s">
        <v>1157</v>
      </c>
      <c r="C329" s="5" t="s">
        <v>1171</v>
      </c>
      <c r="D329" s="5" t="s">
        <v>1170</v>
      </c>
      <c r="E329" s="6"/>
    </row>
    <row r="330" spans="1:5" x14ac:dyDescent="0.3">
      <c r="A330" s="4">
        <v>329</v>
      </c>
      <c r="B330" s="5" t="s">
        <v>1157</v>
      </c>
      <c r="C330" s="5" t="s">
        <v>1173</v>
      </c>
      <c r="D330" s="5" t="s">
        <v>1172</v>
      </c>
      <c r="E330" s="6"/>
    </row>
    <row r="331" spans="1:5" x14ac:dyDescent="0.3">
      <c r="A331" s="4">
        <v>330</v>
      </c>
      <c r="B331" s="5" t="s">
        <v>1157</v>
      </c>
      <c r="C331" s="5" t="s">
        <v>1175</v>
      </c>
      <c r="D331" s="5" t="s">
        <v>1174</v>
      </c>
      <c r="E331" s="6"/>
    </row>
    <row r="332" spans="1:5" x14ac:dyDescent="0.3">
      <c r="A332" s="4">
        <v>331</v>
      </c>
      <c r="B332" s="5" t="s">
        <v>1150</v>
      </c>
      <c r="C332" s="5" t="s">
        <v>1152</v>
      </c>
      <c r="D332" s="5" t="s">
        <v>1151</v>
      </c>
      <c r="E332" s="6"/>
    </row>
    <row r="333" spans="1:5" x14ac:dyDescent="0.3">
      <c r="A333" s="4">
        <v>332</v>
      </c>
      <c r="B333" s="5" t="s">
        <v>1150</v>
      </c>
      <c r="C333" s="5" t="s">
        <v>1154</v>
      </c>
      <c r="D333" s="5" t="s">
        <v>1153</v>
      </c>
      <c r="E333" s="6"/>
    </row>
    <row r="334" spans="1:5" x14ac:dyDescent="0.3">
      <c r="A334" s="4">
        <v>333</v>
      </c>
      <c r="B334" s="5" t="s">
        <v>1150</v>
      </c>
      <c r="C334" s="5" t="s">
        <v>1156</v>
      </c>
      <c r="D334" s="5" t="s">
        <v>1155</v>
      </c>
      <c r="E334" s="6"/>
    </row>
    <row r="335" spans="1:5" x14ac:dyDescent="0.3">
      <c r="A335" s="4">
        <v>334</v>
      </c>
      <c r="B335" s="5" t="s">
        <v>1116</v>
      </c>
      <c r="C335" s="5" t="s">
        <v>1118</v>
      </c>
      <c r="D335" s="5" t="s">
        <v>1117</v>
      </c>
      <c r="E335" s="6"/>
    </row>
    <row r="336" spans="1:5" x14ac:dyDescent="0.3">
      <c r="A336" s="4">
        <v>335</v>
      </c>
      <c r="B336" s="5" t="s">
        <v>1116</v>
      </c>
      <c r="C336" s="5" t="s">
        <v>1120</v>
      </c>
      <c r="D336" s="5" t="s">
        <v>1119</v>
      </c>
      <c r="E336" s="6"/>
    </row>
    <row r="337" spans="1:5" x14ac:dyDescent="0.3">
      <c r="A337" s="4">
        <v>336</v>
      </c>
      <c r="B337" s="5" t="s">
        <v>1116</v>
      </c>
      <c r="C337" s="5" t="s">
        <v>1122</v>
      </c>
      <c r="D337" s="5" t="s">
        <v>1121</v>
      </c>
      <c r="E337" s="6"/>
    </row>
    <row r="338" spans="1:5" x14ac:dyDescent="0.3">
      <c r="A338" s="4">
        <v>337</v>
      </c>
      <c r="B338" s="5" t="s">
        <v>1116</v>
      </c>
      <c r="C338" s="5" t="s">
        <v>1124</v>
      </c>
      <c r="D338" s="5" t="s">
        <v>1123</v>
      </c>
      <c r="E338" s="6"/>
    </row>
    <row r="339" spans="1:5" x14ac:dyDescent="0.3">
      <c r="A339" s="4">
        <v>338</v>
      </c>
      <c r="B339" s="5" t="s">
        <v>1116</v>
      </c>
      <c r="C339" s="5" t="s">
        <v>1126</v>
      </c>
      <c r="D339" s="5" t="s">
        <v>1125</v>
      </c>
      <c r="E339" s="6"/>
    </row>
    <row r="340" spans="1:5" x14ac:dyDescent="0.3">
      <c r="A340" s="4">
        <v>339</v>
      </c>
      <c r="B340" s="5" t="s">
        <v>1116</v>
      </c>
      <c r="C340" s="5" t="s">
        <v>1128</v>
      </c>
      <c r="D340" s="5" t="s">
        <v>1127</v>
      </c>
      <c r="E340" s="6"/>
    </row>
    <row r="341" spans="1:5" x14ac:dyDescent="0.3">
      <c r="A341" s="4">
        <v>340</v>
      </c>
      <c r="B341" s="5" t="s">
        <v>1116</v>
      </c>
      <c r="C341" s="5" t="s">
        <v>1130</v>
      </c>
      <c r="D341" s="5" t="s">
        <v>1129</v>
      </c>
      <c r="E341" s="6"/>
    </row>
    <row r="342" spans="1:5" x14ac:dyDescent="0.3">
      <c r="A342" s="4">
        <v>341</v>
      </c>
      <c r="B342" s="5" t="s">
        <v>1116</v>
      </c>
      <c r="C342" s="5" t="s">
        <v>1132</v>
      </c>
      <c r="D342" s="5" t="s">
        <v>1131</v>
      </c>
      <c r="E342" s="6"/>
    </row>
    <row r="343" spans="1:5" x14ac:dyDescent="0.3">
      <c r="A343" s="4">
        <v>342</v>
      </c>
      <c r="B343" s="5" t="s">
        <v>1133</v>
      </c>
      <c r="C343" s="5" t="s">
        <v>1135</v>
      </c>
      <c r="D343" s="5" t="s">
        <v>1134</v>
      </c>
      <c r="E343" s="6"/>
    </row>
    <row r="344" spans="1:5" x14ac:dyDescent="0.3">
      <c r="A344" s="4">
        <v>343</v>
      </c>
      <c r="B344" s="5" t="s">
        <v>1133</v>
      </c>
      <c r="C344" s="5" t="s">
        <v>1137</v>
      </c>
      <c r="D344" s="5" t="s">
        <v>1136</v>
      </c>
      <c r="E344" s="6"/>
    </row>
    <row r="345" spans="1:5" x14ac:dyDescent="0.3">
      <c r="A345" s="4">
        <v>344</v>
      </c>
      <c r="B345" s="5" t="s">
        <v>1133</v>
      </c>
      <c r="C345" s="5" t="s">
        <v>1139</v>
      </c>
      <c r="D345" s="5" t="s">
        <v>1138</v>
      </c>
      <c r="E345" s="6"/>
    </row>
    <row r="346" spans="1:5" x14ac:dyDescent="0.3">
      <c r="A346" s="4">
        <v>345</v>
      </c>
      <c r="B346" s="5" t="s">
        <v>1133</v>
      </c>
      <c r="C346" s="5" t="s">
        <v>1141</v>
      </c>
      <c r="D346" s="5" t="s">
        <v>1140</v>
      </c>
      <c r="E346" s="6"/>
    </row>
    <row r="347" spans="1:5" x14ac:dyDescent="0.3">
      <c r="A347" s="4">
        <v>346</v>
      </c>
      <c r="B347" s="5" t="s">
        <v>1133</v>
      </c>
      <c r="C347" s="5" t="s">
        <v>1143</v>
      </c>
      <c r="D347" s="5" t="s">
        <v>1142</v>
      </c>
      <c r="E347" s="6"/>
    </row>
    <row r="348" spans="1:5" x14ac:dyDescent="0.3">
      <c r="A348" s="4">
        <v>347</v>
      </c>
      <c r="B348" s="5" t="s">
        <v>1133</v>
      </c>
      <c r="C348" s="5" t="s">
        <v>1145</v>
      </c>
      <c r="D348" s="5" t="s">
        <v>1144</v>
      </c>
      <c r="E348" s="6"/>
    </row>
    <row r="349" spans="1:5" x14ac:dyDescent="0.3">
      <c r="A349" s="4">
        <v>348</v>
      </c>
      <c r="B349" s="5" t="s">
        <v>1133</v>
      </c>
      <c r="C349" s="5" t="s">
        <v>1147</v>
      </c>
      <c r="D349" s="5" t="s">
        <v>1146</v>
      </c>
      <c r="E349" s="6"/>
    </row>
    <row r="350" spans="1:5" x14ac:dyDescent="0.3">
      <c r="A350" s="4">
        <v>349</v>
      </c>
      <c r="B350" s="5" t="s">
        <v>1133</v>
      </c>
      <c r="C350" s="5" t="s">
        <v>1149</v>
      </c>
      <c r="D350" s="5" t="s">
        <v>1148</v>
      </c>
      <c r="E350" s="6"/>
    </row>
    <row r="351" spans="1:5" x14ac:dyDescent="0.3">
      <c r="A351" s="4">
        <v>350</v>
      </c>
      <c r="B351" s="5" t="s">
        <v>946</v>
      </c>
      <c r="C351" s="5" t="s">
        <v>948</v>
      </c>
      <c r="D351" s="5" t="s">
        <v>947</v>
      </c>
      <c r="E351" s="6"/>
    </row>
    <row r="352" spans="1:5" x14ac:dyDescent="0.3">
      <c r="A352" s="4">
        <v>351</v>
      </c>
      <c r="B352" s="5" t="s">
        <v>946</v>
      </c>
      <c r="C352" s="5" t="s">
        <v>950</v>
      </c>
      <c r="D352" s="5" t="s">
        <v>949</v>
      </c>
      <c r="E352" s="6"/>
    </row>
    <row r="353" spans="1:5" x14ac:dyDescent="0.3">
      <c r="A353" s="4">
        <v>352</v>
      </c>
      <c r="B353" s="5" t="s">
        <v>946</v>
      </c>
      <c r="C353" s="5" t="s">
        <v>952</v>
      </c>
      <c r="D353" s="5" t="s">
        <v>951</v>
      </c>
      <c r="E353" s="6"/>
    </row>
    <row r="354" spans="1:5" x14ac:dyDescent="0.3">
      <c r="A354" s="4">
        <v>353</v>
      </c>
      <c r="B354" s="5" t="s">
        <v>946</v>
      </c>
      <c r="C354" s="5" t="s">
        <v>954</v>
      </c>
      <c r="D354" s="5" t="s">
        <v>953</v>
      </c>
      <c r="E354" s="6"/>
    </row>
    <row r="355" spans="1:5" x14ac:dyDescent="0.3">
      <c r="A355" s="4">
        <v>354</v>
      </c>
      <c r="B355" s="5" t="s">
        <v>946</v>
      </c>
      <c r="C355" s="5" t="s">
        <v>956</v>
      </c>
      <c r="D355" s="5" t="s">
        <v>955</v>
      </c>
      <c r="E355" s="6"/>
    </row>
    <row r="356" spans="1:5" x14ac:dyDescent="0.3">
      <c r="A356" s="4">
        <v>355</v>
      </c>
      <c r="B356" s="5" t="s">
        <v>946</v>
      </c>
      <c r="C356" s="5" t="s">
        <v>958</v>
      </c>
      <c r="D356" s="5" t="s">
        <v>957</v>
      </c>
      <c r="E356" s="6"/>
    </row>
    <row r="357" spans="1:5" x14ac:dyDescent="0.3">
      <c r="A357" s="4">
        <v>356</v>
      </c>
      <c r="B357" s="5" t="s">
        <v>946</v>
      </c>
      <c r="C357" s="5" t="s">
        <v>960</v>
      </c>
      <c r="D357" s="5" t="s">
        <v>959</v>
      </c>
      <c r="E357" s="6"/>
    </row>
    <row r="358" spans="1:5" x14ac:dyDescent="0.3">
      <c r="A358" s="4">
        <v>357</v>
      </c>
      <c r="B358" s="5" t="s">
        <v>946</v>
      </c>
      <c r="C358" s="5" t="s">
        <v>962</v>
      </c>
      <c r="D358" s="5" t="s">
        <v>961</v>
      </c>
      <c r="E358" s="6"/>
    </row>
    <row r="359" spans="1:5" x14ac:dyDescent="0.3">
      <c r="A359" s="4">
        <v>358</v>
      </c>
      <c r="B359" s="5" t="s">
        <v>946</v>
      </c>
      <c r="C359" s="5" t="s">
        <v>964</v>
      </c>
      <c r="D359" s="5" t="s">
        <v>963</v>
      </c>
      <c r="E359" s="6"/>
    </row>
    <row r="360" spans="1:5" x14ac:dyDescent="0.3">
      <c r="A360" s="4">
        <v>359</v>
      </c>
      <c r="B360" s="5" t="s">
        <v>946</v>
      </c>
      <c r="C360" s="5" t="s">
        <v>966</v>
      </c>
      <c r="D360" s="5" t="s">
        <v>965</v>
      </c>
      <c r="E360" s="6"/>
    </row>
    <row r="361" spans="1:5" x14ac:dyDescent="0.3">
      <c r="A361" s="4">
        <v>360</v>
      </c>
      <c r="B361" s="5" t="s">
        <v>967</v>
      </c>
      <c r="C361" s="5" t="s">
        <v>969</v>
      </c>
      <c r="D361" s="5" t="s">
        <v>968</v>
      </c>
      <c r="E361" s="6"/>
    </row>
    <row r="362" spans="1:5" x14ac:dyDescent="0.3">
      <c r="A362" s="4">
        <v>361</v>
      </c>
      <c r="B362" s="5" t="s">
        <v>967</v>
      </c>
      <c r="C362" s="5" t="s">
        <v>971</v>
      </c>
      <c r="D362" s="5" t="s">
        <v>970</v>
      </c>
      <c r="E362" s="6"/>
    </row>
    <row r="363" spans="1:5" x14ac:dyDescent="0.3">
      <c r="A363" s="4">
        <v>362</v>
      </c>
      <c r="B363" s="5" t="s">
        <v>967</v>
      </c>
      <c r="C363" s="5" t="s">
        <v>973</v>
      </c>
      <c r="D363" s="5" t="s">
        <v>972</v>
      </c>
      <c r="E363" s="6"/>
    </row>
    <row r="364" spans="1:5" x14ac:dyDescent="0.3">
      <c r="A364" s="4">
        <v>363</v>
      </c>
      <c r="B364" s="5" t="s">
        <v>967</v>
      </c>
      <c r="C364" s="5" t="s">
        <v>975</v>
      </c>
      <c r="D364" s="5" t="s">
        <v>974</v>
      </c>
      <c r="E364" s="6"/>
    </row>
    <row r="365" spans="1:5" x14ac:dyDescent="0.3">
      <c r="A365" s="4">
        <v>364</v>
      </c>
      <c r="B365" s="5" t="s">
        <v>967</v>
      </c>
      <c r="C365" s="5" t="s">
        <v>977</v>
      </c>
      <c r="D365" s="5" t="s">
        <v>976</v>
      </c>
      <c r="E365" s="6"/>
    </row>
    <row r="366" spans="1:5" x14ac:dyDescent="0.3">
      <c r="A366" s="4">
        <v>365</v>
      </c>
      <c r="B366" s="5" t="s">
        <v>967</v>
      </c>
      <c r="C366" s="5" t="s">
        <v>979</v>
      </c>
      <c r="D366" s="5" t="s">
        <v>978</v>
      </c>
      <c r="E366" s="6"/>
    </row>
    <row r="367" spans="1:5" x14ac:dyDescent="0.3">
      <c r="A367" s="4">
        <v>366</v>
      </c>
      <c r="B367" s="5" t="s">
        <v>967</v>
      </c>
      <c r="C367" s="5" t="s">
        <v>981</v>
      </c>
      <c r="D367" s="5" t="s">
        <v>980</v>
      </c>
      <c r="E367" s="6"/>
    </row>
    <row r="368" spans="1:5" x14ac:dyDescent="0.3">
      <c r="A368" s="4">
        <v>367</v>
      </c>
      <c r="B368" s="5" t="s">
        <v>967</v>
      </c>
      <c r="C368" s="5" t="s">
        <v>983</v>
      </c>
      <c r="D368" s="5" t="s">
        <v>982</v>
      </c>
      <c r="E368" s="6"/>
    </row>
    <row r="369" spans="1:5" x14ac:dyDescent="0.3">
      <c r="A369" s="4">
        <v>368</v>
      </c>
      <c r="B369" s="5" t="s">
        <v>967</v>
      </c>
      <c r="C369" s="5" t="s">
        <v>985</v>
      </c>
      <c r="D369" s="5" t="s">
        <v>984</v>
      </c>
      <c r="E369" s="6"/>
    </row>
    <row r="370" spans="1:5" x14ac:dyDescent="0.3">
      <c r="A370" s="4">
        <v>369</v>
      </c>
      <c r="B370" s="5" t="s">
        <v>967</v>
      </c>
      <c r="C370" s="5" t="s">
        <v>987</v>
      </c>
      <c r="D370" s="5" t="s">
        <v>986</v>
      </c>
      <c r="E370" s="6"/>
    </row>
    <row r="371" spans="1:5" x14ac:dyDescent="0.3">
      <c r="A371" s="4">
        <v>370</v>
      </c>
      <c r="B371" s="5" t="s">
        <v>967</v>
      </c>
      <c r="C371" s="5" t="s">
        <v>989</v>
      </c>
      <c r="D371" s="5" t="s">
        <v>988</v>
      </c>
      <c r="E371" s="6"/>
    </row>
    <row r="372" spans="1:5" x14ac:dyDescent="0.3">
      <c r="A372" s="4">
        <v>371</v>
      </c>
      <c r="B372" s="5" t="s">
        <v>927</v>
      </c>
      <c r="C372" s="5" t="s">
        <v>929</v>
      </c>
      <c r="D372" s="5" t="s">
        <v>928</v>
      </c>
      <c r="E372" s="6"/>
    </row>
    <row r="373" spans="1:5" x14ac:dyDescent="0.3">
      <c r="A373" s="4">
        <v>372</v>
      </c>
      <c r="B373" s="5" t="s">
        <v>927</v>
      </c>
      <c r="C373" s="5" t="s">
        <v>931</v>
      </c>
      <c r="D373" s="5" t="s">
        <v>930</v>
      </c>
      <c r="E373" s="6"/>
    </row>
    <row r="374" spans="1:5" x14ac:dyDescent="0.3">
      <c r="A374" s="4">
        <v>373</v>
      </c>
      <c r="B374" s="5" t="s">
        <v>927</v>
      </c>
      <c r="C374" s="5" t="s">
        <v>933</v>
      </c>
      <c r="D374" s="5" t="s">
        <v>932</v>
      </c>
      <c r="E374" s="6"/>
    </row>
    <row r="375" spans="1:5" x14ac:dyDescent="0.3">
      <c r="A375" s="4">
        <v>374</v>
      </c>
      <c r="B375" s="5" t="s">
        <v>927</v>
      </c>
      <c r="C375" s="5" t="s">
        <v>935</v>
      </c>
      <c r="D375" s="5" t="s">
        <v>934</v>
      </c>
      <c r="E375" s="6"/>
    </row>
    <row r="376" spans="1:5" x14ac:dyDescent="0.3">
      <c r="A376" s="4">
        <v>375</v>
      </c>
      <c r="B376" s="5" t="s">
        <v>927</v>
      </c>
      <c r="C376" s="5" t="s">
        <v>937</v>
      </c>
      <c r="D376" s="5" t="s">
        <v>936</v>
      </c>
      <c r="E376" s="6"/>
    </row>
    <row r="377" spans="1:5" x14ac:dyDescent="0.3">
      <c r="A377" s="4">
        <v>376</v>
      </c>
      <c r="B377" s="5" t="s">
        <v>927</v>
      </c>
      <c r="C377" s="5" t="s">
        <v>939</v>
      </c>
      <c r="D377" s="5" t="s">
        <v>938</v>
      </c>
      <c r="E377" s="6"/>
    </row>
    <row r="378" spans="1:5" x14ac:dyDescent="0.3">
      <c r="A378" s="4">
        <v>377</v>
      </c>
      <c r="B378" s="5" t="s">
        <v>927</v>
      </c>
      <c r="C378" s="5" t="s">
        <v>941</v>
      </c>
      <c r="D378" s="5" t="s">
        <v>940</v>
      </c>
      <c r="E378" s="6"/>
    </row>
    <row r="379" spans="1:5" x14ac:dyDescent="0.3">
      <c r="A379" s="4">
        <v>378</v>
      </c>
      <c r="B379" s="5" t="s">
        <v>927</v>
      </c>
      <c r="C379" s="5" t="s">
        <v>943</v>
      </c>
      <c r="D379" s="5" t="s">
        <v>942</v>
      </c>
      <c r="E379" s="6"/>
    </row>
    <row r="380" spans="1:5" x14ac:dyDescent="0.3">
      <c r="A380" s="4">
        <v>379</v>
      </c>
      <c r="B380" s="5" t="s">
        <v>927</v>
      </c>
      <c r="C380" s="5" t="s">
        <v>945</v>
      </c>
      <c r="D380" s="5" t="s">
        <v>944</v>
      </c>
      <c r="E380" s="6"/>
    </row>
    <row r="381" spans="1:5" x14ac:dyDescent="0.3">
      <c r="A381" s="4">
        <v>380</v>
      </c>
      <c r="B381" s="5" t="s">
        <v>927</v>
      </c>
      <c r="C381" s="5" t="s">
        <v>1779</v>
      </c>
      <c r="D381" s="5" t="s">
        <v>1072</v>
      </c>
      <c r="E381" s="6"/>
    </row>
    <row r="382" spans="1:5" x14ac:dyDescent="0.3">
      <c r="A382" s="4">
        <v>381</v>
      </c>
      <c r="B382" s="5" t="s">
        <v>927</v>
      </c>
      <c r="C382" s="5" t="s">
        <v>1778</v>
      </c>
      <c r="D382" s="5" t="s">
        <v>1073</v>
      </c>
      <c r="E382" s="6"/>
    </row>
    <row r="383" spans="1:5" x14ac:dyDescent="0.3">
      <c r="A383" s="4">
        <v>382</v>
      </c>
      <c r="B383" s="5" t="s">
        <v>900</v>
      </c>
      <c r="C383" s="5" t="s">
        <v>902</v>
      </c>
      <c r="D383" s="5" t="s">
        <v>901</v>
      </c>
      <c r="E383" s="6"/>
    </row>
    <row r="384" spans="1:5" x14ac:dyDescent="0.3">
      <c r="A384" s="4">
        <v>383</v>
      </c>
      <c r="B384" s="5" t="s">
        <v>900</v>
      </c>
      <c r="C384" s="5" t="s">
        <v>904</v>
      </c>
      <c r="D384" s="5" t="s">
        <v>903</v>
      </c>
      <c r="E384" s="6"/>
    </row>
    <row r="385" spans="1:5" x14ac:dyDescent="0.3">
      <c r="A385" s="4">
        <v>384</v>
      </c>
      <c r="B385" s="5" t="s">
        <v>900</v>
      </c>
      <c r="C385" s="5" t="s">
        <v>906</v>
      </c>
      <c r="D385" s="5" t="s">
        <v>905</v>
      </c>
      <c r="E385" s="6"/>
    </row>
    <row r="386" spans="1:5" x14ac:dyDescent="0.3">
      <c r="A386" s="4">
        <v>385</v>
      </c>
      <c r="B386" s="5" t="s">
        <v>900</v>
      </c>
      <c r="C386" s="5" t="s">
        <v>908</v>
      </c>
      <c r="D386" s="5" t="s">
        <v>907</v>
      </c>
      <c r="E386" s="6"/>
    </row>
    <row r="387" spans="1:5" x14ac:dyDescent="0.3">
      <c r="A387" s="4">
        <v>386</v>
      </c>
      <c r="B387" s="5" t="s">
        <v>900</v>
      </c>
      <c r="C387" s="5" t="s">
        <v>910</v>
      </c>
      <c r="D387" s="5" t="s">
        <v>909</v>
      </c>
      <c r="E387" s="6"/>
    </row>
    <row r="388" spans="1:5" x14ac:dyDescent="0.3">
      <c r="A388" s="4">
        <v>387</v>
      </c>
      <c r="B388" s="5" t="s">
        <v>900</v>
      </c>
      <c r="C388" s="5" t="s">
        <v>912</v>
      </c>
      <c r="D388" s="5" t="s">
        <v>911</v>
      </c>
      <c r="E388" s="6"/>
    </row>
    <row r="389" spans="1:5" x14ac:dyDescent="0.3">
      <c r="A389" s="4">
        <v>388</v>
      </c>
      <c r="B389" s="5" t="s">
        <v>900</v>
      </c>
      <c r="C389" s="5" t="s">
        <v>914</v>
      </c>
      <c r="D389" s="5" t="s">
        <v>913</v>
      </c>
      <c r="E389" s="6"/>
    </row>
    <row r="390" spans="1:5" x14ac:dyDescent="0.3">
      <c r="A390" s="4">
        <v>389</v>
      </c>
      <c r="B390" s="5" t="s">
        <v>900</v>
      </c>
      <c r="C390" s="5" t="s">
        <v>916</v>
      </c>
      <c r="D390" s="5" t="s">
        <v>915</v>
      </c>
      <c r="E390" s="6"/>
    </row>
    <row r="391" spans="1:5" x14ac:dyDescent="0.3">
      <c r="A391" s="4">
        <v>390</v>
      </c>
      <c r="B391" s="5" t="s">
        <v>900</v>
      </c>
      <c r="C391" s="5" t="s">
        <v>918</v>
      </c>
      <c r="D391" s="5" t="s">
        <v>917</v>
      </c>
      <c r="E391" s="6"/>
    </row>
    <row r="392" spans="1:5" x14ac:dyDescent="0.3">
      <c r="A392" s="4">
        <v>391</v>
      </c>
      <c r="B392" s="5" t="s">
        <v>900</v>
      </c>
      <c r="C392" s="5" t="s">
        <v>920</v>
      </c>
      <c r="D392" s="5" t="s">
        <v>919</v>
      </c>
      <c r="E392" s="6"/>
    </row>
    <row r="393" spans="1:5" x14ac:dyDescent="0.3">
      <c r="A393" s="4">
        <v>392</v>
      </c>
      <c r="B393" s="5" t="s">
        <v>900</v>
      </c>
      <c r="C393" s="5" t="s">
        <v>922</v>
      </c>
      <c r="D393" s="5" t="s">
        <v>921</v>
      </c>
      <c r="E393" s="6"/>
    </row>
    <row r="394" spans="1:5" x14ac:dyDescent="0.3">
      <c r="A394" s="4">
        <v>393</v>
      </c>
      <c r="B394" s="5" t="s">
        <v>900</v>
      </c>
      <c r="C394" s="5" t="s">
        <v>924</v>
      </c>
      <c r="D394" s="5" t="s">
        <v>923</v>
      </c>
      <c r="E394" s="6"/>
    </row>
    <row r="395" spans="1:5" x14ac:dyDescent="0.3">
      <c r="A395" s="4">
        <v>394</v>
      </c>
      <c r="B395" s="5" t="s">
        <v>900</v>
      </c>
      <c r="C395" s="5" t="s">
        <v>926</v>
      </c>
      <c r="D395" s="5" t="s">
        <v>925</v>
      </c>
      <c r="E395" s="6"/>
    </row>
    <row r="396" spans="1:5" x14ac:dyDescent="0.3">
      <c r="A396" s="4">
        <v>395</v>
      </c>
      <c r="B396" s="5" t="s">
        <v>891</v>
      </c>
      <c r="C396" s="5" t="s">
        <v>893</v>
      </c>
      <c r="D396" s="5" t="s">
        <v>892</v>
      </c>
      <c r="E396" s="6"/>
    </row>
    <row r="397" spans="1:5" x14ac:dyDescent="0.3">
      <c r="A397" s="4">
        <v>396</v>
      </c>
      <c r="B397" s="5" t="s">
        <v>891</v>
      </c>
      <c r="C397" s="5" t="s">
        <v>895</v>
      </c>
      <c r="D397" s="5" t="s">
        <v>894</v>
      </c>
      <c r="E397" s="6"/>
    </row>
    <row r="398" spans="1:5" x14ac:dyDescent="0.3">
      <c r="A398" s="4">
        <v>397</v>
      </c>
      <c r="B398" s="5" t="s">
        <v>891</v>
      </c>
      <c r="C398" s="5" t="s">
        <v>897</v>
      </c>
      <c r="D398" s="5" t="s">
        <v>896</v>
      </c>
      <c r="E398" s="6"/>
    </row>
    <row r="399" spans="1:5" x14ac:dyDescent="0.3">
      <c r="A399" s="4">
        <v>398</v>
      </c>
      <c r="B399" s="5" t="s">
        <v>891</v>
      </c>
      <c r="C399" s="5" t="s">
        <v>899</v>
      </c>
      <c r="D399" s="5" t="s">
        <v>898</v>
      </c>
      <c r="E399" s="6"/>
    </row>
    <row r="400" spans="1:5" x14ac:dyDescent="0.3">
      <c r="A400" s="4">
        <v>399</v>
      </c>
      <c r="B400" s="5" t="s">
        <v>801</v>
      </c>
      <c r="C400" s="5" t="s">
        <v>750</v>
      </c>
      <c r="D400" s="5" t="s">
        <v>1775</v>
      </c>
      <c r="E400" s="6"/>
    </row>
    <row r="401" spans="1:5" x14ac:dyDescent="0.3">
      <c r="A401" s="4">
        <v>400</v>
      </c>
      <c r="B401" s="5" t="s">
        <v>801</v>
      </c>
      <c r="C401" s="5" t="s">
        <v>1776</v>
      </c>
      <c r="D401" s="5" t="s">
        <v>811</v>
      </c>
      <c r="E401" s="6"/>
    </row>
    <row r="402" spans="1:5" x14ac:dyDescent="0.3">
      <c r="A402" s="4">
        <v>401</v>
      </c>
      <c r="B402" s="5" t="s">
        <v>801</v>
      </c>
      <c r="C402" s="5" t="s">
        <v>1769</v>
      </c>
      <c r="D402" s="5" t="s">
        <v>802</v>
      </c>
      <c r="E402" s="6"/>
    </row>
    <row r="403" spans="1:5" x14ac:dyDescent="0.3">
      <c r="A403" s="4">
        <v>402</v>
      </c>
      <c r="B403" s="5" t="s">
        <v>801</v>
      </c>
      <c r="C403" s="5" t="s">
        <v>1770</v>
      </c>
      <c r="D403" s="5" t="s">
        <v>803</v>
      </c>
      <c r="E403" s="6"/>
    </row>
    <row r="404" spans="1:5" x14ac:dyDescent="0.3">
      <c r="A404" s="4">
        <v>403</v>
      </c>
      <c r="B404" s="5" t="s">
        <v>801</v>
      </c>
      <c r="C404" s="5" t="s">
        <v>1771</v>
      </c>
      <c r="D404" s="5" t="s">
        <v>804</v>
      </c>
      <c r="E404" s="6"/>
    </row>
    <row r="405" spans="1:5" x14ac:dyDescent="0.3">
      <c r="A405" s="4">
        <v>404</v>
      </c>
      <c r="B405" s="5" t="s">
        <v>801</v>
      </c>
      <c r="C405" s="5" t="s">
        <v>1772</v>
      </c>
      <c r="D405" s="5" t="s">
        <v>805</v>
      </c>
      <c r="E405" s="6"/>
    </row>
    <row r="406" spans="1:5" x14ac:dyDescent="0.3">
      <c r="A406" s="4">
        <v>405</v>
      </c>
      <c r="B406" s="5" t="s">
        <v>801</v>
      </c>
      <c r="C406" s="5" t="s">
        <v>1773</v>
      </c>
      <c r="D406" s="5" t="s">
        <v>806</v>
      </c>
      <c r="E406" s="6"/>
    </row>
    <row r="407" spans="1:5" x14ac:dyDescent="0.3">
      <c r="A407" s="4">
        <v>406</v>
      </c>
      <c r="B407" s="5" t="s">
        <v>801</v>
      </c>
      <c r="C407" s="5" t="s">
        <v>1774</v>
      </c>
      <c r="D407" s="5" t="s">
        <v>807</v>
      </c>
      <c r="E407" s="6"/>
    </row>
    <row r="408" spans="1:5" x14ac:dyDescent="0.3">
      <c r="A408" s="4">
        <v>407</v>
      </c>
      <c r="B408" s="5" t="s">
        <v>801</v>
      </c>
      <c r="C408" s="5" t="s">
        <v>1767</v>
      </c>
      <c r="D408" s="5" t="s">
        <v>808</v>
      </c>
      <c r="E408" s="6"/>
    </row>
    <row r="409" spans="1:5" x14ac:dyDescent="0.3">
      <c r="A409" s="4">
        <v>408</v>
      </c>
      <c r="B409" s="5" t="s">
        <v>801</v>
      </c>
      <c r="C409" s="5" t="s">
        <v>1777</v>
      </c>
      <c r="D409" s="5" t="s">
        <v>809</v>
      </c>
      <c r="E409" s="6"/>
    </row>
    <row r="410" spans="1:5" x14ac:dyDescent="0.3">
      <c r="A410" s="4">
        <v>409</v>
      </c>
      <c r="B410" s="5" t="s">
        <v>801</v>
      </c>
      <c r="C410" s="5" t="s">
        <v>1768</v>
      </c>
      <c r="D410" s="5" t="s">
        <v>810</v>
      </c>
      <c r="E410" s="6"/>
    </row>
    <row r="411" spans="1:5" x14ac:dyDescent="0.3">
      <c r="A411" s="4">
        <v>410</v>
      </c>
      <c r="B411" s="5" t="s">
        <v>812</v>
      </c>
      <c r="C411" s="5" t="s">
        <v>814</v>
      </c>
      <c r="D411" s="5" t="s">
        <v>813</v>
      </c>
      <c r="E411" s="6"/>
    </row>
    <row r="412" spans="1:5" x14ac:dyDescent="0.3">
      <c r="A412" s="4">
        <v>411</v>
      </c>
      <c r="B412" s="5" t="s">
        <v>812</v>
      </c>
      <c r="C412" s="5" t="s">
        <v>816</v>
      </c>
      <c r="D412" s="5" t="s">
        <v>815</v>
      </c>
      <c r="E412" s="6"/>
    </row>
    <row r="413" spans="1:5" x14ac:dyDescent="0.3">
      <c r="A413" s="4">
        <v>412</v>
      </c>
      <c r="B413" s="5" t="s">
        <v>812</v>
      </c>
      <c r="C413" s="5" t="s">
        <v>818</v>
      </c>
      <c r="D413" s="5" t="s">
        <v>817</v>
      </c>
      <c r="E413" s="6"/>
    </row>
    <row r="414" spans="1:5" x14ac:dyDescent="0.3">
      <c r="A414" s="4">
        <v>413</v>
      </c>
      <c r="B414" s="5" t="s">
        <v>812</v>
      </c>
      <c r="C414" s="5" t="s">
        <v>820</v>
      </c>
      <c r="D414" s="5" t="s">
        <v>819</v>
      </c>
      <c r="E414" s="6"/>
    </row>
    <row r="415" spans="1:5" x14ac:dyDescent="0.3">
      <c r="A415" s="4">
        <v>414</v>
      </c>
      <c r="B415" s="5" t="s">
        <v>812</v>
      </c>
      <c r="C415" s="5" t="s">
        <v>822</v>
      </c>
      <c r="D415" s="5" t="s">
        <v>821</v>
      </c>
      <c r="E415" s="6"/>
    </row>
    <row r="416" spans="1:5" x14ac:dyDescent="0.3">
      <c r="A416" s="4">
        <v>415</v>
      </c>
      <c r="B416" s="5" t="s">
        <v>812</v>
      </c>
      <c r="C416" s="5" t="s">
        <v>824</v>
      </c>
      <c r="D416" s="5" t="s">
        <v>823</v>
      </c>
      <c r="E416" s="6"/>
    </row>
    <row r="417" spans="1:5" x14ac:dyDescent="0.3">
      <c r="A417" s="4">
        <v>416</v>
      </c>
      <c r="B417" s="5" t="s">
        <v>812</v>
      </c>
      <c r="C417" s="5" t="s">
        <v>826</v>
      </c>
      <c r="D417" s="5" t="s">
        <v>825</v>
      </c>
      <c r="E417" s="6"/>
    </row>
    <row r="418" spans="1:5" x14ac:dyDescent="0.3">
      <c r="A418" s="4">
        <v>417</v>
      </c>
      <c r="B418" s="5" t="s">
        <v>812</v>
      </c>
      <c r="C418" s="5" t="s">
        <v>828</v>
      </c>
      <c r="D418" s="5" t="s">
        <v>827</v>
      </c>
      <c r="E418" s="6"/>
    </row>
    <row r="419" spans="1:5" x14ac:dyDescent="0.3">
      <c r="A419" s="4">
        <v>418</v>
      </c>
      <c r="B419" s="5" t="s">
        <v>812</v>
      </c>
      <c r="C419" s="5" t="s">
        <v>830</v>
      </c>
      <c r="D419" s="5" t="s">
        <v>829</v>
      </c>
      <c r="E419" s="6"/>
    </row>
    <row r="420" spans="1:5" x14ac:dyDescent="0.3">
      <c r="A420" s="4">
        <v>419</v>
      </c>
      <c r="B420" s="5" t="s">
        <v>812</v>
      </c>
      <c r="C420" s="5" t="s">
        <v>832</v>
      </c>
      <c r="D420" s="5" t="s">
        <v>831</v>
      </c>
      <c r="E420" s="6"/>
    </row>
    <row r="421" spans="1:5" x14ac:dyDescent="0.3">
      <c r="A421" s="4">
        <v>420</v>
      </c>
      <c r="B421" s="5" t="s">
        <v>812</v>
      </c>
      <c r="C421" s="5" t="s">
        <v>834</v>
      </c>
      <c r="D421" s="5" t="s">
        <v>833</v>
      </c>
      <c r="E421" s="6"/>
    </row>
    <row r="422" spans="1:5" x14ac:dyDescent="0.3">
      <c r="A422" s="4">
        <v>421</v>
      </c>
      <c r="B422" s="5" t="s">
        <v>812</v>
      </c>
      <c r="C422" s="5" t="s">
        <v>836</v>
      </c>
      <c r="D422" s="5" t="s">
        <v>835</v>
      </c>
      <c r="E422" s="6"/>
    </row>
    <row r="423" spans="1:5" x14ac:dyDescent="0.3">
      <c r="A423" s="4">
        <v>422</v>
      </c>
      <c r="B423" s="5" t="s">
        <v>812</v>
      </c>
      <c r="C423" s="5" t="s">
        <v>838</v>
      </c>
      <c r="D423" s="5" t="s">
        <v>837</v>
      </c>
      <c r="E423" s="6"/>
    </row>
    <row r="424" spans="1:5" x14ac:dyDescent="0.3">
      <c r="A424" s="4">
        <v>423</v>
      </c>
      <c r="B424" s="5" t="s">
        <v>812</v>
      </c>
      <c r="C424" s="5" t="s">
        <v>840</v>
      </c>
      <c r="D424" s="5" t="s">
        <v>839</v>
      </c>
      <c r="E424" s="6"/>
    </row>
    <row r="425" spans="1:5" x14ac:dyDescent="0.3">
      <c r="A425" s="4">
        <v>424</v>
      </c>
      <c r="B425" s="5" t="s">
        <v>812</v>
      </c>
      <c r="C425" s="5" t="s">
        <v>842</v>
      </c>
      <c r="D425" s="5" t="s">
        <v>841</v>
      </c>
      <c r="E425" s="6"/>
    </row>
    <row r="426" spans="1:5" x14ac:dyDescent="0.3">
      <c r="A426" s="4">
        <v>425</v>
      </c>
      <c r="B426" s="5" t="s">
        <v>812</v>
      </c>
      <c r="C426" s="5" t="s">
        <v>844</v>
      </c>
      <c r="D426" s="5" t="s">
        <v>843</v>
      </c>
      <c r="E426" s="6"/>
    </row>
    <row r="427" spans="1:5" x14ac:dyDescent="0.3">
      <c r="A427" s="4">
        <v>426</v>
      </c>
      <c r="B427" s="5" t="s">
        <v>812</v>
      </c>
      <c r="C427" s="5" t="s">
        <v>846</v>
      </c>
      <c r="D427" s="5" t="s">
        <v>845</v>
      </c>
      <c r="E427" s="6"/>
    </row>
    <row r="428" spans="1:5" x14ac:dyDescent="0.3">
      <c r="A428" s="4">
        <v>427</v>
      </c>
      <c r="B428" s="5" t="s">
        <v>812</v>
      </c>
      <c r="C428" s="5" t="s">
        <v>848</v>
      </c>
      <c r="D428" s="5" t="s">
        <v>847</v>
      </c>
      <c r="E428" s="6"/>
    </row>
    <row r="429" spans="1:5" x14ac:dyDescent="0.3">
      <c r="A429" s="4">
        <v>428</v>
      </c>
      <c r="B429" s="5" t="s">
        <v>812</v>
      </c>
      <c r="C429" s="5" t="s">
        <v>850</v>
      </c>
      <c r="D429" s="5" t="s">
        <v>849</v>
      </c>
      <c r="E429" s="6"/>
    </row>
    <row r="430" spans="1:5" x14ac:dyDescent="0.3">
      <c r="A430" s="4">
        <v>429</v>
      </c>
      <c r="B430" s="5" t="s">
        <v>812</v>
      </c>
      <c r="C430" s="5" t="s">
        <v>852</v>
      </c>
      <c r="D430" s="5" t="s">
        <v>851</v>
      </c>
      <c r="E430" s="6"/>
    </row>
    <row r="431" spans="1:5" x14ac:dyDescent="0.3">
      <c r="A431" s="4">
        <v>430</v>
      </c>
      <c r="B431" s="5" t="s">
        <v>812</v>
      </c>
      <c r="C431" s="5" t="s">
        <v>854</v>
      </c>
      <c r="D431" s="5" t="s">
        <v>853</v>
      </c>
      <c r="E431" s="6"/>
    </row>
    <row r="432" spans="1:5" x14ac:dyDescent="0.3">
      <c r="A432" s="4">
        <v>431</v>
      </c>
      <c r="B432" s="5" t="s">
        <v>812</v>
      </c>
      <c r="C432" s="5" t="s">
        <v>856</v>
      </c>
      <c r="D432" s="5" t="s">
        <v>855</v>
      </c>
      <c r="E432" s="6"/>
    </row>
    <row r="433" spans="1:5" x14ac:dyDescent="0.3">
      <c r="A433" s="4">
        <v>432</v>
      </c>
      <c r="B433" s="5" t="s">
        <v>812</v>
      </c>
      <c r="C433" s="5" t="s">
        <v>858</v>
      </c>
      <c r="D433" s="5" t="s">
        <v>857</v>
      </c>
      <c r="E433" s="6"/>
    </row>
    <row r="434" spans="1:5" x14ac:dyDescent="0.3">
      <c r="A434" s="4">
        <v>433</v>
      </c>
      <c r="B434" s="5" t="s">
        <v>812</v>
      </c>
      <c r="C434" s="5" t="s">
        <v>860</v>
      </c>
      <c r="D434" s="5" t="s">
        <v>859</v>
      </c>
      <c r="E434" s="6"/>
    </row>
    <row r="435" spans="1:5" x14ac:dyDescent="0.3">
      <c r="A435" s="4">
        <v>434</v>
      </c>
      <c r="B435" s="5" t="s">
        <v>812</v>
      </c>
      <c r="C435" s="5" t="s">
        <v>862</v>
      </c>
      <c r="D435" s="5" t="s">
        <v>861</v>
      </c>
      <c r="E435" s="6"/>
    </row>
    <row r="436" spans="1:5" x14ac:dyDescent="0.3">
      <c r="A436" s="4">
        <v>435</v>
      </c>
      <c r="B436" s="5" t="s">
        <v>812</v>
      </c>
      <c r="C436" s="5" t="s">
        <v>864</v>
      </c>
      <c r="D436" s="5" t="s">
        <v>863</v>
      </c>
      <c r="E436" s="6"/>
    </row>
    <row r="437" spans="1:5" x14ac:dyDescent="0.3">
      <c r="A437" s="4">
        <v>436</v>
      </c>
      <c r="B437" s="5" t="s">
        <v>812</v>
      </c>
      <c r="C437" s="5" t="s">
        <v>866</v>
      </c>
      <c r="D437" s="5" t="s">
        <v>865</v>
      </c>
      <c r="E437" s="6"/>
    </row>
    <row r="438" spans="1:5" x14ac:dyDescent="0.3">
      <c r="A438" s="4">
        <v>437</v>
      </c>
      <c r="B438" s="5" t="s">
        <v>812</v>
      </c>
      <c r="C438" s="5" t="s">
        <v>868</v>
      </c>
      <c r="D438" s="5" t="s">
        <v>867</v>
      </c>
      <c r="E438" s="6"/>
    </row>
    <row r="439" spans="1:5" x14ac:dyDescent="0.3">
      <c r="A439" s="4">
        <v>438</v>
      </c>
      <c r="B439" s="5" t="s">
        <v>812</v>
      </c>
      <c r="C439" s="5" t="s">
        <v>870</v>
      </c>
      <c r="D439" s="5" t="s">
        <v>869</v>
      </c>
      <c r="E439" s="6"/>
    </row>
    <row r="440" spans="1:5" x14ac:dyDescent="0.3">
      <c r="A440" s="4">
        <v>439</v>
      </c>
      <c r="B440" s="5" t="s">
        <v>871</v>
      </c>
      <c r="C440" s="5" t="s">
        <v>873</v>
      </c>
      <c r="D440" s="5" t="s">
        <v>872</v>
      </c>
      <c r="E440" s="6"/>
    </row>
    <row r="441" spans="1:5" x14ac:dyDescent="0.3">
      <c r="A441" s="4">
        <v>440</v>
      </c>
      <c r="B441" s="5" t="s">
        <v>871</v>
      </c>
      <c r="C441" s="5" t="s">
        <v>875</v>
      </c>
      <c r="D441" s="5" t="s">
        <v>874</v>
      </c>
      <c r="E441" s="6"/>
    </row>
    <row r="442" spans="1:5" x14ac:dyDescent="0.3">
      <c r="A442" s="4">
        <v>441</v>
      </c>
      <c r="B442" s="5" t="s">
        <v>871</v>
      </c>
      <c r="C442" s="5" t="s">
        <v>877</v>
      </c>
      <c r="D442" s="5" t="s">
        <v>876</v>
      </c>
      <c r="E442" s="6"/>
    </row>
    <row r="443" spans="1:5" x14ac:dyDescent="0.3">
      <c r="A443" s="4">
        <v>442</v>
      </c>
      <c r="B443" s="5" t="s">
        <v>871</v>
      </c>
      <c r="C443" s="5" t="s">
        <v>879</v>
      </c>
      <c r="D443" s="5" t="s">
        <v>878</v>
      </c>
      <c r="E443" s="6"/>
    </row>
    <row r="444" spans="1:5" x14ac:dyDescent="0.3">
      <c r="A444" s="4">
        <v>443</v>
      </c>
      <c r="B444" s="5" t="s">
        <v>871</v>
      </c>
      <c r="C444" s="5" t="s">
        <v>881</v>
      </c>
      <c r="D444" s="5" t="s">
        <v>880</v>
      </c>
      <c r="E444" s="6"/>
    </row>
    <row r="445" spans="1:5" x14ac:dyDescent="0.3">
      <c r="A445" s="4">
        <v>444</v>
      </c>
      <c r="B445" s="5" t="s">
        <v>882</v>
      </c>
      <c r="C445" s="5" t="s">
        <v>884</v>
      </c>
      <c r="D445" s="5" t="s">
        <v>883</v>
      </c>
      <c r="E445" s="6"/>
    </row>
    <row r="446" spans="1:5" x14ac:dyDescent="0.3">
      <c r="A446" s="4">
        <v>445</v>
      </c>
      <c r="B446" s="5" t="s">
        <v>882</v>
      </c>
      <c r="C446" s="5" t="s">
        <v>886</v>
      </c>
      <c r="D446" s="5" t="s">
        <v>885</v>
      </c>
      <c r="E446" s="6"/>
    </row>
    <row r="447" spans="1:5" x14ac:dyDescent="0.3">
      <c r="A447" s="4">
        <v>446</v>
      </c>
      <c r="B447" s="5" t="s">
        <v>882</v>
      </c>
      <c r="C447" s="5" t="s">
        <v>888</v>
      </c>
      <c r="D447" s="5" t="s">
        <v>887</v>
      </c>
      <c r="E447" s="6"/>
    </row>
    <row r="448" spans="1:5" x14ac:dyDescent="0.3">
      <c r="A448" s="4">
        <v>447</v>
      </c>
      <c r="B448" s="5" t="s">
        <v>882</v>
      </c>
      <c r="C448" s="5" t="s">
        <v>890</v>
      </c>
      <c r="D448" s="5" t="s">
        <v>889</v>
      </c>
      <c r="E448" s="6"/>
    </row>
    <row r="449" spans="1:5" x14ac:dyDescent="0.3">
      <c r="A449" s="4">
        <v>448</v>
      </c>
      <c r="B449" s="5" t="s">
        <v>776</v>
      </c>
      <c r="C449" s="5" t="s">
        <v>778</v>
      </c>
      <c r="D449" s="5" t="s">
        <v>777</v>
      </c>
      <c r="E449" s="6"/>
    </row>
    <row r="450" spans="1:5" x14ac:dyDescent="0.3">
      <c r="A450" s="4">
        <v>449</v>
      </c>
      <c r="B450" s="5" t="s">
        <v>776</v>
      </c>
      <c r="C450" s="5" t="s">
        <v>780</v>
      </c>
      <c r="D450" s="5" t="s">
        <v>779</v>
      </c>
      <c r="E450" s="6"/>
    </row>
    <row r="451" spans="1:5" x14ac:dyDescent="0.3">
      <c r="A451" s="4">
        <v>450</v>
      </c>
      <c r="B451" s="5" t="s">
        <v>776</v>
      </c>
      <c r="C451" s="5" t="s">
        <v>782</v>
      </c>
      <c r="D451" s="5" t="s">
        <v>781</v>
      </c>
      <c r="E451" s="6"/>
    </row>
    <row r="452" spans="1:5" x14ac:dyDescent="0.3">
      <c r="A452" s="4">
        <v>451</v>
      </c>
      <c r="B452" s="5" t="s">
        <v>776</v>
      </c>
      <c r="C452" s="5" t="s">
        <v>784</v>
      </c>
      <c r="D452" s="5" t="s">
        <v>783</v>
      </c>
      <c r="E452" s="6"/>
    </row>
    <row r="453" spans="1:5" x14ac:dyDescent="0.3">
      <c r="A453" s="4">
        <v>452</v>
      </c>
      <c r="B453" s="5" t="s">
        <v>776</v>
      </c>
      <c r="C453" s="5" t="s">
        <v>786</v>
      </c>
      <c r="D453" s="5" t="s">
        <v>785</v>
      </c>
      <c r="E453" s="6"/>
    </row>
    <row r="454" spans="1:5" x14ac:dyDescent="0.3">
      <c r="A454" s="4">
        <v>453</v>
      </c>
      <c r="B454" s="5" t="s">
        <v>776</v>
      </c>
      <c r="C454" s="5" t="s">
        <v>788</v>
      </c>
      <c r="D454" s="5" t="s">
        <v>787</v>
      </c>
      <c r="E454" s="6"/>
    </row>
    <row r="455" spans="1:5" x14ac:dyDescent="0.3">
      <c r="A455" s="4">
        <v>454</v>
      </c>
      <c r="B455" s="5" t="s">
        <v>776</v>
      </c>
      <c r="C455" s="5" t="s">
        <v>790</v>
      </c>
      <c r="D455" s="5" t="s">
        <v>789</v>
      </c>
      <c r="E455" s="6"/>
    </row>
    <row r="456" spans="1:5" x14ac:dyDescent="0.3">
      <c r="A456" s="4">
        <v>455</v>
      </c>
      <c r="B456" s="5" t="s">
        <v>776</v>
      </c>
      <c r="C456" s="5" t="s">
        <v>792</v>
      </c>
      <c r="D456" s="5" t="s">
        <v>791</v>
      </c>
      <c r="E456" s="6"/>
    </row>
    <row r="457" spans="1:5" x14ac:dyDescent="0.3">
      <c r="A457" s="4">
        <v>456</v>
      </c>
      <c r="B457" s="5" t="s">
        <v>776</v>
      </c>
      <c r="C457" s="5" t="s">
        <v>794</v>
      </c>
      <c r="D457" s="5" t="s">
        <v>793</v>
      </c>
      <c r="E457" s="6"/>
    </row>
    <row r="458" spans="1:5" x14ac:dyDescent="0.3">
      <c r="A458" s="4">
        <v>457</v>
      </c>
      <c r="B458" s="5" t="s">
        <v>776</v>
      </c>
      <c r="C458" s="5" t="s">
        <v>796</v>
      </c>
      <c r="D458" s="5" t="s">
        <v>795</v>
      </c>
      <c r="E458" s="6"/>
    </row>
    <row r="459" spans="1:5" x14ac:dyDescent="0.3">
      <c r="A459" s="4">
        <v>458</v>
      </c>
      <c r="B459" s="5" t="s">
        <v>776</v>
      </c>
      <c r="C459" s="5" t="s">
        <v>798</v>
      </c>
      <c r="D459" s="5" t="s">
        <v>797</v>
      </c>
      <c r="E459" s="6"/>
    </row>
    <row r="460" spans="1:5" x14ac:dyDescent="0.3">
      <c r="A460" s="4">
        <v>459</v>
      </c>
      <c r="B460" s="5" t="s">
        <v>776</v>
      </c>
      <c r="C460" s="5" t="s">
        <v>800</v>
      </c>
      <c r="D460" s="5" t="s">
        <v>799</v>
      </c>
      <c r="E460" s="6"/>
    </row>
    <row r="461" spans="1:5" x14ac:dyDescent="0.3">
      <c r="A461" s="4">
        <v>460</v>
      </c>
      <c r="B461" s="5" t="s">
        <v>1078</v>
      </c>
      <c r="C461" s="5" t="s">
        <v>1080</v>
      </c>
      <c r="D461" s="5" t="s">
        <v>1079</v>
      </c>
      <c r="E461" s="6"/>
    </row>
    <row r="462" spans="1:5" x14ac:dyDescent="0.3">
      <c r="A462" s="4">
        <v>461</v>
      </c>
      <c r="B462" s="5" t="s">
        <v>1078</v>
      </c>
      <c r="C462" s="5" t="s">
        <v>1082</v>
      </c>
      <c r="D462" s="5" t="s">
        <v>1081</v>
      </c>
      <c r="E462" s="6"/>
    </row>
    <row r="463" spans="1:5" x14ac:dyDescent="0.3">
      <c r="A463" s="4">
        <v>462</v>
      </c>
      <c r="B463" s="5" t="s">
        <v>1078</v>
      </c>
      <c r="C463" s="5" t="s">
        <v>1084</v>
      </c>
      <c r="D463" s="5" t="s">
        <v>1083</v>
      </c>
      <c r="E463" s="6"/>
    </row>
    <row r="464" spans="1:5" x14ac:dyDescent="0.3">
      <c r="A464" s="4">
        <v>463</v>
      </c>
      <c r="B464" s="5" t="s">
        <v>1078</v>
      </c>
      <c r="C464" s="5" t="s">
        <v>1086</v>
      </c>
      <c r="D464" s="5" t="s">
        <v>1085</v>
      </c>
      <c r="E464" s="6"/>
    </row>
    <row r="465" spans="1:5" x14ac:dyDescent="0.3">
      <c r="A465" s="4">
        <v>464</v>
      </c>
      <c r="B465" s="5" t="s">
        <v>1078</v>
      </c>
      <c r="C465" s="5" t="s">
        <v>1088</v>
      </c>
      <c r="D465" s="5" t="s">
        <v>1087</v>
      </c>
      <c r="E465" s="6"/>
    </row>
    <row r="466" spans="1:5" x14ac:dyDescent="0.3">
      <c r="A466" s="4">
        <v>465</v>
      </c>
      <c r="B466" s="5" t="s">
        <v>1078</v>
      </c>
      <c r="C466" s="5" t="s">
        <v>1086</v>
      </c>
      <c r="D466" s="5" t="s">
        <v>1089</v>
      </c>
      <c r="E466" s="6"/>
    </row>
    <row r="467" spans="1:5" x14ac:dyDescent="0.3">
      <c r="A467" s="4">
        <v>466</v>
      </c>
      <c r="B467" s="5" t="s">
        <v>1258</v>
      </c>
      <c r="C467" s="5" t="s">
        <v>1260</v>
      </c>
      <c r="D467" s="5" t="s">
        <v>1259</v>
      </c>
      <c r="E467" s="6"/>
    </row>
    <row r="468" spans="1:5" x14ac:dyDescent="0.3">
      <c r="A468" s="4">
        <v>467</v>
      </c>
      <c r="B468" s="5" t="s">
        <v>1258</v>
      </c>
      <c r="C468" s="5" t="s">
        <v>1262</v>
      </c>
      <c r="D468" s="5" t="s">
        <v>1261</v>
      </c>
      <c r="E468" s="6"/>
    </row>
    <row r="469" spans="1:5" x14ac:dyDescent="0.3">
      <c r="A469" s="4">
        <v>468</v>
      </c>
      <c r="B469" s="5" t="s">
        <v>1258</v>
      </c>
      <c r="C469" s="5" t="s">
        <v>1264</v>
      </c>
      <c r="D469" s="5" t="s">
        <v>1263</v>
      </c>
      <c r="E469" s="6"/>
    </row>
    <row r="470" spans="1:5" x14ac:dyDescent="0.3">
      <c r="A470" s="4">
        <v>469</v>
      </c>
      <c r="B470" s="5" t="s">
        <v>1258</v>
      </c>
      <c r="C470" s="5" t="s">
        <v>1266</v>
      </c>
      <c r="D470" s="5" t="s">
        <v>1265</v>
      </c>
      <c r="E470" s="6"/>
    </row>
    <row r="471" spans="1:5" x14ac:dyDescent="0.3">
      <c r="A471" s="4">
        <v>470</v>
      </c>
      <c r="B471" s="5" t="s">
        <v>1258</v>
      </c>
      <c r="C471" s="5" t="s">
        <v>1268</v>
      </c>
      <c r="D471" s="5" t="s">
        <v>1267</v>
      </c>
      <c r="E471" s="6"/>
    </row>
    <row r="472" spans="1:5" x14ac:dyDescent="0.3">
      <c r="A472" s="4">
        <v>471</v>
      </c>
      <c r="B472" s="5" t="s">
        <v>1258</v>
      </c>
      <c r="C472" s="5" t="s">
        <v>1270</v>
      </c>
      <c r="D472" s="5" t="s">
        <v>1269</v>
      </c>
      <c r="E472" s="6"/>
    </row>
    <row r="473" spans="1:5" x14ac:dyDescent="0.3">
      <c r="A473" s="4">
        <v>472</v>
      </c>
      <c r="B473" s="5" t="s">
        <v>1258</v>
      </c>
      <c r="C473" s="5" t="s">
        <v>1272</v>
      </c>
      <c r="D473" s="5" t="s">
        <v>1271</v>
      </c>
      <c r="E473" s="6"/>
    </row>
    <row r="474" spans="1:5" x14ac:dyDescent="0.3">
      <c r="A474" s="4">
        <v>473</v>
      </c>
      <c r="B474" s="5" t="s">
        <v>1258</v>
      </c>
      <c r="C474" s="5" t="s">
        <v>1274</v>
      </c>
      <c r="D474" s="5" t="s">
        <v>1273</v>
      </c>
      <c r="E474" s="6"/>
    </row>
    <row r="475" spans="1:5" x14ac:dyDescent="0.3">
      <c r="A475" s="4">
        <v>474</v>
      </c>
      <c r="B475" s="5" t="s">
        <v>1258</v>
      </c>
      <c r="C475" s="5" t="s">
        <v>1276</v>
      </c>
      <c r="D475" s="5" t="s">
        <v>1275</v>
      </c>
      <c r="E475" s="6"/>
    </row>
    <row r="476" spans="1:5" x14ac:dyDescent="0.3">
      <c r="A476" s="4">
        <v>475</v>
      </c>
      <c r="B476" s="5" t="s">
        <v>1258</v>
      </c>
      <c r="C476" s="5" t="s">
        <v>1278</v>
      </c>
      <c r="D476" s="5" t="s">
        <v>1277</v>
      </c>
      <c r="E476" s="6"/>
    </row>
    <row r="477" spans="1:5" x14ac:dyDescent="0.3">
      <c r="A477" s="4">
        <v>476</v>
      </c>
      <c r="B477" s="5" t="s">
        <v>1258</v>
      </c>
      <c r="C477" s="5" t="s">
        <v>1280</v>
      </c>
      <c r="D477" s="5" t="s">
        <v>1279</v>
      </c>
      <c r="E477" s="6"/>
    </row>
    <row r="478" spans="1:5" x14ac:dyDescent="0.3">
      <c r="A478" s="4">
        <v>477</v>
      </c>
      <c r="B478" s="5" t="s">
        <v>1258</v>
      </c>
      <c r="C478" s="5" t="s">
        <v>1282</v>
      </c>
      <c r="D478" s="5" t="s">
        <v>1281</v>
      </c>
      <c r="E478" s="6"/>
    </row>
    <row r="479" spans="1:5" x14ac:dyDescent="0.3">
      <c r="A479" s="4">
        <v>478</v>
      </c>
      <c r="B479" s="5" t="s">
        <v>1258</v>
      </c>
      <c r="C479" s="5" t="s">
        <v>1284</v>
      </c>
      <c r="D479" s="5" t="s">
        <v>1283</v>
      </c>
      <c r="E479" s="6"/>
    </row>
    <row r="480" spans="1:5" x14ac:dyDescent="0.3">
      <c r="A480" s="4">
        <v>479</v>
      </c>
      <c r="B480" s="5" t="s">
        <v>1258</v>
      </c>
      <c r="C480" s="5" t="s">
        <v>1286</v>
      </c>
      <c r="D480" s="5" t="s">
        <v>1285</v>
      </c>
      <c r="E480" s="6"/>
    </row>
    <row r="481" spans="1:5" x14ac:dyDescent="0.3">
      <c r="A481" s="4">
        <v>480</v>
      </c>
      <c r="B481" s="5" t="s">
        <v>1258</v>
      </c>
      <c r="C481" s="5" t="s">
        <v>1288</v>
      </c>
      <c r="D481" s="5" t="s">
        <v>1287</v>
      </c>
      <c r="E481" s="6"/>
    </row>
    <row r="482" spans="1:5" x14ac:dyDescent="0.3">
      <c r="A482" s="4">
        <v>481</v>
      </c>
      <c r="B482" s="5" t="s">
        <v>1258</v>
      </c>
      <c r="C482" s="5" t="s">
        <v>1290</v>
      </c>
      <c r="D482" s="5" t="s">
        <v>1289</v>
      </c>
      <c r="E482" s="6"/>
    </row>
    <row r="483" spans="1:5" x14ac:dyDescent="0.3">
      <c r="A483" s="4">
        <v>482</v>
      </c>
      <c r="B483" s="5" t="s">
        <v>1258</v>
      </c>
      <c r="C483" s="5" t="s">
        <v>1292</v>
      </c>
      <c r="D483" s="5" t="s">
        <v>1291</v>
      </c>
      <c r="E483" s="6"/>
    </row>
    <row r="484" spans="1:5" x14ac:dyDescent="0.3">
      <c r="A484" s="4">
        <v>483</v>
      </c>
      <c r="B484" s="5" t="s">
        <v>1258</v>
      </c>
      <c r="C484" s="5" t="s">
        <v>1294</v>
      </c>
      <c r="D484" s="5" t="s">
        <v>1293</v>
      </c>
      <c r="E484" s="6"/>
    </row>
    <row r="485" spans="1:5" x14ac:dyDescent="0.3">
      <c r="A485" s="4">
        <v>484</v>
      </c>
      <c r="B485" s="5" t="s">
        <v>1258</v>
      </c>
      <c r="C485" s="5" t="s">
        <v>1296</v>
      </c>
      <c r="D485" s="5" t="s">
        <v>1295</v>
      </c>
      <c r="E485" s="6"/>
    </row>
    <row r="486" spans="1:5" x14ac:dyDescent="0.3">
      <c r="A486" s="4">
        <v>485</v>
      </c>
      <c r="B486" s="5" t="s">
        <v>1258</v>
      </c>
      <c r="C486" s="5" t="s">
        <v>1298</v>
      </c>
      <c r="D486" s="5" t="s">
        <v>1297</v>
      </c>
      <c r="E486" s="6"/>
    </row>
    <row r="487" spans="1:5" x14ac:dyDescent="0.3">
      <c r="A487" s="4">
        <v>486</v>
      </c>
      <c r="B487" s="5" t="s">
        <v>1258</v>
      </c>
      <c r="C487" s="5" t="s">
        <v>1300</v>
      </c>
      <c r="D487" s="5" t="s">
        <v>1299</v>
      </c>
      <c r="E487" s="6"/>
    </row>
    <row r="488" spans="1:5" x14ac:dyDescent="0.3">
      <c r="A488" s="4">
        <v>487</v>
      </c>
      <c r="B488" s="5" t="s">
        <v>1258</v>
      </c>
      <c r="C488" s="5" t="s">
        <v>1302</v>
      </c>
      <c r="D488" s="5" t="s">
        <v>1301</v>
      </c>
      <c r="E488" s="6"/>
    </row>
    <row r="489" spans="1:5" x14ac:dyDescent="0.3">
      <c r="A489" s="4">
        <v>488</v>
      </c>
      <c r="B489" s="5" t="s">
        <v>998</v>
      </c>
      <c r="C489" s="5" t="s">
        <v>1000</v>
      </c>
      <c r="D489" s="5" t="s">
        <v>999</v>
      </c>
      <c r="E489" s="6"/>
    </row>
    <row r="490" spans="1:5" x14ac:dyDescent="0.3">
      <c r="A490" s="4">
        <v>489</v>
      </c>
      <c r="B490" s="5" t="s">
        <v>998</v>
      </c>
      <c r="C490" s="5" t="s">
        <v>1002</v>
      </c>
      <c r="D490" s="5" t="s">
        <v>1001</v>
      </c>
      <c r="E490" s="6"/>
    </row>
    <row r="491" spans="1:5" x14ac:dyDescent="0.3">
      <c r="A491" s="4">
        <v>490</v>
      </c>
      <c r="B491" s="5" t="s">
        <v>998</v>
      </c>
      <c r="C491" s="5" t="s">
        <v>1004</v>
      </c>
      <c r="D491" s="5" t="s">
        <v>1003</v>
      </c>
      <c r="E491" s="6"/>
    </row>
    <row r="492" spans="1:5" x14ac:dyDescent="0.3">
      <c r="A492" s="4">
        <v>491</v>
      </c>
      <c r="B492" s="5" t="s">
        <v>998</v>
      </c>
      <c r="C492" s="5" t="s">
        <v>1006</v>
      </c>
      <c r="D492" s="5" t="s">
        <v>1005</v>
      </c>
      <c r="E492" s="6"/>
    </row>
    <row r="493" spans="1:5" x14ac:dyDescent="0.3">
      <c r="A493" s="4">
        <v>492</v>
      </c>
      <c r="B493" s="5" t="s">
        <v>998</v>
      </c>
      <c r="C493" s="5" t="s">
        <v>1008</v>
      </c>
      <c r="D493" s="5" t="s">
        <v>1007</v>
      </c>
      <c r="E493" s="6"/>
    </row>
    <row r="494" spans="1:5" x14ac:dyDescent="0.3">
      <c r="A494" s="4">
        <v>493</v>
      </c>
      <c r="B494" s="5" t="s">
        <v>998</v>
      </c>
      <c r="C494" s="5" t="s">
        <v>1010</v>
      </c>
      <c r="D494" s="5" t="s">
        <v>1009</v>
      </c>
      <c r="E494" s="6"/>
    </row>
    <row r="495" spans="1:5" x14ac:dyDescent="0.3">
      <c r="A495" s="4">
        <v>494</v>
      </c>
      <c r="B495" s="5" t="s">
        <v>998</v>
      </c>
      <c r="C495" s="5" t="s">
        <v>1012</v>
      </c>
      <c r="D495" s="5" t="s">
        <v>1011</v>
      </c>
      <c r="E495" s="6"/>
    </row>
    <row r="496" spans="1:5" x14ac:dyDescent="0.3">
      <c r="A496" s="4">
        <v>495</v>
      </c>
      <c r="B496" s="5" t="s">
        <v>1013</v>
      </c>
      <c r="C496" s="5" t="s">
        <v>1015</v>
      </c>
      <c r="D496" s="5" t="s">
        <v>1014</v>
      </c>
      <c r="E496" s="6"/>
    </row>
    <row r="497" spans="1:5" x14ac:dyDescent="0.3">
      <c r="A497" s="4">
        <v>496</v>
      </c>
      <c r="B497" s="5" t="s">
        <v>1013</v>
      </c>
      <c r="C497" s="5" t="s">
        <v>1017</v>
      </c>
      <c r="D497" s="5" t="s">
        <v>1016</v>
      </c>
      <c r="E497" s="6"/>
    </row>
    <row r="498" spans="1:5" x14ac:dyDescent="0.3">
      <c r="A498" s="4">
        <v>497</v>
      </c>
      <c r="B498" s="5" t="s">
        <v>1013</v>
      </c>
      <c r="C498" s="5" t="s">
        <v>1019</v>
      </c>
      <c r="D498" s="5" t="s">
        <v>1018</v>
      </c>
      <c r="E498" s="6"/>
    </row>
    <row r="499" spans="1:5" x14ac:dyDescent="0.3">
      <c r="A499" s="4">
        <v>498</v>
      </c>
      <c r="B499" s="5" t="s">
        <v>1013</v>
      </c>
      <c r="C499" s="5" t="s">
        <v>1021</v>
      </c>
      <c r="D499" s="5" t="s">
        <v>1020</v>
      </c>
      <c r="E499" s="6"/>
    </row>
    <row r="500" spans="1:5" x14ac:dyDescent="0.3">
      <c r="A500" s="4">
        <v>499</v>
      </c>
      <c r="B500" s="5" t="s">
        <v>1013</v>
      </c>
      <c r="C500" s="5" t="s">
        <v>1023</v>
      </c>
      <c r="D500" s="5" t="s">
        <v>1022</v>
      </c>
      <c r="E500" s="6"/>
    </row>
    <row r="501" spans="1:5" x14ac:dyDescent="0.3">
      <c r="A501" s="4">
        <v>500</v>
      </c>
      <c r="B501" s="5" t="s">
        <v>1024</v>
      </c>
      <c r="C501" s="5" t="s">
        <v>1026</v>
      </c>
      <c r="D501" s="5" t="s">
        <v>1025</v>
      </c>
      <c r="E501" s="6"/>
    </row>
    <row r="502" spans="1:5" x14ac:dyDescent="0.3">
      <c r="A502" s="4">
        <v>501</v>
      </c>
      <c r="B502" s="5" t="s">
        <v>1024</v>
      </c>
      <c r="C502" s="5" t="s">
        <v>1028</v>
      </c>
      <c r="D502" s="5" t="s">
        <v>1027</v>
      </c>
      <c r="E502" s="6"/>
    </row>
    <row r="503" spans="1:5" x14ac:dyDescent="0.3">
      <c r="A503" s="4">
        <v>502</v>
      </c>
      <c r="B503" s="5" t="s">
        <v>1024</v>
      </c>
      <c r="C503" s="5" t="s">
        <v>1030</v>
      </c>
      <c r="D503" s="5" t="s">
        <v>1029</v>
      </c>
      <c r="E503" s="6"/>
    </row>
    <row r="504" spans="1:5" x14ac:dyDescent="0.3">
      <c r="A504" s="4">
        <v>503</v>
      </c>
      <c r="B504" s="5" t="s">
        <v>1031</v>
      </c>
      <c r="C504" s="5" t="s">
        <v>1033</v>
      </c>
      <c r="D504" s="5" t="s">
        <v>1032</v>
      </c>
      <c r="E504" s="6"/>
    </row>
    <row r="505" spans="1:5" x14ac:dyDescent="0.3">
      <c r="A505" s="4">
        <v>504</v>
      </c>
      <c r="B505" s="5" t="s">
        <v>1031</v>
      </c>
      <c r="C505" s="5" t="s">
        <v>1035</v>
      </c>
      <c r="D505" s="5" t="s">
        <v>1034</v>
      </c>
      <c r="E505" s="6"/>
    </row>
    <row r="506" spans="1:5" x14ac:dyDescent="0.3">
      <c r="A506" s="4">
        <v>505</v>
      </c>
      <c r="B506" s="5" t="s">
        <v>1031</v>
      </c>
      <c r="C506" s="5" t="s">
        <v>1037</v>
      </c>
      <c r="D506" s="5" t="s">
        <v>1036</v>
      </c>
      <c r="E506" s="6"/>
    </row>
    <row r="507" spans="1:5" x14ac:dyDescent="0.3">
      <c r="A507" s="4">
        <v>506</v>
      </c>
      <c r="B507" s="5" t="s">
        <v>1043</v>
      </c>
      <c r="C507" s="5" t="s">
        <v>1045</v>
      </c>
      <c r="D507" s="5" t="s">
        <v>1044</v>
      </c>
      <c r="E507" s="6"/>
    </row>
    <row r="508" spans="1:5" x14ac:dyDescent="0.3">
      <c r="A508" s="4">
        <v>507</v>
      </c>
      <c r="B508" s="5" t="s">
        <v>1043</v>
      </c>
      <c r="C508" s="5" t="s">
        <v>1047</v>
      </c>
      <c r="D508" s="5" t="s">
        <v>1046</v>
      </c>
      <c r="E508" s="6"/>
    </row>
    <row r="509" spans="1:5" x14ac:dyDescent="0.3">
      <c r="A509" s="4">
        <v>508</v>
      </c>
      <c r="B509" s="5" t="s">
        <v>1048</v>
      </c>
      <c r="C509" s="5" t="s">
        <v>1050</v>
      </c>
      <c r="D509" s="5" t="s">
        <v>1049</v>
      </c>
      <c r="E509" s="6"/>
    </row>
    <row r="510" spans="1:5" x14ac:dyDescent="0.3">
      <c r="A510" s="4">
        <v>509</v>
      </c>
      <c r="B510" s="5" t="s">
        <v>1048</v>
      </c>
      <c r="C510" s="5" t="s">
        <v>1052</v>
      </c>
      <c r="D510" s="5" t="s">
        <v>1051</v>
      </c>
      <c r="E510" s="6"/>
    </row>
    <row r="511" spans="1:5" x14ac:dyDescent="0.3">
      <c r="A511" s="4">
        <v>510</v>
      </c>
      <c r="B511" s="5" t="s">
        <v>1048</v>
      </c>
      <c r="C511" s="5" t="s">
        <v>1054</v>
      </c>
      <c r="D511" s="5" t="s">
        <v>1053</v>
      </c>
      <c r="E511" s="6"/>
    </row>
    <row r="512" spans="1:5" x14ac:dyDescent="0.3">
      <c r="A512" s="4">
        <v>511</v>
      </c>
      <c r="B512" s="5" t="s">
        <v>1048</v>
      </c>
      <c r="C512" s="5" t="s">
        <v>1056</v>
      </c>
      <c r="D512" s="5" t="s">
        <v>1055</v>
      </c>
      <c r="E512" s="6"/>
    </row>
    <row r="513" spans="1:5" x14ac:dyDescent="0.3">
      <c r="A513" s="4">
        <v>512</v>
      </c>
      <c r="B513" s="5" t="s">
        <v>1048</v>
      </c>
      <c r="C513" s="5" t="s">
        <v>1058</v>
      </c>
      <c r="D513" s="5" t="s">
        <v>1057</v>
      </c>
      <c r="E513" s="6"/>
    </row>
    <row r="514" spans="1:5" x14ac:dyDescent="0.3">
      <c r="A514" s="4">
        <v>513</v>
      </c>
      <c r="B514" s="5" t="s">
        <v>1048</v>
      </c>
      <c r="C514" s="5" t="s">
        <v>1060</v>
      </c>
      <c r="D514" s="5" t="s">
        <v>1059</v>
      </c>
      <c r="E514" s="6"/>
    </row>
    <row r="515" spans="1:5" x14ac:dyDescent="0.3">
      <c r="A515" s="4">
        <v>514</v>
      </c>
      <c r="B515" s="5" t="s">
        <v>1048</v>
      </c>
      <c r="C515" s="5" t="s">
        <v>1062</v>
      </c>
      <c r="D515" s="5" t="s">
        <v>1061</v>
      </c>
      <c r="E515" s="6"/>
    </row>
    <row r="516" spans="1:5" x14ac:dyDescent="0.3">
      <c r="A516" s="4">
        <v>515</v>
      </c>
      <c r="B516" s="5" t="s">
        <v>990</v>
      </c>
      <c r="C516" s="5" t="s">
        <v>1780</v>
      </c>
      <c r="D516" s="5" t="s">
        <v>991</v>
      </c>
      <c r="E516" s="6"/>
    </row>
    <row r="517" spans="1:5" x14ac:dyDescent="0.3">
      <c r="A517" s="4">
        <v>516</v>
      </c>
      <c r="B517" s="5" t="s">
        <v>990</v>
      </c>
      <c r="C517" s="5" t="s">
        <v>1781</v>
      </c>
      <c r="D517" s="5" t="s">
        <v>992</v>
      </c>
      <c r="E517" s="6"/>
    </row>
    <row r="518" spans="1:5" x14ac:dyDescent="0.3">
      <c r="A518" s="4">
        <v>517</v>
      </c>
      <c r="B518" s="5" t="s">
        <v>990</v>
      </c>
      <c r="C518" s="5" t="s">
        <v>1782</v>
      </c>
      <c r="D518" s="5" t="s">
        <v>993</v>
      </c>
      <c r="E518" s="6"/>
    </row>
    <row r="519" spans="1:5" x14ac:dyDescent="0.3">
      <c r="A519" s="4">
        <v>518</v>
      </c>
      <c r="B519" s="5" t="s">
        <v>990</v>
      </c>
      <c r="C519" s="5" t="s">
        <v>1783</v>
      </c>
      <c r="D519" s="5" t="s">
        <v>994</v>
      </c>
      <c r="E519" s="6"/>
    </row>
    <row r="520" spans="1:5" x14ac:dyDescent="0.3">
      <c r="A520" s="4">
        <v>519</v>
      </c>
      <c r="B520" s="5" t="s">
        <v>990</v>
      </c>
      <c r="C520" s="5" t="s">
        <v>1788</v>
      </c>
      <c r="D520" s="5" t="s">
        <v>995</v>
      </c>
      <c r="E520" s="6"/>
    </row>
    <row r="521" spans="1:5" x14ac:dyDescent="0.3">
      <c r="A521" s="4">
        <v>520</v>
      </c>
      <c r="B521" s="5" t="s">
        <v>990</v>
      </c>
      <c r="C521" s="5" t="s">
        <v>1789</v>
      </c>
      <c r="D521" s="5" t="s">
        <v>996</v>
      </c>
      <c r="E521" s="6"/>
    </row>
    <row r="522" spans="1:5" x14ac:dyDescent="0.3">
      <c r="A522" s="4">
        <v>521</v>
      </c>
      <c r="B522" s="5" t="s">
        <v>990</v>
      </c>
      <c r="C522" s="5" t="s">
        <v>1790</v>
      </c>
      <c r="D522" s="5" t="s">
        <v>997</v>
      </c>
      <c r="E522" s="6"/>
    </row>
    <row r="523" spans="1:5" x14ac:dyDescent="0.3">
      <c r="A523" s="4">
        <v>522</v>
      </c>
      <c r="B523" s="5" t="s">
        <v>1038</v>
      </c>
      <c r="C523" s="5" t="s">
        <v>1784</v>
      </c>
      <c r="D523" s="5" t="s">
        <v>1039</v>
      </c>
      <c r="E523" s="6"/>
    </row>
    <row r="524" spans="1:5" x14ac:dyDescent="0.3">
      <c r="A524" s="4">
        <v>523</v>
      </c>
      <c r="B524" s="5" t="s">
        <v>1038</v>
      </c>
      <c r="C524" s="5" t="s">
        <v>1785</v>
      </c>
      <c r="D524" s="5" t="s">
        <v>1040</v>
      </c>
      <c r="E524" s="6"/>
    </row>
    <row r="525" spans="1:5" x14ac:dyDescent="0.3">
      <c r="A525" s="4">
        <v>524</v>
      </c>
      <c r="B525" s="5" t="s">
        <v>1038</v>
      </c>
      <c r="C525" s="5" t="s">
        <v>1786</v>
      </c>
      <c r="D525" s="5" t="s">
        <v>1041</v>
      </c>
      <c r="E525" s="6"/>
    </row>
    <row r="526" spans="1:5" x14ac:dyDescent="0.3">
      <c r="A526" s="4">
        <v>525</v>
      </c>
      <c r="B526" s="5" t="s">
        <v>1038</v>
      </c>
      <c r="C526" s="5" t="s">
        <v>1787</v>
      </c>
      <c r="D526" s="5" t="s">
        <v>1042</v>
      </c>
      <c r="E526" s="6"/>
    </row>
    <row r="527" spans="1:5" x14ac:dyDescent="0.3">
      <c r="A527" s="4">
        <v>526</v>
      </c>
      <c r="B527" s="5" t="s">
        <v>1063</v>
      </c>
      <c r="C527" s="5" t="s">
        <v>1065</v>
      </c>
      <c r="D527" s="5" t="s">
        <v>1064</v>
      </c>
      <c r="E527" s="6"/>
    </row>
    <row r="528" spans="1:5" x14ac:dyDescent="0.3">
      <c r="A528" s="4">
        <v>527</v>
      </c>
      <c r="B528" s="5" t="s">
        <v>1063</v>
      </c>
      <c r="C528" s="5" t="s">
        <v>1067</v>
      </c>
      <c r="D528" s="5" t="s">
        <v>1066</v>
      </c>
      <c r="E528" s="6"/>
    </row>
    <row r="529" spans="1:5" x14ac:dyDescent="0.3">
      <c r="A529" s="4">
        <v>528</v>
      </c>
      <c r="B529" s="5" t="s">
        <v>1063</v>
      </c>
      <c r="C529" s="5" t="s">
        <v>1069</v>
      </c>
      <c r="D529" s="5" t="s">
        <v>1068</v>
      </c>
      <c r="E529" s="6"/>
    </row>
    <row r="530" spans="1:5" x14ac:dyDescent="0.3">
      <c r="A530" s="4">
        <v>529</v>
      </c>
      <c r="B530" s="5" t="s">
        <v>1063</v>
      </c>
      <c r="C530" s="5" t="s">
        <v>1071</v>
      </c>
      <c r="D530" s="5" t="s">
        <v>1070</v>
      </c>
      <c r="E530" s="6"/>
    </row>
    <row r="531" spans="1:5" x14ac:dyDescent="0.3">
      <c r="A531" s="4">
        <v>530</v>
      </c>
      <c r="B531" s="5" t="s">
        <v>1074</v>
      </c>
      <c r="C531" s="5" t="s">
        <v>1878</v>
      </c>
      <c r="D531" s="5" t="s">
        <v>1075</v>
      </c>
      <c r="E531" s="6"/>
    </row>
    <row r="532" spans="1:5" x14ac:dyDescent="0.3">
      <c r="A532" s="4">
        <v>531</v>
      </c>
      <c r="B532" s="5" t="s">
        <v>1074</v>
      </c>
      <c r="C532" s="5" t="s">
        <v>1879</v>
      </c>
      <c r="D532" s="5" t="s">
        <v>1076</v>
      </c>
      <c r="E532" s="6"/>
    </row>
    <row r="533" spans="1:5" x14ac:dyDescent="0.3">
      <c r="A533" s="4">
        <v>532</v>
      </c>
      <c r="B533" s="5" t="s">
        <v>1074</v>
      </c>
      <c r="C533" s="5" t="s">
        <v>1880</v>
      </c>
      <c r="D533" s="5" t="s">
        <v>1077</v>
      </c>
      <c r="E533" s="6"/>
    </row>
    <row r="534" spans="1:5" x14ac:dyDescent="0.3">
      <c r="A534" s="4">
        <v>533</v>
      </c>
      <c r="B534" s="5" t="s">
        <v>1105</v>
      </c>
      <c r="C534" s="5" t="s">
        <v>1107</v>
      </c>
      <c r="D534" s="5" t="s">
        <v>1106</v>
      </c>
      <c r="E534" s="6"/>
    </row>
    <row r="535" spans="1:5" x14ac:dyDescent="0.3">
      <c r="A535" s="4">
        <v>534</v>
      </c>
      <c r="B535" s="5" t="s">
        <v>1090</v>
      </c>
      <c r="C535" s="5" t="s">
        <v>1092</v>
      </c>
      <c r="D535" s="5" t="s">
        <v>1091</v>
      </c>
      <c r="E535" s="6"/>
    </row>
    <row r="536" spans="1:5" x14ac:dyDescent="0.3">
      <c r="A536" s="4">
        <v>535</v>
      </c>
      <c r="B536" s="5" t="s">
        <v>1090</v>
      </c>
      <c r="C536" s="5" t="s">
        <v>1094</v>
      </c>
      <c r="D536" s="5" t="s">
        <v>1093</v>
      </c>
      <c r="E536" s="6"/>
    </row>
    <row r="537" spans="1:5" x14ac:dyDescent="0.3">
      <c r="A537" s="4">
        <v>536</v>
      </c>
      <c r="B537" s="5" t="s">
        <v>1090</v>
      </c>
      <c r="C537" s="5" t="s">
        <v>1096</v>
      </c>
      <c r="D537" s="5" t="s">
        <v>1095</v>
      </c>
      <c r="E537" s="6"/>
    </row>
    <row r="538" spans="1:5" x14ac:dyDescent="0.3">
      <c r="A538" s="4">
        <v>537</v>
      </c>
      <c r="B538" s="5" t="s">
        <v>1090</v>
      </c>
      <c r="C538" s="5" t="s">
        <v>1098</v>
      </c>
      <c r="D538" s="5" t="s">
        <v>1097</v>
      </c>
      <c r="E538" s="6"/>
    </row>
    <row r="539" spans="1:5" x14ac:dyDescent="0.3">
      <c r="A539" s="4">
        <v>538</v>
      </c>
      <c r="B539" s="5" t="s">
        <v>1090</v>
      </c>
      <c r="C539" s="5" t="s">
        <v>1100</v>
      </c>
      <c r="D539" s="5" t="s">
        <v>1099</v>
      </c>
      <c r="E539" s="6"/>
    </row>
    <row r="540" spans="1:5" x14ac:dyDescent="0.3">
      <c r="A540" s="4">
        <v>539</v>
      </c>
      <c r="B540" s="5" t="s">
        <v>1090</v>
      </c>
      <c r="C540" s="5" t="s">
        <v>1102</v>
      </c>
      <c r="D540" s="5" t="s">
        <v>1101</v>
      </c>
      <c r="E540" s="6"/>
    </row>
    <row r="541" spans="1:5" x14ac:dyDescent="0.3">
      <c r="A541" s="4">
        <v>540</v>
      </c>
      <c r="B541" s="5" t="s">
        <v>1090</v>
      </c>
      <c r="C541" s="5" t="s">
        <v>1104</v>
      </c>
      <c r="D541" s="5" t="s">
        <v>1103</v>
      </c>
      <c r="E541" s="6"/>
    </row>
    <row r="542" spans="1:5" x14ac:dyDescent="0.3">
      <c r="A542" s="4">
        <v>541</v>
      </c>
      <c r="B542" s="5" t="s">
        <v>1108</v>
      </c>
      <c r="C542" s="5" t="s">
        <v>1110</v>
      </c>
      <c r="D542" s="5" t="s">
        <v>1109</v>
      </c>
      <c r="E542" s="6"/>
    </row>
    <row r="543" spans="1:5" x14ac:dyDescent="0.3">
      <c r="A543" s="4">
        <v>542</v>
      </c>
      <c r="B543" s="5" t="s">
        <v>1111</v>
      </c>
      <c r="C543" s="5" t="s">
        <v>1113</v>
      </c>
      <c r="D543" s="5" t="s">
        <v>1112</v>
      </c>
      <c r="E543" s="6"/>
    </row>
    <row r="544" spans="1:5" x14ac:dyDescent="0.3">
      <c r="A544" s="4">
        <v>543</v>
      </c>
      <c r="B544" s="5" t="s">
        <v>1111</v>
      </c>
      <c r="C544" s="5" t="s">
        <v>1115</v>
      </c>
      <c r="D544" s="5" t="s">
        <v>1114</v>
      </c>
      <c r="E544" s="6"/>
    </row>
    <row r="545" spans="1:5" x14ac:dyDescent="0.3">
      <c r="A545" s="4">
        <v>544</v>
      </c>
      <c r="B545" s="5" t="s">
        <v>741</v>
      </c>
      <c r="C545" s="5" t="s">
        <v>743</v>
      </c>
      <c r="D545" s="5" t="s">
        <v>742</v>
      </c>
      <c r="E545" s="6"/>
    </row>
    <row r="546" spans="1:5" x14ac:dyDescent="0.3">
      <c r="A546" s="4">
        <v>545</v>
      </c>
      <c r="B546" s="5" t="s">
        <v>741</v>
      </c>
      <c r="C546" s="5" t="s">
        <v>745</v>
      </c>
      <c r="D546" s="5" t="s">
        <v>744</v>
      </c>
      <c r="E546" s="6"/>
    </row>
    <row r="547" spans="1:5" x14ac:dyDescent="0.3">
      <c r="A547" s="4">
        <v>546</v>
      </c>
      <c r="B547" s="5" t="s">
        <v>741</v>
      </c>
      <c r="C547" s="5" t="s">
        <v>747</v>
      </c>
      <c r="D547" s="5" t="s">
        <v>746</v>
      </c>
      <c r="E547" s="6"/>
    </row>
    <row r="548" spans="1:5" x14ac:dyDescent="0.3">
      <c r="A548" s="4">
        <v>547</v>
      </c>
      <c r="B548" s="5" t="s">
        <v>741</v>
      </c>
      <c r="C548" s="5" t="s">
        <v>749</v>
      </c>
      <c r="D548" s="5" t="s">
        <v>748</v>
      </c>
      <c r="E548" s="6"/>
    </row>
    <row r="549" spans="1:5" x14ac:dyDescent="0.3">
      <c r="A549" s="4">
        <v>548</v>
      </c>
      <c r="B549" s="5" t="s">
        <v>741</v>
      </c>
      <c r="C549" s="5" t="s">
        <v>752</v>
      </c>
      <c r="D549" s="5" t="s">
        <v>751</v>
      </c>
      <c r="E549" s="6"/>
    </row>
    <row r="550" spans="1:5" x14ac:dyDescent="0.3">
      <c r="A550" s="4">
        <v>549</v>
      </c>
      <c r="B550" s="5" t="s">
        <v>741</v>
      </c>
      <c r="C550" s="5" t="s">
        <v>754</v>
      </c>
      <c r="D550" s="5" t="s">
        <v>753</v>
      </c>
      <c r="E550" s="6"/>
    </row>
    <row r="551" spans="1:5" x14ac:dyDescent="0.3">
      <c r="A551" s="4">
        <v>550</v>
      </c>
      <c r="B551" s="5" t="s">
        <v>741</v>
      </c>
      <c r="C551" s="5" t="s">
        <v>756</v>
      </c>
      <c r="D551" s="5" t="s">
        <v>755</v>
      </c>
      <c r="E551" s="6"/>
    </row>
    <row r="552" spans="1:5" x14ac:dyDescent="0.3">
      <c r="A552" s="4">
        <v>551</v>
      </c>
      <c r="B552" s="5" t="s">
        <v>741</v>
      </c>
      <c r="C552" s="5" t="s">
        <v>758</v>
      </c>
      <c r="D552" s="5" t="s">
        <v>757</v>
      </c>
      <c r="E552" s="6"/>
    </row>
    <row r="553" spans="1:5" x14ac:dyDescent="0.3">
      <c r="A553" s="4">
        <v>552</v>
      </c>
      <c r="B553" s="5" t="s">
        <v>741</v>
      </c>
      <c r="C553" s="5" t="s">
        <v>761</v>
      </c>
      <c r="D553" s="5" t="s">
        <v>760</v>
      </c>
      <c r="E553" s="6"/>
    </row>
    <row r="554" spans="1:5" x14ac:dyDescent="0.3">
      <c r="A554" s="4">
        <v>553</v>
      </c>
      <c r="B554" s="5" t="s">
        <v>762</v>
      </c>
      <c r="C554" s="5" t="s">
        <v>764</v>
      </c>
      <c r="D554" s="5" t="s">
        <v>763</v>
      </c>
      <c r="E554" s="6"/>
    </row>
    <row r="555" spans="1:5" x14ac:dyDescent="0.3">
      <c r="A555" s="4">
        <v>554</v>
      </c>
      <c r="B555" s="5" t="s">
        <v>762</v>
      </c>
      <c r="C555" s="5" t="s">
        <v>766</v>
      </c>
      <c r="D555" s="5" t="s">
        <v>765</v>
      </c>
      <c r="E555" s="6"/>
    </row>
    <row r="556" spans="1:5" x14ac:dyDescent="0.3">
      <c r="A556" s="4">
        <v>555</v>
      </c>
      <c r="B556" s="5" t="s">
        <v>762</v>
      </c>
      <c r="C556" s="5" t="s">
        <v>768</v>
      </c>
      <c r="D556" s="5" t="s">
        <v>767</v>
      </c>
      <c r="E556" s="6"/>
    </row>
    <row r="557" spans="1:5" x14ac:dyDescent="0.3">
      <c r="A557" s="4">
        <v>556</v>
      </c>
      <c r="B557" s="5" t="s">
        <v>762</v>
      </c>
      <c r="C557" s="5" t="s">
        <v>770</v>
      </c>
      <c r="D557" s="5" t="s">
        <v>769</v>
      </c>
      <c r="E557" s="6"/>
    </row>
    <row r="558" spans="1:5" x14ac:dyDescent="0.3">
      <c r="A558" s="4">
        <v>557</v>
      </c>
      <c r="B558" s="5" t="s">
        <v>702</v>
      </c>
      <c r="C558" s="5" t="s">
        <v>704</v>
      </c>
      <c r="D558" s="5" t="s">
        <v>703</v>
      </c>
      <c r="E558" s="6"/>
    </row>
    <row r="559" spans="1:5" x14ac:dyDescent="0.3">
      <c r="A559" s="4">
        <v>558</v>
      </c>
      <c r="B559" s="5" t="s">
        <v>702</v>
      </c>
      <c r="C559" s="5" t="s">
        <v>706</v>
      </c>
      <c r="D559" s="5" t="s">
        <v>705</v>
      </c>
      <c r="E559" s="6"/>
    </row>
    <row r="560" spans="1:5" x14ac:dyDescent="0.3">
      <c r="A560" s="4">
        <v>559</v>
      </c>
      <c r="B560" s="5" t="s">
        <v>702</v>
      </c>
      <c r="C560" s="5" t="s">
        <v>708</v>
      </c>
      <c r="D560" s="5" t="s">
        <v>707</v>
      </c>
      <c r="E560" s="6"/>
    </row>
    <row r="561" spans="1:5" x14ac:dyDescent="0.3">
      <c r="A561" s="4">
        <v>560</v>
      </c>
      <c r="B561" s="5" t="s">
        <v>702</v>
      </c>
      <c r="C561" s="5" t="s">
        <v>710</v>
      </c>
      <c r="D561" s="5" t="s">
        <v>709</v>
      </c>
      <c r="E561" s="6"/>
    </row>
    <row r="562" spans="1:5" x14ac:dyDescent="0.3">
      <c r="A562" s="4">
        <v>561</v>
      </c>
      <c r="B562" s="5" t="s">
        <v>702</v>
      </c>
      <c r="C562" s="5" t="s">
        <v>712</v>
      </c>
      <c r="D562" s="5" t="s">
        <v>711</v>
      </c>
      <c r="E562" s="6"/>
    </row>
    <row r="563" spans="1:5" x14ac:dyDescent="0.3">
      <c r="A563" s="4">
        <v>562</v>
      </c>
      <c r="B563" s="5" t="s">
        <v>702</v>
      </c>
      <c r="C563" s="5" t="s">
        <v>714</v>
      </c>
      <c r="D563" s="5" t="s">
        <v>713</v>
      </c>
      <c r="E563" s="6"/>
    </row>
    <row r="564" spans="1:5" x14ac:dyDescent="0.3">
      <c r="A564" s="4">
        <v>563</v>
      </c>
      <c r="B564" s="5" t="s">
        <v>702</v>
      </c>
      <c r="C564" s="5" t="s">
        <v>716</v>
      </c>
      <c r="D564" s="5" t="s">
        <v>715</v>
      </c>
      <c r="E564" s="6"/>
    </row>
    <row r="565" spans="1:5" x14ac:dyDescent="0.3">
      <c r="A565" s="4">
        <v>564</v>
      </c>
      <c r="B565" s="5" t="s">
        <v>702</v>
      </c>
      <c r="C565" s="5" t="s">
        <v>718</v>
      </c>
      <c r="D565" s="5" t="s">
        <v>717</v>
      </c>
      <c r="E565" s="6"/>
    </row>
    <row r="566" spans="1:5" x14ac:dyDescent="0.3">
      <c r="A566" s="4">
        <v>565</v>
      </c>
      <c r="B566" s="5" t="s">
        <v>702</v>
      </c>
      <c r="C566" s="5" t="s">
        <v>720</v>
      </c>
      <c r="D566" s="5" t="s">
        <v>719</v>
      </c>
      <c r="E566" s="6"/>
    </row>
    <row r="567" spans="1:5" x14ac:dyDescent="0.3">
      <c r="A567" s="4">
        <v>566</v>
      </c>
      <c r="B567" s="5" t="s">
        <v>702</v>
      </c>
      <c r="C567" s="5" t="s">
        <v>722</v>
      </c>
      <c r="D567" s="5" t="s">
        <v>721</v>
      </c>
      <c r="E567" s="6"/>
    </row>
    <row r="568" spans="1:5" x14ac:dyDescent="0.3">
      <c r="A568" s="4">
        <v>567</v>
      </c>
      <c r="B568" s="5" t="s">
        <v>702</v>
      </c>
      <c r="C568" s="5" t="s">
        <v>724</v>
      </c>
      <c r="D568" s="5" t="s">
        <v>723</v>
      </c>
      <c r="E568" s="6"/>
    </row>
    <row r="569" spans="1:5" x14ac:dyDescent="0.3">
      <c r="A569" s="4">
        <v>568</v>
      </c>
      <c r="B569" s="5" t="s">
        <v>702</v>
      </c>
      <c r="C569" s="5" t="s">
        <v>726</v>
      </c>
      <c r="D569" s="5" t="s">
        <v>725</v>
      </c>
      <c r="E569" s="6"/>
    </row>
    <row r="570" spans="1:5" x14ac:dyDescent="0.3">
      <c r="A570" s="4">
        <v>569</v>
      </c>
      <c r="B570" s="5" t="s">
        <v>702</v>
      </c>
      <c r="C570" s="5" t="s">
        <v>728</v>
      </c>
      <c r="D570" s="5" t="s">
        <v>727</v>
      </c>
      <c r="E570" s="6"/>
    </row>
    <row r="571" spans="1:5" x14ac:dyDescent="0.3">
      <c r="A571" s="4">
        <v>570</v>
      </c>
      <c r="B571" s="5" t="s">
        <v>702</v>
      </c>
      <c r="C571" s="5" t="s">
        <v>730</v>
      </c>
      <c r="D571" s="5" t="s">
        <v>729</v>
      </c>
      <c r="E571" s="6"/>
    </row>
    <row r="572" spans="1:5" x14ac:dyDescent="0.3">
      <c r="A572" s="4">
        <v>571</v>
      </c>
      <c r="B572" s="5" t="s">
        <v>702</v>
      </c>
      <c r="C572" s="5" t="s">
        <v>732</v>
      </c>
      <c r="D572" s="5" t="s">
        <v>731</v>
      </c>
      <c r="E572" s="6"/>
    </row>
    <row r="573" spans="1:5" x14ac:dyDescent="0.3">
      <c r="A573" s="4">
        <v>572</v>
      </c>
      <c r="B573" s="5" t="s">
        <v>702</v>
      </c>
      <c r="C573" s="5" t="s">
        <v>734</v>
      </c>
      <c r="D573" s="5" t="s">
        <v>733</v>
      </c>
      <c r="E573" s="6"/>
    </row>
    <row r="574" spans="1:5" x14ac:dyDescent="0.3">
      <c r="A574" s="4">
        <v>573</v>
      </c>
      <c r="B574" s="5" t="s">
        <v>702</v>
      </c>
      <c r="C574" s="5" t="s">
        <v>736</v>
      </c>
      <c r="D574" s="5" t="s">
        <v>735</v>
      </c>
      <c r="E574" s="6"/>
    </row>
    <row r="575" spans="1:5" x14ac:dyDescent="0.3">
      <c r="A575" s="4">
        <v>574</v>
      </c>
      <c r="B575" s="5" t="s">
        <v>702</v>
      </c>
      <c r="C575" s="5" t="s">
        <v>738</v>
      </c>
      <c r="D575" s="5" t="s">
        <v>737</v>
      </c>
      <c r="E575" s="6"/>
    </row>
    <row r="576" spans="1:5" x14ac:dyDescent="0.3">
      <c r="A576" s="4">
        <v>575</v>
      </c>
      <c r="B576" s="5" t="s">
        <v>702</v>
      </c>
      <c r="C576" s="5" t="s">
        <v>740</v>
      </c>
      <c r="D576" s="5" t="s">
        <v>739</v>
      </c>
      <c r="E576" s="6"/>
    </row>
    <row r="577" spans="1:5" x14ac:dyDescent="0.3">
      <c r="A577" s="4">
        <v>576</v>
      </c>
      <c r="B577" s="5" t="s">
        <v>664</v>
      </c>
      <c r="C577" s="5" t="s">
        <v>666</v>
      </c>
      <c r="D577" s="5" t="s">
        <v>665</v>
      </c>
      <c r="E577" s="6"/>
    </row>
    <row r="578" spans="1:5" x14ac:dyDescent="0.3">
      <c r="A578" s="4">
        <v>577</v>
      </c>
      <c r="B578" s="5" t="s">
        <v>664</v>
      </c>
      <c r="C578" s="5" t="s">
        <v>668</v>
      </c>
      <c r="D578" s="5" t="s">
        <v>667</v>
      </c>
      <c r="E578" s="6"/>
    </row>
    <row r="579" spans="1:5" x14ac:dyDescent="0.3">
      <c r="A579" s="4">
        <v>578</v>
      </c>
      <c r="B579" s="5" t="s">
        <v>664</v>
      </c>
      <c r="C579" s="5" t="s">
        <v>670</v>
      </c>
      <c r="D579" s="5" t="s">
        <v>669</v>
      </c>
      <c r="E579" s="6"/>
    </row>
    <row r="580" spans="1:5" x14ac:dyDescent="0.3">
      <c r="A580" s="4">
        <v>579</v>
      </c>
      <c r="B580" s="5" t="s">
        <v>664</v>
      </c>
      <c r="C580" s="5" t="s">
        <v>672</v>
      </c>
      <c r="D580" s="5" t="s">
        <v>671</v>
      </c>
      <c r="E580" s="6"/>
    </row>
    <row r="581" spans="1:5" x14ac:dyDescent="0.3">
      <c r="A581" s="4">
        <v>580</v>
      </c>
      <c r="B581" s="5" t="s">
        <v>664</v>
      </c>
      <c r="C581" s="5" t="s">
        <v>674</v>
      </c>
      <c r="D581" s="5" t="s">
        <v>673</v>
      </c>
      <c r="E581" s="6"/>
    </row>
    <row r="582" spans="1:5" x14ac:dyDescent="0.3">
      <c r="A582" s="4">
        <v>581</v>
      </c>
      <c r="B582" s="5" t="s">
        <v>664</v>
      </c>
      <c r="C582" s="5" t="s">
        <v>676</v>
      </c>
      <c r="D582" s="5" t="s">
        <v>675</v>
      </c>
      <c r="E582" s="6"/>
    </row>
    <row r="583" spans="1:5" x14ac:dyDescent="0.3">
      <c r="A583" s="4">
        <v>582</v>
      </c>
      <c r="B583" s="5" t="s">
        <v>664</v>
      </c>
      <c r="C583" s="5" t="s">
        <v>678</v>
      </c>
      <c r="D583" s="5" t="s">
        <v>677</v>
      </c>
      <c r="E583" s="6"/>
    </row>
    <row r="584" spans="1:5" x14ac:dyDescent="0.3">
      <c r="A584" s="4">
        <v>583</v>
      </c>
      <c r="B584" s="5" t="s">
        <v>664</v>
      </c>
      <c r="C584" s="5" t="s">
        <v>680</v>
      </c>
      <c r="D584" s="5" t="s">
        <v>679</v>
      </c>
      <c r="E584" s="6"/>
    </row>
    <row r="585" spans="1:5" x14ac:dyDescent="0.3">
      <c r="A585" s="4">
        <v>584</v>
      </c>
      <c r="B585" s="5" t="s">
        <v>664</v>
      </c>
      <c r="C585" s="5" t="s">
        <v>682</v>
      </c>
      <c r="D585" s="5" t="s">
        <v>681</v>
      </c>
      <c r="E585" s="6"/>
    </row>
    <row r="586" spans="1:5" x14ac:dyDescent="0.3">
      <c r="A586" s="4">
        <v>585</v>
      </c>
      <c r="B586" s="5" t="s">
        <v>664</v>
      </c>
      <c r="C586" s="5" t="s">
        <v>682</v>
      </c>
      <c r="D586" s="5" t="s">
        <v>683</v>
      </c>
      <c r="E586" s="6"/>
    </row>
    <row r="587" spans="1:5" x14ac:dyDescent="0.3">
      <c r="A587" s="4">
        <v>586</v>
      </c>
      <c r="B587" s="5" t="s">
        <v>664</v>
      </c>
      <c r="C587" s="5" t="s">
        <v>685</v>
      </c>
      <c r="D587" s="5" t="s">
        <v>684</v>
      </c>
      <c r="E587" s="6"/>
    </row>
    <row r="588" spans="1:5" x14ac:dyDescent="0.3">
      <c r="A588" s="4">
        <v>587</v>
      </c>
      <c r="B588" s="5" t="s">
        <v>664</v>
      </c>
      <c r="C588" s="5" t="s">
        <v>687</v>
      </c>
      <c r="D588" s="5" t="s">
        <v>686</v>
      </c>
      <c r="E588" s="6"/>
    </row>
    <row r="589" spans="1:5" x14ac:dyDescent="0.3">
      <c r="A589" s="4">
        <v>588</v>
      </c>
      <c r="B589" s="5" t="s">
        <v>664</v>
      </c>
      <c r="C589" s="5" t="s">
        <v>689</v>
      </c>
      <c r="D589" s="5" t="s">
        <v>688</v>
      </c>
      <c r="E589" s="6"/>
    </row>
    <row r="590" spans="1:5" x14ac:dyDescent="0.3">
      <c r="A590" s="4">
        <v>589</v>
      </c>
      <c r="B590" s="5" t="s">
        <v>664</v>
      </c>
      <c r="C590" s="5" t="s">
        <v>691</v>
      </c>
      <c r="D590" s="5" t="s">
        <v>690</v>
      </c>
      <c r="E590" s="6"/>
    </row>
    <row r="591" spans="1:5" x14ac:dyDescent="0.3">
      <c r="A591" s="4">
        <v>590</v>
      </c>
      <c r="B591" s="5" t="s">
        <v>664</v>
      </c>
      <c r="C591" s="5" t="s">
        <v>693</v>
      </c>
      <c r="D591" s="5" t="s">
        <v>692</v>
      </c>
      <c r="E591" s="6"/>
    </row>
    <row r="592" spans="1:5" x14ac:dyDescent="0.3">
      <c r="A592" s="4">
        <v>591</v>
      </c>
      <c r="B592" s="5" t="s">
        <v>664</v>
      </c>
      <c r="C592" s="5" t="s">
        <v>695</v>
      </c>
      <c r="D592" s="5" t="s">
        <v>694</v>
      </c>
      <c r="E592" s="6"/>
    </row>
    <row r="593" spans="1:5" x14ac:dyDescent="0.3">
      <c r="A593" s="4">
        <v>592</v>
      </c>
      <c r="B593" s="5" t="s">
        <v>664</v>
      </c>
      <c r="C593" s="5" t="s">
        <v>697</v>
      </c>
      <c r="D593" s="5" t="s">
        <v>696</v>
      </c>
      <c r="E593" s="6"/>
    </row>
    <row r="594" spans="1:5" x14ac:dyDescent="0.3">
      <c r="A594" s="4">
        <v>593</v>
      </c>
      <c r="B594" s="5" t="s">
        <v>664</v>
      </c>
      <c r="C594" s="5" t="s">
        <v>699</v>
      </c>
      <c r="D594" s="5" t="s">
        <v>698</v>
      </c>
      <c r="E594" s="6"/>
    </row>
    <row r="595" spans="1:5" x14ac:dyDescent="0.3">
      <c r="A595" s="4">
        <v>594</v>
      </c>
      <c r="B595" s="5" t="s">
        <v>664</v>
      </c>
      <c r="C595" s="5" t="s">
        <v>701</v>
      </c>
      <c r="D595" s="5" t="s">
        <v>700</v>
      </c>
      <c r="E595" s="6"/>
    </row>
    <row r="596" spans="1:5" x14ac:dyDescent="0.3">
      <c r="A596" s="4">
        <v>595</v>
      </c>
      <c r="B596" s="5" t="s">
        <v>771</v>
      </c>
      <c r="C596" s="5" t="s">
        <v>773</v>
      </c>
      <c r="D596" s="5" t="s">
        <v>772</v>
      </c>
      <c r="E596" s="6"/>
    </row>
    <row r="597" spans="1:5" x14ac:dyDescent="0.3">
      <c r="A597" s="4">
        <v>596</v>
      </c>
      <c r="B597" s="5" t="s">
        <v>771</v>
      </c>
      <c r="C597" s="5" t="s">
        <v>775</v>
      </c>
      <c r="D597" s="5" t="s">
        <v>774</v>
      </c>
      <c r="E597" s="6"/>
    </row>
    <row r="598" spans="1:5" x14ac:dyDescent="0.3">
      <c r="A598" s="4">
        <v>597</v>
      </c>
      <c r="B598" s="5" t="s">
        <v>1189</v>
      </c>
      <c r="C598" s="5" t="s">
        <v>1791</v>
      </c>
      <c r="D598" s="5" t="s">
        <v>1190</v>
      </c>
      <c r="E598" s="6"/>
    </row>
    <row r="599" spans="1:5" x14ac:dyDescent="0.3">
      <c r="A599" s="4">
        <v>598</v>
      </c>
      <c r="B599" s="5" t="s">
        <v>1189</v>
      </c>
      <c r="C599" s="5" t="s">
        <v>1792</v>
      </c>
      <c r="D599" s="5" t="s">
        <v>1192</v>
      </c>
      <c r="E599" s="6"/>
    </row>
    <row r="600" spans="1:5" x14ac:dyDescent="0.3">
      <c r="A600" s="4">
        <v>599</v>
      </c>
      <c r="B600" s="5" t="s">
        <v>1189</v>
      </c>
      <c r="C600" s="5" t="s">
        <v>1793</v>
      </c>
      <c r="D600" s="5" t="s">
        <v>1193</v>
      </c>
      <c r="E600" s="6"/>
    </row>
    <row r="601" spans="1:5" x14ac:dyDescent="0.3">
      <c r="A601" s="4">
        <v>600</v>
      </c>
      <c r="B601" s="5" t="s">
        <v>1189</v>
      </c>
      <c r="C601" s="5" t="s">
        <v>1794</v>
      </c>
      <c r="D601" s="5" t="s">
        <v>1194</v>
      </c>
      <c r="E601" s="6"/>
    </row>
    <row r="602" spans="1:5" x14ac:dyDescent="0.3">
      <c r="A602" s="4">
        <v>601</v>
      </c>
      <c r="B602" s="5" t="s">
        <v>1189</v>
      </c>
      <c r="C602" s="5" t="s">
        <v>1795</v>
      </c>
      <c r="D602" s="5" t="s">
        <v>1195</v>
      </c>
      <c r="E602" s="6"/>
    </row>
    <row r="603" spans="1:5" x14ac:dyDescent="0.3">
      <c r="A603" s="4">
        <v>602</v>
      </c>
      <c r="B603" s="5" t="s">
        <v>1189</v>
      </c>
      <c r="C603" s="5" t="s">
        <v>1796</v>
      </c>
      <c r="D603" s="5" t="s">
        <v>759</v>
      </c>
      <c r="E603" s="6"/>
    </row>
    <row r="604" spans="1:5" x14ac:dyDescent="0.3">
      <c r="A604" s="4">
        <v>603</v>
      </c>
      <c r="B604" s="5" t="s">
        <v>1189</v>
      </c>
      <c r="C604" s="5" t="s">
        <v>1797</v>
      </c>
      <c r="D604" s="5" t="s">
        <v>1196</v>
      </c>
      <c r="E604" s="6"/>
    </row>
    <row r="605" spans="1:5" x14ac:dyDescent="0.3">
      <c r="A605" s="4">
        <v>604</v>
      </c>
      <c r="B605" s="5" t="s">
        <v>1189</v>
      </c>
      <c r="C605" s="5" t="s">
        <v>1798</v>
      </c>
      <c r="D605" s="5" t="s">
        <v>1197</v>
      </c>
      <c r="E605" s="6"/>
    </row>
    <row r="606" spans="1:5" x14ac:dyDescent="0.3">
      <c r="A606" s="4">
        <v>605</v>
      </c>
      <c r="B606" s="5" t="s">
        <v>1189</v>
      </c>
      <c r="C606" s="5" t="s">
        <v>1799</v>
      </c>
      <c r="D606" s="5" t="s">
        <v>1198</v>
      </c>
      <c r="E606" s="6"/>
    </row>
    <row r="607" spans="1:5" x14ac:dyDescent="0.3">
      <c r="A607" s="4">
        <v>606</v>
      </c>
      <c r="B607" s="5" t="s">
        <v>1199</v>
      </c>
      <c r="C607" s="5" t="s">
        <v>1800</v>
      </c>
      <c r="D607" s="5" t="s">
        <v>1200</v>
      </c>
      <c r="E607" s="6"/>
    </row>
    <row r="608" spans="1:5" x14ac:dyDescent="0.3">
      <c r="A608" s="4">
        <v>607</v>
      </c>
      <c r="B608" s="5" t="s">
        <v>1199</v>
      </c>
      <c r="C608" s="5" t="s">
        <v>1801</v>
      </c>
      <c r="D608" s="5" t="s">
        <v>1201</v>
      </c>
      <c r="E608" s="6"/>
    </row>
    <row r="609" spans="1:5" x14ac:dyDescent="0.3">
      <c r="A609" s="4">
        <v>608</v>
      </c>
      <c r="B609" s="5" t="s">
        <v>1199</v>
      </c>
      <c r="C609" s="5" t="s">
        <v>1802</v>
      </c>
      <c r="D609" s="5" t="s">
        <v>1202</v>
      </c>
      <c r="E609" s="6"/>
    </row>
    <row r="610" spans="1:5" x14ac:dyDescent="0.3">
      <c r="A610" s="4">
        <v>609</v>
      </c>
      <c r="B610" s="5" t="s">
        <v>1199</v>
      </c>
      <c r="C610" s="5" t="s">
        <v>1803</v>
      </c>
      <c r="D610" s="5" t="s">
        <v>1203</v>
      </c>
      <c r="E610" s="6"/>
    </row>
    <row r="611" spans="1:5" x14ac:dyDescent="0.3">
      <c r="A611" s="4">
        <v>610</v>
      </c>
      <c r="B611" s="5" t="s">
        <v>1199</v>
      </c>
      <c r="C611" s="5" t="s">
        <v>1205</v>
      </c>
      <c r="D611" s="5" t="s">
        <v>1204</v>
      </c>
      <c r="E611" s="6"/>
    </row>
    <row r="612" spans="1:5" x14ac:dyDescent="0.3">
      <c r="A612" s="4">
        <v>611</v>
      </c>
      <c r="B612" s="5" t="s">
        <v>1199</v>
      </c>
      <c r="C612" s="5" t="s">
        <v>1207</v>
      </c>
      <c r="D612" s="5" t="s">
        <v>1206</v>
      </c>
      <c r="E612" s="6"/>
    </row>
    <row r="613" spans="1:5" x14ac:dyDescent="0.3">
      <c r="A613" s="4">
        <v>612</v>
      </c>
      <c r="B613" s="5" t="s">
        <v>1208</v>
      </c>
      <c r="C613" s="5" t="s">
        <v>1210</v>
      </c>
      <c r="D613" s="5" t="s">
        <v>1209</v>
      </c>
      <c r="E613" s="6"/>
    </row>
    <row r="614" spans="1:5" x14ac:dyDescent="0.3">
      <c r="A614" s="4">
        <v>613</v>
      </c>
      <c r="B614" s="5" t="s">
        <v>1208</v>
      </c>
      <c r="C614" s="5" t="s">
        <v>1212</v>
      </c>
      <c r="D614" s="5" t="s">
        <v>1211</v>
      </c>
      <c r="E614" s="6"/>
    </row>
    <row r="615" spans="1:5" x14ac:dyDescent="0.3">
      <c r="A615" s="4">
        <v>614</v>
      </c>
      <c r="B615" s="5" t="s">
        <v>1208</v>
      </c>
      <c r="C615" s="5" t="s">
        <v>1214</v>
      </c>
      <c r="D615" s="5" t="s">
        <v>1213</v>
      </c>
      <c r="E615" s="6"/>
    </row>
    <row r="616" spans="1:5" x14ac:dyDescent="0.3">
      <c r="A616" s="4">
        <v>615</v>
      </c>
      <c r="B616" s="5" t="s">
        <v>1215</v>
      </c>
      <c r="C616" s="5" t="s">
        <v>1217</v>
      </c>
      <c r="D616" s="5" t="s">
        <v>1216</v>
      </c>
      <c r="E616" s="6"/>
    </row>
    <row r="617" spans="1:5" x14ac:dyDescent="0.3">
      <c r="A617" s="4">
        <v>616</v>
      </c>
      <c r="B617" s="5" t="s">
        <v>1215</v>
      </c>
      <c r="C617" s="5" t="s">
        <v>1219</v>
      </c>
      <c r="D617" s="5" t="s">
        <v>1218</v>
      </c>
      <c r="E617" s="6"/>
    </row>
    <row r="618" spans="1:5" x14ac:dyDescent="0.3">
      <c r="A618" s="4">
        <v>617</v>
      </c>
      <c r="B618" s="5" t="s">
        <v>1215</v>
      </c>
      <c r="C618" s="5" t="s">
        <v>1804</v>
      </c>
      <c r="D618" s="5" t="s">
        <v>1220</v>
      </c>
      <c r="E618" s="6"/>
    </row>
    <row r="619" spans="1:5" x14ac:dyDescent="0.3">
      <c r="A619" s="4">
        <v>618</v>
      </c>
      <c r="B619" s="5" t="s">
        <v>1215</v>
      </c>
      <c r="C619" s="5" t="s">
        <v>1805</v>
      </c>
      <c r="D619" s="5" t="s">
        <v>1221</v>
      </c>
      <c r="E619" s="6"/>
    </row>
    <row r="620" spans="1:5" x14ac:dyDescent="0.3">
      <c r="A620" s="4">
        <v>619</v>
      </c>
      <c r="B620" s="5" t="s">
        <v>1215</v>
      </c>
      <c r="C620" s="5" t="s">
        <v>1806</v>
      </c>
      <c r="D620" s="5" t="s">
        <v>1222</v>
      </c>
      <c r="E620" s="6"/>
    </row>
    <row r="621" spans="1:5" x14ac:dyDescent="0.3">
      <c r="A621" s="4">
        <v>620</v>
      </c>
      <c r="B621" s="5" t="s">
        <v>1223</v>
      </c>
      <c r="C621" s="5" t="s">
        <v>1225</v>
      </c>
      <c r="D621" s="5" t="s">
        <v>1224</v>
      </c>
      <c r="E621" s="6"/>
    </row>
    <row r="622" spans="1:5" x14ac:dyDescent="0.3">
      <c r="A622" s="4">
        <v>621</v>
      </c>
      <c r="B622" s="5" t="s">
        <v>1223</v>
      </c>
      <c r="C622" s="5" t="s">
        <v>1227</v>
      </c>
      <c r="D622" s="5" t="s">
        <v>1226</v>
      </c>
      <c r="E622" s="6"/>
    </row>
    <row r="623" spans="1:5" x14ac:dyDescent="0.3">
      <c r="A623" s="4">
        <v>622</v>
      </c>
      <c r="B623" s="5" t="s">
        <v>1223</v>
      </c>
      <c r="C623" s="5" t="s">
        <v>1229</v>
      </c>
      <c r="D623" s="5" t="s">
        <v>1228</v>
      </c>
      <c r="E623" s="6"/>
    </row>
    <row r="624" spans="1:5" x14ac:dyDescent="0.3">
      <c r="A624" s="4">
        <v>623</v>
      </c>
      <c r="B624" s="5" t="s">
        <v>1230</v>
      </c>
      <c r="C624" s="5" t="s">
        <v>1232</v>
      </c>
      <c r="D624" s="5" t="s">
        <v>1231</v>
      </c>
      <c r="E624" s="6"/>
    </row>
    <row r="625" spans="1:5" x14ac:dyDescent="0.3">
      <c r="A625" s="4">
        <v>624</v>
      </c>
      <c r="B625" s="5" t="s">
        <v>1230</v>
      </c>
      <c r="C625" s="5" t="s">
        <v>1234</v>
      </c>
      <c r="D625" s="5" t="s">
        <v>1233</v>
      </c>
      <c r="E625" s="6"/>
    </row>
    <row r="626" spans="1:5" x14ac:dyDescent="0.3">
      <c r="A626" s="4">
        <v>625</v>
      </c>
      <c r="B626" s="5" t="s">
        <v>1239</v>
      </c>
      <c r="C626" s="5" t="s">
        <v>1191</v>
      </c>
      <c r="D626" s="5" t="s">
        <v>1240</v>
      </c>
      <c r="E626" s="6"/>
    </row>
    <row r="627" spans="1:5" x14ac:dyDescent="0.3">
      <c r="A627" s="4">
        <v>626</v>
      </c>
      <c r="B627" s="5" t="s">
        <v>1239</v>
      </c>
      <c r="C627" s="5" t="s">
        <v>1807</v>
      </c>
      <c r="D627" s="5" t="s">
        <v>1241</v>
      </c>
      <c r="E627" s="6"/>
    </row>
    <row r="628" spans="1:5" x14ac:dyDescent="0.3">
      <c r="A628" s="4">
        <v>627</v>
      </c>
      <c r="B628" s="5" t="s">
        <v>1239</v>
      </c>
      <c r="C628" s="5" t="s">
        <v>1808</v>
      </c>
      <c r="D628" s="5" t="s">
        <v>1242</v>
      </c>
      <c r="E628" s="6"/>
    </row>
    <row r="629" spans="1:5" x14ac:dyDescent="0.3">
      <c r="A629" s="4">
        <v>628</v>
      </c>
      <c r="B629" s="5" t="s">
        <v>1239</v>
      </c>
      <c r="C629" s="5" t="s">
        <v>1809</v>
      </c>
      <c r="D629" s="5" t="s">
        <v>1243</v>
      </c>
      <c r="E629" s="6"/>
    </row>
    <row r="630" spans="1:5" x14ac:dyDescent="0.3">
      <c r="A630" s="4">
        <v>629</v>
      </c>
      <c r="B630" s="5" t="s">
        <v>1239</v>
      </c>
      <c r="C630" s="5" t="s">
        <v>1810</v>
      </c>
      <c r="D630" s="5" t="s">
        <v>1244</v>
      </c>
      <c r="E630" s="6"/>
    </row>
    <row r="631" spans="1:5" x14ac:dyDescent="0.3">
      <c r="A631" s="4">
        <v>630</v>
      </c>
      <c r="B631" s="5" t="s">
        <v>1239</v>
      </c>
      <c r="C631" s="5" t="s">
        <v>1811</v>
      </c>
      <c r="D631" s="5" t="s">
        <v>1245</v>
      </c>
      <c r="E631" s="6"/>
    </row>
    <row r="632" spans="1:5" x14ac:dyDescent="0.3">
      <c r="A632" s="4">
        <v>631</v>
      </c>
      <c r="B632" s="5" t="s">
        <v>1239</v>
      </c>
      <c r="C632" s="5" t="s">
        <v>1812</v>
      </c>
      <c r="D632" s="5" t="s">
        <v>1246</v>
      </c>
      <c r="E632" s="6"/>
    </row>
    <row r="633" spans="1:5" x14ac:dyDescent="0.3">
      <c r="A633" s="4">
        <v>632</v>
      </c>
      <c r="B633" s="5" t="s">
        <v>1239</v>
      </c>
      <c r="C633" s="5" t="s">
        <v>1813</v>
      </c>
      <c r="D633" s="5" t="s">
        <v>1247</v>
      </c>
      <c r="E633" s="6"/>
    </row>
    <row r="634" spans="1:5" x14ac:dyDescent="0.3">
      <c r="A634" s="4">
        <v>633</v>
      </c>
      <c r="B634" s="5" t="s">
        <v>1239</v>
      </c>
      <c r="C634" s="5" t="s">
        <v>1814</v>
      </c>
      <c r="D634" s="5" t="s">
        <v>1248</v>
      </c>
      <c r="E634" s="6"/>
    </row>
    <row r="635" spans="1:5" x14ac:dyDescent="0.3">
      <c r="A635" s="4">
        <v>634</v>
      </c>
      <c r="B635" s="5" t="s">
        <v>1239</v>
      </c>
      <c r="C635" s="5" t="s">
        <v>1815</v>
      </c>
      <c r="D635" s="5" t="s">
        <v>1249</v>
      </c>
      <c r="E635" s="6"/>
    </row>
    <row r="636" spans="1:5" x14ac:dyDescent="0.3">
      <c r="A636" s="4">
        <v>635</v>
      </c>
      <c r="B636" s="5" t="s">
        <v>1239</v>
      </c>
      <c r="C636" s="5" t="s">
        <v>1816</v>
      </c>
      <c r="D636" s="5" t="s">
        <v>1250</v>
      </c>
      <c r="E636" s="6"/>
    </row>
    <row r="637" spans="1:5" x14ac:dyDescent="0.3">
      <c r="A637" s="4">
        <v>636</v>
      </c>
      <c r="B637" s="5" t="s">
        <v>1239</v>
      </c>
      <c r="C637" s="5" t="s">
        <v>1817</v>
      </c>
      <c r="D637" s="5" t="s">
        <v>1251</v>
      </c>
      <c r="E637" s="6"/>
    </row>
    <row r="638" spans="1:5" x14ac:dyDescent="0.3">
      <c r="A638" s="4">
        <v>637</v>
      </c>
      <c r="B638" s="5" t="s">
        <v>1239</v>
      </c>
      <c r="C638" s="5" t="s">
        <v>1818</v>
      </c>
      <c r="D638" s="5" t="s">
        <v>1252</v>
      </c>
      <c r="E638" s="6"/>
    </row>
    <row r="639" spans="1:5" x14ac:dyDescent="0.3">
      <c r="A639" s="4">
        <v>638</v>
      </c>
      <c r="B639" s="5" t="s">
        <v>1235</v>
      </c>
      <c r="C639" s="5" t="s">
        <v>1819</v>
      </c>
      <c r="D639" s="5" t="s">
        <v>1236</v>
      </c>
      <c r="E639" s="6"/>
    </row>
    <row r="640" spans="1:5" x14ac:dyDescent="0.3">
      <c r="A640" s="4">
        <v>639</v>
      </c>
      <c r="B640" s="5" t="s">
        <v>1235</v>
      </c>
      <c r="C640" s="5" t="s">
        <v>1820</v>
      </c>
      <c r="D640" s="5" t="s">
        <v>1237</v>
      </c>
      <c r="E640" s="6"/>
    </row>
    <row r="641" spans="1:5" x14ac:dyDescent="0.3">
      <c r="A641" s="4">
        <v>640</v>
      </c>
      <c r="B641" s="5" t="s">
        <v>1235</v>
      </c>
      <c r="C641" s="5" t="s">
        <v>1821</v>
      </c>
      <c r="D641" s="5" t="s">
        <v>1238</v>
      </c>
      <c r="E641" s="6"/>
    </row>
    <row r="642" spans="1:5" x14ac:dyDescent="0.3">
      <c r="A642" s="4">
        <v>641</v>
      </c>
      <c r="B642" s="5" t="s">
        <v>1253</v>
      </c>
      <c r="C642" s="5" t="s">
        <v>1255</v>
      </c>
      <c r="D642" s="5" t="s">
        <v>1254</v>
      </c>
      <c r="E642" s="6"/>
    </row>
    <row r="643" spans="1:5" x14ac:dyDescent="0.3">
      <c r="A643" s="4">
        <v>642</v>
      </c>
      <c r="B643" s="5" t="s">
        <v>1253</v>
      </c>
      <c r="C643" s="5" t="s">
        <v>1257</v>
      </c>
      <c r="D643" s="5" t="s">
        <v>1256</v>
      </c>
      <c r="E643" s="6"/>
    </row>
    <row r="644" spans="1:5" x14ac:dyDescent="0.3">
      <c r="A644" s="4">
        <v>643</v>
      </c>
      <c r="B644" s="5" t="s">
        <v>1489</v>
      </c>
      <c r="C644" s="5" t="s">
        <v>1491</v>
      </c>
      <c r="D644" s="5" t="s">
        <v>1490</v>
      </c>
      <c r="E644" s="6"/>
    </row>
    <row r="645" spans="1:5" x14ac:dyDescent="0.3">
      <c r="A645" s="4">
        <v>644</v>
      </c>
      <c r="B645" s="5" t="s">
        <v>1489</v>
      </c>
      <c r="C645" s="5" t="s">
        <v>1493</v>
      </c>
      <c r="D645" s="5" t="s">
        <v>1492</v>
      </c>
      <c r="E645" s="6"/>
    </row>
    <row r="646" spans="1:5" x14ac:dyDescent="0.3">
      <c r="A646" s="4">
        <v>645</v>
      </c>
      <c r="B646" s="5" t="s">
        <v>1489</v>
      </c>
      <c r="C646" s="5" t="s">
        <v>1495</v>
      </c>
      <c r="D646" s="5" t="s">
        <v>1494</v>
      </c>
      <c r="E646" s="6"/>
    </row>
    <row r="647" spans="1:5" x14ac:dyDescent="0.3">
      <c r="A647" s="4">
        <v>646</v>
      </c>
      <c r="B647" s="5" t="s">
        <v>1489</v>
      </c>
      <c r="C647" s="5" t="s">
        <v>1497</v>
      </c>
      <c r="D647" s="5" t="s">
        <v>1496</v>
      </c>
      <c r="E647" s="6"/>
    </row>
    <row r="648" spans="1:5" x14ac:dyDescent="0.3">
      <c r="A648" s="4">
        <v>647</v>
      </c>
      <c r="B648" s="5" t="s">
        <v>1498</v>
      </c>
      <c r="C648" s="5" t="s">
        <v>1500</v>
      </c>
      <c r="D648" s="5" t="s">
        <v>1499</v>
      </c>
      <c r="E648" s="6"/>
    </row>
    <row r="649" spans="1:5" x14ac:dyDescent="0.3">
      <c r="A649" s="4">
        <v>648</v>
      </c>
      <c r="B649" s="5" t="s">
        <v>1498</v>
      </c>
      <c r="C649" s="5" t="s">
        <v>1502</v>
      </c>
      <c r="D649" s="5" t="s">
        <v>1501</v>
      </c>
      <c r="E649" s="6"/>
    </row>
    <row r="650" spans="1:5" x14ac:dyDescent="0.3">
      <c r="A650" s="4">
        <v>649</v>
      </c>
      <c r="B650" s="5" t="s">
        <v>1498</v>
      </c>
      <c r="C650" s="5" t="s">
        <v>1504</v>
      </c>
      <c r="D650" s="5" t="s">
        <v>1503</v>
      </c>
      <c r="E650" s="6"/>
    </row>
    <row r="651" spans="1:5" x14ac:dyDescent="0.3">
      <c r="A651" s="4">
        <v>650</v>
      </c>
      <c r="B651" s="5" t="s">
        <v>1498</v>
      </c>
      <c r="C651" s="5" t="s">
        <v>1506</v>
      </c>
      <c r="D651" s="5" t="s">
        <v>1505</v>
      </c>
      <c r="E651" s="6"/>
    </row>
    <row r="652" spans="1:5" x14ac:dyDescent="0.3">
      <c r="A652" s="4">
        <v>651</v>
      </c>
      <c r="B652" s="5" t="s">
        <v>1498</v>
      </c>
      <c r="C652" s="5" t="s">
        <v>1508</v>
      </c>
      <c r="D652" s="5" t="s">
        <v>1507</v>
      </c>
      <c r="E652" s="6"/>
    </row>
    <row r="653" spans="1:5" x14ac:dyDescent="0.3">
      <c r="A653" s="4">
        <v>652</v>
      </c>
      <c r="B653" s="5" t="s">
        <v>1509</v>
      </c>
      <c r="C653" s="5" t="s">
        <v>1511</v>
      </c>
      <c r="D653" s="5" t="s">
        <v>1510</v>
      </c>
      <c r="E653" s="6"/>
    </row>
    <row r="654" spans="1:5" x14ac:dyDescent="0.3">
      <c r="A654" s="4">
        <v>653</v>
      </c>
      <c r="B654" s="5" t="s">
        <v>1509</v>
      </c>
      <c r="C654" s="5" t="s">
        <v>1513</v>
      </c>
      <c r="D654" s="5" t="s">
        <v>1512</v>
      </c>
      <c r="E654" s="6"/>
    </row>
    <row r="655" spans="1:5" x14ac:dyDescent="0.3">
      <c r="A655" s="4">
        <v>654</v>
      </c>
      <c r="B655" s="5" t="s">
        <v>1509</v>
      </c>
      <c r="C655" s="5" t="s">
        <v>1515</v>
      </c>
      <c r="D655" s="5" t="s">
        <v>1514</v>
      </c>
      <c r="E655" s="6"/>
    </row>
    <row r="656" spans="1:5" x14ac:dyDescent="0.3">
      <c r="A656" s="4">
        <v>655</v>
      </c>
      <c r="B656" s="5" t="s">
        <v>1509</v>
      </c>
      <c r="C656" s="5" t="s">
        <v>1517</v>
      </c>
      <c r="D656" s="5" t="s">
        <v>1516</v>
      </c>
      <c r="E656" s="6"/>
    </row>
    <row r="657" spans="1:5" x14ac:dyDescent="0.3">
      <c r="A657" s="4">
        <v>656</v>
      </c>
      <c r="B657" s="5" t="s">
        <v>1509</v>
      </c>
      <c r="C657" s="5" t="s">
        <v>1519</v>
      </c>
      <c r="D657" s="5" t="s">
        <v>1518</v>
      </c>
      <c r="E657" s="6"/>
    </row>
    <row r="658" spans="1:5" x14ac:dyDescent="0.3">
      <c r="A658" s="4">
        <v>657</v>
      </c>
      <c r="B658" s="5" t="s">
        <v>1509</v>
      </c>
      <c r="C658" s="5" t="s">
        <v>1521</v>
      </c>
      <c r="D658" s="5" t="s">
        <v>1520</v>
      </c>
      <c r="E658" s="6"/>
    </row>
    <row r="659" spans="1:5" x14ac:dyDescent="0.3">
      <c r="A659" s="4">
        <v>658</v>
      </c>
      <c r="B659" s="5" t="s">
        <v>1522</v>
      </c>
      <c r="C659" s="5" t="s">
        <v>1524</v>
      </c>
      <c r="D659" s="5" t="s">
        <v>1523</v>
      </c>
      <c r="E659" s="6"/>
    </row>
    <row r="660" spans="1:5" x14ac:dyDescent="0.3">
      <c r="A660" s="4">
        <v>659</v>
      </c>
      <c r="B660" s="5" t="s">
        <v>1522</v>
      </c>
      <c r="C660" s="5" t="s">
        <v>1526</v>
      </c>
      <c r="D660" s="5" t="s">
        <v>1525</v>
      </c>
      <c r="E660" s="6"/>
    </row>
    <row r="661" spans="1:5" x14ac:dyDescent="0.3">
      <c r="A661" s="4">
        <v>660</v>
      </c>
      <c r="B661" s="5" t="s">
        <v>1522</v>
      </c>
      <c r="C661" s="5" t="s">
        <v>1528</v>
      </c>
      <c r="D661" s="5" t="s">
        <v>1527</v>
      </c>
      <c r="E661" s="6"/>
    </row>
    <row r="662" spans="1:5" x14ac:dyDescent="0.3">
      <c r="A662" s="4">
        <v>661</v>
      </c>
      <c r="B662" s="5" t="s">
        <v>1522</v>
      </c>
      <c r="C662" s="5" t="s">
        <v>1530</v>
      </c>
      <c r="D662" s="5" t="s">
        <v>1529</v>
      </c>
      <c r="E662" s="6"/>
    </row>
    <row r="663" spans="1:5" x14ac:dyDescent="0.3">
      <c r="A663" s="4">
        <v>662</v>
      </c>
      <c r="B663" s="5" t="s">
        <v>1522</v>
      </c>
      <c r="C663" s="5" t="s">
        <v>1532</v>
      </c>
      <c r="D663" s="5" t="s">
        <v>1531</v>
      </c>
      <c r="E663" s="6"/>
    </row>
    <row r="664" spans="1:5" x14ac:dyDescent="0.3">
      <c r="A664" s="4">
        <v>663</v>
      </c>
      <c r="B664" s="5" t="s">
        <v>1522</v>
      </c>
      <c r="C664" s="5" t="s">
        <v>1534</v>
      </c>
      <c r="D664" s="5" t="s">
        <v>1533</v>
      </c>
      <c r="E664" s="6"/>
    </row>
    <row r="665" spans="1:5" x14ac:dyDescent="0.3">
      <c r="A665" s="4">
        <v>664</v>
      </c>
      <c r="B665" s="5" t="s">
        <v>1522</v>
      </c>
      <c r="C665" s="5" t="s">
        <v>1536</v>
      </c>
      <c r="D665" s="5" t="s">
        <v>1535</v>
      </c>
      <c r="E665" s="6"/>
    </row>
    <row r="666" spans="1:5" x14ac:dyDescent="0.3">
      <c r="A666" s="4">
        <v>665</v>
      </c>
      <c r="B666" s="5" t="s">
        <v>1522</v>
      </c>
      <c r="C666" s="5" t="s">
        <v>1538</v>
      </c>
      <c r="D666" s="5" t="s">
        <v>1537</v>
      </c>
      <c r="E666" s="6"/>
    </row>
    <row r="667" spans="1:5" x14ac:dyDescent="0.3">
      <c r="A667" s="4">
        <v>666</v>
      </c>
      <c r="B667" s="5" t="s">
        <v>1522</v>
      </c>
      <c r="C667" s="5" t="s">
        <v>1540</v>
      </c>
      <c r="D667" s="5" t="s">
        <v>1539</v>
      </c>
      <c r="E667" s="6"/>
    </row>
    <row r="668" spans="1:5" x14ac:dyDescent="0.3">
      <c r="A668" s="4">
        <v>667</v>
      </c>
      <c r="B668" s="5" t="s">
        <v>1456</v>
      </c>
      <c r="C668" s="5" t="s">
        <v>1458</v>
      </c>
      <c r="D668" s="5" t="s">
        <v>1457</v>
      </c>
      <c r="E668" s="6"/>
    </row>
    <row r="669" spans="1:5" x14ac:dyDescent="0.3">
      <c r="A669" s="4">
        <v>668</v>
      </c>
      <c r="B669" s="5" t="s">
        <v>1456</v>
      </c>
      <c r="C669" s="5" t="s">
        <v>1460</v>
      </c>
      <c r="D669" s="5" t="s">
        <v>1459</v>
      </c>
      <c r="E669" s="6"/>
    </row>
    <row r="670" spans="1:5" x14ac:dyDescent="0.3">
      <c r="A670" s="4">
        <v>669</v>
      </c>
      <c r="B670" s="5" t="s">
        <v>1456</v>
      </c>
      <c r="C670" s="5" t="s">
        <v>1462</v>
      </c>
      <c r="D670" s="5" t="s">
        <v>1461</v>
      </c>
      <c r="E670" s="6"/>
    </row>
    <row r="671" spans="1:5" x14ac:dyDescent="0.3">
      <c r="A671" s="4">
        <v>670</v>
      </c>
      <c r="B671" s="5" t="s">
        <v>1456</v>
      </c>
      <c r="C671" s="5" t="s">
        <v>1464</v>
      </c>
      <c r="D671" s="5" t="s">
        <v>1463</v>
      </c>
      <c r="E671" s="6"/>
    </row>
    <row r="672" spans="1:5" x14ac:dyDescent="0.3">
      <c r="A672" s="4">
        <v>671</v>
      </c>
      <c r="B672" s="5" t="s">
        <v>1456</v>
      </c>
      <c r="C672" s="5" t="s">
        <v>1466</v>
      </c>
      <c r="D672" s="5" t="s">
        <v>1465</v>
      </c>
      <c r="E672" s="6"/>
    </row>
    <row r="673" spans="1:5" x14ac:dyDescent="0.3">
      <c r="A673" s="4">
        <v>672</v>
      </c>
      <c r="B673" s="5" t="s">
        <v>1456</v>
      </c>
      <c r="C673" s="5" t="s">
        <v>1468</v>
      </c>
      <c r="D673" s="5" t="s">
        <v>1467</v>
      </c>
      <c r="E673" s="6"/>
    </row>
    <row r="674" spans="1:5" x14ac:dyDescent="0.3">
      <c r="A674" s="4">
        <v>673</v>
      </c>
      <c r="B674" s="5" t="s">
        <v>1456</v>
      </c>
      <c r="C674" s="5" t="s">
        <v>1470</v>
      </c>
      <c r="D674" s="5" t="s">
        <v>1469</v>
      </c>
      <c r="E674" s="6"/>
    </row>
    <row r="675" spans="1:5" x14ac:dyDescent="0.3">
      <c r="A675" s="4">
        <v>674</v>
      </c>
      <c r="B675" s="5" t="s">
        <v>1456</v>
      </c>
      <c r="C675" s="5" t="s">
        <v>1472</v>
      </c>
      <c r="D675" s="5" t="s">
        <v>1471</v>
      </c>
      <c r="E675" s="6"/>
    </row>
    <row r="676" spans="1:5" x14ac:dyDescent="0.3">
      <c r="A676" s="4">
        <v>675</v>
      </c>
      <c r="B676" s="5" t="s">
        <v>1456</v>
      </c>
      <c r="C676" s="5" t="s">
        <v>1474</v>
      </c>
      <c r="D676" s="5" t="s">
        <v>1473</v>
      </c>
      <c r="E676" s="6"/>
    </row>
    <row r="677" spans="1:5" x14ac:dyDescent="0.3">
      <c r="A677" s="4">
        <v>676</v>
      </c>
      <c r="B677" s="5" t="s">
        <v>1456</v>
      </c>
      <c r="C677" s="5" t="s">
        <v>1476</v>
      </c>
      <c r="D677" s="5" t="s">
        <v>1475</v>
      </c>
      <c r="E677" s="6"/>
    </row>
    <row r="678" spans="1:5" x14ac:dyDescent="0.3">
      <c r="A678" s="4">
        <v>677</v>
      </c>
      <c r="B678" s="5" t="s">
        <v>1456</v>
      </c>
      <c r="C678" s="5" t="s">
        <v>1478</v>
      </c>
      <c r="D678" s="5" t="s">
        <v>1477</v>
      </c>
      <c r="E678" s="6"/>
    </row>
    <row r="679" spans="1:5" x14ac:dyDescent="0.3">
      <c r="A679" s="4">
        <v>678</v>
      </c>
      <c r="B679" s="5" t="s">
        <v>1456</v>
      </c>
      <c r="C679" s="5" t="s">
        <v>1480</v>
      </c>
      <c r="D679" s="5" t="s">
        <v>1479</v>
      </c>
      <c r="E679" s="6"/>
    </row>
    <row r="680" spans="1:5" x14ac:dyDescent="0.3">
      <c r="A680" s="4">
        <v>679</v>
      </c>
      <c r="B680" s="5" t="s">
        <v>1456</v>
      </c>
      <c r="C680" s="5" t="s">
        <v>1482</v>
      </c>
      <c r="D680" s="5" t="s">
        <v>1481</v>
      </c>
      <c r="E680" s="6"/>
    </row>
    <row r="681" spans="1:5" x14ac:dyDescent="0.3">
      <c r="A681" s="4">
        <v>680</v>
      </c>
      <c r="B681" s="5" t="s">
        <v>1456</v>
      </c>
      <c r="C681" s="5" t="s">
        <v>1484</v>
      </c>
      <c r="D681" s="5" t="s">
        <v>1483</v>
      </c>
      <c r="E681" s="6"/>
    </row>
    <row r="682" spans="1:5" x14ac:dyDescent="0.3">
      <c r="A682" s="4">
        <v>681</v>
      </c>
      <c r="B682" s="5" t="s">
        <v>1456</v>
      </c>
      <c r="C682" s="5" t="s">
        <v>1486</v>
      </c>
      <c r="D682" s="5" t="s">
        <v>1485</v>
      </c>
      <c r="E682" s="6"/>
    </row>
    <row r="683" spans="1:5" x14ac:dyDescent="0.3">
      <c r="A683" s="4">
        <v>682</v>
      </c>
      <c r="B683" s="5" t="s">
        <v>1456</v>
      </c>
      <c r="C683" s="5" t="s">
        <v>1488</v>
      </c>
      <c r="D683" s="5" t="s">
        <v>1487</v>
      </c>
      <c r="E683" s="6"/>
    </row>
    <row r="684" spans="1:5" x14ac:dyDescent="0.3">
      <c r="A684" s="4">
        <v>683</v>
      </c>
      <c r="B684" s="5" t="s">
        <v>1541</v>
      </c>
      <c r="C684" s="5" t="s">
        <v>1543</v>
      </c>
      <c r="D684" s="5" t="s">
        <v>1542</v>
      </c>
      <c r="E684" s="6"/>
    </row>
    <row r="685" spans="1:5" x14ac:dyDescent="0.3">
      <c r="A685" s="4">
        <v>684</v>
      </c>
      <c r="B685" s="5" t="s">
        <v>1541</v>
      </c>
      <c r="C685" s="5" t="s">
        <v>1545</v>
      </c>
      <c r="D685" s="5" t="s">
        <v>1544</v>
      </c>
      <c r="E685" s="6"/>
    </row>
    <row r="686" spans="1:5" x14ac:dyDescent="0.3">
      <c r="A686" s="4">
        <v>685</v>
      </c>
      <c r="B686" s="5" t="s">
        <v>1541</v>
      </c>
      <c r="C686" s="5" t="s">
        <v>1547</v>
      </c>
      <c r="D686" s="5" t="s">
        <v>1546</v>
      </c>
      <c r="E686" s="6"/>
    </row>
    <row r="687" spans="1:5" x14ac:dyDescent="0.3">
      <c r="A687" s="4">
        <v>686</v>
      </c>
      <c r="B687" s="5" t="s">
        <v>1548</v>
      </c>
      <c r="C687" s="5" t="s">
        <v>1550</v>
      </c>
      <c r="D687" s="5" t="s">
        <v>1549</v>
      </c>
      <c r="E687" s="6"/>
    </row>
    <row r="688" spans="1:5" x14ac:dyDescent="0.3">
      <c r="A688" s="4">
        <v>687</v>
      </c>
      <c r="B688" s="5" t="s">
        <v>1548</v>
      </c>
      <c r="C688" s="5" t="s">
        <v>1552</v>
      </c>
      <c r="D688" s="5" t="s">
        <v>1551</v>
      </c>
      <c r="E688" s="6"/>
    </row>
    <row r="689" spans="1:5" x14ac:dyDescent="0.3">
      <c r="A689" s="4">
        <v>688</v>
      </c>
      <c r="B689" s="5" t="s">
        <v>1564</v>
      </c>
      <c r="C689" s="5" t="s">
        <v>1566</v>
      </c>
      <c r="D689" s="5" t="s">
        <v>1565</v>
      </c>
      <c r="E689" s="6"/>
    </row>
    <row r="690" spans="1:5" x14ac:dyDescent="0.3">
      <c r="A690" s="4">
        <v>689</v>
      </c>
      <c r="B690" s="5" t="s">
        <v>1564</v>
      </c>
      <c r="C690" s="5" t="s">
        <v>1568</v>
      </c>
      <c r="D690" s="5" t="s">
        <v>1567</v>
      </c>
      <c r="E690" s="6"/>
    </row>
    <row r="691" spans="1:5" x14ac:dyDescent="0.3">
      <c r="A691" s="4">
        <v>690</v>
      </c>
      <c r="B691" s="5" t="s">
        <v>1564</v>
      </c>
      <c r="C691" s="5" t="s">
        <v>1570</v>
      </c>
      <c r="D691" s="5" t="s">
        <v>1569</v>
      </c>
      <c r="E691" s="6"/>
    </row>
    <row r="692" spans="1:5" x14ac:dyDescent="0.3">
      <c r="A692" s="4">
        <v>691</v>
      </c>
      <c r="B692" s="5" t="s">
        <v>1564</v>
      </c>
      <c r="C692" s="5" t="s">
        <v>1572</v>
      </c>
      <c r="D692" s="5" t="s">
        <v>1571</v>
      </c>
      <c r="E692" s="6"/>
    </row>
    <row r="693" spans="1:5" x14ac:dyDescent="0.3">
      <c r="A693" s="4">
        <v>692</v>
      </c>
      <c r="B693" s="5" t="s">
        <v>1564</v>
      </c>
      <c r="C693" s="5" t="s">
        <v>1574</v>
      </c>
      <c r="D693" s="5" t="s">
        <v>1573</v>
      </c>
      <c r="E693" s="6"/>
    </row>
    <row r="694" spans="1:5" x14ac:dyDescent="0.3">
      <c r="A694" s="4">
        <v>693</v>
      </c>
      <c r="B694" s="5" t="s">
        <v>1564</v>
      </c>
      <c r="C694" s="5" t="s">
        <v>1576</v>
      </c>
      <c r="D694" s="5" t="s">
        <v>1575</v>
      </c>
      <c r="E694" s="6"/>
    </row>
    <row r="695" spans="1:5" x14ac:dyDescent="0.3">
      <c r="A695" s="4">
        <v>694</v>
      </c>
      <c r="B695" s="5" t="s">
        <v>1564</v>
      </c>
      <c r="C695" s="5" t="s">
        <v>1578</v>
      </c>
      <c r="D695" s="5" t="s">
        <v>1577</v>
      </c>
      <c r="E695" s="6"/>
    </row>
    <row r="696" spans="1:5" x14ac:dyDescent="0.3">
      <c r="A696" s="4">
        <v>695</v>
      </c>
      <c r="B696" s="5" t="s">
        <v>1579</v>
      </c>
      <c r="C696" s="5" t="s">
        <v>1581</v>
      </c>
      <c r="D696" s="5" t="s">
        <v>1580</v>
      </c>
      <c r="E696" s="6"/>
    </row>
    <row r="697" spans="1:5" x14ac:dyDescent="0.3">
      <c r="A697" s="4">
        <v>696</v>
      </c>
      <c r="B697" s="5" t="s">
        <v>1579</v>
      </c>
      <c r="C697" s="5" t="s">
        <v>1583</v>
      </c>
      <c r="D697" s="5" t="s">
        <v>1582</v>
      </c>
      <c r="E697" s="6"/>
    </row>
    <row r="698" spans="1:5" x14ac:dyDescent="0.3">
      <c r="A698" s="4">
        <v>697</v>
      </c>
      <c r="B698" s="5" t="s">
        <v>1579</v>
      </c>
      <c r="C698" s="5" t="s">
        <v>1585</v>
      </c>
      <c r="D698" s="5" t="s">
        <v>1584</v>
      </c>
      <c r="E698" s="6"/>
    </row>
    <row r="699" spans="1:5" x14ac:dyDescent="0.3">
      <c r="A699" s="4">
        <v>698</v>
      </c>
      <c r="B699" s="5" t="s">
        <v>1586</v>
      </c>
      <c r="C699" s="5" t="s">
        <v>1588</v>
      </c>
      <c r="D699" s="5" t="s">
        <v>1587</v>
      </c>
      <c r="E699" s="6"/>
    </row>
    <row r="700" spans="1:5" x14ac:dyDescent="0.3">
      <c r="A700" s="4">
        <v>699</v>
      </c>
      <c r="B700" s="5" t="s">
        <v>1586</v>
      </c>
      <c r="C700" s="5" t="s">
        <v>1590</v>
      </c>
      <c r="D700" s="5" t="s">
        <v>1589</v>
      </c>
      <c r="E700" s="6"/>
    </row>
    <row r="701" spans="1:5" x14ac:dyDescent="0.3">
      <c r="A701" s="4">
        <v>700</v>
      </c>
      <c r="B701" s="5" t="s">
        <v>1586</v>
      </c>
      <c r="C701" s="5" t="s">
        <v>1592</v>
      </c>
      <c r="D701" s="5" t="s">
        <v>1591</v>
      </c>
      <c r="E701" s="6"/>
    </row>
    <row r="702" spans="1:5" x14ac:dyDescent="0.3">
      <c r="A702" s="4">
        <v>701</v>
      </c>
      <c r="B702" s="5" t="s">
        <v>1593</v>
      </c>
      <c r="C702" s="5" t="s">
        <v>1595</v>
      </c>
      <c r="D702" s="5" t="s">
        <v>1594</v>
      </c>
      <c r="E702" s="6"/>
    </row>
    <row r="703" spans="1:5" x14ac:dyDescent="0.3">
      <c r="A703" s="4">
        <v>702</v>
      </c>
      <c r="B703" s="5" t="s">
        <v>1593</v>
      </c>
      <c r="C703" s="5" t="s">
        <v>1597</v>
      </c>
      <c r="D703" s="5" t="s">
        <v>1596</v>
      </c>
      <c r="E703" s="6"/>
    </row>
    <row r="704" spans="1:5" x14ac:dyDescent="0.3">
      <c r="A704" s="4">
        <v>703</v>
      </c>
      <c r="B704" s="5" t="s">
        <v>1593</v>
      </c>
      <c r="C704" s="5" t="s">
        <v>1599</v>
      </c>
      <c r="D704" s="5" t="s">
        <v>1598</v>
      </c>
      <c r="E704" s="6"/>
    </row>
    <row r="705" spans="1:5" x14ac:dyDescent="0.3">
      <c r="A705" s="4">
        <v>704</v>
      </c>
      <c r="B705" s="5" t="s">
        <v>1553</v>
      </c>
      <c r="C705" s="5" t="s">
        <v>1555</v>
      </c>
      <c r="D705" s="5" t="s">
        <v>1554</v>
      </c>
      <c r="E705" s="6"/>
    </row>
    <row r="706" spans="1:5" x14ac:dyDescent="0.3">
      <c r="A706" s="4">
        <v>705</v>
      </c>
      <c r="B706" s="5" t="s">
        <v>1553</v>
      </c>
      <c r="C706" s="5" t="s">
        <v>1557</v>
      </c>
      <c r="D706" s="5" t="s">
        <v>1556</v>
      </c>
      <c r="E706" s="6"/>
    </row>
    <row r="707" spans="1:5" x14ac:dyDescent="0.3">
      <c r="A707" s="4">
        <v>706</v>
      </c>
      <c r="B707" s="5" t="s">
        <v>1553</v>
      </c>
      <c r="C707" s="5" t="s">
        <v>1559</v>
      </c>
      <c r="D707" s="5" t="s">
        <v>1558</v>
      </c>
      <c r="E707" s="6"/>
    </row>
    <row r="708" spans="1:5" x14ac:dyDescent="0.3">
      <c r="A708" s="4">
        <v>707</v>
      </c>
      <c r="B708" s="5" t="s">
        <v>1553</v>
      </c>
      <c r="C708" s="5" t="s">
        <v>1561</v>
      </c>
      <c r="D708" s="5" t="s">
        <v>1560</v>
      </c>
      <c r="E708" s="6"/>
    </row>
    <row r="709" spans="1:5" x14ac:dyDescent="0.3">
      <c r="A709" s="4">
        <v>708</v>
      </c>
      <c r="B709" s="5" t="s">
        <v>1553</v>
      </c>
      <c r="C709" s="5" t="s">
        <v>1563</v>
      </c>
      <c r="D709" s="5" t="s">
        <v>1562</v>
      </c>
      <c r="E709" s="6"/>
    </row>
    <row r="710" spans="1:5" x14ac:dyDescent="0.3">
      <c r="A710" s="4">
        <v>709</v>
      </c>
      <c r="B710" s="5" t="s">
        <v>1603</v>
      </c>
      <c r="C710" s="5" t="s">
        <v>1605</v>
      </c>
      <c r="D710" s="5" t="s">
        <v>1604</v>
      </c>
      <c r="E710" s="6"/>
    </row>
    <row r="711" spans="1:5" x14ac:dyDescent="0.3">
      <c r="A711" s="4">
        <v>710</v>
      </c>
      <c r="B711" s="5" t="s">
        <v>1600</v>
      </c>
      <c r="C711" s="5" t="s">
        <v>1602</v>
      </c>
      <c r="D711" s="5" t="s">
        <v>1601</v>
      </c>
      <c r="E711" s="6"/>
    </row>
    <row r="712" spans="1:5" x14ac:dyDescent="0.3">
      <c r="A712" s="4">
        <v>711</v>
      </c>
      <c r="B712" s="5" t="s">
        <v>1661</v>
      </c>
      <c r="C712" s="5" t="s">
        <v>1663</v>
      </c>
      <c r="D712" s="5" t="s">
        <v>1662</v>
      </c>
      <c r="E712" s="6"/>
    </row>
    <row r="713" spans="1:5" x14ac:dyDescent="0.3">
      <c r="A713" s="4">
        <v>712</v>
      </c>
      <c r="B713" s="5" t="s">
        <v>1661</v>
      </c>
      <c r="C713" s="5" t="s">
        <v>1665</v>
      </c>
      <c r="D713" s="5" t="s">
        <v>1664</v>
      </c>
      <c r="E713" s="6"/>
    </row>
    <row r="714" spans="1:5" x14ac:dyDescent="0.3">
      <c r="A714" s="4">
        <v>713</v>
      </c>
      <c r="B714" s="5" t="s">
        <v>1661</v>
      </c>
      <c r="C714" s="5" t="s">
        <v>1667</v>
      </c>
      <c r="D714" s="5" t="s">
        <v>1666</v>
      </c>
      <c r="E714" s="6"/>
    </row>
    <row r="715" spans="1:5" x14ac:dyDescent="0.3">
      <c r="A715" s="4">
        <v>714</v>
      </c>
      <c r="B715" s="5" t="s">
        <v>1661</v>
      </c>
      <c r="C715" s="5" t="s">
        <v>1669</v>
      </c>
      <c r="D715" s="5" t="s">
        <v>1668</v>
      </c>
      <c r="E715" s="6"/>
    </row>
    <row r="716" spans="1:5" x14ac:dyDescent="0.3">
      <c r="A716" s="4">
        <v>715</v>
      </c>
      <c r="B716" s="5" t="s">
        <v>1661</v>
      </c>
      <c r="C716" s="5" t="s">
        <v>1671</v>
      </c>
      <c r="D716" s="5" t="s">
        <v>1670</v>
      </c>
      <c r="E716" s="6"/>
    </row>
    <row r="717" spans="1:5" x14ac:dyDescent="0.3">
      <c r="A717" s="4">
        <v>716</v>
      </c>
      <c r="B717" s="5" t="s">
        <v>1661</v>
      </c>
      <c r="C717" s="5" t="s">
        <v>1673</v>
      </c>
      <c r="D717" s="5" t="s">
        <v>1672</v>
      </c>
      <c r="E717" s="6"/>
    </row>
    <row r="718" spans="1:5" x14ac:dyDescent="0.3">
      <c r="A718" s="4">
        <v>717</v>
      </c>
      <c r="B718" s="5" t="s">
        <v>1661</v>
      </c>
      <c r="C718" s="5" t="s">
        <v>1675</v>
      </c>
      <c r="D718" s="5" t="s">
        <v>1674</v>
      </c>
      <c r="E718" s="6"/>
    </row>
    <row r="719" spans="1:5" x14ac:dyDescent="0.3">
      <c r="A719" s="4">
        <v>718</v>
      </c>
      <c r="B719" s="5" t="s">
        <v>1315</v>
      </c>
      <c r="C719" s="5" t="s">
        <v>1839</v>
      </c>
      <c r="D719" s="5" t="s">
        <v>1316</v>
      </c>
      <c r="E719" s="6"/>
    </row>
    <row r="720" spans="1:5" x14ac:dyDescent="0.3">
      <c r="A720" s="4">
        <v>719</v>
      </c>
      <c r="B720" s="5" t="s">
        <v>1315</v>
      </c>
      <c r="C720" s="5" t="s">
        <v>1840</v>
      </c>
      <c r="D720" s="5" t="s">
        <v>1317</v>
      </c>
      <c r="E720" s="6"/>
    </row>
    <row r="721" spans="1:5" x14ac:dyDescent="0.3">
      <c r="A721" s="4">
        <v>720</v>
      </c>
      <c r="B721" s="5" t="s">
        <v>1315</v>
      </c>
      <c r="C721" s="5" t="s">
        <v>1841</v>
      </c>
      <c r="D721" s="5" t="s">
        <v>1318</v>
      </c>
      <c r="E721" s="6"/>
    </row>
    <row r="722" spans="1:5" x14ac:dyDescent="0.3">
      <c r="A722" s="4">
        <v>721</v>
      </c>
      <c r="B722" s="5" t="s">
        <v>1315</v>
      </c>
      <c r="C722" s="5" t="s">
        <v>1842</v>
      </c>
      <c r="D722" s="5" t="s">
        <v>1319</v>
      </c>
      <c r="E722" s="6"/>
    </row>
    <row r="723" spans="1:5" x14ac:dyDescent="0.3">
      <c r="A723" s="4">
        <v>722</v>
      </c>
      <c r="B723" s="5" t="s">
        <v>1315</v>
      </c>
      <c r="C723" s="5" t="s">
        <v>1843</v>
      </c>
      <c r="D723" s="5" t="s">
        <v>1320</v>
      </c>
      <c r="E723" s="6"/>
    </row>
    <row r="724" spans="1:5" x14ac:dyDescent="0.3">
      <c r="A724" s="4">
        <v>723</v>
      </c>
      <c r="B724" s="5" t="s">
        <v>1315</v>
      </c>
      <c r="C724" s="5" t="s">
        <v>1844</v>
      </c>
      <c r="D724" s="5" t="s">
        <v>1321</v>
      </c>
      <c r="E724" s="6"/>
    </row>
    <row r="725" spans="1:5" x14ac:dyDescent="0.3">
      <c r="A725" s="4">
        <v>724</v>
      </c>
      <c r="B725" s="5" t="s">
        <v>1322</v>
      </c>
      <c r="C725" s="5" t="s">
        <v>1845</v>
      </c>
      <c r="D725" s="5" t="s">
        <v>1323</v>
      </c>
      <c r="E725" s="6"/>
    </row>
    <row r="726" spans="1:5" x14ac:dyDescent="0.3">
      <c r="A726" s="4">
        <v>725</v>
      </c>
      <c r="B726" s="5" t="s">
        <v>1322</v>
      </c>
      <c r="C726" s="5" t="s">
        <v>1846</v>
      </c>
      <c r="D726" s="5" t="s">
        <v>1324</v>
      </c>
      <c r="E726" s="6"/>
    </row>
    <row r="727" spans="1:5" x14ac:dyDescent="0.3">
      <c r="A727" s="4">
        <v>726</v>
      </c>
      <c r="B727" s="5" t="s">
        <v>1322</v>
      </c>
      <c r="C727" s="5" t="s">
        <v>1847</v>
      </c>
      <c r="D727" s="5" t="s">
        <v>1325</v>
      </c>
      <c r="E727" s="6"/>
    </row>
    <row r="728" spans="1:5" x14ac:dyDescent="0.3">
      <c r="A728" s="4">
        <v>727</v>
      </c>
      <c r="B728" s="5" t="s">
        <v>1322</v>
      </c>
      <c r="C728" s="5" t="s">
        <v>1848</v>
      </c>
      <c r="D728" s="5" t="s">
        <v>1326</v>
      </c>
      <c r="E728" s="6"/>
    </row>
    <row r="729" spans="1:5" x14ac:dyDescent="0.3">
      <c r="A729" s="4">
        <v>728</v>
      </c>
      <c r="B729" s="5" t="s">
        <v>1322</v>
      </c>
      <c r="C729" s="5" t="s">
        <v>1849</v>
      </c>
      <c r="D729" s="5" t="s">
        <v>1327</v>
      </c>
      <c r="E729" s="6"/>
    </row>
    <row r="730" spans="1:5" x14ac:dyDescent="0.3">
      <c r="A730" s="4">
        <v>729</v>
      </c>
      <c r="B730" s="5" t="s">
        <v>1322</v>
      </c>
      <c r="C730" s="5" t="s">
        <v>1850</v>
      </c>
      <c r="D730" s="5" t="s">
        <v>1328</v>
      </c>
      <c r="E730" s="6"/>
    </row>
    <row r="731" spans="1:5" x14ac:dyDescent="0.3">
      <c r="A731" s="4">
        <v>730</v>
      </c>
      <c r="B731" s="5" t="s">
        <v>1322</v>
      </c>
      <c r="C731" s="5" t="s">
        <v>1851</v>
      </c>
      <c r="D731" s="5" t="s">
        <v>1329</v>
      </c>
      <c r="E731" s="6"/>
    </row>
    <row r="732" spans="1:5" x14ac:dyDescent="0.3">
      <c r="A732" s="4">
        <v>731</v>
      </c>
      <c r="B732" s="5" t="s">
        <v>1322</v>
      </c>
      <c r="C732" s="5" t="s">
        <v>1852</v>
      </c>
      <c r="D732" s="5" t="s">
        <v>1330</v>
      </c>
      <c r="E732" s="6"/>
    </row>
    <row r="733" spans="1:5" x14ac:dyDescent="0.3">
      <c r="A733" s="4">
        <v>732</v>
      </c>
      <c r="B733" s="5" t="s">
        <v>1331</v>
      </c>
      <c r="C733" s="5" t="s">
        <v>1853</v>
      </c>
      <c r="D733" s="5" t="s">
        <v>1332</v>
      </c>
      <c r="E733" s="6"/>
    </row>
    <row r="734" spans="1:5" x14ac:dyDescent="0.3">
      <c r="A734" s="4">
        <v>733</v>
      </c>
      <c r="B734" s="5" t="s">
        <v>1331</v>
      </c>
      <c r="C734" s="5" t="s">
        <v>1854</v>
      </c>
      <c r="D734" s="5" t="s">
        <v>1333</v>
      </c>
      <c r="E734" s="6"/>
    </row>
    <row r="735" spans="1:5" x14ac:dyDescent="0.3">
      <c r="A735" s="4">
        <v>734</v>
      </c>
      <c r="B735" s="5" t="s">
        <v>1331</v>
      </c>
      <c r="C735" s="5" t="s">
        <v>1855</v>
      </c>
      <c r="D735" s="5" t="s">
        <v>1334</v>
      </c>
      <c r="E735" s="6"/>
    </row>
    <row r="736" spans="1:5" x14ac:dyDescent="0.3">
      <c r="A736" s="4">
        <v>735</v>
      </c>
      <c r="B736" s="5" t="s">
        <v>1331</v>
      </c>
      <c r="C736" s="5" t="s">
        <v>1856</v>
      </c>
      <c r="D736" s="5" t="s">
        <v>1335</v>
      </c>
      <c r="E736" s="6"/>
    </row>
    <row r="737" spans="1:5" x14ac:dyDescent="0.3">
      <c r="A737" s="4">
        <v>736</v>
      </c>
      <c r="B737" s="5" t="s">
        <v>1331</v>
      </c>
      <c r="C737" s="5" t="s">
        <v>1857</v>
      </c>
      <c r="D737" s="5" t="s">
        <v>1336</v>
      </c>
      <c r="E737" s="6"/>
    </row>
    <row r="738" spans="1:5" x14ac:dyDescent="0.3">
      <c r="A738" s="4">
        <v>737</v>
      </c>
      <c r="B738" s="5" t="s">
        <v>1331</v>
      </c>
      <c r="C738" s="5" t="s">
        <v>1858</v>
      </c>
      <c r="D738" s="5" t="s">
        <v>1337</v>
      </c>
      <c r="E738" s="6"/>
    </row>
    <row r="739" spans="1:5" x14ac:dyDescent="0.3">
      <c r="A739" s="4">
        <v>738</v>
      </c>
      <c r="B739" s="5" t="s">
        <v>1338</v>
      </c>
      <c r="C739" s="5" t="s">
        <v>1859</v>
      </c>
      <c r="D739" s="5" t="s">
        <v>1339</v>
      </c>
      <c r="E739" s="6"/>
    </row>
    <row r="740" spans="1:5" x14ac:dyDescent="0.3">
      <c r="A740" s="4">
        <v>739</v>
      </c>
      <c r="B740" s="5" t="s">
        <v>1338</v>
      </c>
      <c r="C740" s="5" t="s">
        <v>1860</v>
      </c>
      <c r="D740" s="5" t="s">
        <v>1340</v>
      </c>
      <c r="E740" s="6"/>
    </row>
    <row r="741" spans="1:5" x14ac:dyDescent="0.3">
      <c r="A741" s="4">
        <v>740</v>
      </c>
      <c r="B741" s="5" t="s">
        <v>1338</v>
      </c>
      <c r="C741" s="5" t="s">
        <v>1861</v>
      </c>
      <c r="D741" s="5" t="s">
        <v>1341</v>
      </c>
      <c r="E741" s="6"/>
    </row>
    <row r="742" spans="1:5" x14ac:dyDescent="0.3">
      <c r="A742" s="4">
        <v>741</v>
      </c>
      <c r="B742" s="5" t="s">
        <v>1338</v>
      </c>
      <c r="C742" s="5" t="s">
        <v>1862</v>
      </c>
      <c r="D742" s="5" t="s">
        <v>1342</v>
      </c>
      <c r="E742" s="6"/>
    </row>
    <row r="743" spans="1:5" x14ac:dyDescent="0.3">
      <c r="A743" s="4">
        <v>742</v>
      </c>
      <c r="B743" s="5" t="s">
        <v>1338</v>
      </c>
      <c r="C743" s="5" t="s">
        <v>1863</v>
      </c>
      <c r="D743" s="5" t="s">
        <v>1343</v>
      </c>
      <c r="E743" s="6"/>
    </row>
    <row r="744" spans="1:5" x14ac:dyDescent="0.3">
      <c r="A744" s="4">
        <v>743</v>
      </c>
      <c r="B744" s="5" t="s">
        <v>1338</v>
      </c>
      <c r="C744" s="5" t="s">
        <v>1864</v>
      </c>
      <c r="D744" s="5" t="s">
        <v>1344</v>
      </c>
      <c r="E744" s="6"/>
    </row>
    <row r="745" spans="1:5" x14ac:dyDescent="0.3">
      <c r="A745" s="4">
        <v>744</v>
      </c>
      <c r="B745" s="5" t="s">
        <v>1303</v>
      </c>
      <c r="C745" s="5" t="s">
        <v>1828</v>
      </c>
      <c r="D745" s="5" t="s">
        <v>1304</v>
      </c>
      <c r="E745" s="6"/>
    </row>
    <row r="746" spans="1:5" x14ac:dyDescent="0.3">
      <c r="A746" s="4">
        <v>745</v>
      </c>
      <c r="B746" s="5" t="s">
        <v>1303</v>
      </c>
      <c r="C746" s="5" t="s">
        <v>1829</v>
      </c>
      <c r="D746" s="5" t="s">
        <v>1305</v>
      </c>
      <c r="E746" s="6"/>
    </row>
    <row r="747" spans="1:5" x14ac:dyDescent="0.3">
      <c r="A747" s="4">
        <v>746</v>
      </c>
      <c r="B747" s="5" t="s">
        <v>1303</v>
      </c>
      <c r="C747" s="5" t="s">
        <v>1830</v>
      </c>
      <c r="D747" s="5" t="s">
        <v>1306</v>
      </c>
      <c r="E747" s="6"/>
    </row>
    <row r="748" spans="1:5" x14ac:dyDescent="0.3">
      <c r="A748" s="4">
        <v>747</v>
      </c>
      <c r="B748" s="5" t="s">
        <v>1303</v>
      </c>
      <c r="C748" s="5" t="s">
        <v>1831</v>
      </c>
      <c r="D748" s="5" t="s">
        <v>1307</v>
      </c>
      <c r="E748" s="6"/>
    </row>
    <row r="749" spans="1:5" x14ac:dyDescent="0.3">
      <c r="A749" s="4">
        <v>748</v>
      </c>
      <c r="B749" s="5" t="s">
        <v>1303</v>
      </c>
      <c r="C749" s="5" t="s">
        <v>1832</v>
      </c>
      <c r="D749" s="5" t="s">
        <v>1308</v>
      </c>
      <c r="E749" s="6"/>
    </row>
    <row r="750" spans="1:5" x14ac:dyDescent="0.3">
      <c r="A750" s="4">
        <v>749</v>
      </c>
      <c r="B750" s="5" t="s">
        <v>1303</v>
      </c>
      <c r="C750" s="5" t="s">
        <v>1833</v>
      </c>
      <c r="D750" s="5" t="s">
        <v>1309</v>
      </c>
      <c r="E750" s="6"/>
    </row>
    <row r="751" spans="1:5" x14ac:dyDescent="0.3">
      <c r="A751" s="4">
        <v>750</v>
      </c>
      <c r="B751" s="5" t="s">
        <v>1303</v>
      </c>
      <c r="C751" s="5" t="s">
        <v>1834</v>
      </c>
      <c r="D751" s="5" t="s">
        <v>1310</v>
      </c>
      <c r="E751" s="6"/>
    </row>
    <row r="752" spans="1:5" x14ac:dyDescent="0.3">
      <c r="A752" s="4">
        <v>751</v>
      </c>
      <c r="B752" s="5" t="s">
        <v>1303</v>
      </c>
      <c r="C752" s="5" t="s">
        <v>1835</v>
      </c>
      <c r="D752" s="5" t="s">
        <v>1311</v>
      </c>
      <c r="E752" s="6"/>
    </row>
    <row r="753" spans="1:5" x14ac:dyDescent="0.3">
      <c r="A753" s="4">
        <v>752</v>
      </c>
      <c r="B753" s="5" t="s">
        <v>1303</v>
      </c>
      <c r="C753" s="5" t="s">
        <v>1836</v>
      </c>
      <c r="D753" s="5" t="s">
        <v>1312</v>
      </c>
      <c r="E753" s="6"/>
    </row>
    <row r="754" spans="1:5" x14ac:dyDescent="0.3">
      <c r="A754" s="4">
        <v>753</v>
      </c>
      <c r="B754" s="5" t="s">
        <v>1303</v>
      </c>
      <c r="C754" s="5" t="s">
        <v>1837</v>
      </c>
      <c r="D754" s="5" t="s">
        <v>1313</v>
      </c>
      <c r="E754" s="6"/>
    </row>
    <row r="755" spans="1:5" x14ac:dyDescent="0.3">
      <c r="A755" s="4">
        <v>754</v>
      </c>
      <c r="B755" s="5" t="s">
        <v>1303</v>
      </c>
      <c r="C755" s="5" t="s">
        <v>1838</v>
      </c>
      <c r="D755" s="5" t="s">
        <v>1314</v>
      </c>
      <c r="E755" s="6"/>
    </row>
    <row r="756" spans="1:5" x14ac:dyDescent="0.3">
      <c r="A756" s="4">
        <v>755</v>
      </c>
      <c r="B756" s="5" t="s">
        <v>1349</v>
      </c>
      <c r="C756" s="5" t="s">
        <v>1868</v>
      </c>
      <c r="D756" s="5" t="s">
        <v>1350</v>
      </c>
      <c r="E756" s="6"/>
    </row>
    <row r="757" spans="1:5" x14ac:dyDescent="0.3">
      <c r="A757" s="4">
        <v>756</v>
      </c>
      <c r="B757" s="5" t="s">
        <v>1349</v>
      </c>
      <c r="C757" s="5" t="s">
        <v>1869</v>
      </c>
      <c r="D757" s="5" t="s">
        <v>1351</v>
      </c>
      <c r="E757" s="6"/>
    </row>
    <row r="758" spans="1:5" x14ac:dyDescent="0.3">
      <c r="A758" s="4">
        <v>757</v>
      </c>
      <c r="B758" s="5" t="s">
        <v>1349</v>
      </c>
      <c r="C758" s="5" t="s">
        <v>1870</v>
      </c>
      <c r="D758" s="5" t="s">
        <v>1352</v>
      </c>
      <c r="E758" s="6"/>
    </row>
    <row r="759" spans="1:5" x14ac:dyDescent="0.3">
      <c r="A759" s="4">
        <v>758</v>
      </c>
      <c r="B759" s="5" t="s">
        <v>1345</v>
      </c>
      <c r="C759" s="5" t="s">
        <v>1865</v>
      </c>
      <c r="D759" s="5" t="s">
        <v>1346</v>
      </c>
      <c r="E759" s="6"/>
    </row>
    <row r="760" spans="1:5" x14ac:dyDescent="0.3">
      <c r="A760" s="4">
        <v>759</v>
      </c>
      <c r="B760" s="5" t="s">
        <v>1345</v>
      </c>
      <c r="C760" s="5" t="s">
        <v>1866</v>
      </c>
      <c r="D760" s="5" t="s">
        <v>1347</v>
      </c>
      <c r="E760" s="6"/>
    </row>
    <row r="761" spans="1:5" x14ac:dyDescent="0.3">
      <c r="A761" s="4">
        <v>760</v>
      </c>
      <c r="B761" s="5" t="s">
        <v>1345</v>
      </c>
      <c r="C761" s="5" t="s">
        <v>1867</v>
      </c>
      <c r="D761" s="5" t="s">
        <v>1348</v>
      </c>
      <c r="E761" s="6"/>
    </row>
    <row r="762" spans="1:5" x14ac:dyDescent="0.3">
      <c r="A762" s="4">
        <v>761</v>
      </c>
      <c r="B762" s="5" t="s">
        <v>1379</v>
      </c>
      <c r="C762" s="5" t="s">
        <v>1381</v>
      </c>
      <c r="D762" s="5" t="s">
        <v>1380</v>
      </c>
      <c r="E762" s="6"/>
    </row>
    <row r="763" spans="1:5" x14ac:dyDescent="0.3">
      <c r="A763" s="4">
        <v>762</v>
      </c>
      <c r="B763" s="5" t="s">
        <v>1379</v>
      </c>
      <c r="C763" s="5" t="s">
        <v>1383</v>
      </c>
      <c r="D763" s="5" t="s">
        <v>1382</v>
      </c>
      <c r="E763" s="6"/>
    </row>
    <row r="764" spans="1:5" x14ac:dyDescent="0.3">
      <c r="A764" s="4">
        <v>763</v>
      </c>
      <c r="B764" s="5" t="s">
        <v>1379</v>
      </c>
      <c r="C764" s="5" t="s">
        <v>1385</v>
      </c>
      <c r="D764" s="5" t="s">
        <v>1384</v>
      </c>
      <c r="E764" s="6"/>
    </row>
    <row r="765" spans="1:5" x14ac:dyDescent="0.3">
      <c r="A765" s="4">
        <v>764</v>
      </c>
      <c r="B765" s="5" t="s">
        <v>1379</v>
      </c>
      <c r="C765" s="5" t="s">
        <v>1387</v>
      </c>
      <c r="D765" s="5" t="s">
        <v>1386</v>
      </c>
      <c r="E765" s="6"/>
    </row>
    <row r="766" spans="1:5" x14ac:dyDescent="0.3">
      <c r="A766" s="4">
        <v>765</v>
      </c>
      <c r="B766" s="5" t="s">
        <v>1379</v>
      </c>
      <c r="C766" s="5" t="s">
        <v>1389</v>
      </c>
      <c r="D766" s="5" t="s">
        <v>1388</v>
      </c>
      <c r="E766" s="6"/>
    </row>
    <row r="767" spans="1:5" x14ac:dyDescent="0.3">
      <c r="A767" s="4">
        <v>766</v>
      </c>
      <c r="B767" s="5" t="s">
        <v>1379</v>
      </c>
      <c r="C767" s="5" t="s">
        <v>1391</v>
      </c>
      <c r="D767" s="5" t="s">
        <v>1390</v>
      </c>
      <c r="E767" s="6"/>
    </row>
    <row r="768" spans="1:5" x14ac:dyDescent="0.3">
      <c r="A768" s="4">
        <v>767</v>
      </c>
      <c r="B768" s="5" t="s">
        <v>1379</v>
      </c>
      <c r="C768" s="5" t="s">
        <v>1393</v>
      </c>
      <c r="D768" s="5" t="s">
        <v>1392</v>
      </c>
      <c r="E768" s="6"/>
    </row>
    <row r="769" spans="1:5" x14ac:dyDescent="0.3">
      <c r="A769" s="4">
        <v>768</v>
      </c>
      <c r="B769" s="5" t="s">
        <v>1379</v>
      </c>
      <c r="C769" s="5" t="s">
        <v>1395</v>
      </c>
      <c r="D769" s="5" t="s">
        <v>1394</v>
      </c>
      <c r="E769" s="6"/>
    </row>
    <row r="770" spans="1:5" x14ac:dyDescent="0.3">
      <c r="A770" s="4">
        <v>769</v>
      </c>
      <c r="B770" s="5" t="s">
        <v>1379</v>
      </c>
      <c r="C770" s="5" t="s">
        <v>1397</v>
      </c>
      <c r="D770" s="5" t="s">
        <v>1396</v>
      </c>
      <c r="E770" s="6"/>
    </row>
    <row r="771" spans="1:5" x14ac:dyDescent="0.3">
      <c r="A771" s="4">
        <v>770</v>
      </c>
      <c r="B771" s="5" t="s">
        <v>1379</v>
      </c>
      <c r="C771" s="5" t="s">
        <v>1399</v>
      </c>
      <c r="D771" s="5" t="s">
        <v>1398</v>
      </c>
      <c r="E771" s="6"/>
    </row>
    <row r="772" spans="1:5" x14ac:dyDescent="0.3">
      <c r="A772" s="4">
        <v>771</v>
      </c>
      <c r="B772" s="5" t="s">
        <v>1423</v>
      </c>
      <c r="C772" s="5" t="s">
        <v>1425</v>
      </c>
      <c r="D772" s="5" t="s">
        <v>1424</v>
      </c>
      <c r="E772" s="6"/>
    </row>
    <row r="773" spans="1:5" x14ac:dyDescent="0.3">
      <c r="A773" s="4">
        <v>772</v>
      </c>
      <c r="B773" s="5" t="s">
        <v>1423</v>
      </c>
      <c r="C773" s="5" t="s">
        <v>1427</v>
      </c>
      <c r="D773" s="5" t="s">
        <v>1426</v>
      </c>
      <c r="E773" s="6"/>
    </row>
    <row r="774" spans="1:5" x14ac:dyDescent="0.3">
      <c r="A774" s="4">
        <v>773</v>
      </c>
      <c r="B774" s="5" t="s">
        <v>1423</v>
      </c>
      <c r="C774" s="5" t="s">
        <v>1429</v>
      </c>
      <c r="D774" s="5" t="s">
        <v>1428</v>
      </c>
      <c r="E774" s="6"/>
    </row>
    <row r="775" spans="1:5" x14ac:dyDescent="0.3">
      <c r="A775" s="4">
        <v>774</v>
      </c>
      <c r="B775" s="5" t="s">
        <v>1423</v>
      </c>
      <c r="C775" s="5" t="s">
        <v>1431</v>
      </c>
      <c r="D775" s="5" t="s">
        <v>1430</v>
      </c>
      <c r="E775" s="6"/>
    </row>
    <row r="776" spans="1:5" x14ac:dyDescent="0.3">
      <c r="A776" s="4">
        <v>775</v>
      </c>
      <c r="B776" s="5" t="s">
        <v>1423</v>
      </c>
      <c r="C776" s="5" t="s">
        <v>1433</v>
      </c>
      <c r="D776" s="5" t="s">
        <v>1432</v>
      </c>
      <c r="E776" s="6"/>
    </row>
    <row r="777" spans="1:5" x14ac:dyDescent="0.3">
      <c r="A777" s="4">
        <v>776</v>
      </c>
      <c r="B777" s="5" t="s">
        <v>1423</v>
      </c>
      <c r="C777" s="5" t="s">
        <v>1435</v>
      </c>
      <c r="D777" s="5" t="s">
        <v>1434</v>
      </c>
      <c r="E777" s="6"/>
    </row>
    <row r="778" spans="1:5" x14ac:dyDescent="0.3">
      <c r="A778" s="4">
        <v>777</v>
      </c>
      <c r="B778" s="5" t="s">
        <v>1423</v>
      </c>
      <c r="C778" s="5" t="s">
        <v>1437</v>
      </c>
      <c r="D778" s="5" t="s">
        <v>1436</v>
      </c>
      <c r="E778" s="6"/>
    </row>
    <row r="779" spans="1:5" x14ac:dyDescent="0.3">
      <c r="A779" s="4">
        <v>778</v>
      </c>
      <c r="B779" s="5" t="s">
        <v>1423</v>
      </c>
      <c r="C779" s="5" t="s">
        <v>1439</v>
      </c>
      <c r="D779" s="5" t="s">
        <v>1438</v>
      </c>
      <c r="E779" s="6"/>
    </row>
    <row r="780" spans="1:5" x14ac:dyDescent="0.3">
      <c r="A780" s="4">
        <v>779</v>
      </c>
      <c r="B780" s="5" t="s">
        <v>1423</v>
      </c>
      <c r="C780" s="5" t="s">
        <v>1441</v>
      </c>
      <c r="D780" s="5" t="s">
        <v>1440</v>
      </c>
      <c r="E780" s="6"/>
    </row>
    <row r="781" spans="1:5" x14ac:dyDescent="0.3">
      <c r="A781" s="4">
        <v>780</v>
      </c>
      <c r="B781" s="5" t="s">
        <v>1423</v>
      </c>
      <c r="C781" s="5" t="s">
        <v>1443</v>
      </c>
      <c r="D781" s="5" t="s">
        <v>1442</v>
      </c>
      <c r="E781" s="6"/>
    </row>
    <row r="782" spans="1:5" x14ac:dyDescent="0.3">
      <c r="A782" s="4">
        <v>781</v>
      </c>
      <c r="B782" s="5" t="s">
        <v>1423</v>
      </c>
      <c r="C782" s="5" t="s">
        <v>1445</v>
      </c>
      <c r="D782" s="5" t="s">
        <v>1444</v>
      </c>
      <c r="E782" s="6"/>
    </row>
    <row r="783" spans="1:5" x14ac:dyDescent="0.3">
      <c r="A783" s="4">
        <v>782</v>
      </c>
      <c r="B783" s="5" t="s">
        <v>1423</v>
      </c>
      <c r="C783" s="5" t="s">
        <v>1447</v>
      </c>
      <c r="D783" s="5" t="s">
        <v>1446</v>
      </c>
      <c r="E783" s="6"/>
    </row>
    <row r="784" spans="1:5" x14ac:dyDescent="0.3">
      <c r="A784" s="4">
        <v>783</v>
      </c>
      <c r="B784" s="5" t="s">
        <v>1400</v>
      </c>
      <c r="C784" s="5" t="s">
        <v>1402</v>
      </c>
      <c r="D784" s="5" t="s">
        <v>1401</v>
      </c>
      <c r="E784" s="6"/>
    </row>
    <row r="785" spans="1:5" x14ac:dyDescent="0.3">
      <c r="A785" s="4">
        <v>784</v>
      </c>
      <c r="B785" s="5" t="s">
        <v>1400</v>
      </c>
      <c r="C785" s="5" t="s">
        <v>1404</v>
      </c>
      <c r="D785" s="5" t="s">
        <v>1403</v>
      </c>
      <c r="E785" s="6"/>
    </row>
    <row r="786" spans="1:5" x14ac:dyDescent="0.3">
      <c r="A786" s="4">
        <v>785</v>
      </c>
      <c r="B786" s="5" t="s">
        <v>1400</v>
      </c>
      <c r="C786" s="5" t="s">
        <v>1406</v>
      </c>
      <c r="D786" s="5" t="s">
        <v>1405</v>
      </c>
      <c r="E786" s="6"/>
    </row>
    <row r="787" spans="1:5" x14ac:dyDescent="0.3">
      <c r="A787" s="4">
        <v>786</v>
      </c>
      <c r="B787" s="5" t="s">
        <v>1400</v>
      </c>
      <c r="C787" s="5" t="s">
        <v>1408</v>
      </c>
      <c r="D787" s="5" t="s">
        <v>1407</v>
      </c>
      <c r="E787" s="6"/>
    </row>
    <row r="788" spans="1:5" x14ac:dyDescent="0.3">
      <c r="A788" s="4">
        <v>787</v>
      </c>
      <c r="B788" s="5" t="s">
        <v>1400</v>
      </c>
      <c r="C788" s="5" t="s">
        <v>1410</v>
      </c>
      <c r="D788" s="5" t="s">
        <v>1409</v>
      </c>
      <c r="E788" s="6"/>
    </row>
    <row r="789" spans="1:5" x14ac:dyDescent="0.3">
      <c r="A789" s="4">
        <v>788</v>
      </c>
      <c r="B789" s="5" t="s">
        <v>1400</v>
      </c>
      <c r="C789" s="5" t="s">
        <v>1412</v>
      </c>
      <c r="D789" s="5" t="s">
        <v>1411</v>
      </c>
      <c r="E789" s="6"/>
    </row>
    <row r="790" spans="1:5" x14ac:dyDescent="0.3">
      <c r="A790" s="4">
        <v>789</v>
      </c>
      <c r="B790" s="5" t="s">
        <v>1400</v>
      </c>
      <c r="C790" s="5" t="s">
        <v>1414</v>
      </c>
      <c r="D790" s="5" t="s">
        <v>1413</v>
      </c>
      <c r="E790" s="6"/>
    </row>
    <row r="791" spans="1:5" x14ac:dyDescent="0.3">
      <c r="A791" s="4">
        <v>790</v>
      </c>
      <c r="B791" s="5" t="s">
        <v>1400</v>
      </c>
      <c r="C791" s="5" t="s">
        <v>1416</v>
      </c>
      <c r="D791" s="5" t="s">
        <v>1415</v>
      </c>
      <c r="E791" s="6"/>
    </row>
    <row r="792" spans="1:5" x14ac:dyDescent="0.3">
      <c r="A792" s="4">
        <v>791</v>
      </c>
      <c r="B792" s="5" t="s">
        <v>1400</v>
      </c>
      <c r="C792" s="5" t="s">
        <v>1418</v>
      </c>
      <c r="D792" s="5" t="s">
        <v>1417</v>
      </c>
      <c r="E792" s="6"/>
    </row>
    <row r="793" spans="1:5" x14ac:dyDescent="0.3">
      <c r="A793" s="4">
        <v>792</v>
      </c>
      <c r="B793" s="5" t="s">
        <v>1400</v>
      </c>
      <c r="C793" s="5" t="s">
        <v>1420</v>
      </c>
      <c r="D793" s="5" t="s">
        <v>1419</v>
      </c>
      <c r="E793" s="6"/>
    </row>
    <row r="794" spans="1:5" x14ac:dyDescent="0.3">
      <c r="A794" s="4">
        <v>793</v>
      </c>
      <c r="B794" s="5" t="s">
        <v>1400</v>
      </c>
      <c r="C794" s="5" t="s">
        <v>1422</v>
      </c>
      <c r="D794" s="5" t="s">
        <v>1421</v>
      </c>
      <c r="E794" s="6"/>
    </row>
    <row r="795" spans="1:5" x14ac:dyDescent="0.3">
      <c r="A795" s="4">
        <v>794</v>
      </c>
      <c r="B795" s="5" t="s">
        <v>1353</v>
      </c>
      <c r="C795" s="5" t="s">
        <v>1355</v>
      </c>
      <c r="D795" s="5" t="s">
        <v>1354</v>
      </c>
      <c r="E795" s="6"/>
    </row>
    <row r="796" spans="1:5" x14ac:dyDescent="0.3">
      <c r="A796" s="4">
        <v>795</v>
      </c>
      <c r="B796" s="5" t="s">
        <v>1353</v>
      </c>
      <c r="C796" s="5" t="s">
        <v>1357</v>
      </c>
      <c r="D796" s="5" t="s">
        <v>1356</v>
      </c>
      <c r="E796" s="6"/>
    </row>
    <row r="797" spans="1:5" x14ac:dyDescent="0.3">
      <c r="A797" s="4">
        <v>796</v>
      </c>
      <c r="B797" s="5" t="s">
        <v>1353</v>
      </c>
      <c r="C797" s="5" t="s">
        <v>1359</v>
      </c>
      <c r="D797" s="5" t="s">
        <v>1358</v>
      </c>
      <c r="E797" s="6"/>
    </row>
    <row r="798" spans="1:5" x14ac:dyDescent="0.3">
      <c r="A798" s="4">
        <v>797</v>
      </c>
      <c r="B798" s="5" t="s">
        <v>1353</v>
      </c>
      <c r="C798" s="5" t="s">
        <v>1361</v>
      </c>
      <c r="D798" s="5" t="s">
        <v>1360</v>
      </c>
      <c r="E798" s="6"/>
    </row>
    <row r="799" spans="1:5" x14ac:dyDescent="0.3">
      <c r="A799" s="4">
        <v>798</v>
      </c>
      <c r="B799" s="5" t="s">
        <v>1353</v>
      </c>
      <c r="C799" s="5" t="s">
        <v>1363</v>
      </c>
      <c r="D799" s="5" t="s">
        <v>1362</v>
      </c>
      <c r="E799" s="6"/>
    </row>
    <row r="800" spans="1:5" x14ac:dyDescent="0.3">
      <c r="A800" s="4">
        <v>799</v>
      </c>
      <c r="B800" s="5" t="s">
        <v>1353</v>
      </c>
      <c r="C800" s="5" t="s">
        <v>1365</v>
      </c>
      <c r="D800" s="5" t="s">
        <v>1364</v>
      </c>
      <c r="E800" s="6"/>
    </row>
    <row r="801" spans="1:5" x14ac:dyDescent="0.3">
      <c r="A801" s="4">
        <v>800</v>
      </c>
      <c r="B801" s="5" t="s">
        <v>1353</v>
      </c>
      <c r="C801" s="5" t="s">
        <v>1367</v>
      </c>
      <c r="D801" s="5" t="s">
        <v>1366</v>
      </c>
      <c r="E801" s="6"/>
    </row>
    <row r="802" spans="1:5" x14ac:dyDescent="0.3">
      <c r="A802" s="4">
        <v>801</v>
      </c>
      <c r="B802" s="5" t="s">
        <v>1353</v>
      </c>
      <c r="C802" s="5" t="s">
        <v>1369</v>
      </c>
      <c r="D802" s="5" t="s">
        <v>1368</v>
      </c>
      <c r="E802" s="6"/>
    </row>
    <row r="803" spans="1:5" x14ac:dyDescent="0.3">
      <c r="A803" s="4">
        <v>802</v>
      </c>
      <c r="B803" s="5" t="s">
        <v>1353</v>
      </c>
      <c r="C803" s="5" t="s">
        <v>1371</v>
      </c>
      <c r="D803" s="5" t="s">
        <v>1370</v>
      </c>
      <c r="E803" s="6"/>
    </row>
    <row r="804" spans="1:5" x14ac:dyDescent="0.3">
      <c r="A804" s="4">
        <v>803</v>
      </c>
      <c r="B804" s="5" t="s">
        <v>1451</v>
      </c>
      <c r="C804" s="5" t="s">
        <v>1453</v>
      </c>
      <c r="D804" s="5" t="s">
        <v>1452</v>
      </c>
      <c r="E804" s="6"/>
    </row>
    <row r="805" spans="1:5" x14ac:dyDescent="0.3">
      <c r="A805" s="4">
        <v>804</v>
      </c>
      <c r="B805" s="5" t="s">
        <v>1451</v>
      </c>
      <c r="C805" s="5" t="s">
        <v>1455</v>
      </c>
      <c r="D805" s="5" t="s">
        <v>1454</v>
      </c>
      <c r="E805" s="6"/>
    </row>
    <row r="806" spans="1:5" x14ac:dyDescent="0.3">
      <c r="A806" s="4">
        <v>805</v>
      </c>
      <c r="B806" s="5" t="s">
        <v>1372</v>
      </c>
      <c r="C806" s="5" t="s">
        <v>1374</v>
      </c>
      <c r="D806" s="5" t="s">
        <v>1373</v>
      </c>
      <c r="E806" s="6"/>
    </row>
    <row r="807" spans="1:5" x14ac:dyDescent="0.3">
      <c r="A807" s="4">
        <v>806</v>
      </c>
      <c r="B807" s="5" t="s">
        <v>1372</v>
      </c>
      <c r="C807" s="5" t="s">
        <v>1376</v>
      </c>
      <c r="D807" s="5" t="s">
        <v>1375</v>
      </c>
      <c r="E807" s="6"/>
    </row>
    <row r="808" spans="1:5" x14ac:dyDescent="0.3">
      <c r="A808" s="4">
        <v>807</v>
      </c>
      <c r="B808" s="5" t="s">
        <v>1372</v>
      </c>
      <c r="C808" s="5" t="s">
        <v>1378</v>
      </c>
      <c r="D808" s="5" t="s">
        <v>1377</v>
      </c>
      <c r="E808" s="6"/>
    </row>
    <row r="809" spans="1:5" x14ac:dyDescent="0.3">
      <c r="A809" s="4">
        <v>808</v>
      </c>
      <c r="B809" s="5" t="s">
        <v>1448</v>
      </c>
      <c r="C809" s="5" t="s">
        <v>1872</v>
      </c>
      <c r="D809" s="5" t="s">
        <v>1449</v>
      </c>
      <c r="E809" s="6"/>
    </row>
    <row r="810" spans="1:5" x14ac:dyDescent="0.3">
      <c r="A810" s="4">
        <v>809</v>
      </c>
      <c r="B810" s="5" t="s">
        <v>1448</v>
      </c>
      <c r="C810" s="5" t="s">
        <v>1871</v>
      </c>
      <c r="D810" s="5" t="s">
        <v>1450</v>
      </c>
      <c r="E810" s="6"/>
    </row>
    <row r="811" spans="1:5" x14ac:dyDescent="0.3">
      <c r="A811" s="4">
        <v>810</v>
      </c>
      <c r="B811" s="5" t="s">
        <v>1606</v>
      </c>
      <c r="C811" s="5" t="s">
        <v>1608</v>
      </c>
      <c r="D811" s="5" t="s">
        <v>1607</v>
      </c>
      <c r="E811" s="6"/>
    </row>
    <row r="812" spans="1:5" x14ac:dyDescent="0.3">
      <c r="A812" s="4">
        <v>811</v>
      </c>
      <c r="B812" s="5" t="s">
        <v>1606</v>
      </c>
      <c r="C812" s="5" t="s">
        <v>1610</v>
      </c>
      <c r="D812" s="5" t="s">
        <v>1609</v>
      </c>
      <c r="E812" s="6"/>
    </row>
    <row r="813" spans="1:5" x14ac:dyDescent="0.3">
      <c r="A813" s="4">
        <v>812</v>
      </c>
      <c r="B813" s="5" t="s">
        <v>1606</v>
      </c>
      <c r="C813" s="5" t="s">
        <v>1612</v>
      </c>
      <c r="D813" s="5" t="s">
        <v>1611</v>
      </c>
      <c r="E813" s="6"/>
    </row>
    <row r="814" spans="1:5" x14ac:dyDescent="0.3">
      <c r="A814" s="4">
        <v>813</v>
      </c>
      <c r="B814" s="5" t="s">
        <v>1606</v>
      </c>
      <c r="C814" s="5" t="s">
        <v>1614</v>
      </c>
      <c r="D814" s="5" t="s">
        <v>1613</v>
      </c>
      <c r="E814" s="6"/>
    </row>
    <row r="815" spans="1:5" x14ac:dyDescent="0.3">
      <c r="A815" s="4">
        <v>814</v>
      </c>
      <c r="B815" s="5" t="s">
        <v>1606</v>
      </c>
      <c r="C815" s="5" t="s">
        <v>1616</v>
      </c>
      <c r="D815" s="5" t="s">
        <v>1615</v>
      </c>
      <c r="E815" s="6"/>
    </row>
    <row r="816" spans="1:5" x14ac:dyDescent="0.3">
      <c r="A816" s="4">
        <v>815</v>
      </c>
      <c r="B816" s="5" t="s">
        <v>1606</v>
      </c>
      <c r="C816" s="5" t="s">
        <v>1618</v>
      </c>
      <c r="D816" s="5" t="s">
        <v>1617</v>
      </c>
      <c r="E816" s="6"/>
    </row>
    <row r="817" spans="1:5" x14ac:dyDescent="0.3">
      <c r="A817" s="4">
        <v>816</v>
      </c>
      <c r="B817" s="5" t="s">
        <v>1606</v>
      </c>
      <c r="C817" s="5" t="s">
        <v>1620</v>
      </c>
      <c r="D817" s="5" t="s">
        <v>1619</v>
      </c>
      <c r="E817" s="6"/>
    </row>
    <row r="818" spans="1:5" x14ac:dyDescent="0.3">
      <c r="A818" s="4">
        <v>817</v>
      </c>
      <c r="B818" s="5" t="s">
        <v>1606</v>
      </c>
      <c r="C818" s="5" t="s">
        <v>1622</v>
      </c>
      <c r="D818" s="5" t="s">
        <v>1621</v>
      </c>
      <c r="E818" s="6"/>
    </row>
    <row r="819" spans="1:5" x14ac:dyDescent="0.3">
      <c r="A819" s="4">
        <v>818</v>
      </c>
      <c r="B819" s="5" t="s">
        <v>1606</v>
      </c>
      <c r="C819" s="5" t="s">
        <v>1624</v>
      </c>
      <c r="D819" s="5" t="s">
        <v>1623</v>
      </c>
      <c r="E819" s="6"/>
    </row>
    <row r="820" spans="1:5" x14ac:dyDescent="0.3">
      <c r="A820" s="4">
        <v>819</v>
      </c>
      <c r="B820" s="5" t="s">
        <v>1606</v>
      </c>
      <c r="C820" s="5" t="s">
        <v>1626</v>
      </c>
      <c r="D820" s="5" t="s">
        <v>1625</v>
      </c>
      <c r="E820" s="6"/>
    </row>
    <row r="821" spans="1:5" x14ac:dyDescent="0.3">
      <c r="A821" s="4">
        <v>820</v>
      </c>
      <c r="B821" s="5" t="s">
        <v>1606</v>
      </c>
      <c r="C821" s="5" t="s">
        <v>1628</v>
      </c>
      <c r="D821" s="5" t="s">
        <v>1627</v>
      </c>
      <c r="E821" s="6"/>
    </row>
    <row r="822" spans="1:5" x14ac:dyDescent="0.3">
      <c r="A822" s="4">
        <v>821</v>
      </c>
      <c r="B822" s="5" t="s">
        <v>1606</v>
      </c>
      <c r="C822" s="5" t="s">
        <v>1630</v>
      </c>
      <c r="D822" s="5" t="s">
        <v>1629</v>
      </c>
      <c r="E822" s="6"/>
    </row>
    <row r="823" spans="1:5" x14ac:dyDescent="0.3">
      <c r="A823" s="4">
        <v>822</v>
      </c>
      <c r="B823" s="5" t="s">
        <v>1606</v>
      </c>
      <c r="C823" s="5" t="s">
        <v>1632</v>
      </c>
      <c r="D823" s="5" t="s">
        <v>1631</v>
      </c>
      <c r="E823" s="6"/>
    </row>
    <row r="824" spans="1:5" x14ac:dyDescent="0.3">
      <c r="A824" s="4">
        <v>823</v>
      </c>
      <c r="B824" s="5" t="s">
        <v>1606</v>
      </c>
      <c r="C824" s="5" t="s">
        <v>1634</v>
      </c>
      <c r="D824" s="5" t="s">
        <v>1633</v>
      </c>
      <c r="E824" s="6"/>
    </row>
    <row r="825" spans="1:5" x14ac:dyDescent="0.3">
      <c r="A825" s="4">
        <v>824</v>
      </c>
      <c r="B825" s="5" t="s">
        <v>1606</v>
      </c>
      <c r="C825" s="5" t="s">
        <v>1636</v>
      </c>
      <c r="D825" s="5" t="s">
        <v>1635</v>
      </c>
      <c r="E825" s="6"/>
    </row>
    <row r="826" spans="1:5" x14ac:dyDescent="0.3">
      <c r="A826" s="4">
        <v>825</v>
      </c>
      <c r="B826" s="5" t="s">
        <v>1606</v>
      </c>
      <c r="C826" s="5" t="s">
        <v>1638</v>
      </c>
      <c r="D826" s="5" t="s">
        <v>1637</v>
      </c>
      <c r="E826" s="6"/>
    </row>
    <row r="827" spans="1:5" x14ac:dyDescent="0.3">
      <c r="A827" s="4">
        <v>826</v>
      </c>
      <c r="B827" s="5" t="s">
        <v>1606</v>
      </c>
      <c r="C827" s="5" t="s">
        <v>1640</v>
      </c>
      <c r="D827" s="5" t="s">
        <v>1639</v>
      </c>
      <c r="E827" s="6"/>
    </row>
    <row r="828" spans="1:5" x14ac:dyDescent="0.3">
      <c r="A828" s="4">
        <v>827</v>
      </c>
      <c r="B828" s="5" t="s">
        <v>1606</v>
      </c>
      <c r="C828" s="5" t="s">
        <v>1642</v>
      </c>
      <c r="D828" s="5" t="s">
        <v>1641</v>
      </c>
      <c r="E828" s="6"/>
    </row>
    <row r="829" spans="1:5" x14ac:dyDescent="0.3">
      <c r="A829" s="4">
        <v>828</v>
      </c>
      <c r="B829" s="5" t="s">
        <v>1606</v>
      </c>
      <c r="C829" s="5" t="s">
        <v>1644</v>
      </c>
      <c r="D829" s="5" t="s">
        <v>1643</v>
      </c>
      <c r="E829" s="6"/>
    </row>
    <row r="830" spans="1:5" x14ac:dyDescent="0.3">
      <c r="A830" s="4">
        <v>829</v>
      </c>
      <c r="B830" s="5" t="s">
        <v>1606</v>
      </c>
      <c r="C830" s="5" t="s">
        <v>1646</v>
      </c>
      <c r="D830" s="5" t="s">
        <v>1645</v>
      </c>
      <c r="E830" s="6"/>
    </row>
    <row r="831" spans="1:5" x14ac:dyDescent="0.3">
      <c r="A831" s="4">
        <v>830</v>
      </c>
      <c r="B831" s="5" t="s">
        <v>1606</v>
      </c>
      <c r="C831" s="5" t="s">
        <v>1648</v>
      </c>
      <c r="D831" s="5" t="s">
        <v>1647</v>
      </c>
      <c r="E831" s="6"/>
    </row>
    <row r="832" spans="1:5" x14ac:dyDescent="0.3">
      <c r="A832" s="4">
        <v>831</v>
      </c>
      <c r="B832" s="5" t="s">
        <v>1606</v>
      </c>
      <c r="C832" s="5" t="s">
        <v>1650</v>
      </c>
      <c r="D832" s="5" t="s">
        <v>1649</v>
      </c>
      <c r="E832" s="6"/>
    </row>
    <row r="833" spans="1:5" x14ac:dyDescent="0.3">
      <c r="A833" s="4">
        <v>832</v>
      </c>
      <c r="B833" s="5" t="s">
        <v>1606</v>
      </c>
      <c r="C833" s="5" t="s">
        <v>1652</v>
      </c>
      <c r="D833" s="5" t="s">
        <v>1651</v>
      </c>
      <c r="E833" s="6"/>
    </row>
    <row r="834" spans="1:5" x14ac:dyDescent="0.3">
      <c r="A834" s="4">
        <v>833</v>
      </c>
      <c r="B834" s="5" t="s">
        <v>1606</v>
      </c>
      <c r="C834" s="5" t="s">
        <v>1654</v>
      </c>
      <c r="D834" s="5" t="s">
        <v>1653</v>
      </c>
      <c r="E834" s="6"/>
    </row>
    <row r="835" spans="1:5" x14ac:dyDescent="0.3">
      <c r="A835" s="4">
        <v>834</v>
      </c>
      <c r="B835" s="5" t="s">
        <v>1606</v>
      </c>
      <c r="C835" s="5" t="s">
        <v>1656</v>
      </c>
      <c r="D835" s="5" t="s">
        <v>1655</v>
      </c>
      <c r="E835" s="6"/>
    </row>
    <row r="836" spans="1:5" x14ac:dyDescent="0.3">
      <c r="A836" s="4">
        <v>835</v>
      </c>
      <c r="B836" s="5" t="s">
        <v>1606</v>
      </c>
      <c r="C836" s="5" t="s">
        <v>1658</v>
      </c>
      <c r="D836" s="5" t="s">
        <v>1657</v>
      </c>
      <c r="E836" s="6"/>
    </row>
    <row r="837" spans="1:5" x14ac:dyDescent="0.3">
      <c r="A837" s="4">
        <v>836</v>
      </c>
      <c r="B837" s="5" t="s">
        <v>1606</v>
      </c>
      <c r="C837" s="5" t="s">
        <v>1660</v>
      </c>
      <c r="D837" s="5" t="s">
        <v>1659</v>
      </c>
      <c r="E837" s="6"/>
    </row>
    <row r="838" spans="1:5" x14ac:dyDescent="0.3">
      <c r="A838" s="4">
        <v>837</v>
      </c>
      <c r="B838" s="5" t="s">
        <v>1676</v>
      </c>
      <c r="C838" s="5" t="s">
        <v>1678</v>
      </c>
      <c r="D838" s="5" t="s">
        <v>1677</v>
      </c>
      <c r="E838" s="6"/>
    </row>
    <row r="839" spans="1:5" x14ac:dyDescent="0.3">
      <c r="A839" s="4">
        <v>838</v>
      </c>
      <c r="B839" s="5" t="s">
        <v>1676</v>
      </c>
      <c r="C839" s="5" t="s">
        <v>1680</v>
      </c>
      <c r="D839" s="5" t="s">
        <v>1679</v>
      </c>
      <c r="E839" s="6"/>
    </row>
    <row r="840" spans="1:5" x14ac:dyDescent="0.3">
      <c r="A840" s="4">
        <v>839</v>
      </c>
      <c r="B840" s="5" t="s">
        <v>1676</v>
      </c>
      <c r="C840" s="5" t="s">
        <v>1682</v>
      </c>
      <c r="D840" s="5" t="s">
        <v>1681</v>
      </c>
      <c r="E840" s="6"/>
    </row>
    <row r="841" spans="1:5" x14ac:dyDescent="0.3">
      <c r="A841" s="7">
        <v>840</v>
      </c>
      <c r="B841" s="8" t="s">
        <v>1676</v>
      </c>
      <c r="C841" s="8" t="s">
        <v>1684</v>
      </c>
      <c r="D841" s="8" t="s">
        <v>1683</v>
      </c>
      <c r="E841" s="9"/>
    </row>
  </sheetData>
  <autoFilter ref="A1:E841" xr:uid="{95D79D20-AD18-43FA-A6D6-16C5C8DB72D6}">
    <sortState xmlns:xlrd2="http://schemas.microsoft.com/office/spreadsheetml/2017/richdata2" ref="A2:E841">
      <sortCondition ref="A1:A841"/>
    </sortState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13D45-474A-4B88-82BC-53011FD765B4}">
  <dimension ref="B1:F8"/>
  <sheetViews>
    <sheetView zoomScaleNormal="100" zoomScaleSheetLayoutView="85" workbookViewId="0"/>
  </sheetViews>
  <sheetFormatPr defaultRowHeight="16.5" x14ac:dyDescent="0.3"/>
  <cols>
    <col min="1" max="1" width="4" style="27" customWidth="1"/>
    <col min="2" max="2" width="23.5" style="27" bestFit="1" customWidth="1"/>
    <col min="3" max="3" width="51" style="27" bestFit="1" customWidth="1"/>
    <col min="4" max="4" width="11" style="27" bestFit="1" customWidth="1"/>
    <col min="5" max="5" width="19.25" style="35" bestFit="1" customWidth="1"/>
    <col min="6" max="6" width="13.375" style="27" bestFit="1" customWidth="1"/>
    <col min="7" max="16384" width="9" style="27"/>
  </cols>
  <sheetData>
    <row r="1" spans="2:6" ht="57" customHeight="1" x14ac:dyDescent="0.3">
      <c r="B1" s="26" t="s">
        <v>1883</v>
      </c>
      <c r="C1" s="26"/>
      <c r="D1" s="26"/>
      <c r="E1" s="26"/>
      <c r="F1" s="26"/>
    </row>
    <row r="2" spans="2:6" ht="32.25" customHeight="1" x14ac:dyDescent="0.3">
      <c r="B2" s="28" t="s">
        <v>1884</v>
      </c>
      <c r="C2" s="28" t="s">
        <v>1885</v>
      </c>
      <c r="D2" s="28" t="s">
        <v>1886</v>
      </c>
      <c r="E2" s="28" t="s">
        <v>1887</v>
      </c>
      <c r="F2" s="28" t="s">
        <v>1888</v>
      </c>
    </row>
    <row r="3" spans="2:6" x14ac:dyDescent="0.3">
      <c r="B3" s="29" t="s">
        <v>1889</v>
      </c>
      <c r="C3" s="30" t="s">
        <v>1890</v>
      </c>
      <c r="D3" s="31" t="s">
        <v>1891</v>
      </c>
      <c r="E3" s="31" t="s">
        <v>1892</v>
      </c>
      <c r="F3" s="32" t="s">
        <v>1893</v>
      </c>
    </row>
    <row r="4" spans="2:6" x14ac:dyDescent="0.3">
      <c r="B4" s="29"/>
      <c r="C4" s="30"/>
      <c r="D4" s="31" t="s">
        <v>1894</v>
      </c>
      <c r="E4" s="31" t="s">
        <v>1895</v>
      </c>
      <c r="F4" s="33"/>
    </row>
    <row r="5" spans="2:6" x14ac:dyDescent="0.3">
      <c r="B5" s="29"/>
      <c r="C5" s="30" t="s">
        <v>1896</v>
      </c>
      <c r="D5" s="31" t="s">
        <v>1891</v>
      </c>
      <c r="E5" s="31" t="s">
        <v>1897</v>
      </c>
      <c r="F5" s="32" t="s">
        <v>1898</v>
      </c>
    </row>
    <row r="6" spans="2:6" x14ac:dyDescent="0.3">
      <c r="B6" s="29"/>
      <c r="C6" s="30"/>
      <c r="D6" s="31" t="s">
        <v>1894</v>
      </c>
      <c r="E6" s="31" t="s">
        <v>1899</v>
      </c>
      <c r="F6" s="33"/>
    </row>
    <row r="7" spans="2:6" x14ac:dyDescent="0.3">
      <c r="B7" s="29"/>
      <c r="C7" s="30" t="s">
        <v>1900</v>
      </c>
      <c r="D7" s="31" t="s">
        <v>1891</v>
      </c>
      <c r="E7" s="31" t="s">
        <v>1901</v>
      </c>
      <c r="F7" s="32" t="s">
        <v>1902</v>
      </c>
    </row>
    <row r="8" spans="2:6" x14ac:dyDescent="0.3">
      <c r="B8" s="29"/>
      <c r="C8" s="30"/>
      <c r="D8" s="31" t="s">
        <v>1894</v>
      </c>
      <c r="E8" s="34" t="s">
        <v>1903</v>
      </c>
      <c r="F8" s="33"/>
    </row>
  </sheetData>
  <mergeCells count="8">
    <mergeCell ref="B1:F1"/>
    <mergeCell ref="B3:B8"/>
    <mergeCell ref="C3:C4"/>
    <mergeCell ref="F3:F4"/>
    <mergeCell ref="C5:C6"/>
    <mergeCell ref="F5:F6"/>
    <mergeCell ref="C7:C8"/>
    <mergeCell ref="F7:F8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현황</vt:lpstr>
      <vt:lpstr>전체</vt:lpstr>
      <vt:lpstr>권한</vt:lpstr>
      <vt:lpstr>권한!Print_Titles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MYKIM</cp:lastModifiedBy>
  <dcterms:created xsi:type="dcterms:W3CDTF">2021-07-27T10:36:49Z</dcterms:created>
  <dcterms:modified xsi:type="dcterms:W3CDTF">2021-10-25T00:42:52Z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