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ACE70BA-CECD-482C-9BB1-F0BE27760722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Valores_PIB_T_PIB_ANUAL_CATEGOR" sheetId="1" r:id="rId1"/>
    <sheet name="SUM CONSTANTE Y SUM CORRIENTE" sheetId="13" r:id="rId2"/>
    <sheet name="SUM AÑO TODO" sheetId="7" r:id="rId3"/>
    <sheet name="FR-FRA" sheetId="10" r:id="rId4"/>
    <sheet name="COMPARACIÓN" sheetId="2" r:id="rId5"/>
    <sheet name="AGRICULTURA AÑO" sheetId="9" r:id="rId6"/>
    <sheet name="SUM VARI 3 " sheetId="6" r:id="rId7"/>
    <sheet name="HOTEL AÑO " sheetId="8" r:id="rId8"/>
    <sheet name="REGRESION LINEAL" sheetId="15" r:id="rId9"/>
  </sheets>
  <definedNames>
    <definedName name="_xlnm._FilterDatabase" localSheetId="0" hidden="1">Valores_PIB_T_PIB_ANUAL_CATEGOR!$B$1:$L$337</definedName>
    <definedName name="_xlchart.v1.0" hidden="1">Valores_PIB_T_PIB_ANUAL_CATEGOR!$H$4:$H$329</definedName>
  </definedNames>
  <calcPr calcId="191029"/>
  <pivotCaches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7" l="1"/>
  <c r="B23" i="7"/>
  <c r="C22" i="7"/>
  <c r="B22" i="7"/>
  <c r="C21" i="7"/>
  <c r="B21" i="7"/>
  <c r="D2" i="10"/>
  <c r="D3" i="10"/>
  <c r="D4" i="10"/>
  <c r="E4" i="10" l="1"/>
  <c r="E3" i="10"/>
  <c r="E2" i="10"/>
</calcChain>
</file>

<file path=xl/sharedStrings.xml><?xml version="1.0" encoding="utf-8"?>
<sst xmlns="http://schemas.openxmlformats.org/spreadsheetml/2006/main" count="893" uniqueCount="121">
  <si>
    <t>Categorías</t>
  </si>
  <si>
    <t>Años/Relación - Años</t>
  </si>
  <si>
    <t>Año</t>
  </si>
  <si>
    <t>Composición Constante</t>
  </si>
  <si>
    <t>Composición Corriente</t>
  </si>
  <si>
    <t>Valor Constante</t>
  </si>
  <si>
    <t>Valor Corriente</t>
  </si>
  <si>
    <t>Valores</t>
  </si>
  <si>
    <t>Variación Absoluta Constante</t>
  </si>
  <si>
    <t>Variación Absoluta Corriente</t>
  </si>
  <si>
    <t>Variación Porcentual Constante</t>
  </si>
  <si>
    <t>Variación Porcentual Corriente</t>
  </si>
  <si>
    <t>N   ACTIVIDADES DE SERVICIOS  SOCIALES Y DE SALUD  PRIVADA</t>
  </si>
  <si>
    <t>2008-2007</t>
  </si>
  <si>
    <t>J   INTERMEDIACIÓN   FINANCIERA</t>
  </si>
  <si>
    <t>2010-2009</t>
  </si>
  <si>
    <t>H   HOTELES Y RESTAURANTES</t>
  </si>
  <si>
    <t>2019 (P)</t>
  </si>
  <si>
    <t>2019-2018</t>
  </si>
  <si>
    <t>B   PESCA</t>
  </si>
  <si>
    <t>2016-2015</t>
  </si>
  <si>
    <t>D   INDUSTRIAS MANUFACTURERAS</t>
  </si>
  <si>
    <t>2009-2008</t>
  </si>
  <si>
    <t>G   COMERCIO AL POR MAYOR Y AL POR MENOR; REPARACIÓN DE VEHÍCULOS AUTOMOTORES, MOTOCICLETAS, EFECTOS PERSONALES Y ENSERES DOMÉSTICOS</t>
  </si>
  <si>
    <t>E   SUMINISTRO DE ELECTRICIDAD, GAS Y AGUA</t>
  </si>
  <si>
    <t>P   ACTIVIDADES DE HOGARES PRIVADOS COMO EMPLEADORES Y ACTIVIDADES NO DIFERENCIADAS DE HOGARES PRIVADOS COMO PRODUCTORES (UFP)</t>
  </si>
  <si>
    <t>F   CONSTRUCCION (UFP)</t>
  </si>
  <si>
    <t>2013-2012</t>
  </si>
  <si>
    <t>M   ENSEÑANZA  PRIVADA</t>
  </si>
  <si>
    <t>K   ACTIVIDADES INMOBILIARIAS,  EMPRESARIALES Y DE ALQUILER</t>
  </si>
  <si>
    <t>2012-2011</t>
  </si>
  <si>
    <t>K   ACTIVIDADES INMOBILIARIAS,  EMPRESARIALES Y DE ALQUILER (UFP)</t>
  </si>
  <si>
    <t>2011-2010</t>
  </si>
  <si>
    <t>L   ADMINISTRACIÓN  PÚBLICA  Y  DEFENSA; PLANES    DE    SEGURIDAD    SOCIAL    DE AFILIACIÓN OBLIGATORIA (ONM)</t>
  </si>
  <si>
    <t>2014-2013</t>
  </si>
  <si>
    <t>I   TRANSPORTE,  ALMACENAMIENTO Y COMUNICACIONES</t>
  </si>
  <si>
    <t>O   OTRAS ACTIVIDADES COMUNITARIAS, SOCIALES Y  PERSONALES DE SERVICIOS (ONM)</t>
  </si>
  <si>
    <t>2020 (E)</t>
  </si>
  <si>
    <t>2020-2019</t>
  </si>
  <si>
    <t>2015-2014</t>
  </si>
  <si>
    <t>VAB   VALOR AGREGADO</t>
  </si>
  <si>
    <t>A   AGRICULTURA, GANADERÍA, CAZA Y SILVICULTURA</t>
  </si>
  <si>
    <t>O   OTRAS ACTIVIDADES COMUNITARIAS, SOCIALES Y  PERSONALES DE SERVICIOS</t>
  </si>
  <si>
    <t>2017-2016</t>
  </si>
  <si>
    <t>IMP   IMPUESTOS</t>
  </si>
  <si>
    <t>C   EXPLOTACIÓN DE MINAS Y CANTERAS</t>
  </si>
  <si>
    <t>F   CONSTRUCCION</t>
  </si>
  <si>
    <t>2018-2017</t>
  </si>
  <si>
    <t>M   ENSEÑANZA  PRIVADA (ONM)</t>
  </si>
  <si>
    <t>N   ACTIVIDADES DE SERVICIOS  SOCIALES Y DE SALUD  PRIVADA (ONM)</t>
  </si>
  <si>
    <t>PIBPC   PRODUCTO INTERNO BRUTO A PRECIOS DE COMPRADOR                         </t>
  </si>
  <si>
    <t>PESCA</t>
  </si>
  <si>
    <t xml:space="preserve">TOMANDO EN CUENTA LOS VALORES CONSTANTES </t>
  </si>
  <si>
    <t>Media</t>
  </si>
  <si>
    <t>Varianza</t>
  </si>
  <si>
    <t>Desviación Estandar</t>
  </si>
  <si>
    <t>HIPOTESIS</t>
  </si>
  <si>
    <t>Al ser Panamá un país costero se esperaria que el valor constante de las importaciones de pescado sea bajo</t>
  </si>
  <si>
    <t>AGRICULTURA, GANADERÍA, CAZA Y SILVICULTURA</t>
  </si>
  <si>
    <t>Debido a la cantidad de terreno que posee Panamá para la agricultura los valores de importación de agricultura deben ser bajos</t>
  </si>
  <si>
    <t>HOTELES Y RESTAURANTES</t>
  </si>
  <si>
    <t>Ya que Panamá es un país centrico se buscaria tener lo mejor de hoteles y restaurantes para aumentar el turismo por lo cual debe ser alta la cantidad de importaciones en esta area</t>
  </si>
  <si>
    <t>COMPARACIÓN DE LOS DATOS ANTERIORES</t>
  </si>
  <si>
    <t>Valor Const</t>
  </si>
  <si>
    <t>Composición Const</t>
  </si>
  <si>
    <t>AGRICULTURA</t>
  </si>
  <si>
    <t>HOTELES Y REST.</t>
  </si>
  <si>
    <t>Etiquetas de fila</t>
  </si>
  <si>
    <t>Total general</t>
  </si>
  <si>
    <t>Suma de Valor Constante</t>
  </si>
  <si>
    <t>Suma de Valor Corriente</t>
  </si>
  <si>
    <t>(en blanco)</t>
  </si>
  <si>
    <t>Suma de Variación Porcentual Constante</t>
  </si>
  <si>
    <t>Suma de Composición Corriente</t>
  </si>
  <si>
    <t>Suma de Variación Porcentual Corriente</t>
  </si>
  <si>
    <t>Suma de Suma de Valor Corriente</t>
  </si>
  <si>
    <t>(Todas)</t>
  </si>
  <si>
    <t>DEBIDO A LOS EFECTOS DE LA PANDEMIA SE DEBIERON HABER IMPORTADO MENOS SUMINSTROS EN HOTELES Y RESTAURANTES POR LAS RESTRICCIONES SANITARIAS</t>
  </si>
  <si>
    <t>CONCLUSIÓN</t>
  </si>
  <si>
    <t>HUBO UNA CONSIDERABLE PERDIDA EN EL PORCENTAJE DE IMPORTACIONES HECHAS EN ESTE AMBITO</t>
  </si>
  <si>
    <t>En 2019 las importaciones agricolas debieron aumentar debido a las altas sequias</t>
  </si>
  <si>
    <t>Las importaciones aumentaron en 2007-2008</t>
  </si>
  <si>
    <t>FR</t>
  </si>
  <si>
    <t>FR ACUMULADA</t>
  </si>
  <si>
    <t>MEDIA</t>
  </si>
  <si>
    <t>VARIANZA</t>
  </si>
  <si>
    <t>DESVIACIÓN ESTANDAR</t>
  </si>
  <si>
    <t>VALOR CORRIENTE</t>
  </si>
  <si>
    <t>VARIACIÓN ABSOLUTA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</si>
  <si>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</si>
  <si>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</si>
  <si>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</si>
  <si>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</si>
  <si>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</si>
  <si>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</si>
  <si>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</si>
  <si>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</si>
  <si>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</si>
  <si>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</si>
  <si>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</si>
  <si>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</si>
  <si>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</si>
  <si>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</si>
  <si>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</si>
  <si>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</si>
  <si>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</si>
  <si>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</si>
  <si>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</si>
  <si>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</si>
  <si>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</si>
  <si>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</si>
  <si>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</si>
  <si>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</si>
  <si>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</si>
  <si>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</si>
  <si>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</si>
  <si>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</si>
  <si>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Residuos estándares</t>
  </si>
  <si>
    <t>Resultados de datos de probabilidad</t>
  </si>
  <si>
    <t>Percentil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</si>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</sst>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 indent="1"/>
    </xf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[PIB ANUAL POR CATEGORIAS EDITADO.xlsx]SUM CONSTANTE Y SUM CORRIENTE!TablaDinámica15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CONSTANTE Y SUM CORRIENTE'!$B$1</c:f>
              <c:strCache>
                <c:ptCount val="1"/>
                <c:pt idx="0">
                  <c:v>Suma de Variación Porcentual Constante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CONSTANTE Y SUM CORRIENTE'!$A$2:$A$26</c:f>
              <c:strCache>
                <c:ptCount val="24"/>
                <c:pt idx="0">
                  <c:v>A   AGRICULTURA, GANADERÍA, CAZA Y SILVICULTURA</c:v>
                </c:pt>
                <c:pt idx="1">
                  <c:v>B   PESCA</c:v>
                </c:pt>
                <c:pt idx="2">
                  <c:v>C   EXPLOTACIÓN DE MINAS Y CANTERAS</c:v>
                </c:pt>
                <c:pt idx="3">
                  <c:v>D   INDUSTRIAS MANUFACTURERAS</c:v>
                </c:pt>
                <c:pt idx="4">
                  <c:v>E   SUMINISTRO DE ELECTRICIDAD, GAS Y AGUA</c:v>
                </c:pt>
                <c:pt idx="5">
                  <c:v>F   CONSTRUCCION</c:v>
                </c:pt>
                <c:pt idx="6">
                  <c:v>F   CONSTRUCCION (UFP)</c:v>
                </c:pt>
                <c:pt idx="7">
                  <c:v>G   COMERCIO AL POR MAYOR Y AL POR MENOR; REPARACIÓN DE VEHÍCULOS AUTOMOTORES, MOTOCICLETAS, EFECTOS PERSONALES Y ENSERES DOMÉSTICOS</c:v>
                </c:pt>
                <c:pt idx="8">
                  <c:v>H   HOTELES Y RESTAURANTES</c:v>
                </c:pt>
                <c:pt idx="9">
                  <c:v>I   TRANSPORTE,  ALMACENAMIENTO Y COMUNICACIONES</c:v>
                </c:pt>
                <c:pt idx="10">
                  <c:v>IMP   IMPUESTOS</c:v>
                </c:pt>
                <c:pt idx="11">
                  <c:v>J   INTERMEDIACIÓN   FINANCIERA</c:v>
                </c:pt>
                <c:pt idx="12">
                  <c:v>K   ACTIVIDADES INMOBILIARIAS,  EMPRESARIALES Y DE ALQUILER</c:v>
                </c:pt>
                <c:pt idx="13">
                  <c:v>K   ACTIVIDADES INMOBILIARIAS,  EMPRESARIALES Y DE ALQUILER (UFP)</c:v>
                </c:pt>
                <c:pt idx="14">
                  <c:v>L   ADMINISTRACIÓN  PÚBLICA  Y  DEFENSA; PLANES    DE    SEGURIDAD    SOCIAL    DE AFILIACIÓN OBLIGATORIA (ONM)</c:v>
                </c:pt>
                <c:pt idx="15">
                  <c:v>M   ENSEÑANZA  PRIVADA</c:v>
                </c:pt>
                <c:pt idx="16">
                  <c:v>M   ENSEÑANZA  PRIVADA (ONM)</c:v>
                </c:pt>
                <c:pt idx="17">
                  <c:v>N   ACTIVIDADES DE SERVICIOS  SOCIALES Y DE SALUD  PRIVADA</c:v>
                </c:pt>
                <c:pt idx="18">
                  <c:v>N   ACTIVIDADES DE SERVICIOS  SOCIALES Y DE SALUD  PRIVADA (ONM)</c:v>
                </c:pt>
                <c:pt idx="19">
                  <c:v>O   OTRAS ACTIVIDADES COMUNITARIAS, SOCIALES Y  PERSONALES DE SERVICIOS</c:v>
                </c:pt>
                <c:pt idx="20">
                  <c:v>O   OTRAS ACTIVIDADES COMUNITARIAS, SOCIALES Y  PERSONALES DE SERVICIOS (ONM)</c:v>
                </c:pt>
                <c:pt idx="21">
                  <c:v>P   ACTIVIDADES DE HOGARES PRIVADOS COMO EMPLEADORES Y ACTIVIDADES NO DIFERENCIADAS DE HOGARES PRIVADOS COMO PRODUCTORES (UFP)</c:v>
                </c:pt>
                <c:pt idx="22">
                  <c:v>PIBPC   PRODUCTO INTERNO BRUTO A PRECIOS DE COMPRADOR                         </c:v>
                </c:pt>
                <c:pt idx="23">
                  <c:v>VAB   VALOR AGREGADO</c:v>
                </c:pt>
              </c:strCache>
            </c:strRef>
          </c:cat>
          <c:val>
            <c:numRef>
              <c:f>'SUM CONSTANTE Y SUM CORRIENTE'!$B$2:$B$26</c:f>
              <c:numCache>
                <c:formatCode>General</c:formatCode>
                <c:ptCount val="24"/>
                <c:pt idx="0">
                  <c:v>508.09999999999991</c:v>
                </c:pt>
                <c:pt idx="1">
                  <c:v>-45.300000000000011</c:v>
                </c:pt>
                <c:pt idx="2">
                  <c:v>1876.5</c:v>
                </c:pt>
                <c:pt idx="3">
                  <c:v>1594.0000000000005</c:v>
                </c:pt>
                <c:pt idx="4">
                  <c:v>568.6</c:v>
                </c:pt>
                <c:pt idx="5">
                  <c:v>4698</c:v>
                </c:pt>
                <c:pt idx="6">
                  <c:v>398.20000000000027</c:v>
                </c:pt>
                <c:pt idx="7">
                  <c:v>6108.9000000000005</c:v>
                </c:pt>
                <c:pt idx="8">
                  <c:v>517.9000000000002</c:v>
                </c:pt>
                <c:pt idx="9">
                  <c:v>3543.5</c:v>
                </c:pt>
                <c:pt idx="10">
                  <c:v>912.10000000000014</c:v>
                </c:pt>
                <c:pt idx="11">
                  <c:v>2321.3999999999996</c:v>
                </c:pt>
                <c:pt idx="12">
                  <c:v>1763.7</c:v>
                </c:pt>
                <c:pt idx="13">
                  <c:v>2384.6999999999998</c:v>
                </c:pt>
                <c:pt idx="14">
                  <c:v>2666.2999999999997</c:v>
                </c:pt>
                <c:pt idx="15">
                  <c:v>322</c:v>
                </c:pt>
                <c:pt idx="16">
                  <c:v>706</c:v>
                </c:pt>
                <c:pt idx="17">
                  <c:v>496.50000000000006</c:v>
                </c:pt>
                <c:pt idx="18">
                  <c:v>1253.2</c:v>
                </c:pt>
                <c:pt idx="19">
                  <c:v>-40.300000000000004</c:v>
                </c:pt>
                <c:pt idx="20">
                  <c:v>48.600000000000009</c:v>
                </c:pt>
                <c:pt idx="21">
                  <c:v>78.400000000000006</c:v>
                </c:pt>
                <c:pt idx="22">
                  <c:v>32681.000000000004</c:v>
                </c:pt>
                <c:pt idx="23">
                  <c:v>31768.9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7-494C-9BE2-DF729FE1C9A5}"/>
            </c:ext>
          </c:extLst>
        </c:ser>
        <c:ser>
          <c:idx val="1"/>
          <c:order val="1"/>
          <c:tx>
            <c:strRef>
              <c:f>'SUM CONSTANTE Y SUM CORRIENTE'!$C$1</c:f>
              <c:strCache>
                <c:ptCount val="1"/>
                <c:pt idx="0">
                  <c:v>Suma de Variación Porcentual Corriente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CONSTANTE Y SUM CORRIENTE'!$A$2:$A$26</c:f>
              <c:strCache>
                <c:ptCount val="24"/>
                <c:pt idx="0">
                  <c:v>A   AGRICULTURA, GANADERÍA, CAZA Y SILVICULTURA</c:v>
                </c:pt>
                <c:pt idx="1">
                  <c:v>B   PESCA</c:v>
                </c:pt>
                <c:pt idx="2">
                  <c:v>C   EXPLOTACIÓN DE MINAS Y CANTERAS</c:v>
                </c:pt>
                <c:pt idx="3">
                  <c:v>D   INDUSTRIAS MANUFACTURERAS</c:v>
                </c:pt>
                <c:pt idx="4">
                  <c:v>E   SUMINISTRO DE ELECTRICIDAD, GAS Y AGUA</c:v>
                </c:pt>
                <c:pt idx="5">
                  <c:v>F   CONSTRUCCION</c:v>
                </c:pt>
                <c:pt idx="6">
                  <c:v>F   CONSTRUCCION (UFP)</c:v>
                </c:pt>
                <c:pt idx="7">
                  <c:v>G   COMERCIO AL POR MAYOR Y AL POR MENOR; REPARACIÓN DE VEHÍCULOS AUTOMOTORES, MOTOCICLETAS, EFECTOS PERSONALES Y ENSERES DOMÉSTICOS</c:v>
                </c:pt>
                <c:pt idx="8">
                  <c:v>H   HOTELES Y RESTAURANTES</c:v>
                </c:pt>
                <c:pt idx="9">
                  <c:v>I   TRANSPORTE,  ALMACENAMIENTO Y COMUNICACIONES</c:v>
                </c:pt>
                <c:pt idx="10">
                  <c:v>IMP   IMPUESTOS</c:v>
                </c:pt>
                <c:pt idx="11">
                  <c:v>J   INTERMEDIACIÓN   FINANCIERA</c:v>
                </c:pt>
                <c:pt idx="12">
                  <c:v>K   ACTIVIDADES INMOBILIARIAS,  EMPRESARIALES Y DE ALQUILER</c:v>
                </c:pt>
                <c:pt idx="13">
                  <c:v>K   ACTIVIDADES INMOBILIARIAS,  EMPRESARIALES Y DE ALQUILER (UFP)</c:v>
                </c:pt>
                <c:pt idx="14">
                  <c:v>L   ADMINISTRACIÓN  PÚBLICA  Y  DEFENSA; PLANES    DE    SEGURIDAD    SOCIAL    DE AFILIACIÓN OBLIGATORIA (ONM)</c:v>
                </c:pt>
                <c:pt idx="15">
                  <c:v>M   ENSEÑANZA  PRIVADA</c:v>
                </c:pt>
                <c:pt idx="16">
                  <c:v>M   ENSEÑANZA  PRIVADA (ONM)</c:v>
                </c:pt>
                <c:pt idx="17">
                  <c:v>N   ACTIVIDADES DE SERVICIOS  SOCIALES Y DE SALUD  PRIVADA</c:v>
                </c:pt>
                <c:pt idx="18">
                  <c:v>N   ACTIVIDADES DE SERVICIOS  SOCIALES Y DE SALUD  PRIVADA (ONM)</c:v>
                </c:pt>
                <c:pt idx="19">
                  <c:v>O   OTRAS ACTIVIDADES COMUNITARIAS, SOCIALES Y  PERSONALES DE SERVICIOS</c:v>
                </c:pt>
                <c:pt idx="20">
                  <c:v>O   OTRAS ACTIVIDADES COMUNITARIAS, SOCIALES Y  PERSONALES DE SERVICIOS (ONM)</c:v>
                </c:pt>
                <c:pt idx="21">
                  <c:v>P   ACTIVIDADES DE HOGARES PRIVADOS COMO EMPLEADORES Y ACTIVIDADES NO DIFERENCIADAS DE HOGARES PRIVADOS COMO PRODUCTORES (UFP)</c:v>
                </c:pt>
                <c:pt idx="22">
                  <c:v>PIBPC   PRODUCTO INTERNO BRUTO A PRECIOS DE COMPRADOR                         </c:v>
                </c:pt>
                <c:pt idx="23">
                  <c:v>VAB   VALOR AGREGADO</c:v>
                </c:pt>
              </c:strCache>
            </c:strRef>
          </c:cat>
          <c:val>
            <c:numRef>
              <c:f>'SUM CONSTANTE Y SUM CORRIENTE'!$C$2:$C$26</c:f>
              <c:numCache>
                <c:formatCode>General</c:formatCode>
                <c:ptCount val="24"/>
                <c:pt idx="0">
                  <c:v>20.178999999999995</c:v>
                </c:pt>
                <c:pt idx="1">
                  <c:v>-46.756799999999998</c:v>
                </c:pt>
                <c:pt idx="2">
                  <c:v>248.85319999999999</c:v>
                </c:pt>
                <c:pt idx="3">
                  <c:v>13.718999999999999</c:v>
                </c:pt>
                <c:pt idx="4">
                  <c:v>108.12959999999998</c:v>
                </c:pt>
                <c:pt idx="5">
                  <c:v>120.7835</c:v>
                </c:pt>
                <c:pt idx="6">
                  <c:v>92.777900000000002</c:v>
                </c:pt>
                <c:pt idx="7">
                  <c:v>58.298100000000005</c:v>
                </c:pt>
                <c:pt idx="8">
                  <c:v>-6.8913000000000064</c:v>
                </c:pt>
                <c:pt idx="9">
                  <c:v>44.783799999999999</c:v>
                </c:pt>
                <c:pt idx="10">
                  <c:v>48.715600000000002</c:v>
                </c:pt>
                <c:pt idx="11">
                  <c:v>70.152299999999997</c:v>
                </c:pt>
                <c:pt idx="12">
                  <c:v>43.477399999999996</c:v>
                </c:pt>
                <c:pt idx="13">
                  <c:v>47.465199999999989</c:v>
                </c:pt>
                <c:pt idx="14">
                  <c:v>84.591200000000015</c:v>
                </c:pt>
                <c:pt idx="15">
                  <c:v>74.468100000000007</c:v>
                </c:pt>
                <c:pt idx="16">
                  <c:v>61.936899999999994</c:v>
                </c:pt>
                <c:pt idx="17">
                  <c:v>73.529899999999998</c:v>
                </c:pt>
                <c:pt idx="18">
                  <c:v>45.304700000000011</c:v>
                </c:pt>
                <c:pt idx="19">
                  <c:v>-4.1171000000000042</c:v>
                </c:pt>
                <c:pt idx="20">
                  <c:v>74.473699999999994</c:v>
                </c:pt>
                <c:pt idx="21">
                  <c:v>-4.9004999999999992</c:v>
                </c:pt>
                <c:pt idx="22">
                  <c:v>54.986200000000004</c:v>
                </c:pt>
                <c:pt idx="23">
                  <c:v>54.798399999999987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7-494C-9BE2-DF729FE1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318696"/>
        <c:axId val="1077319416"/>
      </c:barChart>
      <c:catAx>
        <c:axId val="10773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77319416"/>
        <c:crosses val="autoZero"/>
        <c:auto val="1"/>
        <c:lblAlgn val="ctr"/>
        <c:lblOffset val="100"/>
        <c:noMultiLvlLbl val="0"/>
      </c:catAx>
      <c:valAx>
        <c:axId val="10773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7731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[PIB ANUAL POR CATEGORIAS EDITADO.xlsx]SUM AÑO TODO!TablaDinámica4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'SUM AÑO TODO'!$B$3</c:f>
              <c:strCache>
                <c:ptCount val="1"/>
                <c:pt idx="0">
                  <c:v>Suma de Valor Corriente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 AÑO TODO'!$A$4:$A$18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 (P)</c:v>
                </c:pt>
                <c:pt idx="13">
                  <c:v>2020 (E)</c:v>
                </c:pt>
              </c:strCache>
            </c:strRef>
          </c:cat>
          <c:val>
            <c:numRef>
              <c:f>'SUM AÑO TODO'!$B$4:$B$18</c:f>
              <c:numCache>
                <c:formatCode>General</c:formatCode>
                <c:ptCount val="14"/>
                <c:pt idx="0">
                  <c:v>63043.500000000015</c:v>
                </c:pt>
                <c:pt idx="1">
                  <c:v>69226.900000000009</c:v>
                </c:pt>
                <c:pt idx="2">
                  <c:v>70121.600000000006</c:v>
                </c:pt>
                <c:pt idx="3">
                  <c:v>74080.299999999988</c:v>
                </c:pt>
                <c:pt idx="4">
                  <c:v>82514.100000000006</c:v>
                </c:pt>
                <c:pt idx="5">
                  <c:v>90580.900000000009</c:v>
                </c:pt>
                <c:pt idx="6">
                  <c:v>96807.6</c:v>
                </c:pt>
                <c:pt idx="7">
                  <c:v>101717.4</c:v>
                </c:pt>
                <c:pt idx="8">
                  <c:v>107558.09999999999</c:v>
                </c:pt>
                <c:pt idx="9">
                  <c:v>112898.20000000001</c:v>
                </c:pt>
                <c:pt idx="10">
                  <c:v>119257.80000000002</c:v>
                </c:pt>
                <c:pt idx="11">
                  <c:v>123715.3</c:v>
                </c:pt>
                <c:pt idx="12">
                  <c:v>127534.09999999999</c:v>
                </c:pt>
                <c:pt idx="13">
                  <c:v>104825.3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0-4DAF-9369-8D761FDC15BC}"/>
            </c:ext>
          </c:extLst>
        </c:ser>
        <c:ser>
          <c:idx val="0"/>
          <c:order val="1"/>
          <c:tx>
            <c:strRef>
              <c:f>'SUM AÑO TODO'!$C$3</c:f>
              <c:strCache>
                <c:ptCount val="1"/>
                <c:pt idx="0">
                  <c:v>Suma de Variación Porcentual Constante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 AÑO TODO'!$A$4:$A$18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 (P)</c:v>
                </c:pt>
                <c:pt idx="13">
                  <c:v>2020 (E)</c:v>
                </c:pt>
              </c:strCache>
            </c:strRef>
          </c:cat>
          <c:val>
            <c:numRef>
              <c:f>'SUM AÑO TODO'!$C$4:$C$18</c:f>
              <c:numCache>
                <c:formatCode>General</c:formatCode>
                <c:ptCount val="14"/>
                <c:pt idx="1">
                  <c:v>11445.8</c:v>
                </c:pt>
                <c:pt idx="2">
                  <c:v>5780.3</c:v>
                </c:pt>
                <c:pt idx="3">
                  <c:v>6795.8000000000011</c:v>
                </c:pt>
                <c:pt idx="4">
                  <c:v>15490.9</c:v>
                </c:pt>
                <c:pt idx="5">
                  <c:v>17084.699999999997</c:v>
                </c:pt>
                <c:pt idx="6">
                  <c:v>15403.300000000001</c:v>
                </c:pt>
                <c:pt idx="7">
                  <c:v>12749.000000000002</c:v>
                </c:pt>
                <c:pt idx="8">
                  <c:v>12411.8</c:v>
                </c:pt>
                <c:pt idx="9">
                  <c:v>11215.5</c:v>
                </c:pt>
                <c:pt idx="10">
                  <c:v>12908.499999999998</c:v>
                </c:pt>
                <c:pt idx="11">
                  <c:v>8248.2999999999993</c:v>
                </c:pt>
                <c:pt idx="12">
                  <c:v>6255.4</c:v>
                </c:pt>
                <c:pt idx="13">
                  <c:v>-38658.399999999994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B0-4DAF-9369-8D761FDC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39296"/>
        <c:axId val="513340016"/>
      </c:lineChart>
      <c:catAx>
        <c:axId val="5133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3340016"/>
        <c:crosses val="autoZero"/>
        <c:auto val="1"/>
        <c:lblAlgn val="ctr"/>
        <c:lblOffset val="100"/>
        <c:noMultiLvlLbl val="0"/>
      </c:catAx>
      <c:valAx>
        <c:axId val="5133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33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COMPARACIÓN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2A5-4C59-AC62-DAFEF4ABC1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Valores_PIB_T_PIB_ANUAL_CATEGOR!$B$1</c15:sqref>
                  </c15:fullRef>
                </c:ext>
              </c:extLst>
              <c:f>Valores_PIB_T_PIB_ANUAL_CATEGOR!$B$1</c:f>
              <c:strCache>
                <c:ptCount val="1"/>
                <c:pt idx="0">
                  <c:v>Categorías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COMPARACIÓN!$B$36:$B$38</c15:sqref>
                  </c15:fullRef>
                </c:ext>
              </c:extLst>
              <c:f>COMPARACIÓN!$B$36</c:f>
              <c:numCache>
                <c:formatCode>General</c:formatCode>
                <c:ptCount val="1"/>
                <c:pt idx="0">
                  <c:v>3999.646131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C59-AC62-DAFEF4ABC189}"/>
            </c:ext>
          </c:extLst>
        </c:ser>
        <c:ser>
          <c:idx val="1"/>
          <c:order val="1"/>
          <c:tx>
            <c:v>AGRICULTURA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PESCA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2A5-4C59-AC62-DAFEF4ABC1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Valores_PIB_T_PIB_ANUAL_CATEGOR!$B$1</c15:sqref>
                  </c15:fullRef>
                </c:ext>
              </c:extLst>
              <c:f>Valores_PIB_T_PIB_ANUAL_CATEGOR!$B$1</c:f>
              <c:strCache>
                <c:ptCount val="1"/>
                <c:pt idx="0">
                  <c:v>Categorías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COMPARACIÓN!$B$42:$B$44</c15:sqref>
                  </c15:fullRef>
                </c:ext>
              </c:extLst>
              <c:f>COMPARACIÓN!$B$42</c:f>
              <c:numCache>
                <c:formatCode>General</c:formatCode>
                <c:ptCount val="1"/>
                <c:pt idx="0">
                  <c:v>3971.0019349999998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C59-AC62-DAFEF4ABC189}"/>
            </c:ext>
          </c:extLst>
        </c:ser>
        <c:ser>
          <c:idx val="2"/>
          <c:order val="2"/>
          <c:tx>
            <c:v>HOTELES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HOTELES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2A5-4C59-AC62-DAFEF4ABC1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Valores_PIB_T_PIB_ANUAL_CATEGOR!$B$1</c15:sqref>
                  </c15:fullRef>
                </c:ext>
              </c:extLst>
              <c:f>Valores_PIB_T_PIB_ANUAL_CATEGOR!$B$1</c:f>
              <c:strCache>
                <c:ptCount val="1"/>
                <c:pt idx="0">
                  <c:v>Categorías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COMPARACIÓN!$B$48:$B$50</c15:sqref>
                  </c15:fullRef>
                </c:ext>
              </c:extLst>
              <c:f>COMPARACIÓN!$B$48</c:f>
              <c:numCache>
                <c:formatCode>General</c:formatCode>
                <c:ptCount val="1"/>
                <c:pt idx="0">
                  <c:v>4022.990491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5-4C59-AC62-DAFEF4ABC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10656"/>
        <c:axId val="314612456"/>
      </c:barChart>
      <c:catAx>
        <c:axId val="3146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14612456"/>
        <c:crosses val="autoZero"/>
        <c:auto val="1"/>
        <c:lblAlgn val="ctr"/>
        <c:lblOffset val="100"/>
        <c:noMultiLvlLbl val="0"/>
      </c:catAx>
      <c:valAx>
        <c:axId val="3146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146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[PIB ANUAL POR CATEGORIAS EDITADO.xlsx]AGRICULTURA AÑO!TablaDinámica9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'AGRICULTURA AÑO'!$B$1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'AGRICULTURA AÑO'!$A$2:$A$17</c:f>
              <c:multiLvlStrCache>
                <c:ptCount val="14"/>
                <c:lvl>
                  <c:pt idx="0">
                    <c:v>2008-2007</c:v>
                  </c:pt>
                  <c:pt idx="1">
                    <c:v>2009-2008</c:v>
                  </c:pt>
                  <c:pt idx="2">
                    <c:v>2010-2009</c:v>
                  </c:pt>
                  <c:pt idx="3">
                    <c:v>2011-2010</c:v>
                  </c:pt>
                  <c:pt idx="4">
                    <c:v>2012-2011</c:v>
                  </c:pt>
                  <c:pt idx="5">
                    <c:v>2013-2012</c:v>
                  </c:pt>
                  <c:pt idx="6">
                    <c:v>2014-2013</c:v>
                  </c:pt>
                  <c:pt idx="7">
                    <c:v>2015-2014</c:v>
                  </c:pt>
                  <c:pt idx="8">
                    <c:v>2016-2015</c:v>
                  </c:pt>
                  <c:pt idx="9">
                    <c:v>2017-2016</c:v>
                  </c:pt>
                  <c:pt idx="10">
                    <c:v>2018-2017</c:v>
                  </c:pt>
                  <c:pt idx="11">
                    <c:v>2019-2018</c:v>
                  </c:pt>
                  <c:pt idx="12">
                    <c:v>2020-2019</c:v>
                  </c:pt>
                  <c:pt idx="13">
                    <c:v>(en blanco)</c:v>
                  </c:pt>
                </c:lvl>
                <c:lvl>
                  <c:pt idx="0">
                    <c:v>A   AGRICULTURA, GANADERÍA, CAZA Y SILVICULTURA</c:v>
                  </c:pt>
                </c:lvl>
              </c:multiLvlStrCache>
            </c:multiLvlStrRef>
          </c:cat>
          <c:val>
            <c:numRef>
              <c:f>'AGRICULTURA AÑO'!$B$2:$B$17</c:f>
              <c:numCache>
                <c:formatCode>General</c:formatCode>
                <c:ptCount val="14"/>
                <c:pt idx="0">
                  <c:v>3.3622331139999999</c:v>
                </c:pt>
                <c:pt idx="1">
                  <c:v>2.7525574740000001</c:v>
                </c:pt>
                <c:pt idx="2">
                  <c:v>2.7360454889999999</c:v>
                </c:pt>
                <c:pt idx="3">
                  <c:v>2.541356505</c:v>
                </c:pt>
                <c:pt idx="4">
                  <c:v>2.4472108380000002</c:v>
                </c:pt>
                <c:pt idx="5">
                  <c:v>2.3401315789999999</c:v>
                </c:pt>
                <c:pt idx="6">
                  <c:v>2.1523792350000002</c:v>
                </c:pt>
                <c:pt idx="7">
                  <c:v>2.138405707</c:v>
                </c:pt>
                <c:pt idx="8">
                  <c:v>2.0707090770000001</c:v>
                </c:pt>
                <c:pt idx="9">
                  <c:v>1.889467821</c:v>
                </c:pt>
                <c:pt idx="10">
                  <c:v>1.8715712760000001</c:v>
                </c:pt>
                <c:pt idx="11">
                  <c:v>1.867151158</c:v>
                </c:pt>
                <c:pt idx="12">
                  <c:v>2.3795320229999999</c:v>
                </c:pt>
                <c:pt idx="13">
                  <c:v>3.6452855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C-4DD3-9B0F-3F3B77D7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474304"/>
        <c:axId val="1102472144"/>
      </c:barChart>
      <c:catAx>
        <c:axId val="11024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2472144"/>
        <c:crosses val="autoZero"/>
        <c:auto val="1"/>
        <c:lblAlgn val="ctr"/>
        <c:lblOffset val="100"/>
        <c:noMultiLvlLbl val="0"/>
      </c:catAx>
      <c:valAx>
        <c:axId val="11024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24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[PIB ANUAL POR CATEGORIAS EDITADO.xlsx]SUM VARI 3 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VARI 3 '!$B$3</c:f>
              <c:strCache>
                <c:ptCount val="1"/>
                <c:pt idx="0">
                  <c:v>Suma de Composición Corriente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VARI 3 '!$A$4:$A$7</c:f>
              <c:strCache>
                <c:ptCount val="3"/>
                <c:pt idx="0">
                  <c:v>A   AGRICULTURA, GANADERÍA, CAZA Y SILVICULTURA</c:v>
                </c:pt>
                <c:pt idx="1">
                  <c:v>B   PESCA</c:v>
                </c:pt>
                <c:pt idx="2">
                  <c:v>H   HOTELES Y RESTAURANTES</c:v>
                </c:pt>
              </c:strCache>
            </c:strRef>
          </c:cat>
          <c:val>
            <c:numRef>
              <c:f>'SUM VARI 3 '!$B$4:$B$7</c:f>
              <c:numCache>
                <c:formatCode>General</c:formatCode>
                <c:ptCount val="3"/>
                <c:pt idx="0">
                  <c:v>34.860807958999999</c:v>
                </c:pt>
                <c:pt idx="1">
                  <c:v>8.5601503430000001</c:v>
                </c:pt>
                <c:pt idx="2">
                  <c:v>35.859903877000001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9-425A-9F81-7D9BA58B639F}"/>
            </c:ext>
          </c:extLst>
        </c:ser>
        <c:ser>
          <c:idx val="1"/>
          <c:order val="1"/>
          <c:tx>
            <c:strRef>
              <c:f>'SUM VARI 3 '!$C$3</c:f>
              <c:strCache>
                <c:ptCount val="1"/>
                <c:pt idx="0">
                  <c:v>Suma de Valor Constante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VARI 3 '!$A$4:$A$7</c:f>
              <c:strCache>
                <c:ptCount val="3"/>
                <c:pt idx="0">
                  <c:v>A   AGRICULTURA, GANADERÍA, CAZA Y SILVICULTURA</c:v>
                </c:pt>
                <c:pt idx="1">
                  <c:v>B   PESCA</c:v>
                </c:pt>
                <c:pt idx="2">
                  <c:v>H   HOTELES Y RESTAURANTES</c:v>
                </c:pt>
              </c:strCache>
            </c:strRef>
          </c:cat>
          <c:val>
            <c:numRef>
              <c:f>'SUM VARI 3 '!$C$4:$C$7</c:f>
              <c:numCache>
                <c:formatCode>General</c:formatCode>
                <c:ptCount val="3"/>
                <c:pt idx="0">
                  <c:v>34.194036795999999</c:v>
                </c:pt>
                <c:pt idx="1">
                  <c:v>9.6015719879999999</c:v>
                </c:pt>
                <c:pt idx="2">
                  <c:v>48.328024776999989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9-425A-9F81-7D9BA58B639F}"/>
            </c:ext>
          </c:extLst>
        </c:ser>
        <c:ser>
          <c:idx val="2"/>
          <c:order val="2"/>
          <c:tx>
            <c:strRef>
              <c:f>'SUM VARI 3 '!$D$3</c:f>
              <c:strCache>
                <c:ptCount val="1"/>
                <c:pt idx="0">
                  <c:v>Suma de Variación Porcentual Constante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VARI 3 '!$A$4:$A$7</c:f>
              <c:strCache>
                <c:ptCount val="3"/>
                <c:pt idx="0">
                  <c:v>A   AGRICULTURA, GANADERÍA, CAZA Y SILVICULTURA</c:v>
                </c:pt>
                <c:pt idx="1">
                  <c:v>B   PESCA</c:v>
                </c:pt>
                <c:pt idx="2">
                  <c:v>H   HOTELES Y RESTAURANTES</c:v>
                </c:pt>
              </c:strCache>
            </c:strRef>
          </c:cat>
          <c:val>
            <c:numRef>
              <c:f>'SUM VARI 3 '!$D$4:$D$7</c:f>
              <c:numCache>
                <c:formatCode>General</c:formatCode>
                <c:ptCount val="3"/>
                <c:pt idx="0">
                  <c:v>508.1</c:v>
                </c:pt>
                <c:pt idx="1">
                  <c:v>-45.300000000000011</c:v>
                </c:pt>
                <c:pt idx="2">
                  <c:v>517.90000000000009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9-425A-9F81-7D9BA58B639F}"/>
            </c:ext>
          </c:extLst>
        </c:ser>
        <c:ser>
          <c:idx val="3"/>
          <c:order val="3"/>
          <c:tx>
            <c:strRef>
              <c:f>'SUM VARI 3 '!$E$3</c:f>
              <c:strCache>
                <c:ptCount val="1"/>
                <c:pt idx="0">
                  <c:v>Suma de Variación Porcentual Corriente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 VARI 3 '!$A$4:$A$7</c:f>
              <c:strCache>
                <c:ptCount val="3"/>
                <c:pt idx="0">
                  <c:v>A   AGRICULTURA, GANADERÍA, CAZA Y SILVICULTURA</c:v>
                </c:pt>
                <c:pt idx="1">
                  <c:v>B   PESCA</c:v>
                </c:pt>
                <c:pt idx="2">
                  <c:v>H   HOTELES Y RESTAURANTES</c:v>
                </c:pt>
              </c:strCache>
            </c:strRef>
          </c:cat>
          <c:val>
            <c:numRef>
              <c:f>'SUM VARI 3 '!$E$4:$E$7</c:f>
              <c:numCache>
                <c:formatCode>General</c:formatCode>
                <c:ptCount val="3"/>
                <c:pt idx="0">
                  <c:v>20.179000000000002</c:v>
                </c:pt>
                <c:pt idx="1">
                  <c:v>-46.756800000000005</c:v>
                </c:pt>
                <c:pt idx="2">
                  <c:v>-6.891299999999994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59-425A-9F81-7D9BA58B6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413064"/>
        <c:axId val="1116410904"/>
      </c:barChart>
      <c:catAx>
        <c:axId val="11164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6410904"/>
        <c:crosses val="autoZero"/>
        <c:auto val="1"/>
        <c:lblAlgn val="ctr"/>
        <c:lblOffset val="100"/>
        <c:noMultiLvlLbl val="0"/>
      </c:catAx>
      <c:valAx>
        <c:axId val="11164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641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[PIB ANUAL POR CATEGORIAS EDITADO.xlsx]HOTEL AÑO 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'HOTEL AÑO '!$B$1</c:f>
              <c:strCache>
                <c:ptCount val="1"/>
                <c:pt idx="0">
                  <c:v>Suma de Composición Corriente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'HOTEL AÑO '!$A$2:$A$17</c:f>
              <c:multiLvlStrCache>
                <c:ptCount val="14"/>
                <c:lvl>
                  <c:pt idx="0">
                    <c:v>2008-2007</c:v>
                  </c:pt>
                  <c:pt idx="1">
                    <c:v>2009-2008</c:v>
                  </c:pt>
                  <c:pt idx="2">
                    <c:v>2010-2009</c:v>
                  </c:pt>
                  <c:pt idx="3">
                    <c:v>2011-2010</c:v>
                  </c:pt>
                  <c:pt idx="4">
                    <c:v>2012-2011</c:v>
                  </c:pt>
                  <c:pt idx="5">
                    <c:v>2013-2012</c:v>
                  </c:pt>
                  <c:pt idx="6">
                    <c:v>2014-2013</c:v>
                  </c:pt>
                  <c:pt idx="7">
                    <c:v>2015-2014</c:v>
                  </c:pt>
                  <c:pt idx="8">
                    <c:v>2016-2015</c:v>
                  </c:pt>
                  <c:pt idx="9">
                    <c:v>2017-2016</c:v>
                  </c:pt>
                  <c:pt idx="10">
                    <c:v>2018-2017</c:v>
                  </c:pt>
                  <c:pt idx="11">
                    <c:v>2019-2018</c:v>
                  </c:pt>
                  <c:pt idx="12">
                    <c:v>2020-2019</c:v>
                  </c:pt>
                  <c:pt idx="13">
                    <c:v>(en blanco)</c:v>
                  </c:pt>
                </c:lvl>
                <c:lvl>
                  <c:pt idx="0">
                    <c:v>H   HOTELES Y RESTAURANTES</c:v>
                  </c:pt>
                </c:lvl>
              </c:multiLvlStrCache>
            </c:multiLvlStrRef>
          </c:cat>
          <c:val>
            <c:numRef>
              <c:f>'HOTEL AÑO '!$B$2:$B$17</c:f>
              <c:numCache>
                <c:formatCode>General</c:formatCode>
                <c:ptCount val="14"/>
                <c:pt idx="0">
                  <c:v>2.8450766839999999</c:v>
                </c:pt>
                <c:pt idx="1">
                  <c:v>2.7907251660000001</c:v>
                </c:pt>
                <c:pt idx="2">
                  <c:v>2.8041969199999999</c:v>
                </c:pt>
                <c:pt idx="3">
                  <c:v>2.8869001750000001</c:v>
                </c:pt>
                <c:pt idx="4">
                  <c:v>2.8651274550000001</c:v>
                </c:pt>
                <c:pt idx="5">
                  <c:v>2.7497411810000001</c:v>
                </c:pt>
                <c:pt idx="6">
                  <c:v>2.6389373329999999</c:v>
                </c:pt>
                <c:pt idx="7">
                  <c:v>2.614339556</c:v>
                </c:pt>
                <c:pt idx="8">
                  <c:v>2.5464794039999998</c:v>
                </c:pt>
                <c:pt idx="9">
                  <c:v>2.4696870469999999</c:v>
                </c:pt>
                <c:pt idx="10">
                  <c:v>2.3094130169999998</c:v>
                </c:pt>
                <c:pt idx="11">
                  <c:v>2.2332961619999998</c:v>
                </c:pt>
                <c:pt idx="12">
                  <c:v>1.23924824</c:v>
                </c:pt>
                <c:pt idx="13">
                  <c:v>2.8667355369999998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D-4BE9-9E98-72D093179113}"/>
            </c:ext>
          </c:extLst>
        </c:ser>
        <c:ser>
          <c:idx val="1"/>
          <c:order val="1"/>
          <c:tx>
            <c:strRef>
              <c:f>'HOTEL AÑO '!$C$1</c:f>
              <c:strCache>
                <c:ptCount val="1"/>
                <c:pt idx="0">
                  <c:v>Suma de Valor Constante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'HOTEL AÑO '!$A$2:$A$17</c:f>
              <c:multiLvlStrCache>
                <c:ptCount val="14"/>
                <c:lvl>
                  <c:pt idx="0">
                    <c:v>2008-2007</c:v>
                  </c:pt>
                  <c:pt idx="1">
                    <c:v>2009-2008</c:v>
                  </c:pt>
                  <c:pt idx="2">
                    <c:v>2010-2009</c:v>
                  </c:pt>
                  <c:pt idx="3">
                    <c:v>2011-2010</c:v>
                  </c:pt>
                  <c:pt idx="4">
                    <c:v>2012-2011</c:v>
                  </c:pt>
                  <c:pt idx="5">
                    <c:v>2013-2012</c:v>
                  </c:pt>
                  <c:pt idx="6">
                    <c:v>2014-2013</c:v>
                  </c:pt>
                  <c:pt idx="7">
                    <c:v>2015-2014</c:v>
                  </c:pt>
                  <c:pt idx="8">
                    <c:v>2016-2015</c:v>
                  </c:pt>
                  <c:pt idx="9">
                    <c:v>2017-2016</c:v>
                  </c:pt>
                  <c:pt idx="10">
                    <c:v>2018-2017</c:v>
                  </c:pt>
                  <c:pt idx="11">
                    <c:v>2019-2018</c:v>
                  </c:pt>
                  <c:pt idx="12">
                    <c:v>2020-2019</c:v>
                  </c:pt>
                  <c:pt idx="13">
                    <c:v>(en blanco)</c:v>
                  </c:pt>
                </c:lvl>
                <c:lvl>
                  <c:pt idx="0">
                    <c:v>H   HOTELES Y RESTAURANTES</c:v>
                  </c:pt>
                </c:lvl>
              </c:multiLvlStrCache>
            </c:multiLvlStrRef>
          </c:cat>
          <c:val>
            <c:numRef>
              <c:f>'HOTEL AÑO '!$C$2:$C$17</c:f>
              <c:numCache>
                <c:formatCode>General</c:formatCode>
                <c:ptCount val="14"/>
                <c:pt idx="0">
                  <c:v>2.9643145350000002</c:v>
                </c:pt>
                <c:pt idx="1">
                  <c:v>3.0888828250000002</c:v>
                </c:pt>
                <c:pt idx="2">
                  <c:v>3.34609362</c:v>
                </c:pt>
                <c:pt idx="3">
                  <c:v>3.498797793</c:v>
                </c:pt>
                <c:pt idx="4">
                  <c:v>3.7717321670000001</c:v>
                </c:pt>
                <c:pt idx="5">
                  <c:v>3.5311403509999999</c:v>
                </c:pt>
                <c:pt idx="6">
                  <c:v>3.6679586949999998</c:v>
                </c:pt>
                <c:pt idx="7">
                  <c:v>3.9954373780000001</c:v>
                </c:pt>
                <c:pt idx="8">
                  <c:v>4.1029085939999996</c:v>
                </c:pt>
                <c:pt idx="9">
                  <c:v>3.9548122509999999</c:v>
                </c:pt>
                <c:pt idx="10">
                  <c:v>3.7985873890000001</c:v>
                </c:pt>
                <c:pt idx="11">
                  <c:v>3.6501036060000001</c:v>
                </c:pt>
                <c:pt idx="12">
                  <c:v>2.090520036</c:v>
                </c:pt>
                <c:pt idx="13">
                  <c:v>2.8667355369999998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D-4BE9-9E98-72D093179113}"/>
            </c:ext>
          </c:extLst>
        </c:ser>
        <c:ser>
          <c:idx val="2"/>
          <c:order val="2"/>
          <c:tx>
            <c:strRef>
              <c:f>'HOTEL AÑO '!$D$1</c:f>
              <c:strCache>
                <c:ptCount val="1"/>
                <c:pt idx="0">
                  <c:v>Suma de Valor Corriente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'HOTEL AÑO '!$A$2:$A$17</c:f>
              <c:multiLvlStrCache>
                <c:ptCount val="14"/>
                <c:lvl>
                  <c:pt idx="0">
                    <c:v>2008-2007</c:v>
                  </c:pt>
                  <c:pt idx="1">
                    <c:v>2009-2008</c:v>
                  </c:pt>
                  <c:pt idx="2">
                    <c:v>2010-2009</c:v>
                  </c:pt>
                  <c:pt idx="3">
                    <c:v>2011-2010</c:v>
                  </c:pt>
                  <c:pt idx="4">
                    <c:v>2012-2011</c:v>
                  </c:pt>
                  <c:pt idx="5">
                    <c:v>2013-2012</c:v>
                  </c:pt>
                  <c:pt idx="6">
                    <c:v>2014-2013</c:v>
                  </c:pt>
                  <c:pt idx="7">
                    <c:v>2015-2014</c:v>
                  </c:pt>
                  <c:pt idx="8">
                    <c:v>2016-2015</c:v>
                  </c:pt>
                  <c:pt idx="9">
                    <c:v>2017-2016</c:v>
                  </c:pt>
                  <c:pt idx="10">
                    <c:v>2018-2017</c:v>
                  </c:pt>
                  <c:pt idx="11">
                    <c:v>2019-2018</c:v>
                  </c:pt>
                  <c:pt idx="12">
                    <c:v>2020-2019</c:v>
                  </c:pt>
                  <c:pt idx="13">
                    <c:v>(en blanco)</c:v>
                  </c:pt>
                </c:lvl>
                <c:lvl>
                  <c:pt idx="0">
                    <c:v>H   HOTELES Y RESTAURANTES</c:v>
                  </c:pt>
                </c:lvl>
              </c:multiLvlStrCache>
            </c:multiLvlStrRef>
          </c:cat>
          <c:val>
            <c:numRef>
              <c:f>'HOTEL AÑO '!$D$2:$D$17</c:f>
              <c:numCache>
                <c:formatCode>General</c:formatCode>
                <c:ptCount val="14"/>
                <c:pt idx="0">
                  <c:v>665.6</c:v>
                </c:pt>
                <c:pt idx="1">
                  <c:v>661</c:v>
                </c:pt>
                <c:pt idx="2">
                  <c:v>702.9</c:v>
                </c:pt>
                <c:pt idx="3">
                  <c:v>805.5</c:v>
                </c:pt>
                <c:pt idx="4">
                  <c:v>877.6</c:v>
                </c:pt>
                <c:pt idx="5">
                  <c:v>900.4</c:v>
                </c:pt>
                <c:pt idx="6">
                  <c:v>907.9</c:v>
                </c:pt>
                <c:pt idx="7">
                  <c:v>951</c:v>
                </c:pt>
                <c:pt idx="8">
                  <c:v>972.2</c:v>
                </c:pt>
                <c:pt idx="9">
                  <c:v>995.6</c:v>
                </c:pt>
                <c:pt idx="10">
                  <c:v>965.3</c:v>
                </c:pt>
                <c:pt idx="11">
                  <c:v>961.3</c:v>
                </c:pt>
                <c:pt idx="12">
                  <c:v>437.7</c:v>
                </c:pt>
                <c:pt idx="13">
                  <c:v>610.5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D-4BE9-9E98-72D093179113}"/>
            </c:ext>
          </c:extLst>
        </c:ser>
        <c:ser>
          <c:idx val="3"/>
          <c:order val="3"/>
          <c:tx>
            <c:strRef>
              <c:f>'HOTEL AÑO '!$E$1</c:f>
              <c:strCache>
                <c:ptCount val="1"/>
                <c:pt idx="0">
                  <c:v>Suma de Variación Porcentual Constante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'HOTEL AÑO '!$A$2:$A$17</c:f>
              <c:multiLvlStrCache>
                <c:ptCount val="14"/>
                <c:lvl>
                  <c:pt idx="0">
                    <c:v>2008-2007</c:v>
                  </c:pt>
                  <c:pt idx="1">
                    <c:v>2009-2008</c:v>
                  </c:pt>
                  <c:pt idx="2">
                    <c:v>2010-2009</c:v>
                  </c:pt>
                  <c:pt idx="3">
                    <c:v>2011-2010</c:v>
                  </c:pt>
                  <c:pt idx="4">
                    <c:v>2012-2011</c:v>
                  </c:pt>
                  <c:pt idx="5">
                    <c:v>2013-2012</c:v>
                  </c:pt>
                  <c:pt idx="6">
                    <c:v>2014-2013</c:v>
                  </c:pt>
                  <c:pt idx="7">
                    <c:v>2015-2014</c:v>
                  </c:pt>
                  <c:pt idx="8">
                    <c:v>2016-2015</c:v>
                  </c:pt>
                  <c:pt idx="9">
                    <c:v>2017-2016</c:v>
                  </c:pt>
                  <c:pt idx="10">
                    <c:v>2018-2017</c:v>
                  </c:pt>
                  <c:pt idx="11">
                    <c:v>2019-2018</c:v>
                  </c:pt>
                  <c:pt idx="12">
                    <c:v>2020-2019</c:v>
                  </c:pt>
                  <c:pt idx="13">
                    <c:v>(en blanco)</c:v>
                  </c:pt>
                </c:lvl>
                <c:lvl>
                  <c:pt idx="0">
                    <c:v>H   HOTELES Y RESTAURANTES</c:v>
                  </c:pt>
                </c:lvl>
              </c:multiLvlStrCache>
            </c:multiLvlStrRef>
          </c:cat>
          <c:val>
            <c:numRef>
              <c:f>'HOTEL AÑO '!$E$2:$E$17</c:f>
              <c:numCache>
                <c:formatCode>General</c:formatCode>
                <c:ptCount val="14"/>
                <c:pt idx="0">
                  <c:v>135.19999999999999</c:v>
                </c:pt>
                <c:pt idx="1">
                  <c:v>91.9</c:v>
                </c:pt>
                <c:pt idx="2">
                  <c:v>147.5</c:v>
                </c:pt>
                <c:pt idx="3">
                  <c:v>228.5</c:v>
                </c:pt>
                <c:pt idx="4">
                  <c:v>311.3</c:v>
                </c:pt>
                <c:pt idx="5">
                  <c:v>85.3</c:v>
                </c:pt>
                <c:pt idx="6">
                  <c:v>220.9</c:v>
                </c:pt>
                <c:pt idx="7">
                  <c:v>330.1</c:v>
                </c:pt>
                <c:pt idx="8">
                  <c:v>214.7</c:v>
                </c:pt>
                <c:pt idx="9">
                  <c:v>84.1</c:v>
                </c:pt>
                <c:pt idx="10">
                  <c:v>6.4</c:v>
                </c:pt>
                <c:pt idx="11">
                  <c:v>-21.4</c:v>
                </c:pt>
                <c:pt idx="12">
                  <c:v>-1316.6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D-4BE9-9E98-72D093179113}"/>
            </c:ext>
          </c:extLst>
        </c:ser>
        <c:ser>
          <c:idx val="4"/>
          <c:order val="4"/>
          <c:tx>
            <c:strRef>
              <c:f>'HOTEL AÑO '!$F$1</c:f>
              <c:strCache>
                <c:ptCount val="1"/>
                <c:pt idx="0">
                  <c:v>Suma de Variación Porcentual Corriente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'HOTEL AÑO '!$A$2:$A$17</c:f>
              <c:multiLvlStrCache>
                <c:ptCount val="14"/>
                <c:lvl>
                  <c:pt idx="0">
                    <c:v>2008-2007</c:v>
                  </c:pt>
                  <c:pt idx="1">
                    <c:v>2009-2008</c:v>
                  </c:pt>
                  <c:pt idx="2">
                    <c:v>2010-2009</c:v>
                  </c:pt>
                  <c:pt idx="3">
                    <c:v>2011-2010</c:v>
                  </c:pt>
                  <c:pt idx="4">
                    <c:v>2012-2011</c:v>
                  </c:pt>
                  <c:pt idx="5">
                    <c:v>2013-2012</c:v>
                  </c:pt>
                  <c:pt idx="6">
                    <c:v>2014-2013</c:v>
                  </c:pt>
                  <c:pt idx="7">
                    <c:v>2015-2014</c:v>
                  </c:pt>
                  <c:pt idx="8">
                    <c:v>2016-2015</c:v>
                  </c:pt>
                  <c:pt idx="9">
                    <c:v>2017-2016</c:v>
                  </c:pt>
                  <c:pt idx="10">
                    <c:v>2018-2017</c:v>
                  </c:pt>
                  <c:pt idx="11">
                    <c:v>2019-2018</c:v>
                  </c:pt>
                  <c:pt idx="12">
                    <c:v>2020-2019</c:v>
                  </c:pt>
                  <c:pt idx="13">
                    <c:v>(en blanco)</c:v>
                  </c:pt>
                </c:lvl>
                <c:lvl>
                  <c:pt idx="0">
                    <c:v>H   HOTELES Y RESTAURANTES</c:v>
                  </c:pt>
                </c:lvl>
              </c:multiLvlStrCache>
            </c:multiLvlStrRef>
          </c:cat>
          <c:val>
            <c:numRef>
              <c:f>'HOTEL AÑO '!$F$2:$F$17</c:f>
              <c:numCache>
                <c:formatCode>General</c:formatCode>
                <c:ptCount val="14"/>
                <c:pt idx="0">
                  <c:v>9.0252999999999997</c:v>
                </c:pt>
                <c:pt idx="1">
                  <c:v>-0.69120000000000004</c:v>
                </c:pt>
                <c:pt idx="2">
                  <c:v>6.3388</c:v>
                </c:pt>
                <c:pt idx="3">
                  <c:v>14.5966</c:v>
                </c:pt>
                <c:pt idx="4">
                  <c:v>8.9509000000000007</c:v>
                </c:pt>
                <c:pt idx="5">
                  <c:v>2.5979000000000001</c:v>
                </c:pt>
                <c:pt idx="6">
                  <c:v>0.83289999999999997</c:v>
                </c:pt>
                <c:pt idx="7">
                  <c:v>4.7472000000000003</c:v>
                </c:pt>
                <c:pt idx="8">
                  <c:v>2.2292000000000001</c:v>
                </c:pt>
                <c:pt idx="9">
                  <c:v>2.4068999999999998</c:v>
                </c:pt>
                <c:pt idx="10">
                  <c:v>-3.0434000000000001</c:v>
                </c:pt>
                <c:pt idx="11">
                  <c:v>-0.41439999999999999</c:v>
                </c:pt>
                <c:pt idx="12">
                  <c:v>-54.468000000000004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D-4BE9-9E98-72D09317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470704"/>
        <c:axId val="1102471064"/>
      </c:barChart>
      <c:catAx>
        <c:axId val="11024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2471064"/>
        <c:crosses val="autoZero"/>
        <c:auto val="1"/>
        <c:lblAlgn val="ctr"/>
        <c:lblOffset val="100"/>
        <c:noMultiLvlLbl val="0"/>
      </c:catAx>
      <c:valAx>
        <c:axId val="11024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24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Gráfico de los residuales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 de Valor Constante</c:v>
          </c:tx>
          <c:invertIfNegative val="0"/>
          <c:cat>
            <c:strLit>
              <c:ptCount val="24"/>
              <c:pt idx="0">
                <c:v>A   AGRICULTURA, GANADERÍA, CAZA Y SILVICULTURA</c:v>
              </c:pt>
              <c:pt idx="1">
                <c:v>B   PESCA</c:v>
              </c:pt>
              <c:pt idx="2">
                <c:v>C   EXPLOTACIÓN DE MINAS Y CANTERAS</c:v>
              </c:pt>
              <c:pt idx="3">
                <c:v>D   INDUSTRIAS MANUFACTURERAS</c:v>
              </c:pt>
              <c:pt idx="4">
                <c:v>E   SUMINISTRO DE ELECTRICIDAD, GAS Y AGUA</c:v>
              </c:pt>
              <c:pt idx="5">
                <c:v>F   CONSTRUCCION</c:v>
              </c:pt>
              <c:pt idx="6">
                <c:v>F   CONSTRUCCION (UFP)</c:v>
              </c:pt>
              <c:pt idx="7">
                <c:v>G   COMERCIO AL POR MAYOR Y AL POR MENOR; REPARACIÓN DE VEHÍCULOS AUTOMOTORES, MOTOCICLETAS, EFECTOS PERSONALES Y ENSERES DOMÉSTICOS</c:v>
              </c:pt>
              <c:pt idx="8">
                <c:v>H   HOTELES Y RESTAURANTES</c:v>
              </c:pt>
              <c:pt idx="9">
                <c:v>I   TRANSPORTE,  ALMACENAMIENTO Y COMUNICACIONES</c:v>
              </c:pt>
              <c:pt idx="10">
                <c:v>IMP   IMPUESTOS</c:v>
              </c:pt>
              <c:pt idx="11">
                <c:v>J   INTERMEDIACIÓN   FINANCIERA</c:v>
              </c:pt>
              <c:pt idx="12">
                <c:v>K   ACTIVIDADES INMOBILIARIAS,  EMPRESARIALES Y DE ALQUILER</c:v>
              </c:pt>
              <c:pt idx="13">
                <c:v>K   ACTIVIDADES INMOBILIARIAS,  EMPRESARIALES Y DE ALQUILER (UFP)</c:v>
              </c:pt>
              <c:pt idx="14">
                <c:v>L   ADMINISTRACIÓN  PÚBLICA  Y  DEFENSA; PLANES    DE    SEGURIDAD    SOCIAL    DE AFILIACIÓN OBLIGATORIA (ONM)</c:v>
              </c:pt>
              <c:pt idx="15">
                <c:v>M   ENSEÑANZA  PRIVADA</c:v>
              </c:pt>
              <c:pt idx="16">
                <c:v>M   ENSEÑANZA  PRIVADA (ONM)</c:v>
              </c:pt>
              <c:pt idx="17">
                <c:v>N   ACTIVIDADES DE SERVICIOS  SOCIALES Y DE SALUD  PRIVADA</c:v>
              </c:pt>
              <c:pt idx="18">
                <c:v>N   ACTIVIDADES DE SERVICIOS  SOCIALES Y DE SALUD  PRIVADA (ONM)</c:v>
              </c:pt>
              <c:pt idx="19">
                <c:v>O   OTRAS ACTIVIDADES COMUNITARIAS, SOCIALES Y  PERSONALES DE SERVICIOS</c:v>
              </c:pt>
              <c:pt idx="20">
                <c:v>O   OTRAS ACTIVIDADES COMUNITARIAS, SOCIALES Y  PERSONALES DE SERVICIOS (ONM)</c:v>
              </c:pt>
              <c:pt idx="21">
                <c:v>P   ACTIVIDADES DE HOGARES PRIVADOS COMO EMPLEADORES Y ACTIVIDADES NO DIFERENCIADAS DE HOGARES PRIVADOS COMO PRODUCTORES (UFP)</c:v>
              </c:pt>
              <c:pt idx="22">
                <c:v>PIBPC   PRODUCTO INTERNO BRUTO A PRECIOS DE COMPRADOR                         </c:v>
              </c:pt>
              <c:pt idx="23">
                <c:v>VAB   VALOR AGREGADO</c:v>
              </c:pt>
            </c:strLit>
          </c:cat>
          <c:val>
            <c:numLit>
              <c:formatCode>General</c:formatCode>
              <c:ptCount val="24"/>
              <c:pt idx="0">
                <c:v>34.194036796000006</c:v>
              </c:pt>
              <c:pt idx="1">
                <c:v>9.6015719879999999</c:v>
              </c:pt>
              <c:pt idx="2">
                <c:v>23.959753460999998</c:v>
              </c:pt>
              <c:pt idx="3">
                <c:v>90.420742463999986</c:v>
              </c:pt>
              <c:pt idx="4">
                <c:v>30.414295477</c:v>
              </c:pt>
              <c:pt idx="5">
                <c:v>176.16795520000002</c:v>
              </c:pt>
              <c:pt idx="6">
                <c:v>16.605124259</c:v>
              </c:pt>
              <c:pt idx="7">
                <c:v>272.56493279300003</c:v>
              </c:pt>
              <c:pt idx="8">
                <c:v>48.328024776999996</c:v>
              </c:pt>
              <c:pt idx="9">
                <c:v>185.319863021</c:v>
              </c:pt>
              <c:pt idx="10">
                <c:v>53.60120859300001</c:v>
              </c:pt>
              <c:pt idx="11">
                <c:v>95.657084798000014</c:v>
              </c:pt>
              <c:pt idx="12">
                <c:v>103.093620499</c:v>
              </c:pt>
              <c:pt idx="13">
                <c:v>88.613089725999984</c:v>
              </c:pt>
              <c:pt idx="14">
                <c:v>55.678413570000004</c:v>
              </c:pt>
              <c:pt idx="15">
                <c:v>13.026219548999999</c:v>
              </c:pt>
              <c:pt idx="16">
                <c:v>31.302370345</c:v>
              </c:pt>
              <c:pt idx="17">
                <c:v>15.190024508999999</c:v>
              </c:pt>
              <c:pt idx="18">
                <c:v>26.122459043000003</c:v>
              </c:pt>
              <c:pt idx="19">
                <c:v>20.343784115999998</c:v>
              </c:pt>
              <c:pt idx="20">
                <c:v>2.3417602349999997</c:v>
              </c:pt>
              <c:pt idx="21">
                <c:v>7.4528245829999999</c:v>
              </c:pt>
              <c:pt idx="22">
                <c:v>1400</c:v>
              </c:pt>
              <c:pt idx="23">
                <c:v>1346.3998565920001</c:v>
              </c:pt>
            </c:numLit>
          </c:val>
          <c:extLst>
            <c:ext xmlns:c16="http://schemas.microsoft.com/office/drawing/2014/chart" uri="{C3380CC4-5D6E-409C-BE32-E72D297353CC}">
              <c16:uniqueId val="{00000004-1A76-4007-A04B-3751945173F0}"/>
            </c:ext>
          </c:extLst>
        </c:ser>
        <c:ser>
          <c:idx val="1"/>
          <c:order val="1"/>
          <c:tx>
            <c:v>Suma de Valor Corriente</c:v>
          </c:tx>
          <c:invertIfNegative val="0"/>
          <c:cat>
            <c:strLit>
              <c:ptCount val="24"/>
              <c:pt idx="0">
                <c:v>A   AGRICULTURA, GANADERÍA, CAZA Y SILVICULTURA</c:v>
              </c:pt>
              <c:pt idx="1">
                <c:v>B   PESCA</c:v>
              </c:pt>
              <c:pt idx="2">
                <c:v>C   EXPLOTACIÓN DE MINAS Y CANTERAS</c:v>
              </c:pt>
              <c:pt idx="3">
                <c:v>D   INDUSTRIAS MANUFACTURERAS</c:v>
              </c:pt>
              <c:pt idx="4">
                <c:v>E   SUMINISTRO DE ELECTRICIDAD, GAS Y AGUA</c:v>
              </c:pt>
              <c:pt idx="5">
                <c:v>F   CONSTRUCCION</c:v>
              </c:pt>
              <c:pt idx="6">
                <c:v>F   CONSTRUCCION (UFP)</c:v>
              </c:pt>
              <c:pt idx="7">
                <c:v>G   COMERCIO AL POR MAYOR Y AL POR MENOR; REPARACIÓN DE VEHÍCULOS AUTOMOTORES, MOTOCICLETAS, EFECTOS PERSONALES Y ENSERES DOMÉSTICOS</c:v>
              </c:pt>
              <c:pt idx="8">
                <c:v>H   HOTELES Y RESTAURANTES</c:v>
              </c:pt>
              <c:pt idx="9">
                <c:v>I   TRANSPORTE,  ALMACENAMIENTO Y COMUNICACIONES</c:v>
              </c:pt>
              <c:pt idx="10">
                <c:v>IMP   IMPUESTOS</c:v>
              </c:pt>
              <c:pt idx="11">
                <c:v>J   INTERMEDIACIÓN   FINANCIERA</c:v>
              </c:pt>
              <c:pt idx="12">
                <c:v>K   ACTIVIDADES INMOBILIARIAS,  EMPRESARIALES Y DE ALQUILER</c:v>
              </c:pt>
              <c:pt idx="13">
                <c:v>K   ACTIVIDADES INMOBILIARIAS,  EMPRESARIALES Y DE ALQUILER (UFP)</c:v>
              </c:pt>
              <c:pt idx="14">
                <c:v>L   ADMINISTRACIÓN  PÚBLICA  Y  DEFENSA; PLANES    DE    SEGURIDAD    SOCIAL    DE AFILIACIÓN OBLIGATORIA (ONM)</c:v>
              </c:pt>
              <c:pt idx="15">
                <c:v>M   ENSEÑANZA  PRIVADA</c:v>
              </c:pt>
              <c:pt idx="16">
                <c:v>M   ENSEÑANZA  PRIVADA (ONM)</c:v>
              </c:pt>
              <c:pt idx="17">
                <c:v>N   ACTIVIDADES DE SERVICIOS  SOCIALES Y DE SALUD  PRIVADA</c:v>
              </c:pt>
              <c:pt idx="18">
                <c:v>N   ACTIVIDADES DE SERVICIOS  SOCIALES Y DE SALUD  PRIVADA (ONM)</c:v>
              </c:pt>
              <c:pt idx="19">
                <c:v>O   OTRAS ACTIVIDADES COMUNITARIAS, SOCIALES Y  PERSONALES DE SERVICIOS</c:v>
              </c:pt>
              <c:pt idx="20">
                <c:v>O   OTRAS ACTIVIDADES COMUNITARIAS, SOCIALES Y  PERSONALES DE SERVICIOS (ONM)</c:v>
              </c:pt>
              <c:pt idx="21">
                <c:v>P   ACTIVIDADES DE HOGARES PRIVADOS COMO EMPLEADORES Y ACTIVIDADES NO DIFERENCIADAS DE HOGARES PRIVADOS COMO PRODUCTORES (UFP)</c:v>
              </c:pt>
              <c:pt idx="22">
                <c:v>PIBPC   PRODUCTO INTERNO BRUTO A PRECIOS DE COMPRADOR                         </c:v>
              </c:pt>
              <c:pt idx="23">
                <c:v>VAB   VALOR AGREGADO</c:v>
              </c:pt>
            </c:strLit>
          </c:cat>
          <c:val>
            <c:numLit>
              <c:formatCode>General</c:formatCode>
              <c:ptCount val="24"/>
              <c:pt idx="0">
                <c:v>10868.1</c:v>
              </c:pt>
              <c:pt idx="1">
                <c:v>2532</c:v>
              </c:pt>
              <c:pt idx="2">
                <c:v>7742.9</c:v>
              </c:pt>
              <c:pt idx="3">
                <c:v>26020.199999999997</c:v>
              </c:pt>
              <c:pt idx="4">
                <c:v>17057.8</c:v>
              </c:pt>
              <c:pt idx="5">
                <c:v>54154.1</c:v>
              </c:pt>
              <c:pt idx="6">
                <c:v>5167.3999999999996</c:v>
              </c:pt>
              <c:pt idx="7">
                <c:v>84384.699999999983</c:v>
              </c:pt>
              <c:pt idx="8">
                <c:v>11414.500000000002</c:v>
              </c:pt>
              <c:pt idx="9">
                <c:v>64568.700000000012</c:v>
              </c:pt>
              <c:pt idx="10">
                <c:v>19110.7</c:v>
              </c:pt>
              <c:pt idx="11">
                <c:v>33704.400000000001</c:v>
              </c:pt>
              <c:pt idx="12">
                <c:v>34250.1</c:v>
              </c:pt>
              <c:pt idx="13">
                <c:v>29061.9</c:v>
              </c:pt>
              <c:pt idx="14">
                <c:v>16076.7</c:v>
              </c:pt>
              <c:pt idx="15">
                <c:v>4669.9000000000005</c:v>
              </c:pt>
              <c:pt idx="16">
                <c:v>10662.199999999999</c:v>
              </c:pt>
              <c:pt idx="17">
                <c:v>5717.5000000000009</c:v>
              </c:pt>
              <c:pt idx="18">
                <c:v>6384.0999999999995</c:v>
              </c:pt>
              <c:pt idx="19">
                <c:v>8014.3</c:v>
              </c:pt>
              <c:pt idx="20">
                <c:v>949</c:v>
              </c:pt>
              <c:pt idx="21">
                <c:v>2475.6</c:v>
              </c:pt>
              <c:pt idx="22">
                <c:v>454153.2</c:v>
              </c:pt>
              <c:pt idx="23">
                <c:v>434741.10000000003</c:v>
              </c:pt>
            </c:numLit>
          </c:val>
          <c:extLst>
            <c:ext xmlns:c16="http://schemas.microsoft.com/office/drawing/2014/chart" uri="{C3380CC4-5D6E-409C-BE32-E72D297353CC}">
              <c16:uniqueId val="{00000005-1A76-4007-A04B-37519451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06272"/>
        <c:axId val="524706632"/>
      </c:barChart>
      <c:catAx>
        <c:axId val="5247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706632"/>
        <c:crosses val="autoZero"/>
        <c:auto val="1"/>
        <c:lblAlgn val="ctr"/>
        <c:lblOffset val="100"/>
        <c:noMultiLvlLbl val="0"/>
      </c:catAx>
      <c:valAx>
        <c:axId val="524706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7062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Curva de regresión ajustada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 de Valor Constante</c:v>
          </c:tx>
          <c:invertIfNegative val="0"/>
          <c:cat>
            <c:strLit>
              <c:ptCount val="24"/>
              <c:pt idx="0">
                <c:v>A   AGRICULTURA, GANADERÍA, CAZA Y SILVICULTURA</c:v>
              </c:pt>
              <c:pt idx="1">
                <c:v>B   PESCA</c:v>
              </c:pt>
              <c:pt idx="2">
                <c:v>C   EXPLOTACIÓN DE MINAS Y CANTERAS</c:v>
              </c:pt>
              <c:pt idx="3">
                <c:v>D   INDUSTRIAS MANUFACTURERAS</c:v>
              </c:pt>
              <c:pt idx="4">
                <c:v>E   SUMINISTRO DE ELECTRICIDAD, GAS Y AGUA</c:v>
              </c:pt>
              <c:pt idx="5">
                <c:v>F   CONSTRUCCION</c:v>
              </c:pt>
              <c:pt idx="6">
                <c:v>F   CONSTRUCCION (UFP)</c:v>
              </c:pt>
              <c:pt idx="7">
                <c:v>G   COMERCIO AL POR MAYOR Y AL POR MENOR; REPARACIÓN DE VEHÍCULOS AUTOMOTORES, MOTOCICLETAS, EFECTOS PERSONALES Y ENSERES DOMÉSTICOS</c:v>
              </c:pt>
              <c:pt idx="8">
                <c:v>H   HOTELES Y RESTAURANTES</c:v>
              </c:pt>
              <c:pt idx="9">
                <c:v>I   TRANSPORTE,  ALMACENAMIENTO Y COMUNICACIONES</c:v>
              </c:pt>
              <c:pt idx="10">
                <c:v>IMP   IMPUESTOS</c:v>
              </c:pt>
              <c:pt idx="11">
                <c:v>J   INTERMEDIACIÓN   FINANCIERA</c:v>
              </c:pt>
              <c:pt idx="12">
                <c:v>K   ACTIVIDADES INMOBILIARIAS,  EMPRESARIALES Y DE ALQUILER</c:v>
              </c:pt>
              <c:pt idx="13">
                <c:v>K   ACTIVIDADES INMOBILIARIAS,  EMPRESARIALES Y DE ALQUILER (UFP)</c:v>
              </c:pt>
              <c:pt idx="14">
                <c:v>L   ADMINISTRACIÓN  PÚBLICA  Y  DEFENSA; PLANES    DE    SEGURIDAD    SOCIAL    DE AFILIACIÓN OBLIGATORIA (ONM)</c:v>
              </c:pt>
              <c:pt idx="15">
                <c:v>M   ENSEÑANZA  PRIVADA</c:v>
              </c:pt>
              <c:pt idx="16">
                <c:v>M   ENSEÑANZA  PRIVADA (ONM)</c:v>
              </c:pt>
              <c:pt idx="17">
                <c:v>N   ACTIVIDADES DE SERVICIOS  SOCIALES Y DE SALUD  PRIVADA</c:v>
              </c:pt>
              <c:pt idx="18">
                <c:v>N   ACTIVIDADES DE SERVICIOS  SOCIALES Y DE SALUD  PRIVADA (ONM)</c:v>
              </c:pt>
              <c:pt idx="19">
                <c:v>O   OTRAS ACTIVIDADES COMUNITARIAS, SOCIALES Y  PERSONALES DE SERVICIOS</c:v>
              </c:pt>
              <c:pt idx="20">
                <c:v>O   OTRAS ACTIVIDADES COMUNITARIAS, SOCIALES Y  PERSONALES DE SERVICIOS (ONM)</c:v>
              </c:pt>
              <c:pt idx="21">
                <c:v>P   ACTIVIDADES DE HOGARES PRIVADOS COMO EMPLEADORES Y ACTIVIDADES NO DIFERENCIADAS DE HOGARES PRIVADOS COMO PRODUCTORES (UFP)</c:v>
              </c:pt>
              <c:pt idx="22">
                <c:v>PIBPC   PRODUCTO INTERNO BRUTO A PRECIOS DE COMPRADOR                         </c:v>
              </c:pt>
              <c:pt idx="23">
                <c:v>VAB   VALOR AGREGADO</c:v>
              </c:pt>
            </c:strLit>
          </c:cat>
          <c:val>
            <c:numLit>
              <c:formatCode>General</c:formatCode>
              <c:ptCount val="24"/>
              <c:pt idx="0">
                <c:v>34.194036796000006</c:v>
              </c:pt>
              <c:pt idx="1">
                <c:v>9.6015719879999999</c:v>
              </c:pt>
              <c:pt idx="2">
                <c:v>23.959753460999998</c:v>
              </c:pt>
              <c:pt idx="3">
                <c:v>90.420742463999986</c:v>
              </c:pt>
              <c:pt idx="4">
                <c:v>30.414295477</c:v>
              </c:pt>
              <c:pt idx="5">
                <c:v>176.16795520000002</c:v>
              </c:pt>
              <c:pt idx="6">
                <c:v>16.605124259</c:v>
              </c:pt>
              <c:pt idx="7">
                <c:v>272.56493279300003</c:v>
              </c:pt>
              <c:pt idx="8">
                <c:v>48.328024776999996</c:v>
              </c:pt>
              <c:pt idx="9">
                <c:v>185.319863021</c:v>
              </c:pt>
              <c:pt idx="10">
                <c:v>53.60120859300001</c:v>
              </c:pt>
              <c:pt idx="11">
                <c:v>95.657084798000014</c:v>
              </c:pt>
              <c:pt idx="12">
                <c:v>103.093620499</c:v>
              </c:pt>
              <c:pt idx="13">
                <c:v>88.613089725999984</c:v>
              </c:pt>
              <c:pt idx="14">
                <c:v>55.678413570000004</c:v>
              </c:pt>
              <c:pt idx="15">
                <c:v>13.026219548999999</c:v>
              </c:pt>
              <c:pt idx="16">
                <c:v>31.302370345</c:v>
              </c:pt>
              <c:pt idx="17">
                <c:v>15.190024508999999</c:v>
              </c:pt>
              <c:pt idx="18">
                <c:v>26.122459043000003</c:v>
              </c:pt>
              <c:pt idx="19">
                <c:v>20.343784115999998</c:v>
              </c:pt>
              <c:pt idx="20">
                <c:v>2.3417602349999997</c:v>
              </c:pt>
              <c:pt idx="21">
                <c:v>7.4528245829999999</c:v>
              </c:pt>
              <c:pt idx="22">
                <c:v>1400</c:v>
              </c:pt>
              <c:pt idx="23">
                <c:v>1346.3998565920001</c:v>
              </c:pt>
            </c:numLit>
          </c:val>
          <c:extLst>
            <c:ext xmlns:c16="http://schemas.microsoft.com/office/drawing/2014/chart" uri="{C3380CC4-5D6E-409C-BE32-E72D297353CC}">
              <c16:uniqueId val="{00000004-8064-4611-810F-9885FEFD59F3}"/>
            </c:ext>
          </c:extLst>
        </c:ser>
        <c:ser>
          <c:idx val="1"/>
          <c:order val="1"/>
          <c:tx>
            <c:v>Suma de Valor Corriente</c:v>
          </c:tx>
          <c:invertIfNegative val="0"/>
          <c:cat>
            <c:strLit>
              <c:ptCount val="24"/>
              <c:pt idx="0">
                <c:v>A   AGRICULTURA, GANADERÍA, CAZA Y SILVICULTURA</c:v>
              </c:pt>
              <c:pt idx="1">
                <c:v>B   PESCA</c:v>
              </c:pt>
              <c:pt idx="2">
                <c:v>C   EXPLOTACIÓN DE MINAS Y CANTERAS</c:v>
              </c:pt>
              <c:pt idx="3">
                <c:v>D   INDUSTRIAS MANUFACTURERAS</c:v>
              </c:pt>
              <c:pt idx="4">
                <c:v>E   SUMINISTRO DE ELECTRICIDAD, GAS Y AGUA</c:v>
              </c:pt>
              <c:pt idx="5">
                <c:v>F   CONSTRUCCION</c:v>
              </c:pt>
              <c:pt idx="6">
                <c:v>F   CONSTRUCCION (UFP)</c:v>
              </c:pt>
              <c:pt idx="7">
                <c:v>G   COMERCIO AL POR MAYOR Y AL POR MENOR; REPARACIÓN DE VEHÍCULOS AUTOMOTORES, MOTOCICLETAS, EFECTOS PERSONALES Y ENSERES DOMÉSTICOS</c:v>
              </c:pt>
              <c:pt idx="8">
                <c:v>H   HOTELES Y RESTAURANTES</c:v>
              </c:pt>
              <c:pt idx="9">
                <c:v>I   TRANSPORTE,  ALMACENAMIENTO Y COMUNICACIONES</c:v>
              </c:pt>
              <c:pt idx="10">
                <c:v>IMP   IMPUESTOS</c:v>
              </c:pt>
              <c:pt idx="11">
                <c:v>J   INTERMEDIACIÓN   FINANCIERA</c:v>
              </c:pt>
              <c:pt idx="12">
                <c:v>K   ACTIVIDADES INMOBILIARIAS,  EMPRESARIALES Y DE ALQUILER</c:v>
              </c:pt>
              <c:pt idx="13">
                <c:v>K   ACTIVIDADES INMOBILIARIAS,  EMPRESARIALES Y DE ALQUILER (UFP)</c:v>
              </c:pt>
              <c:pt idx="14">
                <c:v>L   ADMINISTRACIÓN  PÚBLICA  Y  DEFENSA; PLANES    DE    SEGURIDAD    SOCIAL    DE AFILIACIÓN OBLIGATORIA (ONM)</c:v>
              </c:pt>
              <c:pt idx="15">
                <c:v>M   ENSEÑANZA  PRIVADA</c:v>
              </c:pt>
              <c:pt idx="16">
                <c:v>M   ENSEÑANZA  PRIVADA (ONM)</c:v>
              </c:pt>
              <c:pt idx="17">
                <c:v>N   ACTIVIDADES DE SERVICIOS  SOCIALES Y DE SALUD  PRIVADA</c:v>
              </c:pt>
              <c:pt idx="18">
                <c:v>N   ACTIVIDADES DE SERVICIOS  SOCIALES Y DE SALUD  PRIVADA (ONM)</c:v>
              </c:pt>
              <c:pt idx="19">
                <c:v>O   OTRAS ACTIVIDADES COMUNITARIAS, SOCIALES Y  PERSONALES DE SERVICIOS</c:v>
              </c:pt>
              <c:pt idx="20">
                <c:v>O   OTRAS ACTIVIDADES COMUNITARIAS, SOCIALES Y  PERSONALES DE SERVICIOS (ONM)</c:v>
              </c:pt>
              <c:pt idx="21">
                <c:v>P   ACTIVIDADES DE HOGARES PRIVADOS COMO EMPLEADORES Y ACTIVIDADES NO DIFERENCIADAS DE HOGARES PRIVADOS COMO PRODUCTORES (UFP)</c:v>
              </c:pt>
              <c:pt idx="22">
                <c:v>PIBPC   PRODUCTO INTERNO BRUTO A PRECIOS DE COMPRADOR                         </c:v>
              </c:pt>
              <c:pt idx="23">
                <c:v>VAB   VALOR AGREGADO</c:v>
              </c:pt>
            </c:strLit>
          </c:cat>
          <c:val>
            <c:numLit>
              <c:formatCode>General</c:formatCode>
              <c:ptCount val="24"/>
              <c:pt idx="0">
                <c:v>10868.1</c:v>
              </c:pt>
              <c:pt idx="1">
                <c:v>2532</c:v>
              </c:pt>
              <c:pt idx="2">
                <c:v>7742.9</c:v>
              </c:pt>
              <c:pt idx="3">
                <c:v>26020.199999999997</c:v>
              </c:pt>
              <c:pt idx="4">
                <c:v>17057.8</c:v>
              </c:pt>
              <c:pt idx="5">
                <c:v>54154.1</c:v>
              </c:pt>
              <c:pt idx="6">
                <c:v>5167.3999999999996</c:v>
              </c:pt>
              <c:pt idx="7">
                <c:v>84384.699999999983</c:v>
              </c:pt>
              <c:pt idx="8">
                <c:v>11414.500000000002</c:v>
              </c:pt>
              <c:pt idx="9">
                <c:v>64568.700000000012</c:v>
              </c:pt>
              <c:pt idx="10">
                <c:v>19110.7</c:v>
              </c:pt>
              <c:pt idx="11">
                <c:v>33704.400000000001</c:v>
              </c:pt>
              <c:pt idx="12">
                <c:v>34250.1</c:v>
              </c:pt>
              <c:pt idx="13">
                <c:v>29061.9</c:v>
              </c:pt>
              <c:pt idx="14">
                <c:v>16076.7</c:v>
              </c:pt>
              <c:pt idx="15">
                <c:v>4669.9000000000005</c:v>
              </c:pt>
              <c:pt idx="16">
                <c:v>10662.199999999999</c:v>
              </c:pt>
              <c:pt idx="17">
                <c:v>5717.5000000000009</c:v>
              </c:pt>
              <c:pt idx="18">
                <c:v>6384.0999999999995</c:v>
              </c:pt>
              <c:pt idx="19">
                <c:v>8014.3</c:v>
              </c:pt>
              <c:pt idx="20">
                <c:v>949</c:v>
              </c:pt>
              <c:pt idx="21">
                <c:v>2475.6</c:v>
              </c:pt>
              <c:pt idx="22">
                <c:v>454153.2</c:v>
              </c:pt>
              <c:pt idx="23">
                <c:v>434741.10000000003</c:v>
              </c:pt>
            </c:numLit>
          </c:val>
          <c:extLst>
            <c:ext xmlns:c16="http://schemas.microsoft.com/office/drawing/2014/chart" uri="{C3380CC4-5D6E-409C-BE32-E72D297353CC}">
              <c16:uniqueId val="{00000005-8064-4611-810F-9885FEFD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08432"/>
        <c:axId val="524707352"/>
      </c:barChart>
      <c:catAx>
        <c:axId val="52470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707352"/>
        <c:crosses val="autoZero"/>
        <c:auto val="1"/>
        <c:lblAlgn val="ctr"/>
        <c:lblOffset val="100"/>
        <c:noMultiLvlLbl val="0"/>
      </c:catAx>
      <c:valAx>
        <c:axId val="524707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708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'REGRESION LINEAL'!$F$25:$F$48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'REGRESION LINEAL'!$G$25:$G$48</c:f>
              <c:numCache>
                <c:formatCode>General</c:formatCode>
                <c:ptCount val="24"/>
                <c:pt idx="0">
                  <c:v>949</c:v>
                </c:pt>
                <c:pt idx="1">
                  <c:v>2475.6</c:v>
                </c:pt>
                <c:pt idx="2">
                  <c:v>2532</c:v>
                </c:pt>
                <c:pt idx="3">
                  <c:v>4669.9000000000005</c:v>
                </c:pt>
                <c:pt idx="4">
                  <c:v>5167.3999999999996</c:v>
                </c:pt>
                <c:pt idx="5">
                  <c:v>5717.5000000000009</c:v>
                </c:pt>
                <c:pt idx="6">
                  <c:v>6384.0999999999995</c:v>
                </c:pt>
                <c:pt idx="7">
                  <c:v>7742.9</c:v>
                </c:pt>
                <c:pt idx="8">
                  <c:v>8014.3</c:v>
                </c:pt>
                <c:pt idx="9">
                  <c:v>10662.199999999999</c:v>
                </c:pt>
                <c:pt idx="10">
                  <c:v>10868.1</c:v>
                </c:pt>
                <c:pt idx="11">
                  <c:v>11414.500000000002</c:v>
                </c:pt>
                <c:pt idx="12">
                  <c:v>16076.7</c:v>
                </c:pt>
                <c:pt idx="13">
                  <c:v>17057.8</c:v>
                </c:pt>
                <c:pt idx="14">
                  <c:v>19110.7</c:v>
                </c:pt>
                <c:pt idx="15">
                  <c:v>26020.199999999997</c:v>
                </c:pt>
                <c:pt idx="16">
                  <c:v>29061.9</c:v>
                </c:pt>
                <c:pt idx="17">
                  <c:v>33704.400000000001</c:v>
                </c:pt>
                <c:pt idx="18">
                  <c:v>34250.1</c:v>
                </c:pt>
                <c:pt idx="19">
                  <c:v>54154.1</c:v>
                </c:pt>
                <c:pt idx="20">
                  <c:v>64568.700000000012</c:v>
                </c:pt>
                <c:pt idx="21">
                  <c:v>84384.699999999983</c:v>
                </c:pt>
                <c:pt idx="22">
                  <c:v>434741.10000000003</c:v>
                </c:pt>
                <c:pt idx="23">
                  <c:v>454153.2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E-4A6B-A8CA-BD81DA3B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93240"/>
        <c:axId val="943295040"/>
      </c:scatterChart>
      <c:valAx>
        <c:axId val="94329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295040"/>
        <c:crosses val="autoZero"/>
        <c:crossBetween val="midCat"/>
      </c:valAx>
      <c:valAx>
        <c:axId val="94329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293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Frecuencia de "Campo1"</cx:v>
        </cx:txData>
      </cx:tx>
    </cx:title>
    <cx:plotArea>
      <cx:plotAreaRegion>
        <cx:series layoutId="clusteredColumn" uniqueId="{2CB3DC5A-84CD-45F5-8DCA-D491C2CB2F24}">
          <cx:spPr>
            <a:solidFill>
              <a:srgbClr val="595959"/>
            </a:solidFill>
          </cx:spPr>
          <cx:dataId val="0"/>
          <cx:layoutPr>
            <cx:binning intervalClosed="r" overflow="6517.7001">
              <cx:binSize val="1500"/>
            </cx:binning>
          </cx:layoutPr>
        </cx:series>
      </cx:plotAreaRegion>
      <cx:axis id="0">
        <cx:catScaling gapWidth="0.330000013"/>
        <cx:title>
          <cx:tx>
            <cx:txData>
              <cx:v>Campo1</cx:v>
            </cx:txData>
          </cx:tx>
        </cx:title>
        <cx:tickLabels/>
      </cx:axis>
      <cx:axis id="1">
        <cx:valScaling/>
        <cx:title>
          <cx:tx>
            <cx:txData>
              <cx:v>Frecuencia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</xdr:colOff>
      <xdr:row>339</xdr:row>
      <xdr:rowOff>58420</xdr:rowOff>
    </xdr:from>
    <xdr:to>
      <xdr:col>6</xdr:col>
      <xdr:colOff>27940</xdr:colOff>
      <xdr:row>354</xdr:row>
      <xdr:rowOff>58420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 descr="Tipo de gráfico: Histograma. Frecuencia de &quot;Campo1&quot;&#10;&#10;Descripción generada automáticamente">
              <a:extLst>
                <a:ext uri="{FF2B5EF4-FFF2-40B4-BE49-F238E27FC236}">
                  <a16:creationId xmlns:a16="http://schemas.microsoft.com/office/drawing/2014/main" id="{E63258DD-AF81-B8CC-3AE0-103F43FA7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5480" y="3167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2</xdr:row>
      <xdr:rowOff>148590</xdr:rowOff>
    </xdr:from>
    <xdr:to>
      <xdr:col>8</xdr:col>
      <xdr:colOff>601980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BAB03F-F4E9-8B80-8A2B-35232D23E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3</xdr:row>
      <xdr:rowOff>163830</xdr:rowOff>
    </xdr:from>
    <xdr:to>
      <xdr:col>5</xdr:col>
      <xdr:colOff>1996440</xdr:colOff>
      <xdr:row>18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F68A1B-F1C5-F339-336D-A62685862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33</xdr:row>
      <xdr:rowOff>49530</xdr:rowOff>
    </xdr:from>
    <xdr:to>
      <xdr:col>9</xdr:col>
      <xdr:colOff>571500</xdr:colOff>
      <xdr:row>48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404205-0BCC-5D3E-49B8-C89A09F7C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1348740</xdr:colOff>
      <xdr:row>20</xdr:row>
      <xdr:rowOff>95250</xdr:rowOff>
    </xdr:from>
    <xdr:to>
      <xdr:col>2</xdr:col>
      <xdr:colOff>1005840</xdr:colOff>
      <xdr:row>35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056A90-5712-F899-B5AB-A2101A7E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7</xdr:row>
      <xdr:rowOff>95250</xdr:rowOff>
    </xdr:from>
    <xdr:to>
      <xdr:col>3</xdr:col>
      <xdr:colOff>1264920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DF4DA0-7642-3C32-8BFE-D7473A9EE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20</xdr:row>
      <xdr:rowOff>72390</xdr:rowOff>
    </xdr:from>
    <xdr:to>
      <xdr:col>4</xdr:col>
      <xdr:colOff>60960</xdr:colOff>
      <xdr:row>35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AA2A05-F967-4B69-18BD-9E01D82E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4</xdr:row>
      <xdr:rowOff>76200</xdr:rowOff>
    </xdr:from>
    <xdr:to>
      <xdr:col>15</xdr:col>
      <xdr:colOff>685800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B8DE4C-BB82-136A-FC0C-C7D191BD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655320</xdr:colOff>
      <xdr:row>15</xdr:row>
      <xdr:rowOff>129540</xdr:rowOff>
    </xdr:from>
    <xdr:to>
      <xdr:col>15</xdr:col>
      <xdr:colOff>655320</xdr:colOff>
      <xdr:row>25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36E744-4054-7490-B008-86B0050B6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739140</xdr:colOff>
      <xdr:row>27</xdr:row>
      <xdr:rowOff>15240</xdr:rowOff>
    </xdr:from>
    <xdr:to>
      <xdr:col>15</xdr:col>
      <xdr:colOff>739140</xdr:colOff>
      <xdr:row>37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6017DD-0593-08A7-45B7-C7062A0F9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17.69339699074" createdVersion="8" refreshedVersion="8" minRefreshableVersion="3" recordCount="336" xr:uid="{3808D613-2A3A-4262-BEC4-306183A5CCB7}">
  <cacheSource type="worksheet">
    <worksheetSource ref="B1:L337" sheet="Valores_PIB_T_PIB_ANUAL_CATEGOR"/>
  </cacheSource>
  <cacheFields count="11">
    <cacheField name="Categorías" numFmtId="0">
      <sharedItems count="24">
        <s v="N   ACTIVIDADES DE SERVICIOS  SOCIALES Y DE SALUD  PRIVADA"/>
        <s v="J   INTERMEDIACIÓN   FINANCIERA"/>
        <s v="H   HOTELES Y RESTAURANTES"/>
        <s v="B   PESCA"/>
        <s v="D   INDUSTRIAS MANUFACTURERAS"/>
        <s v="G   COMERCIO AL POR MAYOR Y AL POR MENOR; REPARACIÓN DE VEHÍCULOS AUTOMOTORES, MOTOCICLETAS, EFECTOS PERSONALES Y ENSERES DOMÉSTICOS"/>
        <s v="E   SUMINISTRO DE ELECTRICIDAD, GAS Y AGUA"/>
        <s v="P   ACTIVIDADES DE HOGARES PRIVADOS COMO EMPLEADORES Y ACTIVIDADES NO DIFERENCIADAS DE HOGARES PRIVADOS COMO PRODUCTORES (UFP)"/>
        <s v="F   CONSTRUCCION (UFP)"/>
        <s v="M   ENSEÑANZA  PRIVADA"/>
        <s v="K   ACTIVIDADES INMOBILIARIAS,  EMPRESARIALES Y DE ALQUILER"/>
        <s v="K   ACTIVIDADES INMOBILIARIAS,  EMPRESARIALES Y DE ALQUILER (UFP)"/>
        <s v="L   ADMINISTRACIÓN  PÚBLICA  Y  DEFENSA; PLANES    DE    SEGURIDAD    SOCIAL    DE AFILIACIÓN OBLIGATORIA (ONM)"/>
        <s v="I   TRANSPORTE,  ALMACENAMIENTO Y COMUNICACIONES"/>
        <s v="O   OTRAS ACTIVIDADES COMUNITARIAS, SOCIALES Y  PERSONALES DE SERVICIOS (ONM)"/>
        <s v="VAB   VALOR AGREGADO"/>
        <s v="A   AGRICULTURA, GANADERÍA, CAZA Y SILVICULTURA"/>
        <s v="O   OTRAS ACTIVIDADES COMUNITARIAS, SOCIALES Y  PERSONALES DE SERVICIOS"/>
        <s v="IMP   IMPUESTOS"/>
        <s v="C   EXPLOTACIÓN DE MINAS Y CANTERAS"/>
        <s v="F   CONSTRUCCION"/>
        <s v="M   ENSEÑANZA  PRIVADA (ONM)"/>
        <s v="N   ACTIVIDADES DE SERVICIOS  SOCIALES Y DE SALUD  PRIVADA (ONM)"/>
        <s v="PIBPC   PRODUCTO INTERNO BRUTO A PRECIOS DE COMPRADOR                         "/>
      </sharedItems>
    </cacheField>
    <cacheField name="Años/Relación - Años" numFmtId="0">
      <sharedItems containsMixedTypes="1" containsNumber="1" containsInteger="1" minValue="2007" maxValue="2018" count="14">
        <n v="2008"/>
        <n v="2010"/>
        <s v="2020 (E)"/>
        <n v="2016"/>
        <n v="2009"/>
        <n v="2007"/>
        <n v="2013"/>
        <n v="2012"/>
        <n v="2011"/>
        <n v="2014"/>
        <s v="2019 (P)"/>
        <n v="2015"/>
        <n v="2017"/>
        <n v="2018"/>
      </sharedItems>
    </cacheField>
    <cacheField name="Año" numFmtId="0">
      <sharedItems containsBlank="1"/>
    </cacheField>
    <cacheField name="Composición Corriente" numFmtId="0">
      <sharedItems containsSemiMixedTypes="0" containsString="0" containsNumber="1" minValue="0.17041893" maxValue="100"/>
    </cacheField>
    <cacheField name="Valor Constante" numFmtId="0">
      <sharedItems containsSemiMixedTypes="0" containsString="0" containsNumber="1" minValue="0.128802219" maxValue="100"/>
    </cacheField>
    <cacheField name="Valor Corriente" numFmtId="0">
      <sharedItems containsSemiMixedTypes="0" containsString="0" containsNumber="1" minValue="41.9" maxValue="43044"/>
    </cacheField>
    <cacheField name="Valores2" numFmtId="0">
      <sharedItems containsSemiMixedTypes="0" containsString="0" containsNumber="1" minValue="41.9" maxValue="66984.399999999994"/>
    </cacheField>
    <cacheField name="Variación Absoluta Constante" numFmtId="0">
      <sharedItems containsSemiMixedTypes="0" containsString="0" containsNumber="1" minValue="41.9" maxValue="66984.399999999994"/>
    </cacheField>
    <cacheField name="Variación Absoluta Corriente" numFmtId="0">
      <sharedItems containsString="0" containsBlank="1" containsNumber="1" minValue="-7724.2" maxValue="2835.9"/>
    </cacheField>
    <cacheField name="Variación Porcentual Constante" numFmtId="0">
      <sharedItems containsString="0" containsBlank="1" containsNumber="1" minValue="-13007.4" maxValue="5743.5"/>
    </cacheField>
    <cacheField name="Variación Porcentual Corriente" numFmtId="0">
      <sharedItems containsString="0" containsBlank="1" containsNumber="1" minValue="-54.468000000000004" maxValue="38.9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17.707477430558" createdVersion="8" refreshedVersion="8" minRefreshableVersion="3" recordCount="336" xr:uid="{A162D03E-EDE0-444C-AA84-91B02544E1A9}">
  <cacheSource type="worksheet">
    <worksheetSource ref="B1:L337" sheet="Valores_PIB_T_PIB_ANUAL_CATEGOR"/>
  </cacheSource>
  <cacheFields count="11">
    <cacheField name="Categorías" numFmtId="0">
      <sharedItems/>
    </cacheField>
    <cacheField name="Años/Relación - Años" numFmtId="0">
      <sharedItems containsMixedTypes="1" containsNumber="1" containsInteger="1" minValue="2007" maxValue="2018" count="14">
        <n v="2008"/>
        <n v="2010"/>
        <s v="2020 (E)"/>
        <n v="2016"/>
        <n v="2009"/>
        <n v="2007"/>
        <n v="2013"/>
        <n v="2012"/>
        <n v="2011"/>
        <n v="2014"/>
        <s v="2019 (P)"/>
        <n v="2015"/>
        <n v="2017"/>
        <n v="2018"/>
      </sharedItems>
    </cacheField>
    <cacheField name="Año" numFmtId="0">
      <sharedItems containsBlank="1"/>
    </cacheField>
    <cacheField name="Composición Corriente" numFmtId="0">
      <sharedItems containsSemiMixedTypes="0" containsString="0" containsNumber="1" minValue="0.17041893" maxValue="100"/>
    </cacheField>
    <cacheField name="Valor Constante" numFmtId="0">
      <sharedItems containsSemiMixedTypes="0" containsString="0" containsNumber="1" minValue="0.128802219" maxValue="100"/>
    </cacheField>
    <cacheField name="Valor Corriente" numFmtId="0">
      <sharedItems containsSemiMixedTypes="0" containsString="0" containsNumber="1" minValue="41.9" maxValue="43044"/>
    </cacheField>
    <cacheField name="Valores2" numFmtId="0">
      <sharedItems containsSemiMixedTypes="0" containsString="0" containsNumber="1" minValue="41.9" maxValue="66984.399999999994"/>
    </cacheField>
    <cacheField name="Variación Absoluta Constante" numFmtId="0">
      <sharedItems containsSemiMixedTypes="0" containsString="0" containsNumber="1" minValue="41.9" maxValue="66984.399999999994"/>
    </cacheField>
    <cacheField name="Variación Absoluta Corriente" numFmtId="0">
      <sharedItems containsString="0" containsBlank="1" containsNumber="1" minValue="-7724.2" maxValue="2835.9"/>
    </cacheField>
    <cacheField name="Variación Porcentual Constante" numFmtId="0">
      <sharedItems containsString="0" containsBlank="1" containsNumber="1" minValue="-13007.4" maxValue="5743.5"/>
    </cacheField>
    <cacheField name="Variación Porcentual Corriente" numFmtId="0">
      <sharedItems containsString="0" containsBlank="1" containsNumber="1" minValue="-54.468000000000004" maxValue="38.9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17.708774074075" createdVersion="8" refreshedVersion="8" minRefreshableVersion="3" recordCount="15" xr:uid="{C5590711-C1B3-4D6E-B15B-AB2AA7932B4A}">
  <cacheSource type="worksheet">
    <worksheetSource ref="A3:D18" sheet="SUM AÑO TODO"/>
  </cacheSource>
  <cacheFields count="4">
    <cacheField name="Etiquetas de fila" numFmtId="0">
      <sharedItems containsMixedTypes="1" containsNumber="1" containsInteger="1" minValue="2007" maxValue="2018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s v="2019 (P)"/>
        <s v="2020 (E)"/>
        <s v="Total general"/>
      </sharedItems>
    </cacheField>
    <cacheField name="Suma de Valor Corriente" numFmtId="0">
      <sharedItems containsSemiMixedTypes="0" containsString="0" containsNumber="1" minValue="63043.500000000015" maxValue="1343881.1000000003" count="15">
        <n v="63043.500000000015"/>
        <n v="69226.900000000009"/>
        <n v="70121.600000000006"/>
        <n v="74080.299999999988"/>
        <n v="82514.100000000006"/>
        <n v="90580.900000000009"/>
        <n v="96807.6"/>
        <n v="101717.4"/>
        <n v="107558.09999999999"/>
        <n v="112898.20000000001"/>
        <n v="119257.80000000002"/>
        <n v="123715.3"/>
        <n v="127534.09999999999"/>
        <n v="104825.3"/>
        <n v="1343881.1000000003"/>
      </sharedItems>
    </cacheField>
    <cacheField name="Suma de Valores2" numFmtId="0">
      <sharedItems containsSemiMixedTypes="0" containsString="0" containsNumber="1" minValue="63043.500000000015" maxValue="1877442.1"/>
    </cacheField>
    <cacheField name="Suma de Variación Absoluta Constante" numFmtId="0">
      <sharedItems containsSemiMixedTypes="0" containsString="0" containsNumber="1" minValue="63043.500000000015" maxValue="187744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17.716058333332" createdVersion="8" refreshedVersion="8" minRefreshableVersion="3" recordCount="336" xr:uid="{31202351-C74E-4994-A4FD-7BB8BCC06546}">
  <cacheSource type="worksheet">
    <worksheetSource ref="B1:L337" sheet="Valores_PIB_T_PIB_ANUAL_CATEGOR"/>
  </cacheSource>
  <cacheFields count="11">
    <cacheField name="Categorías" numFmtId="0">
      <sharedItems count="24">
        <s v="N   ACTIVIDADES DE SERVICIOS  SOCIALES Y DE SALUD  PRIVADA"/>
        <s v="J   INTERMEDIACIÓN   FINANCIERA"/>
        <s v="H   HOTELES Y RESTAURANTES"/>
        <s v="B   PESCA"/>
        <s v="D   INDUSTRIAS MANUFACTURERAS"/>
        <s v="G   COMERCIO AL POR MAYOR Y AL POR MENOR; REPARACIÓN DE VEHÍCULOS AUTOMOTORES, MOTOCICLETAS, EFECTOS PERSONALES Y ENSERES DOMÉSTICOS"/>
        <s v="E   SUMINISTRO DE ELECTRICIDAD, GAS Y AGUA"/>
        <s v="P   ACTIVIDADES DE HOGARES PRIVADOS COMO EMPLEADORES Y ACTIVIDADES NO DIFERENCIADAS DE HOGARES PRIVADOS COMO PRODUCTORES (UFP)"/>
        <s v="F   CONSTRUCCION (UFP)"/>
        <s v="M   ENSEÑANZA  PRIVADA"/>
        <s v="K   ACTIVIDADES INMOBILIARIAS,  EMPRESARIALES Y DE ALQUILER"/>
        <s v="K   ACTIVIDADES INMOBILIARIAS,  EMPRESARIALES Y DE ALQUILER (UFP)"/>
        <s v="L   ADMINISTRACIÓN  PÚBLICA  Y  DEFENSA; PLANES    DE    SEGURIDAD    SOCIAL    DE AFILIACIÓN OBLIGATORIA (ONM)"/>
        <s v="I   TRANSPORTE,  ALMACENAMIENTO Y COMUNICACIONES"/>
        <s v="O   OTRAS ACTIVIDADES COMUNITARIAS, SOCIALES Y  PERSONALES DE SERVICIOS (ONM)"/>
        <s v="VAB   VALOR AGREGADO"/>
        <s v="A   AGRICULTURA, GANADERÍA, CAZA Y SILVICULTURA"/>
        <s v="O   OTRAS ACTIVIDADES COMUNITARIAS, SOCIALES Y  PERSONALES DE SERVICIOS"/>
        <s v="IMP   IMPUESTOS"/>
        <s v="C   EXPLOTACIÓN DE MINAS Y CANTERAS"/>
        <s v="F   CONSTRUCCION"/>
        <s v="M   ENSEÑANZA  PRIVADA (ONM)"/>
        <s v="N   ACTIVIDADES DE SERVICIOS  SOCIALES Y DE SALUD  PRIVADA (ONM)"/>
        <s v="PIBPC   PRODUCTO INTERNO BRUTO A PRECIOS DE COMPRADOR                         "/>
      </sharedItems>
    </cacheField>
    <cacheField name="Años/Relación - Años" numFmtId="0">
      <sharedItems containsMixedTypes="1" containsNumber="1" containsInteger="1" minValue="2007" maxValue="2018" count="14">
        <n v="2008"/>
        <n v="2010"/>
        <s v="2020 (E)"/>
        <n v="2016"/>
        <n v="2009"/>
        <n v="2007"/>
        <n v="2013"/>
        <n v="2012"/>
        <n v="2011"/>
        <n v="2014"/>
        <s v="2019 (P)"/>
        <n v="2015"/>
        <n v="2017"/>
        <n v="2018"/>
      </sharedItems>
    </cacheField>
    <cacheField name="Año" numFmtId="0">
      <sharedItems containsBlank="1" count="14">
        <s v="2008-2007"/>
        <s v="2010-2009"/>
        <s v="2020-2019"/>
        <s v="2016-2015"/>
        <s v="2009-2008"/>
        <m/>
        <s v="2013-2012"/>
        <s v="2012-2011"/>
        <s v="2011-2010"/>
        <s v="2014-2013"/>
        <s v="2019-2018"/>
        <s v="2015-2014"/>
        <s v="2017-2016"/>
        <s v="2018-2017"/>
      </sharedItems>
    </cacheField>
    <cacheField name="Composición Corriente" numFmtId="0">
      <sharedItems containsSemiMixedTypes="0" containsString="0" containsNumber="1" minValue="0.17041893" maxValue="100"/>
    </cacheField>
    <cacheField name="Valor Constante" numFmtId="0">
      <sharedItems containsSemiMixedTypes="0" containsString="0" containsNumber="1" minValue="0.128802219" maxValue="100"/>
    </cacheField>
    <cacheField name="Valor Corriente" numFmtId="0">
      <sharedItems containsSemiMixedTypes="0" containsString="0" containsNumber="1" minValue="41.9" maxValue="43044"/>
    </cacheField>
    <cacheField name="Valores2" numFmtId="0">
      <sharedItems containsSemiMixedTypes="0" containsString="0" containsNumber="1" minValue="41.9" maxValue="66984.399999999994"/>
    </cacheField>
    <cacheField name="Variación Absoluta Constante" numFmtId="0">
      <sharedItems containsSemiMixedTypes="0" containsString="0" containsNumber="1" minValue="41.9" maxValue="66984.399999999994"/>
    </cacheField>
    <cacheField name="Variación Absoluta Corriente" numFmtId="0">
      <sharedItems containsString="0" containsBlank="1" containsNumber="1" minValue="-7724.2" maxValue="2835.9"/>
    </cacheField>
    <cacheField name="Variación Porcentual Constante" numFmtId="0">
      <sharedItems containsString="0" containsBlank="1" containsNumber="1" minValue="-13007.4" maxValue="5743.5"/>
    </cacheField>
    <cacheField name="Variación Porcentual Corriente" numFmtId="0">
      <sharedItems containsString="0" containsBlank="1" containsNumber="1" minValue="-54.468000000000004" maxValue="38.9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17.723442245369" createdVersion="8" refreshedVersion="8" minRefreshableVersion="3" recordCount="336" xr:uid="{C020EA68-F4AF-482B-BDF7-F7F3A2E15119}">
  <cacheSource type="worksheet">
    <worksheetSource ref="B1:L337" sheet="Valores_PIB_T_PIB_ANUAL_CATEGOR"/>
  </cacheSource>
  <cacheFields count="11">
    <cacheField name="Categorías" numFmtId="0">
      <sharedItems count="24">
        <s v="N   ACTIVIDADES DE SERVICIOS  SOCIALES Y DE SALUD  PRIVADA"/>
        <s v="J   INTERMEDIACIÓN   FINANCIERA"/>
        <s v="H   HOTELES Y RESTAURANTES"/>
        <s v="B   PESCA"/>
        <s v="D   INDUSTRIAS MANUFACTURERAS"/>
        <s v="G   COMERCIO AL POR MAYOR Y AL POR MENOR; REPARACIÓN DE VEHÍCULOS AUTOMOTORES, MOTOCICLETAS, EFECTOS PERSONALES Y ENSERES DOMÉSTICOS"/>
        <s v="E   SUMINISTRO DE ELECTRICIDAD, GAS Y AGUA"/>
        <s v="P   ACTIVIDADES DE HOGARES PRIVADOS COMO EMPLEADORES Y ACTIVIDADES NO DIFERENCIADAS DE HOGARES PRIVADOS COMO PRODUCTORES (UFP)"/>
        <s v="F   CONSTRUCCION (UFP)"/>
        <s v="M   ENSEÑANZA  PRIVADA"/>
        <s v="K   ACTIVIDADES INMOBILIARIAS,  EMPRESARIALES Y DE ALQUILER"/>
        <s v="K   ACTIVIDADES INMOBILIARIAS,  EMPRESARIALES Y DE ALQUILER (UFP)"/>
        <s v="L   ADMINISTRACIÓN  PÚBLICA  Y  DEFENSA; PLANES    DE    SEGURIDAD    SOCIAL    DE AFILIACIÓN OBLIGATORIA (ONM)"/>
        <s v="I   TRANSPORTE,  ALMACENAMIENTO Y COMUNICACIONES"/>
        <s v="O   OTRAS ACTIVIDADES COMUNITARIAS, SOCIALES Y  PERSONALES DE SERVICIOS (ONM)"/>
        <s v="VAB   VALOR AGREGADO"/>
        <s v="A   AGRICULTURA, GANADERÍA, CAZA Y SILVICULTURA"/>
        <s v="O   OTRAS ACTIVIDADES COMUNITARIAS, SOCIALES Y  PERSONALES DE SERVICIOS"/>
        <s v="IMP   IMPUESTOS"/>
        <s v="C   EXPLOTACIÓN DE MINAS Y CANTERAS"/>
        <s v="F   CONSTRUCCION"/>
        <s v="M   ENSEÑANZA  PRIVADA (ONM)"/>
        <s v="N   ACTIVIDADES DE SERVICIOS  SOCIALES Y DE SALUD  PRIVADA (ONM)"/>
        <s v="PIBPC   PRODUCTO INTERNO BRUTO A PRECIOS DE COMPRADOR                         "/>
      </sharedItems>
    </cacheField>
    <cacheField name="Años/Relación - Años" numFmtId="0">
      <sharedItems containsMixedTypes="1" containsNumber="1" containsInteger="1" minValue="2007" maxValue="2018" count="14">
        <n v="2008"/>
        <n v="2010"/>
        <s v="2020 (E)"/>
        <n v="2016"/>
        <n v="2009"/>
        <n v="2007"/>
        <n v="2013"/>
        <n v="2012"/>
        <n v="2011"/>
        <n v="2014"/>
        <s v="2019 (P)"/>
        <n v="2015"/>
        <n v="2017"/>
        <n v="2018"/>
      </sharedItems>
    </cacheField>
    <cacheField name="Año" numFmtId="0">
      <sharedItems containsBlank="1" count="14">
        <s v="2008-2007"/>
        <s v="2010-2009"/>
        <s v="2020-2019"/>
        <s v="2016-2015"/>
        <s v="2009-2008"/>
        <m/>
        <s v="2013-2012"/>
        <s v="2012-2011"/>
        <s v="2011-2010"/>
        <s v="2014-2013"/>
        <s v="2019-2018"/>
        <s v="2015-2014"/>
        <s v="2017-2016"/>
        <s v="2018-2017"/>
      </sharedItems>
    </cacheField>
    <cacheField name="Composición Corriente" numFmtId="0">
      <sharedItems containsSemiMixedTypes="0" containsString="0" containsNumber="1" minValue="0.17041893" maxValue="100"/>
    </cacheField>
    <cacheField name="Valor Constante" numFmtId="0">
      <sharedItems containsSemiMixedTypes="0" containsString="0" containsNumber="1" minValue="0.128802219" maxValue="100"/>
    </cacheField>
    <cacheField name="Valor Corriente" numFmtId="0">
      <sharedItems containsSemiMixedTypes="0" containsString="0" containsNumber="1" minValue="41.9" maxValue="43044"/>
    </cacheField>
    <cacheField name="Valores2" numFmtId="0">
      <sharedItems containsSemiMixedTypes="0" containsString="0" containsNumber="1" minValue="41.9" maxValue="66984.399999999994"/>
    </cacheField>
    <cacheField name="Variación Absoluta Constante" numFmtId="0">
      <sharedItems containsSemiMixedTypes="0" containsString="0" containsNumber="1" minValue="41.9" maxValue="66984.399999999994"/>
    </cacheField>
    <cacheField name="Variación Absoluta Corriente" numFmtId="0">
      <sharedItems containsString="0" containsBlank="1" containsNumber="1" minValue="-7724.2" maxValue="2835.9"/>
    </cacheField>
    <cacheField name="Variación Porcentual Constante" numFmtId="0">
      <sharedItems containsString="0" containsBlank="1" containsNumber="1" minValue="-13007.4" maxValue="5743.5"/>
    </cacheField>
    <cacheField name="Variación Porcentual Corriente" numFmtId="0">
      <sharedItems containsString="0" containsBlank="1" containsNumber="1" minValue="-54.468000000000004" maxValue="38.9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17.753928935184" createdVersion="8" refreshedVersion="8" minRefreshableVersion="3" recordCount="336" xr:uid="{BAC53A04-2D3B-499D-A767-8AF28345BD83}">
  <cacheSource type="worksheet">
    <worksheetSource ref="B1:L337" sheet="Valores_PIB_T_PIB_ANUAL_CATEGOR"/>
  </cacheSource>
  <cacheFields count="11">
    <cacheField name="Categorías" numFmtId="0">
      <sharedItems count="24">
        <s v="N   ACTIVIDADES DE SERVICIOS  SOCIALES Y DE SALUD  PRIVADA"/>
        <s v="J   INTERMEDIACIÓN   FINANCIERA"/>
        <s v="H   HOTELES Y RESTAURANTES"/>
        <s v="B   PESCA"/>
        <s v="D   INDUSTRIAS MANUFACTURERAS"/>
        <s v="G   COMERCIO AL POR MAYOR Y AL POR MENOR; REPARACIÓN DE VEHÍCULOS AUTOMOTORES, MOTOCICLETAS, EFECTOS PERSONALES Y ENSERES DOMÉSTICOS"/>
        <s v="E   SUMINISTRO DE ELECTRICIDAD, GAS Y AGUA"/>
        <s v="P   ACTIVIDADES DE HOGARES PRIVADOS COMO EMPLEADORES Y ACTIVIDADES NO DIFERENCIADAS DE HOGARES PRIVADOS COMO PRODUCTORES (UFP)"/>
        <s v="F   CONSTRUCCION (UFP)"/>
        <s v="M   ENSEÑANZA  PRIVADA"/>
        <s v="K   ACTIVIDADES INMOBILIARIAS,  EMPRESARIALES Y DE ALQUILER"/>
        <s v="K   ACTIVIDADES INMOBILIARIAS,  EMPRESARIALES Y DE ALQUILER (UFP)"/>
        <s v="L   ADMINISTRACIÓN  PÚBLICA  Y  DEFENSA; PLANES    DE    SEGURIDAD    SOCIAL    DE AFILIACIÓN OBLIGATORIA (ONM)"/>
        <s v="I   TRANSPORTE,  ALMACENAMIENTO Y COMUNICACIONES"/>
        <s v="O   OTRAS ACTIVIDADES COMUNITARIAS, SOCIALES Y  PERSONALES DE SERVICIOS (ONM)"/>
        <s v="VAB   VALOR AGREGADO"/>
        <s v="A   AGRICULTURA, GANADERÍA, CAZA Y SILVICULTURA"/>
        <s v="O   OTRAS ACTIVIDADES COMUNITARIAS, SOCIALES Y  PERSONALES DE SERVICIOS"/>
        <s v="IMP   IMPUESTOS"/>
        <s v="C   EXPLOTACIÓN DE MINAS Y CANTERAS"/>
        <s v="F   CONSTRUCCION"/>
        <s v="M   ENSEÑANZA  PRIVADA (ONM)"/>
        <s v="N   ACTIVIDADES DE SERVICIOS  SOCIALES Y DE SALUD  PRIVADA (ONM)"/>
        <s v="PIBPC   PRODUCTO INTERNO BRUTO A PRECIOS DE COMPRADOR                         "/>
      </sharedItems>
    </cacheField>
    <cacheField name="Años/Relación - Años" numFmtId="0">
      <sharedItems containsMixedTypes="1" containsNumber="1" containsInteger="1" minValue="2007" maxValue="2018"/>
    </cacheField>
    <cacheField name="Año" numFmtId="0">
      <sharedItems containsBlank="1"/>
    </cacheField>
    <cacheField name="Composición Corriente" numFmtId="0">
      <sharedItems containsSemiMixedTypes="0" containsString="0" containsNumber="1" minValue="0.17041893" maxValue="100"/>
    </cacheField>
    <cacheField name="Valor Constante" numFmtId="0">
      <sharedItems containsSemiMixedTypes="0" containsString="0" containsNumber="1" minValue="0.128802219" maxValue="100"/>
    </cacheField>
    <cacheField name="Valor Corriente" numFmtId="0">
      <sharedItems containsSemiMixedTypes="0" containsString="0" containsNumber="1" minValue="41.9" maxValue="43044"/>
    </cacheField>
    <cacheField name="Valores2" numFmtId="0">
      <sharedItems containsSemiMixedTypes="0" containsString="0" containsNumber="1" minValue="41.9" maxValue="66984.399999999994"/>
    </cacheField>
    <cacheField name="Variación Absoluta Constante" numFmtId="0">
      <sharedItems containsSemiMixedTypes="0" containsString="0" containsNumber="1" minValue="41.9" maxValue="66984.399999999994"/>
    </cacheField>
    <cacheField name="Variación Absoluta Corriente" numFmtId="0">
      <sharedItems containsString="0" containsBlank="1" containsNumber="1" minValue="-7724.2" maxValue="2835.9"/>
    </cacheField>
    <cacheField name="Variación Porcentual Constante" numFmtId="0">
      <sharedItems containsString="0" containsBlank="1" containsNumber="1" minValue="-13007.4" maxValue="5743.5"/>
    </cacheField>
    <cacheField name="Variación Porcentual Corriente" numFmtId="0">
      <sharedItems containsString="0" containsBlank="1" containsNumber="1" minValue="-54.468000000000004" maxValue="38.9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17.817800694444" createdVersion="8" refreshedVersion="8" minRefreshableVersion="3" recordCount="336" xr:uid="{83D23694-A750-420E-9005-588355CD7079}">
  <cacheSource type="worksheet">
    <worksheetSource ref="B1:L337" sheet="Valores_PIB_T_PIB_ANUAL_CATEGOR"/>
  </cacheSource>
  <cacheFields count="11">
    <cacheField name="Categorías" numFmtId="0">
      <sharedItems count="24">
        <s v="N   ACTIVIDADES DE SERVICIOS  SOCIALES Y DE SALUD  PRIVADA"/>
        <s v="J   INTERMEDIACIÓN   FINANCIERA"/>
        <s v="H   HOTELES Y RESTAURANTES"/>
        <s v="B   PESCA"/>
        <s v="D   INDUSTRIAS MANUFACTURERAS"/>
        <s v="G   COMERCIO AL POR MAYOR Y AL POR MENOR; REPARACIÓN DE VEHÍCULOS AUTOMOTORES, MOTOCICLETAS, EFECTOS PERSONALES Y ENSERES DOMÉSTICOS"/>
        <s v="E   SUMINISTRO DE ELECTRICIDAD, GAS Y AGUA"/>
        <s v="P   ACTIVIDADES DE HOGARES PRIVADOS COMO EMPLEADORES Y ACTIVIDADES NO DIFERENCIADAS DE HOGARES PRIVADOS COMO PRODUCTORES (UFP)"/>
        <s v="F   CONSTRUCCION (UFP)"/>
        <s v="M   ENSEÑANZA  PRIVADA"/>
        <s v="K   ACTIVIDADES INMOBILIARIAS,  EMPRESARIALES Y DE ALQUILER"/>
        <s v="K   ACTIVIDADES INMOBILIARIAS,  EMPRESARIALES Y DE ALQUILER (UFP)"/>
        <s v="L   ADMINISTRACIÓN  PÚBLICA  Y  DEFENSA; PLANES    DE    SEGURIDAD    SOCIAL    DE AFILIACIÓN OBLIGATORIA (ONM)"/>
        <s v="I   TRANSPORTE,  ALMACENAMIENTO Y COMUNICACIONES"/>
        <s v="O   OTRAS ACTIVIDADES COMUNITARIAS, SOCIALES Y  PERSONALES DE SERVICIOS (ONM)"/>
        <s v="VAB   VALOR AGREGADO"/>
        <s v="A   AGRICULTURA, GANADERÍA, CAZA Y SILVICULTURA"/>
        <s v="O   OTRAS ACTIVIDADES COMUNITARIAS, SOCIALES Y  PERSONALES DE SERVICIOS"/>
        <s v="IMP   IMPUESTOS"/>
        <s v="C   EXPLOTACIÓN DE MINAS Y CANTERAS"/>
        <s v="F   CONSTRUCCION"/>
        <s v="M   ENSEÑANZA  PRIVADA (ONM)"/>
        <s v="N   ACTIVIDADES DE SERVICIOS  SOCIALES Y DE SALUD  PRIVADA (ONM)"/>
        <s v="PIBPC   PRODUCTO INTERNO BRUTO A PRECIOS DE COMPRADOR                         "/>
      </sharedItems>
    </cacheField>
    <cacheField name="Años/Relación - Años" numFmtId="0">
      <sharedItems containsMixedTypes="1" containsNumber="1" containsInteger="1" minValue="2007" maxValue="2018" count="14">
        <n v="2008"/>
        <n v="2010"/>
        <s v="2020 (E)"/>
        <n v="2016"/>
        <n v="2009"/>
        <n v="2007"/>
        <n v="2013"/>
        <n v="2012"/>
        <n v="2011"/>
        <n v="2014"/>
        <s v="2019 (P)"/>
        <n v="2015"/>
        <n v="2017"/>
        <n v="2018"/>
      </sharedItems>
    </cacheField>
    <cacheField name="Año" numFmtId="0">
      <sharedItems containsBlank="1"/>
    </cacheField>
    <cacheField name="Composición Corriente" numFmtId="0">
      <sharedItems containsSemiMixedTypes="0" containsString="0" containsNumber="1" minValue="0.17041893" maxValue="100"/>
    </cacheField>
    <cacheField name="Valor Constante" numFmtId="0">
      <sharedItems containsSemiMixedTypes="0" containsString="0" containsNumber="1" minValue="0.128802219" maxValue="100"/>
    </cacheField>
    <cacheField name="Valor Corriente" numFmtId="0">
      <sharedItems containsSemiMixedTypes="0" containsString="0" containsNumber="1" minValue="41.9" maxValue="43044"/>
    </cacheField>
    <cacheField name="Valores2" numFmtId="0">
      <sharedItems containsSemiMixedTypes="0" containsString="0" containsNumber="1" minValue="41.9" maxValue="66984.399999999994"/>
    </cacheField>
    <cacheField name="Variación Absoluta Constante" numFmtId="0">
      <sharedItems containsSemiMixedTypes="0" containsString="0" containsNumber="1" minValue="41.9" maxValue="66984.399999999994"/>
    </cacheField>
    <cacheField name="Variación Absoluta Corriente" numFmtId="0">
      <sharedItems containsString="0" containsBlank="1" containsNumber="1" minValue="-7724.2" maxValue="2835.9"/>
    </cacheField>
    <cacheField name="Variación Porcentual Constante" numFmtId="0">
      <sharedItems containsString="0" containsBlank="1" containsNumber="1" minValue="-13007.4" maxValue="5743.5"/>
    </cacheField>
    <cacheField name="Variación Porcentual Corriente" numFmtId="0">
      <sharedItems containsString="0" containsBlank="1" containsNumber="1" minValue="-54.468000000000004" maxValue="38.9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s v="2008-2007"/>
    <n v="1.225913451"/>
    <n v="1.1333325379999999"/>
    <n v="286.8"/>
    <n v="285.10000000000002"/>
    <n v="285.10000000000002"/>
    <n v="8"/>
    <n v="6.3"/>
    <n v="2.8694000000000002"/>
  </r>
  <r>
    <x v="1"/>
    <x v="1"/>
    <s v="2010-2009"/>
    <n v="7.5233383869999999"/>
    <n v="7.620846255"/>
    <n v="1885.8"/>
    <n v="2243.6"/>
    <n v="2243.6"/>
    <n v="-7.4"/>
    <n v="42.9"/>
    <n v="-0.39090000000000003"/>
  </r>
  <r>
    <x v="2"/>
    <x v="2"/>
    <s v="2020-2019"/>
    <n v="1.23924824"/>
    <n v="2.090520036"/>
    <n v="437.7"/>
    <n v="1128.4000000000001"/>
    <n v="1128.4000000000001"/>
    <n v="-523.6"/>
    <n v="-1316.6"/>
    <n v="-54.468000000000004"/>
  </r>
  <r>
    <x v="3"/>
    <x v="3"/>
    <s v="2016-2015"/>
    <n v="0.42170662799999997"/>
    <n v="0.52963595500000005"/>
    <n v="161"/>
    <n v="306.7"/>
    <n v="306.7"/>
    <n v="-20.2"/>
    <n v="-43.6"/>
    <n v="-11.148"/>
  </r>
  <r>
    <x v="4"/>
    <x v="4"/>
    <s v="2009-2008"/>
    <n v="6.5693923730000003"/>
    <n v="7.2859429279999999"/>
    <n v="1556"/>
    <n v="1975.7"/>
    <n v="1975.7"/>
    <n v="-23.8"/>
    <n v="196.3"/>
    <n v="-1.5065999999999999"/>
  </r>
  <r>
    <x v="5"/>
    <x v="4"/>
    <s v="2009-2008"/>
    <n v="18.509136352999999"/>
    <n v="18.881423186999999"/>
    <n v="4384"/>
    <n v="5120"/>
    <n v="5120"/>
    <n v="120.8"/>
    <n v="436.9"/>
    <n v="2.8334999999999999"/>
  </r>
  <r>
    <x v="6"/>
    <x v="0"/>
    <s v="2008-2007"/>
    <n v="2.9036367059999999"/>
    <n v="3.1372361949999998"/>
    <n v="679.3"/>
    <n v="789.2"/>
    <n v="789.2"/>
    <n v="71.3"/>
    <n v="181.2"/>
    <n v="11.726900000000001"/>
  </r>
  <r>
    <x v="7"/>
    <x v="5"/>
    <m/>
    <n v="0.857438017"/>
    <n v="0.857438017"/>
    <n v="182.6"/>
    <n v="182.6"/>
    <n v="182.6"/>
    <m/>
    <m/>
    <m/>
  </r>
  <r>
    <x v="8"/>
    <x v="6"/>
    <s v="2013-2012"/>
    <n v="1.027640946"/>
    <n v="1.077631579"/>
    <n v="336.5"/>
    <n v="491.4"/>
    <n v="491.4"/>
    <n v="66.099999999999994"/>
    <n v="139.6"/>
    <n v="24.4452"/>
  </r>
  <r>
    <x v="9"/>
    <x v="1"/>
    <s v="2010-2009"/>
    <n v="1.0867310299999999"/>
    <n v="1.0173130029999999"/>
    <n v="272.39999999999998"/>
    <n v="299.5"/>
    <n v="299.5"/>
    <n v="28.6"/>
    <n v="37.4"/>
    <n v="11.7309"/>
  </r>
  <r>
    <x v="10"/>
    <x v="7"/>
    <s v="2012-2011"/>
    <n v="7.8693063099999998"/>
    <n v="7.6396807300000003"/>
    <n v="2410.4"/>
    <n v="3088.7"/>
    <n v="3088.7"/>
    <n v="155.80000000000001"/>
    <n v="348.6"/>
    <n v="6.9103000000000003"/>
  </r>
  <r>
    <x v="11"/>
    <x v="8"/>
    <s v="2011-2010"/>
    <n v="6.5629939180000001"/>
    <n v="6.3691035630000004"/>
    <n v="1831.2"/>
    <n v="2209.1999999999998"/>
    <n v="2209.1999999999998"/>
    <n v="57.1"/>
    <n v="198.7"/>
    <n v="3.2185000000000001"/>
  </r>
  <r>
    <x v="11"/>
    <x v="6"/>
    <s v="2013-2012"/>
    <n v="6.1310310919999997"/>
    <n v="6.1046052629999998"/>
    <n v="2007.6"/>
    <n v="2783.7"/>
    <n v="2783.7"/>
    <n v="127.8"/>
    <n v="487.1"/>
    <n v="6.7984999999999998"/>
  </r>
  <r>
    <x v="12"/>
    <x v="9"/>
    <s v="2014-2013"/>
    <n v="3.0028485059999999"/>
    <n v="3.2895646159999998"/>
    <n v="1033.0999999999999"/>
    <n v="1642.2"/>
    <n v="1642.2"/>
    <n v="70.5"/>
    <n v="60.8"/>
    <n v="7.3239000000000001"/>
  </r>
  <r>
    <x v="13"/>
    <x v="10"/>
    <s v="2019-2018"/>
    <n v="14.030294582"/>
    <n v="11.801255218"/>
    <n v="6039.2"/>
    <n v="7905"/>
    <n v="7905"/>
    <n v="360.3"/>
    <n v="510.7"/>
    <n v="6.3445"/>
  </r>
  <r>
    <x v="14"/>
    <x v="7"/>
    <s v="2012-2011"/>
    <n v="0.17041893"/>
    <n v="0.14172749200000001"/>
    <n v="52.2"/>
    <n v="57.3"/>
    <n v="57.3"/>
    <n v="-6.2"/>
    <n v="4.0999999999999996"/>
    <n v="-10.6165"/>
  </r>
  <r>
    <x v="4"/>
    <x v="2"/>
    <s v="2020-2019"/>
    <n v="4.7947610120000004"/>
    <n v="5.7767197140000004"/>
    <n v="1693.5"/>
    <n v="3118.1"/>
    <n v="3118.1"/>
    <n v="-419.5"/>
    <n v="-715.6"/>
    <n v="-19.853300000000001"/>
  </r>
  <r>
    <x v="14"/>
    <x v="0"/>
    <s v="2008-2007"/>
    <n v="0.21372270800000001"/>
    <n v="0.20790351400000001"/>
    <n v="50"/>
    <n v="52.3"/>
    <n v="52.3"/>
    <n v="8.1"/>
    <n v="10.4"/>
    <n v="19.331700000000001"/>
  </r>
  <r>
    <x v="12"/>
    <x v="7"/>
    <s v="2012-2011"/>
    <n v="3.185071041"/>
    <n v="3.5238945629999998"/>
    <n v="975.6"/>
    <n v="1424.7"/>
    <n v="1424.7"/>
    <n v="31.7"/>
    <n v="147.1"/>
    <n v="3.3584000000000001"/>
  </r>
  <r>
    <x v="13"/>
    <x v="2"/>
    <s v="2020-2019"/>
    <n v="15.189213982"/>
    <n v="13.095948274"/>
    <n v="5364.8"/>
    <n v="7068.8"/>
    <n v="7068.8"/>
    <n v="-674.4"/>
    <n v="-836.2"/>
    <n v="-11.1671"/>
  </r>
  <r>
    <x v="13"/>
    <x v="3"/>
    <s v="2016-2015"/>
    <n v="12.626053612"/>
    <n v="11.255325285"/>
    <n v="4820.3999999999996"/>
    <n v="6517.7"/>
    <n v="6517.7"/>
    <n v="87.1"/>
    <n v="127.8"/>
    <n v="1.8401000000000001"/>
  </r>
  <r>
    <x v="8"/>
    <x v="11"/>
    <s v="2015-2014"/>
    <n v="1.392115196"/>
    <n v="1.513171152"/>
    <n v="506.4"/>
    <n v="818.5"/>
    <n v="818.5"/>
    <n v="95.9"/>
    <n v="174"/>
    <n v="23.361699999999999"/>
  </r>
  <r>
    <x v="15"/>
    <x v="7"/>
    <s v="2012-2011"/>
    <n v="95.741159109999998"/>
    <n v="95.923788700000003"/>
    <n v="29325.9"/>
    <n v="38781.699999999997"/>
    <n v="38781.699999999997"/>
    <n v="2613"/>
    <n v="5597.7"/>
    <n v="9.7817000000000007"/>
  </r>
  <r>
    <x v="15"/>
    <x v="5"/>
    <m/>
    <n v="96.034466566000006"/>
    <n v="96.034466566000006"/>
    <n v="20451.5"/>
    <n v="20451.5"/>
    <n v="20451.5"/>
    <m/>
    <m/>
    <m/>
  </r>
  <r>
    <x v="11"/>
    <x v="5"/>
    <m/>
    <n v="7.6709241170000002"/>
    <n v="7.6709241170000002"/>
    <n v="1633.6"/>
    <n v="1633.6"/>
    <n v="1633.6"/>
    <m/>
    <m/>
    <m/>
  </r>
  <r>
    <x v="16"/>
    <x v="7"/>
    <s v="2012-2011"/>
    <n v="2.3773767239999999"/>
    <n v="2.4472108380000002"/>
    <n v="728.2"/>
    <n v="989.4"/>
    <n v="989.4"/>
    <n v="12.9"/>
    <n v="107.9"/>
    <n v="1.8033999999999999"/>
  </r>
  <r>
    <x v="10"/>
    <x v="10"/>
    <s v="2019-2018"/>
    <n v="7.1824179910000003"/>
    <n v="6.8047187109999996"/>
    <n v="3091.6"/>
    <n v="4558.1000000000004"/>
    <n v="4558.1000000000004"/>
    <n v="42.4"/>
    <n v="58.5"/>
    <n v="1.3905000000000001"/>
  </r>
  <r>
    <x v="17"/>
    <x v="11"/>
    <s v="2015-2014"/>
    <n v="1.768459134"/>
    <n v="1.3270058069999999"/>
    <n v="643.29999999999995"/>
    <n v="717.8"/>
    <n v="717.8"/>
    <n v="18.3"/>
    <n v="39.700000000000003"/>
    <n v="2.9279999999999999"/>
  </r>
  <r>
    <x v="14"/>
    <x v="12"/>
    <s v="2017-2016"/>
    <n v="0.20837054199999999"/>
    <n v="0.138739958"/>
    <n v="84"/>
    <n v="86.3"/>
    <n v="86.3"/>
    <n v="4.8"/>
    <n v="5.3"/>
    <n v="6.0606"/>
  </r>
  <r>
    <x v="17"/>
    <x v="0"/>
    <s v="2008-2007"/>
    <n v="1.9978798710000001"/>
    <n v="1.8210439700000001"/>
    <n v="467.4"/>
    <n v="458.1"/>
    <n v="458.1"/>
    <n v="9.1"/>
    <n v="-0.2"/>
    <n v="1.9855"/>
  </r>
  <r>
    <x v="2"/>
    <x v="5"/>
    <m/>
    <n v="2.8667355369999998"/>
    <n v="2.8667355369999998"/>
    <n v="610.5"/>
    <n v="610.5"/>
    <n v="610.5"/>
    <m/>
    <m/>
    <m/>
  </r>
  <r>
    <x v="10"/>
    <x v="3"/>
    <s v="2016-2015"/>
    <n v="7.6064350860000003"/>
    <n v="7.3233784110000002"/>
    <n v="2904"/>
    <n v="4240.8"/>
    <n v="4240.8"/>
    <n v="78.400000000000006"/>
    <n v="165"/>
    <n v="2.7746"/>
  </r>
  <r>
    <x v="18"/>
    <x v="6"/>
    <s v="2013-2012"/>
    <n v="4.4022122530000001"/>
    <n v="3.850438596"/>
    <n v="1441.5"/>
    <n v="1755.8"/>
    <n v="1755.8"/>
    <n v="144.4"/>
    <n v="107.7"/>
    <n v="11.1325"/>
  </r>
  <r>
    <x v="1"/>
    <x v="4"/>
    <s v="2009-2008"/>
    <n v="7.9930421860000003"/>
    <n v="8.1156929699999996"/>
    <n v="1893.2"/>
    <n v="2200.6999999999998"/>
    <n v="2200.6999999999998"/>
    <n v="132"/>
    <n v="371.9"/>
    <n v="7.4947999999999997"/>
  </r>
  <r>
    <x v="16"/>
    <x v="1"/>
    <s v="2010-2009"/>
    <n v="2.722811777"/>
    <n v="2.7360454889999999"/>
    <n v="682.5"/>
    <n v="805.5"/>
    <n v="805.5"/>
    <n v="0.5"/>
    <n v="59.1"/>
    <n v="7.3300000000000004E-2"/>
  </r>
  <r>
    <x v="1"/>
    <x v="5"/>
    <m/>
    <n v="7.3765026300000001"/>
    <n v="7.3765026300000001"/>
    <n v="1570.9"/>
    <n v="1570.9"/>
    <n v="1570.9"/>
    <m/>
    <m/>
    <m/>
  </r>
  <r>
    <x v="10"/>
    <x v="12"/>
    <s v="2017-2016"/>
    <n v="7.3787978010000002"/>
    <n v="7.030884511"/>
    <n v="2974.6"/>
    <n v="4373.3999999999996"/>
    <n v="4373.3999999999996"/>
    <n v="70.599999999999994"/>
    <n v="132.6"/>
    <n v="2.4310999999999998"/>
  </r>
  <r>
    <x v="19"/>
    <x v="6"/>
    <s v="2013-2012"/>
    <n v="1.567877746"/>
    <n v="1.7557017539999999"/>
    <n v="513.4"/>
    <n v="800.6"/>
    <n v="800.6"/>
    <n v="95.1"/>
    <n v="167.6"/>
    <n v="22.7348"/>
  </r>
  <r>
    <x v="0"/>
    <x v="2"/>
    <s v="2020-2019"/>
    <n v="1.6053318539999999"/>
    <n v="1.4363525210000001"/>
    <n v="567"/>
    <n v="775.3"/>
    <n v="775.3"/>
    <n v="32.299999999999997"/>
    <n v="65.8"/>
    <n v="6.0407000000000002"/>
  </r>
  <r>
    <x v="19"/>
    <x v="4"/>
    <s v="2009-2008"/>
    <n v="0.85030567099999999"/>
    <n v="0.85150793199999997"/>
    <n v="201.4"/>
    <n v="230.9"/>
    <n v="230.9"/>
    <n v="13.5"/>
    <n v="34.200000000000003"/>
    <n v="7.1845999999999997"/>
  </r>
  <r>
    <x v="9"/>
    <x v="10"/>
    <s v="2019-2018"/>
    <n v="1.0654214289999999"/>
    <n v="1.008443757"/>
    <n v="458.6"/>
    <n v="675.5"/>
    <n v="675.5"/>
    <n v="16.7"/>
    <n v="27.6"/>
    <n v="3.7791000000000001"/>
  </r>
  <r>
    <x v="8"/>
    <x v="1"/>
    <s v="2010-2009"/>
    <n v="0.82941035699999999"/>
    <n v="0.82709754999999996"/>
    <n v="207.9"/>
    <n v="243.5"/>
    <n v="243.5"/>
    <n v="15.7"/>
    <n v="19.100000000000001"/>
    <n v="8.1684999999999999"/>
  </r>
  <r>
    <x v="9"/>
    <x v="7"/>
    <s v="2012-2011"/>
    <n v="1.01271939"/>
    <n v="0.87361518900000001"/>
    <n v="310.2"/>
    <n v="353.2"/>
    <n v="353.2"/>
    <n v="27.9"/>
    <n v="44.2"/>
    <n v="9.8831000000000007"/>
  </r>
  <r>
    <x v="20"/>
    <x v="9"/>
    <s v="2014-2013"/>
    <n v="13.518776885999999"/>
    <n v="15.156395541"/>
    <n v="4651"/>
    <n v="7566.3"/>
    <n v="7566.3"/>
    <n v="542.4"/>
    <n v="1409.2"/>
    <n v="13.201499999999999"/>
  </r>
  <r>
    <x v="5"/>
    <x v="13"/>
    <s v="2018-2017"/>
    <n v="17.975286193999999"/>
    <n v="18.620532454999999"/>
    <n v="7513.4"/>
    <n v="12090.2"/>
    <n v="12090.2"/>
    <n v="285.10000000000002"/>
    <n v="616.4"/>
    <n v="3.9441999999999999"/>
  </r>
  <r>
    <x v="17"/>
    <x v="2"/>
    <s v="2020-2019"/>
    <n v="1.059462398"/>
    <n v="0.774403913"/>
    <n v="374.2"/>
    <n v="418"/>
    <n v="418"/>
    <n v="-310.60000000000002"/>
    <n v="-347"/>
    <n v="-45.356400000000001"/>
  </r>
  <r>
    <x v="4"/>
    <x v="12"/>
    <s v="2017-2016"/>
    <n v="5.3062550850000001"/>
    <n v="6.0577756269999998"/>
    <n v="2139.1"/>
    <n v="3768.1"/>
    <n v="3768.1"/>
    <n v="54.6"/>
    <n v="192.3"/>
    <n v="2.6193"/>
  </r>
  <r>
    <x v="21"/>
    <x v="3"/>
    <s v="2016-2015"/>
    <n v="2.0912457889999998"/>
    <n v="2.120788772"/>
    <n v="798.4"/>
    <n v="1228.0999999999999"/>
    <n v="1228.0999999999999"/>
    <n v="44"/>
    <n v="70.3"/>
    <n v="5.8323999999999998"/>
  </r>
  <r>
    <x v="8"/>
    <x v="5"/>
    <m/>
    <n v="0.75366266000000004"/>
    <n v="0.75366266000000004"/>
    <n v="160.5"/>
    <n v="160.5"/>
    <n v="160.5"/>
    <m/>
    <m/>
    <m/>
  </r>
  <r>
    <x v="1"/>
    <x v="6"/>
    <s v="2013-2012"/>
    <n v="7.1522588249999997"/>
    <n v="6.39254386"/>
    <n v="2342"/>
    <n v="2915"/>
    <n v="2915"/>
    <n v="176.8"/>
    <n v="112.5"/>
    <n v="8.1654999999999998"/>
  </r>
  <r>
    <x v="7"/>
    <x v="13"/>
    <s v="2018-2017"/>
    <n v="0.42226395700000002"/>
    <n v="0.39535249099999997"/>
    <n v="176.5"/>
    <n v="256.7"/>
    <n v="256.7"/>
    <n v="4.5"/>
    <n v="12.7"/>
    <n v="2.6162000000000001"/>
  </r>
  <r>
    <x v="13"/>
    <x v="1"/>
    <s v="2010-2009"/>
    <n v="15.23418176"/>
    <n v="14.806234991"/>
    <n v="3818.6"/>
    <n v="4359"/>
    <n v="4359"/>
    <n v="158.19999999999999"/>
    <n v="170"/>
    <n v="4.3219000000000003"/>
  </r>
  <r>
    <x v="2"/>
    <x v="0"/>
    <s v="2008-2007"/>
    <n v="2.8450766839999999"/>
    <n v="2.9643145350000002"/>
    <n v="665.6"/>
    <n v="745.7"/>
    <n v="745.7"/>
    <n v="55.1"/>
    <n v="135.19999999999999"/>
    <n v="9.0252999999999997"/>
  </r>
  <r>
    <x v="14"/>
    <x v="5"/>
    <m/>
    <n v="0.19675056299999999"/>
    <n v="0.19675056299999999"/>
    <n v="41.9"/>
    <n v="41.9"/>
    <n v="41.9"/>
    <m/>
    <m/>
    <m/>
  </r>
  <r>
    <x v="19"/>
    <x v="9"/>
    <s v="2014-2013"/>
    <n v="1.6253923960000001"/>
    <n v="1.852107809"/>
    <n v="559.20000000000005"/>
    <n v="924.6"/>
    <n v="924.6"/>
    <n v="45.8"/>
    <n v="124"/>
    <n v="8.9208999999999996"/>
  </r>
  <r>
    <x v="19"/>
    <x v="11"/>
    <s v="2015-2014"/>
    <n v="1.690386323"/>
    <n v="2.0054832810000001"/>
    <n v="614.9"/>
    <n v="1084.8"/>
    <n v="1084.8"/>
    <n v="55.7"/>
    <n v="160.19999999999999"/>
    <n v="9.9605999999999995"/>
  </r>
  <r>
    <x v="4"/>
    <x v="9"/>
    <s v="2014-2013"/>
    <n v="5.790896407"/>
    <n v="6.6057710610000004"/>
    <n v="1992.3"/>
    <n v="3297.7"/>
    <n v="3297.7"/>
    <n v="68.2"/>
    <n v="273.8"/>
    <n v="3.5445000000000002"/>
  </r>
  <r>
    <x v="7"/>
    <x v="2"/>
    <s v="2020-2019"/>
    <n v="0.476786392"/>
    <n v="0.48353928499999999"/>
    <n v="168.4"/>
    <n v="261"/>
    <n v="261"/>
    <n v="-31.4"/>
    <n v="-30"/>
    <n v="-15.7158"/>
  </r>
  <r>
    <x v="10"/>
    <x v="2"/>
    <s v="2020-2019"/>
    <n v="6.4722903299999999"/>
    <n v="6.2000481690000004"/>
    <n v="2286"/>
    <n v="3346.6"/>
    <n v="3346.6"/>
    <n v="-805.6"/>
    <n v="-1211.5"/>
    <n v="-26.0578"/>
  </r>
  <r>
    <x v="8"/>
    <x v="3"/>
    <s v="2016-2015"/>
    <n v="1.431969029"/>
    <n v="1.617401485"/>
    <n v="546.70000000000005"/>
    <n v="936.6"/>
    <n v="936.6"/>
    <n v="40.299999999999997"/>
    <n v="118.1"/>
    <n v="7.9581"/>
  </r>
  <r>
    <x v="9"/>
    <x v="3"/>
    <s v="2016-2015"/>
    <n v="1.0430035989999999"/>
    <n v="0.92733781500000001"/>
    <n v="398.2"/>
    <n v="537"/>
    <n v="537"/>
    <n v="39.200000000000003"/>
    <n v="66.900000000000006"/>
    <n v="10.9192"/>
  </r>
  <r>
    <x v="18"/>
    <x v="9"/>
    <s v="2014-2013"/>
    <n v="4.4625624930000001"/>
    <n v="3.9485993009999998"/>
    <n v="1535.3"/>
    <n v="1971.2"/>
    <n v="1971.2"/>
    <n v="93.8"/>
    <n v="215.4"/>
    <n v="6.5071000000000003"/>
  </r>
  <r>
    <x v="9"/>
    <x v="13"/>
    <s v="2018-2017"/>
    <n v="1.0572149719999999"/>
    <n v="0.99785305300000005"/>
    <n v="441.9"/>
    <n v="647.9"/>
    <n v="647.9"/>
    <n v="27.6"/>
    <n v="67"/>
    <n v="6.6618000000000004"/>
  </r>
  <r>
    <x v="22"/>
    <x v="10"/>
    <s v="2019-2018"/>
    <n v="1.2417526249999999"/>
    <n v="2.0230083419999998"/>
    <n v="534.5"/>
    <n v="1355.1"/>
    <n v="1355.1"/>
    <n v="24.3"/>
    <n v="61"/>
    <n v="4.7628000000000004"/>
  </r>
  <r>
    <x v="5"/>
    <x v="5"/>
    <m/>
    <n v="17.496243425999999"/>
    <n v="17.496243425999999"/>
    <n v="3726"/>
    <n v="3726"/>
    <n v="3726"/>
    <m/>
    <m/>
    <m/>
  </r>
  <r>
    <x v="21"/>
    <x v="5"/>
    <m/>
    <n v="2.6516716749999998"/>
    <n v="2.6516716749999998"/>
    <n v="564.70000000000005"/>
    <n v="564.70000000000005"/>
    <n v="564.70000000000005"/>
    <m/>
    <m/>
    <m/>
  </r>
  <r>
    <x v="21"/>
    <x v="12"/>
    <s v="2017-2016"/>
    <n v="2.1085114410000001"/>
    <n v="2.2291636860000001"/>
    <n v="850"/>
    <n v="1386.6"/>
    <n v="1386.6"/>
    <n v="51.6"/>
    <n v="158.5"/>
    <n v="6.4629000000000003"/>
  </r>
  <r>
    <x v="12"/>
    <x v="2"/>
    <s v="2020-2019"/>
    <n v="5.2494634739999997"/>
    <n v="6.4731274430000001"/>
    <n v="1854.1"/>
    <n v="3494"/>
    <n v="3494"/>
    <n v="259.60000000000002"/>
    <n v="428.6"/>
    <n v="16.280899999999999"/>
  </r>
  <r>
    <x v="3"/>
    <x v="9"/>
    <s v="2014-2013"/>
    <n v="0.54121613800000001"/>
    <n v="0.69749506699999997"/>
    <n v="186.2"/>
    <n v="348.2"/>
    <n v="348.2"/>
    <n v="24.1"/>
    <n v="72.599999999999994"/>
    <n v="14.8673"/>
  </r>
  <r>
    <x v="7"/>
    <x v="3"/>
    <s v="2016-2015"/>
    <n v="0.44344678399999998"/>
    <n v="0.40443671599999997"/>
    <n v="169.3"/>
    <n v="234.2"/>
    <n v="234.2"/>
    <n v="-8.9"/>
    <n v="-0.2"/>
    <n v="-4.9943999999999997"/>
  </r>
  <r>
    <x v="0"/>
    <x v="12"/>
    <s v="2017-2016"/>
    <n v="1.1909368739999999"/>
    <n v="0.98870306299999999"/>
    <n v="480.1"/>
    <n v="615"/>
    <n v="615"/>
    <n v="13.5"/>
    <n v="38.799999999999997"/>
    <n v="2.8932000000000002"/>
  </r>
  <r>
    <x v="19"/>
    <x v="0"/>
    <s v="2008-2007"/>
    <n v="0.803169935"/>
    <n v="0.78192392200000005"/>
    <n v="187.9"/>
    <n v="196.7"/>
    <n v="196.7"/>
    <n v="40.9"/>
    <n v="49.7"/>
    <n v="27.8231"/>
  </r>
  <r>
    <x v="23"/>
    <x v="9"/>
    <s v="2014-2013"/>
    <n v="100"/>
    <n v="100"/>
    <n v="34404"/>
    <n v="49921.5"/>
    <n v="49921.5"/>
    <n v="1659.1"/>
    <n v="4321.5"/>
    <n v="5.0667"/>
  </r>
  <r>
    <x v="14"/>
    <x v="13"/>
    <s v="2018-2017"/>
    <n v="0.20216036500000001"/>
    <n v="0.13737998500000001"/>
    <n v="84.5"/>
    <n v="89.2"/>
    <n v="89.2"/>
    <n v="0.5"/>
    <n v="2.9"/>
    <n v="0.59519999999999995"/>
  </r>
  <r>
    <x v="5"/>
    <x v="12"/>
    <s v="2017-2016"/>
    <n v="17.930533230000002"/>
    <n v="18.445823091000001"/>
    <n v="7228.3"/>
    <n v="11473.8"/>
    <n v="11473.8"/>
    <n v="250.3"/>
    <n v="477.8"/>
    <n v="3.5869"/>
  </r>
  <r>
    <x v="3"/>
    <x v="0"/>
    <s v="2008-2007"/>
    <n v="1.1318754600000001"/>
    <n v="1.1325374960000001"/>
    <n v="264.8"/>
    <n v="284.89999999999998"/>
    <n v="284.89999999999998"/>
    <n v="8.9"/>
    <n v="29"/>
    <n v="3.4779"/>
  </r>
  <r>
    <x v="4"/>
    <x v="6"/>
    <s v="2013-2012"/>
    <n v="5.8760295500000002"/>
    <n v="6.6313596490000002"/>
    <n v="1924.1"/>
    <n v="3023.9"/>
    <n v="3023.9"/>
    <n v="71.8"/>
    <n v="504.5"/>
    <n v="3.8761999999999999"/>
  </r>
  <r>
    <x v="16"/>
    <x v="0"/>
    <s v="2008-2007"/>
    <n v="3.412724195"/>
    <n v="3.3622331139999999"/>
    <n v="798.4"/>
    <n v="845.8"/>
    <n v="845.8"/>
    <n v="22.1"/>
    <n v="69.5"/>
    <n v="2.8468"/>
  </r>
  <r>
    <x v="18"/>
    <x v="0"/>
    <s v="2008-2007"/>
    <n v="4.0936447420000004"/>
    <n v="3.8889485170000002"/>
    <n v="957.7"/>
    <n v="978.3"/>
    <n v="978.3"/>
    <n v="113.2"/>
    <n v="133.80000000000001"/>
    <n v="13.404299999999999"/>
  </r>
  <r>
    <x v="23"/>
    <x v="1"/>
    <s v="2010-2009"/>
    <n v="100"/>
    <n v="100"/>
    <n v="25066"/>
    <n v="29440.3"/>
    <n v="29440.3"/>
    <n v="1380.4"/>
    <n v="2323.6999999999998"/>
    <n v="5.8280000000000003"/>
  </r>
  <r>
    <x v="15"/>
    <x v="8"/>
    <s v="2011-2010"/>
    <n v="95.738641455000007"/>
    <n v="95.669171024999997"/>
    <n v="26712.9"/>
    <n v="33184"/>
    <n v="33184"/>
    <n v="2743.5"/>
    <n v="4999.2"/>
    <n v="11.4458"/>
  </r>
  <r>
    <x v="23"/>
    <x v="7"/>
    <s v="2012-2011"/>
    <n v="100"/>
    <n v="100"/>
    <n v="30630.400000000001"/>
    <n v="40429.699999999997"/>
    <n v="40429.699999999997"/>
    <n v="2728.5"/>
    <n v="5743.5"/>
    <n v="9.7789000000000001"/>
  </r>
  <r>
    <x v="14"/>
    <x v="6"/>
    <s v="2013-2012"/>
    <n v="0.17956994800000001"/>
    <n v="0.147368421"/>
    <n v="58.8"/>
    <n v="67.2"/>
    <n v="67.2"/>
    <n v="6.6"/>
    <n v="9.9"/>
    <n v="12.643599999999999"/>
  </r>
  <r>
    <x v="9"/>
    <x v="8"/>
    <s v="2011-2010"/>
    <n v="1.011759056"/>
    <n v="0.89084419699999995"/>
    <n v="282.3"/>
    <n v="309"/>
    <n v="309"/>
    <n v="9.9"/>
    <n v="9.5"/>
    <n v="3.6343000000000001"/>
  </r>
  <r>
    <x v="20"/>
    <x v="4"/>
    <s v="2009-2008"/>
    <n v="7.5843550510000002"/>
    <n v="7.8914760700000004"/>
    <n v="1796.4"/>
    <n v="2139.9"/>
    <n v="2139.9"/>
    <n v="57.8"/>
    <n v="123.6"/>
    <n v="3.3245"/>
  </r>
  <r>
    <x v="11"/>
    <x v="0"/>
    <s v="2008-2007"/>
    <n v="7.0289124080000001"/>
    <n v="6.8246415349999996"/>
    <n v="1644.4"/>
    <n v="1716.8"/>
    <n v="1716.8"/>
    <n v="10.8"/>
    <n v="83.2"/>
    <n v="0.66110000000000002"/>
  </r>
  <r>
    <x v="6"/>
    <x v="13"/>
    <s v="2018-2017"/>
    <n v="4.064021436"/>
    <n v="1.726182592"/>
    <n v="1698.7"/>
    <n v="1120.8"/>
    <n v="1120.8"/>
    <n v="36.1"/>
    <n v="47.3"/>
    <n v="2.1711999999999998"/>
  </r>
  <r>
    <x v="2"/>
    <x v="4"/>
    <s v="2009-2008"/>
    <n v="2.7907251660000001"/>
    <n v="3.0888828250000002"/>
    <n v="661"/>
    <n v="837.6"/>
    <n v="837.6"/>
    <n v="-4.5999999999999996"/>
    <n v="91.9"/>
    <n v="-0.69120000000000004"/>
  </r>
  <r>
    <x v="2"/>
    <x v="1"/>
    <s v="2010-2009"/>
    <n v="2.8041969199999999"/>
    <n v="3.34609362"/>
    <n v="702.9"/>
    <n v="985.1"/>
    <n v="985.1"/>
    <n v="41.9"/>
    <n v="147.5"/>
    <n v="6.3388"/>
  </r>
  <r>
    <x v="0"/>
    <x v="3"/>
    <s v="2016-2015"/>
    <n v="1.222163434"/>
    <n v="0.99503174900000002"/>
    <n v="466.6"/>
    <n v="576.20000000000005"/>
    <n v="576.20000000000005"/>
    <n v="9.6999999999999993"/>
    <n v="33.4"/>
    <n v="2.1230000000000002"/>
  </r>
  <r>
    <x v="8"/>
    <x v="7"/>
    <s v="2012-2011"/>
    <n v="0.88278311700000001"/>
    <n v="0.87015238800000005"/>
    <n v="270.39999999999998"/>
    <n v="351.8"/>
    <n v="351.8"/>
    <n v="27.5"/>
    <n v="55.2"/>
    <n v="11.3215"/>
  </r>
  <r>
    <x v="5"/>
    <x v="2"/>
    <s v="2020-2019"/>
    <n v="17.876375290999999"/>
    <n v="18.220538377"/>
    <n v="6313.9"/>
    <n v="9834.9"/>
    <n v="9834.9"/>
    <n v="-1355.6"/>
    <n v="-2452.1999999999998"/>
    <n v="-17.6753"/>
  </r>
  <r>
    <x v="7"/>
    <x v="8"/>
    <s v="2011-2010"/>
    <n v="0.60963590300000003"/>
    <n v="0.56160663300000002"/>
    <n v="170.1"/>
    <n v="194.8"/>
    <n v="194.8"/>
    <n v="6.5"/>
    <n v="13.3"/>
    <n v="3.9731000000000001"/>
  </r>
  <r>
    <x v="3"/>
    <x v="2"/>
    <s v="2020-2019"/>
    <n v="0.41138398300000001"/>
    <n v="0.39016618199999997"/>
    <n v="145.30000000000001"/>
    <n v="210.6"/>
    <n v="210.6"/>
    <n v="13.6"/>
    <n v="-3.6"/>
    <n v="10.3264"/>
  </r>
  <r>
    <x v="6"/>
    <x v="11"/>
    <s v="2015-2014"/>
    <n v="3.8651539600000002"/>
    <n v="1.579355058"/>
    <n v="1406"/>
    <n v="854.3"/>
    <n v="854.3"/>
    <n v="131.5"/>
    <n v="-9"/>
    <n v="10.3177"/>
  </r>
  <r>
    <x v="6"/>
    <x v="4"/>
    <s v="2009-2008"/>
    <n v="3.234876887"/>
    <n v="2.3933678999999999"/>
    <n v="766.2"/>
    <n v="649"/>
    <n v="649"/>
    <n v="86.9"/>
    <n v="-140.19999999999999"/>
    <n v="12.7925"/>
  </r>
  <r>
    <x v="8"/>
    <x v="4"/>
    <s v="2009-2008"/>
    <n v="0.81146350499999997"/>
    <n v="0.82753737599999999"/>
    <n v="192.2"/>
    <n v="224.4"/>
    <n v="224.4"/>
    <n v="8.5"/>
    <n v="17.2"/>
    <n v="4.6271000000000004"/>
  </r>
  <r>
    <x v="20"/>
    <x v="8"/>
    <s v="2011-2010"/>
    <n v="8.7707288749999996"/>
    <n v="8.6385940229999996"/>
    <n v="2447.1999999999998"/>
    <n v="2996.4"/>
    <n v="2996.4"/>
    <n v="487.8"/>
    <n v="671.2"/>
    <n v="24.895299999999999"/>
  </r>
  <r>
    <x v="6"/>
    <x v="5"/>
    <m/>
    <n v="2.854996243"/>
    <n v="2.854996243"/>
    <n v="608"/>
    <n v="608"/>
    <n v="608"/>
    <m/>
    <m/>
    <m/>
  </r>
  <r>
    <x v="14"/>
    <x v="4"/>
    <s v="2009-2008"/>
    <n v="0.25500726200000001"/>
    <n v="0.269207792"/>
    <n v="60.4"/>
    <n v="73"/>
    <n v="73"/>
    <n v="10.4"/>
    <n v="20.7"/>
    <n v="20.8"/>
  </r>
  <r>
    <x v="12"/>
    <x v="3"/>
    <s v="2016-2015"/>
    <n v="3.2610233059999998"/>
    <n v="3.68344797"/>
    <n v="1245"/>
    <n v="2133"/>
    <n v="2133"/>
    <n v="151.80000000000001"/>
    <n v="279.8"/>
    <n v="13.8858"/>
  </r>
  <r>
    <x v="7"/>
    <x v="10"/>
    <s v="2019-2018"/>
    <n v="0.46417619199999999"/>
    <n v="0.43442950899999999"/>
    <n v="199.8"/>
    <n v="291"/>
    <n v="291"/>
    <n v="23.3"/>
    <n v="34.299999999999997"/>
    <n v="13.2011"/>
  </r>
  <r>
    <x v="23"/>
    <x v="13"/>
    <s v="2018-2017"/>
    <n v="100"/>
    <n v="100"/>
    <n v="41798.5"/>
    <n v="64929.4"/>
    <n v="64929.4"/>
    <n v="1485.7"/>
    <n v="2726.7"/>
    <n v="3.6854"/>
  </r>
  <r>
    <x v="22"/>
    <x v="4"/>
    <s v="2009-2008"/>
    <n v="1.8462694630000001"/>
    <n v="1.848314317"/>
    <n v="437.3"/>
    <n v="501.2"/>
    <n v="501.2"/>
    <n v="-9.9"/>
    <n v="52.6"/>
    <n v="-2.2138"/>
  </r>
  <r>
    <x v="15"/>
    <x v="12"/>
    <s v="2017-2016"/>
    <n v="95.605862157999994"/>
    <n v="96.335850373"/>
    <n v="38541.4"/>
    <n v="59923.5"/>
    <n v="59923.5"/>
    <n v="2060.4"/>
    <n v="4318.3"/>
    <n v="5.6478000000000002"/>
  </r>
  <r>
    <x v="16"/>
    <x v="4"/>
    <s v="2009-2008"/>
    <n v="2.8793866320000001"/>
    <n v="2.7525574740000001"/>
    <n v="682"/>
    <n v="746.4"/>
    <n v="746.4"/>
    <n v="-116.4"/>
    <n v="-99.4"/>
    <n v="-14.5792"/>
  </r>
  <r>
    <x v="21"/>
    <x v="2"/>
    <s v="2020-2019"/>
    <n v="2.8921454820000001"/>
    <n v="2.3541508420000001"/>
    <n v="1021.5"/>
    <n v="1270.7"/>
    <n v="1270.7"/>
    <n v="-28.5"/>
    <n v="-198"/>
    <n v="-2.7143000000000002"/>
  </r>
  <r>
    <x v="14"/>
    <x v="9"/>
    <s v="2014-2013"/>
    <n v="0.20549936099999999"/>
    <n v="0.128802219"/>
    <n v="70.7"/>
    <n v="64.3"/>
    <n v="64.3"/>
    <n v="11.9"/>
    <n v="-2.9"/>
    <n v="20.238"/>
  </r>
  <r>
    <x v="11"/>
    <x v="7"/>
    <s v="2012-2011"/>
    <n v="6.1370403260000002"/>
    <n v="5.6804774709999997"/>
    <n v="1879.8"/>
    <n v="2296.6"/>
    <n v="2296.6"/>
    <n v="48.6"/>
    <n v="87.4"/>
    <n v="2.6539000000000001"/>
  </r>
  <r>
    <x v="20"/>
    <x v="11"/>
    <s v="2015-2014"/>
    <n v="14.450067764"/>
    <n v="16.070487708999998"/>
    <n v="5256.4"/>
    <n v="8692.7999999999993"/>
    <n v="8692.7999999999993"/>
    <n v="605.4"/>
    <n v="1126.5"/>
    <n v="13.016500000000001"/>
  </r>
  <r>
    <x v="4"/>
    <x v="0"/>
    <s v="2008-2007"/>
    <n v="6.7527826700000002"/>
    <n v="7.0734897180000003"/>
    <n v="1579.8"/>
    <n v="1779.4"/>
    <n v="1779.4"/>
    <n v="55.7"/>
    <n v="255.3"/>
    <n v="3.6545999999999998"/>
  </r>
  <r>
    <x v="20"/>
    <x v="2"/>
    <s v="2020-2019"/>
    <n v="8.7217368159999999"/>
    <n v="11.182725976"/>
    <n v="3080.5"/>
    <n v="6036.1"/>
    <n v="6036.1"/>
    <n v="-3273.5"/>
    <n v="-5978.7"/>
    <n v="-51.518799999999999"/>
  </r>
  <r>
    <x v="16"/>
    <x v="11"/>
    <s v="2015-2014"/>
    <n v="2.0722283460000002"/>
    <n v="2.138405707"/>
    <n v="753.8"/>
    <n v="1156.7"/>
    <n v="1156.7"/>
    <n v="6.4"/>
    <n v="82.2"/>
    <n v="0.85629999999999995"/>
  </r>
  <r>
    <x v="21"/>
    <x v="1"/>
    <s v="2010-2009"/>
    <n v="2.5440836189999998"/>
    <n v="2.3277616060000001"/>
    <n v="637.70000000000005"/>
    <n v="685.3"/>
    <n v="685.3"/>
    <n v="13.4"/>
    <n v="29.7"/>
    <n v="2.1463999999999999"/>
  </r>
  <r>
    <x v="11"/>
    <x v="11"/>
    <s v="2015-2014"/>
    <n v="6.0720853960000003"/>
    <n v="5.8247383609999996"/>
    <n v="2208.8000000000002"/>
    <n v="3150.7"/>
    <n v="3150.7"/>
    <n v="72.400000000000006"/>
    <n v="114.8"/>
    <n v="3.3887999999999998"/>
  </r>
  <r>
    <x v="6"/>
    <x v="7"/>
    <s v="2012-2011"/>
    <n v="3.5517002720000002"/>
    <n v="2.3967528819999999"/>
    <n v="1087.9000000000001"/>
    <n v="969"/>
    <n v="969"/>
    <n v="139.6"/>
    <n v="29.9"/>
    <n v="14.721"/>
  </r>
  <r>
    <x v="5"/>
    <x v="0"/>
    <s v="2008-2007"/>
    <n v="18.222852941999999"/>
    <n v="18.616308699000001"/>
    <n v="4263.2"/>
    <n v="4683.1000000000004"/>
    <n v="4683.1000000000004"/>
    <n v="537.20000000000005"/>
    <n v="957.1"/>
    <n v="14.4176"/>
  </r>
  <r>
    <x v="16"/>
    <x v="13"/>
    <s v="2018-2017"/>
    <n v="1.966577748"/>
    <n v="1.8715712760000001"/>
    <n v="822"/>
    <n v="1215.2"/>
    <n v="1215.2"/>
    <n v="32.200000000000003"/>
    <n v="39.9"/>
    <n v="4.0769000000000002"/>
  </r>
  <r>
    <x v="22"/>
    <x v="9"/>
    <s v="2014-2013"/>
    <n v="1.1405650510000001"/>
    <n v="1.5314043049999999"/>
    <n v="392.4"/>
    <n v="764.5"/>
    <n v="764.5"/>
    <n v="-32"/>
    <n v="49.1"/>
    <n v="-7.5400999999999998"/>
  </r>
  <r>
    <x v="20"/>
    <x v="5"/>
    <m/>
    <n v="6.2833395940000001"/>
    <n v="6.2833395940000001"/>
    <n v="1338.1"/>
    <n v="1338.1"/>
    <n v="1338.1"/>
    <m/>
    <m/>
    <m/>
  </r>
  <r>
    <x v="8"/>
    <x v="0"/>
    <s v="2008-2007"/>
    <n v="0.78521722800000004"/>
    <n v="0.82366363399999998"/>
    <n v="183.7"/>
    <n v="207.2"/>
    <n v="207.2"/>
    <n v="23.2"/>
    <n v="46.7"/>
    <n v="14.454800000000001"/>
  </r>
  <r>
    <x v="13"/>
    <x v="4"/>
    <s v="2009-2008"/>
    <n v="15.454115581"/>
    <n v="15.448101900999999"/>
    <n v="3660.4"/>
    <n v="4189"/>
    <n v="4189"/>
    <n v="-144.4"/>
    <n v="183"/>
    <n v="-3.7953000000000001"/>
  </r>
  <r>
    <x v="13"/>
    <x v="9"/>
    <s v="2014-2013"/>
    <n v="13.395535403"/>
    <n v="11.793315505000001"/>
    <n v="4608.6000000000004"/>
    <n v="5887.4"/>
    <n v="5887.4"/>
    <n v="86.1"/>
    <n v="238.3"/>
    <n v="1.9037999999999999"/>
  </r>
  <r>
    <x v="20"/>
    <x v="12"/>
    <s v="2017-2016"/>
    <n v="15.260661625999999"/>
    <n v="17.908868907999999"/>
    <n v="6152"/>
    <n v="11139.8"/>
    <n v="11139.8"/>
    <n v="472.1"/>
    <n v="1326"/>
    <n v="8.3117000000000001"/>
  </r>
  <r>
    <x v="10"/>
    <x v="8"/>
    <s v="2011-2010"/>
    <n v="8.0804533020000004"/>
    <n v="7.8996834480000002"/>
    <n v="2254.6"/>
    <n v="2740.1"/>
    <n v="2740.1"/>
    <n v="184"/>
    <n v="337.9"/>
    <n v="8.8863000000000003"/>
  </r>
  <r>
    <x v="2"/>
    <x v="8"/>
    <s v="2011-2010"/>
    <n v="2.8869001750000001"/>
    <n v="3.498797793"/>
    <n v="805.5"/>
    <n v="1213.5999999999999"/>
    <n v="1213.5999999999999"/>
    <n v="102.6"/>
    <n v="228.5"/>
    <n v="14.5966"/>
  </r>
  <r>
    <x v="6"/>
    <x v="2"/>
    <s v="2020-2019"/>
    <n v="4.7486112609999998"/>
    <n v="2.1798173300000001"/>
    <n v="1677.2"/>
    <n v="1176.5999999999999"/>
    <n v="1176.5999999999999"/>
    <n v="-98.5"/>
    <n v="-44.8"/>
    <n v="-5.5472000000000001"/>
  </r>
  <r>
    <x v="6"/>
    <x v="8"/>
    <s v="2011-2010"/>
    <n v="3.3986932790000002"/>
    <n v="2.7074167820000001"/>
    <n v="948.3"/>
    <n v="939.1"/>
    <n v="939.1"/>
    <n v="166.8"/>
    <n v="263"/>
    <n v="21.343499999999999"/>
  </r>
  <r>
    <x v="17"/>
    <x v="7"/>
    <s v="2012-2011"/>
    <n v="1.912152633"/>
    <n v="1.4798526830000001"/>
    <n v="585.70000000000005"/>
    <n v="598.29999999999995"/>
    <n v="598.29999999999995"/>
    <n v="34.799999999999997"/>
    <n v="34.299999999999997"/>
    <n v="6.3169000000000004"/>
  </r>
  <r>
    <x v="10"/>
    <x v="0"/>
    <s v="2008-2007"/>
    <n v="7.4636243950000001"/>
    <n v="7.4638553979999998"/>
    <n v="1746.1"/>
    <n v="1877.6"/>
    <n v="1877.6"/>
    <n v="163.19999999999999"/>
    <n v="294.7"/>
    <n v="10.3101"/>
  </r>
  <r>
    <x v="19"/>
    <x v="10"/>
    <s v="2019-2018"/>
    <n v="2.3829105099999999"/>
    <n v="2.4674401800000001"/>
    <n v="1025.7"/>
    <n v="1652.8"/>
    <n v="1652.8"/>
    <n v="287.3"/>
    <n v="429.5"/>
    <n v="38.9084"/>
  </r>
  <r>
    <x v="1"/>
    <x v="11"/>
    <s v="2015-2014"/>
    <n v="7.205240775"/>
    <n v="6.3039246320000002"/>
    <n v="2621"/>
    <n v="3409.9"/>
    <n v="3409.9"/>
    <n v="184.4"/>
    <n v="259.5"/>
    <n v="7.5678999999999998"/>
  </r>
  <r>
    <x v="12"/>
    <x v="5"/>
    <m/>
    <n v="3.886645379"/>
    <n v="3.886645379"/>
    <n v="827.7"/>
    <n v="827.7"/>
    <n v="827.7"/>
    <m/>
    <m/>
    <m/>
  </r>
  <r>
    <x v="11"/>
    <x v="2"/>
    <s v="2020-2019"/>
    <n v="7.3618763410000003"/>
    <n v="7.4444670879999997"/>
    <n v="2600.1999999999998"/>
    <n v="4018.3"/>
    <n v="4018.3"/>
    <n v="78.7"/>
    <n v="177.8"/>
    <n v="3.1211000000000002"/>
  </r>
  <r>
    <x v="13"/>
    <x v="13"/>
    <s v="2018-2017"/>
    <n v="13.586372717"/>
    <n v="11.388215508"/>
    <n v="5678.9"/>
    <n v="7394.3"/>
    <n v="7394.3"/>
    <n v="310.7"/>
    <n v="332.4"/>
    <n v="5.7877000000000001"/>
  </r>
  <r>
    <x v="10"/>
    <x v="1"/>
    <s v="2010-2009"/>
    <n v="8.2605920370000003"/>
    <n v="8.1595635909999995"/>
    <n v="2070.6"/>
    <n v="2402.1999999999998"/>
    <n v="2402.1999999999998"/>
    <n v="250.4"/>
    <n v="359.3"/>
    <n v="13.7567"/>
  </r>
  <r>
    <x v="12"/>
    <x v="10"/>
    <s v="2019-2018"/>
    <n v="3.7043490380000001"/>
    <n v="4.5762894049999998"/>
    <n v="1594.5"/>
    <n v="3065.4"/>
    <n v="3065.4"/>
    <n v="91.4"/>
    <n v="321.89999999999998"/>
    <n v="6.0807000000000002"/>
  </r>
  <r>
    <x v="0"/>
    <x v="6"/>
    <s v="2013-2012"/>
    <n v="1.2313367879999999"/>
    <n v="0.95745614000000001"/>
    <n v="403.2"/>
    <n v="436.6"/>
    <n v="436.6"/>
    <n v="47.4"/>
    <n v="52.2"/>
    <n v="13.321999999999999"/>
  </r>
  <r>
    <x v="8"/>
    <x v="12"/>
    <s v="2017-2016"/>
    <n v="1.468268143"/>
    <n v="1.6988008560000001"/>
    <n v="591.9"/>
    <n v="1056.7"/>
    <n v="1056.7"/>
    <n v="45.2"/>
    <n v="120.1"/>
    <n v="8.2676999999999996"/>
  </r>
  <r>
    <x v="1"/>
    <x v="10"/>
    <s v="2019-2018"/>
    <n v="7.2739522350000003"/>
    <n v="6.1017192060000003"/>
    <n v="3131"/>
    <n v="4087.2"/>
    <n v="4087.2"/>
    <n v="100.3"/>
    <n v="42.9"/>
    <n v="3.3094000000000001"/>
  </r>
  <r>
    <x v="12"/>
    <x v="13"/>
    <s v="2018-2017"/>
    <n v="3.5960620599999999"/>
    <n v="4.2253586199999997"/>
    <n v="1503.1"/>
    <n v="2743.5"/>
    <n v="2743.5"/>
    <n v="109.5"/>
    <n v="270.60000000000002"/>
    <n v="7.8573000000000004"/>
  </r>
  <r>
    <x v="16"/>
    <x v="2"/>
    <s v="2020-2019"/>
    <n v="2.63336712"/>
    <n v="2.3795320229999999"/>
    <n v="930.1"/>
    <n v="1284.4000000000001"/>
    <n v="1284.4000000000001"/>
    <n v="22.1"/>
    <n v="33.700000000000003"/>
    <n v="2.4339"/>
  </r>
  <r>
    <x v="21"/>
    <x v="10"/>
    <s v="2019-2018"/>
    <n v="2.4393643709999999"/>
    <n v="2.192600068"/>
    <n v="1050"/>
    <n v="1468.7"/>
    <n v="1468.7"/>
    <n v="57.4"/>
    <n v="28.6"/>
    <n v="5.7827000000000002"/>
  </r>
  <r>
    <x v="9"/>
    <x v="6"/>
    <s v="2013-2012"/>
    <n v="0.97450289999999995"/>
    <n v="0.85197368399999995"/>
    <n v="319.10000000000002"/>
    <n v="388.5"/>
    <n v="388.5"/>
    <n v="8.9"/>
    <n v="35.299999999999997"/>
    <n v="2.8691"/>
  </r>
  <r>
    <x v="2"/>
    <x v="6"/>
    <s v="2013-2012"/>
    <n v="2.7497411810000001"/>
    <n v="3.5311403509999999"/>
    <n v="900.4"/>
    <n v="1610.2"/>
    <n v="1610.2"/>
    <n v="22.8"/>
    <n v="85.3"/>
    <n v="2.5979000000000001"/>
  </r>
  <r>
    <x v="18"/>
    <x v="10"/>
    <s v="2019-2018"/>
    <n v="4.0918594930000003"/>
    <n v="3.1650652990000001"/>
    <n v="1761.3"/>
    <n v="2120.1"/>
    <n v="2120.1"/>
    <n v="-14.9"/>
    <n v="-90.7"/>
    <n v="-0.83889999999999998"/>
  </r>
  <r>
    <x v="1"/>
    <x v="8"/>
    <s v="2011-2010"/>
    <n v="7.2751318009999997"/>
    <n v="7.1204109989999997"/>
    <n v="2029.9"/>
    <n v="2469.8000000000002"/>
    <n v="2469.8000000000002"/>
    <n v="144.1"/>
    <n v="226.2"/>
    <n v="7.6413000000000002"/>
  </r>
  <r>
    <x v="13"/>
    <x v="5"/>
    <m/>
    <n v="16.553812922999999"/>
    <n v="16.553812922999999"/>
    <n v="3525.3"/>
    <n v="3525.3"/>
    <n v="3525.3"/>
    <m/>
    <m/>
    <m/>
  </r>
  <r>
    <x v="23"/>
    <x v="5"/>
    <m/>
    <n v="100"/>
    <n v="100"/>
    <n v="21296"/>
    <n v="21296"/>
    <n v="21296"/>
    <m/>
    <m/>
    <m/>
  </r>
  <r>
    <x v="17"/>
    <x v="8"/>
    <s v="2011-2010"/>
    <n v="1.9744175129999999"/>
    <n v="1.626006885"/>
    <n v="550.9"/>
    <n v="564"/>
    <n v="564"/>
    <n v="49.7"/>
    <n v="43.6"/>
    <n v="9.9161999999999999"/>
  </r>
  <r>
    <x v="21"/>
    <x v="9"/>
    <s v="2014-2013"/>
    <n v="2.1561446339999999"/>
    <n v="2.016966638"/>
    <n v="741.8"/>
    <n v="1006.9"/>
    <n v="1006.9"/>
    <n v="61.1"/>
    <n v="118.2"/>
    <n v="8.9760000000000009"/>
  </r>
  <r>
    <x v="15"/>
    <x v="13"/>
    <s v="2018-2017"/>
    <n v="95.710372382000003"/>
    <n v="96.595070953999993"/>
    <n v="40005.5"/>
    <n v="62718.6"/>
    <n v="62718.6"/>
    <n v="1464.1"/>
    <n v="2795.1"/>
    <n v="3.7987000000000002"/>
  </r>
  <r>
    <x v="8"/>
    <x v="9"/>
    <s v="2014-2013"/>
    <n v="1.1931752120000001"/>
    <n v="1.291026912"/>
    <n v="410.5"/>
    <n v="644.5"/>
    <n v="644.5"/>
    <n v="74"/>
    <n v="153.1"/>
    <n v="21.991"/>
  </r>
  <r>
    <x v="14"/>
    <x v="10"/>
    <s v="2019-2018"/>
    <n v="0.199330917"/>
    <n v="0.13853972000000001"/>
    <n v="85.8"/>
    <n v="92.8"/>
    <n v="92.8"/>
    <n v="1.3"/>
    <n v="3.6"/>
    <n v="1.5384"/>
  </r>
  <r>
    <x v="9"/>
    <x v="12"/>
    <s v="2017-2016"/>
    <n v="1.0277132819999999"/>
    <n v="0.93388229099999998"/>
    <n v="414.3"/>
    <n v="580.9"/>
    <n v="580.9"/>
    <n v="16.100000000000001"/>
    <n v="43.9"/>
    <n v="4.0430999999999999"/>
  </r>
  <r>
    <x v="10"/>
    <x v="5"/>
    <m/>
    <n v="7.4328512399999997"/>
    <n v="7.4328512399999997"/>
    <n v="1582.9"/>
    <n v="1582.9"/>
    <n v="1582.9"/>
    <m/>
    <m/>
    <m/>
  </r>
  <r>
    <x v="14"/>
    <x v="3"/>
    <s v="2016-2015"/>
    <n v="0.20744823000000001"/>
    <n v="0.13987777100000001"/>
    <n v="79.2"/>
    <n v="81"/>
    <n v="81"/>
    <n v="2.8"/>
    <n v="8"/>
    <n v="3.6648999999999998"/>
  </r>
  <r>
    <x v="10"/>
    <x v="9"/>
    <s v="2014-2013"/>
    <n v="7.8287408440000004"/>
    <n v="7.5959256030000004"/>
    <n v="2693.4"/>
    <n v="3792"/>
    <n v="3792"/>
    <n v="152.5"/>
    <n v="351.8"/>
    <n v="6.0018000000000002"/>
  </r>
  <r>
    <x v="17"/>
    <x v="13"/>
    <s v="2018-2017"/>
    <n v="1.6608251489999999"/>
    <n v="1.190369848"/>
    <n v="694.2"/>
    <n v="772.9"/>
    <n v="772.9"/>
    <n v="15.3"/>
    <n v="15.3"/>
    <n v="2.2536"/>
  </r>
  <r>
    <x v="18"/>
    <x v="13"/>
    <s v="2018-2017"/>
    <n v="4.2494347880000003"/>
    <n v="3.4049290459999999"/>
    <n v="1776.2"/>
    <n v="2210.8000000000002"/>
    <n v="2210.8000000000002"/>
    <n v="12.3"/>
    <n v="-68.5"/>
    <n v="0.69730000000000003"/>
  </r>
  <r>
    <x v="5"/>
    <x v="11"/>
    <s v="2015-2014"/>
    <n v="18.437829025999999"/>
    <n v="19.516672613000001"/>
    <n v="6707"/>
    <n v="10556.9"/>
    <n v="10556.9"/>
    <n v="196.8"/>
    <n v="321.3"/>
    <n v="3.0228999999999999"/>
  </r>
  <r>
    <x v="4"/>
    <x v="8"/>
    <s v="2011-2010"/>
    <n v="6.138291658"/>
    <n v="6.3382555600000003"/>
    <n v="1712.7"/>
    <n v="2198.5"/>
    <n v="2198.5"/>
    <n v="91.2"/>
    <n v="109.2"/>
    <n v="5.6243999999999996"/>
  </r>
  <r>
    <x v="23"/>
    <x v="2"/>
    <s v="2020-2019"/>
    <n v="100"/>
    <n v="100"/>
    <n v="35319.800000000003"/>
    <n v="53977"/>
    <n v="53977"/>
    <n v="-7724.2"/>
    <n v="-13007.4"/>
    <n v="-17.944900000000001"/>
  </r>
  <r>
    <x v="9"/>
    <x v="5"/>
    <m/>
    <n v="0.96872652100000001"/>
    <n v="0.96872652100000001"/>
    <n v="206.3"/>
    <n v="206.3"/>
    <n v="206.3"/>
    <m/>
    <m/>
    <m/>
  </r>
  <r>
    <x v="6"/>
    <x v="6"/>
    <s v="2013-2012"/>
    <n v="3.4903145219999998"/>
    <n v="2.1703947370000001"/>
    <n v="1142.9000000000001"/>
    <n v="989.7"/>
    <n v="989.7"/>
    <n v="55"/>
    <n v="20.7"/>
    <n v="5.0556000000000001"/>
  </r>
  <r>
    <x v="2"/>
    <x v="10"/>
    <s v="2019-2018"/>
    <n v="2.2332961619999998"/>
    <n v="3.6501036060000001"/>
    <n v="961.3"/>
    <n v="2445"/>
    <n v="2445"/>
    <n v="-4"/>
    <n v="-21.4"/>
    <n v="-0.41439999999999999"/>
  </r>
  <r>
    <x v="12"/>
    <x v="12"/>
    <s v="2017-2016"/>
    <n v="3.4569665220000001"/>
    <n v="3.9755509010000001"/>
    <n v="1393.6"/>
    <n v="2472.9"/>
    <n v="2472.9"/>
    <n v="148.6"/>
    <n v="339.9"/>
    <n v="11.935700000000001"/>
  </r>
  <r>
    <x v="19"/>
    <x v="2"/>
    <s v="2020-2019"/>
    <n v="3.8100442239999999"/>
    <n v="3.7488189410000001"/>
    <n v="1345.7"/>
    <n v="2023.5"/>
    <n v="2023.5"/>
    <n v="320"/>
    <n v="370.7"/>
    <n v="31.1982"/>
  </r>
  <r>
    <x v="16"/>
    <x v="9"/>
    <s v="2014-2013"/>
    <n v="2.172421811"/>
    <n v="2.1523792350000002"/>
    <n v="747.4"/>
    <n v="1074.5"/>
    <n v="1074.5"/>
    <n v="-6.3"/>
    <n v="7.4"/>
    <n v="-0.83589999999999998"/>
  </r>
  <r>
    <x v="5"/>
    <x v="10"/>
    <s v="2019-2018"/>
    <n v="17.817814330000001"/>
    <n v="18.343226183999999"/>
    <n v="7669.5"/>
    <n v="12287.1"/>
    <n v="12287.1"/>
    <n v="156.1"/>
    <n v="196.9"/>
    <n v="2.0775999999999999"/>
  </r>
  <r>
    <x v="8"/>
    <x v="13"/>
    <s v="2018-2017"/>
    <n v="1.4644066170000001"/>
    <n v="1.727106673"/>
    <n v="612.1"/>
    <n v="1121.4000000000001"/>
    <n v="1121.4000000000001"/>
    <n v="20.2"/>
    <n v="64.7"/>
    <n v="3.4127000000000001"/>
  </r>
  <r>
    <x v="22"/>
    <x v="6"/>
    <s v="2013-2012"/>
    <n v="1.296079695"/>
    <n v="1.568859649"/>
    <n v="424.4"/>
    <n v="715.4"/>
    <n v="715.4"/>
    <n v="15"/>
    <n v="102.9"/>
    <n v="3.6638000000000002"/>
  </r>
  <r>
    <x v="5"/>
    <x v="1"/>
    <s v="2010-2009"/>
    <n v="18.947578393000001"/>
    <n v="19.208703715999999"/>
    <n v="4749.3999999999996"/>
    <n v="5655.1"/>
    <n v="5655.1"/>
    <n v="365.4"/>
    <n v="535.1"/>
    <n v="8.3347999999999995"/>
  </r>
  <r>
    <x v="17"/>
    <x v="3"/>
    <s v="2016-2015"/>
    <n v="1.7475941770000001"/>
    <n v="1.293092283"/>
    <n v="667.2"/>
    <n v="748.8"/>
    <n v="748.8"/>
    <n v="23.9"/>
    <n v="31"/>
    <n v="3.7151999999999998"/>
  </r>
  <r>
    <x v="5"/>
    <x v="6"/>
    <s v="2013-2012"/>
    <n v="19.660160819000001"/>
    <n v="21.303508772000001"/>
    <n v="6437.7"/>
    <n v="9714.4"/>
    <n v="9714.4"/>
    <n v="162.80000000000001"/>
    <n v="469.2"/>
    <n v="2.5943999999999998"/>
  </r>
  <r>
    <x v="1"/>
    <x v="0"/>
    <s v="2008-2007"/>
    <n v="7.5281686529999998"/>
    <n v="7.2698651209999996"/>
    <n v="1761.2"/>
    <n v="1828.8"/>
    <n v="1828.8"/>
    <n v="190.3"/>
    <n v="257.89999999999998"/>
    <n v="12.114000000000001"/>
  </r>
  <r>
    <x v="12"/>
    <x v="6"/>
    <s v="2013-2012"/>
    <n v="2.939694426"/>
    <n v="3.4679824560000001"/>
    <n v="962.6"/>
    <n v="1581.4"/>
    <n v="1581.4"/>
    <n v="-13"/>
    <n v="156.69999999999999"/>
    <n v="-1.3326"/>
  </r>
  <r>
    <x v="4"/>
    <x v="10"/>
    <s v="2019-2018"/>
    <n v="4.9089303969999998"/>
    <n v="5.7232728809999998"/>
    <n v="2113"/>
    <n v="3833.7"/>
    <n v="3833.7"/>
    <n v="-53.5"/>
    <n v="17.600000000000001"/>
    <n v="-2.4695"/>
  </r>
  <r>
    <x v="12"/>
    <x v="8"/>
    <s v="2011-2010"/>
    <n v="3.3829237440000002"/>
    <n v="3.6833092120000002"/>
    <n v="943.9"/>
    <n v="1277.5999999999999"/>
    <n v="1277.5999999999999"/>
    <n v="42.8"/>
    <n v="127.4"/>
    <n v="4.7496999999999998"/>
  </r>
  <r>
    <x v="18"/>
    <x v="1"/>
    <s v="2010-2009"/>
    <n v="4.3533072690000001"/>
    <n v="4.2645625210000002"/>
    <n v="1091.2"/>
    <n v="1255.5"/>
    <n v="1255.5"/>
    <n v="169.2"/>
    <n v="175.2"/>
    <n v="18.351400000000002"/>
  </r>
  <r>
    <x v="16"/>
    <x v="5"/>
    <m/>
    <n v="3.6452855"/>
    <n v="3.6452855"/>
    <n v="776.3"/>
    <n v="776.3"/>
    <n v="776.3"/>
    <m/>
    <m/>
    <m/>
  </r>
  <r>
    <x v="3"/>
    <x v="5"/>
    <m/>
    <n v="1.2016341100000001"/>
    <n v="1.2016341100000001"/>
    <n v="255.9"/>
    <n v="255.9"/>
    <n v="255.9"/>
    <m/>
    <m/>
    <m/>
  </r>
  <r>
    <x v="16"/>
    <x v="12"/>
    <s v="2017-2016"/>
    <n v="1.9591792189999999"/>
    <n v="1.889467821"/>
    <n v="789.8"/>
    <n v="1175.3"/>
    <n v="1175.3"/>
    <n v="9.1999999999999993"/>
    <n v="-23.8"/>
    <n v="1.1785000000000001"/>
  </r>
  <r>
    <x v="8"/>
    <x v="8"/>
    <s v="2011-2010"/>
    <n v="0.87055003399999997"/>
    <n v="0.85509511000000005"/>
    <n v="242.9"/>
    <n v="296.60000000000002"/>
    <n v="296.60000000000002"/>
    <n v="35"/>
    <n v="53.1"/>
    <n v="16.835000000000001"/>
  </r>
  <r>
    <x v="0"/>
    <x v="11"/>
    <s v="2015-2014"/>
    <n v="1.2560375850000001"/>
    <n v="1.0034811260000001"/>
    <n v="456.9"/>
    <n v="542.79999999999995"/>
    <n v="542.79999999999995"/>
    <n v="34.5"/>
    <n v="64.099999999999994"/>
    <n v="8.1676000000000002"/>
  </r>
  <r>
    <x v="11"/>
    <x v="3"/>
    <s v="2016-2015"/>
    <n v="6.042453547"/>
    <n v="5.7230730970000003"/>
    <n v="2306.9"/>
    <n v="3314.1"/>
    <n v="3314.1"/>
    <n v="98.1"/>
    <n v="163.4"/>
    <n v="4.4413"/>
  </r>
  <r>
    <x v="19"/>
    <x v="1"/>
    <s v="2010-2009"/>
    <n v="1.0911194449999999"/>
    <n v="1.0906818199999999"/>
    <n v="273.5"/>
    <n v="321.10000000000002"/>
    <n v="321.10000000000002"/>
    <n v="72.099999999999994"/>
    <n v="90.2"/>
    <n v="35.799399999999999"/>
  </r>
  <r>
    <x v="3"/>
    <x v="1"/>
    <s v="2010-2009"/>
    <n v="0.724487353"/>
    <n v="0.87702910599999995"/>
    <n v="181.6"/>
    <n v="258.2"/>
    <n v="258.2"/>
    <n v="-58.7"/>
    <n v="-24"/>
    <n v="-24.427800000000001"/>
  </r>
  <r>
    <x v="21"/>
    <x v="8"/>
    <s v="2011-2010"/>
    <n v="2.3568287460000001"/>
    <n v="2.1616665990000001"/>
    <n v="657.6"/>
    <n v="749.8"/>
    <n v="749.8"/>
    <n v="19.899999999999999"/>
    <n v="64.5"/>
    <n v="3.1204999999999998"/>
  </r>
  <r>
    <x v="7"/>
    <x v="7"/>
    <s v="2012-2011"/>
    <n v="0.59091621400000005"/>
    <n v="0.53401336099999996"/>
    <n v="181"/>
    <n v="215.9"/>
    <n v="215.9"/>
    <n v="10.9"/>
    <n v="21.1"/>
    <n v="6.4078999999999997"/>
  </r>
  <r>
    <x v="0"/>
    <x v="10"/>
    <s v="2019-2018"/>
    <n v="1.2422172659999999"/>
    <n v="1.0592018439999999"/>
    <n v="534.70000000000005"/>
    <n v="709.5"/>
    <n v="709.5"/>
    <n v="25.4"/>
    <n v="39.200000000000003"/>
    <n v="4.9871999999999996"/>
  </r>
  <r>
    <x v="15"/>
    <x v="10"/>
    <s v="2019-2018"/>
    <n v="95.835424216999996"/>
    <n v="96.834934700999995"/>
    <n v="41251.4"/>
    <n v="64864.3"/>
    <n v="64864.3"/>
    <n v="1245.9000000000001"/>
    <n v="2145.6999999999998"/>
    <n v="3.1143000000000001"/>
  </r>
  <r>
    <x v="6"/>
    <x v="3"/>
    <s v="2016-2015"/>
    <n v="4.0572892380000001"/>
    <n v="1.6937298489999999"/>
    <n v="1549"/>
    <n v="980.8"/>
    <n v="980.8"/>
    <n v="143"/>
    <n v="126.5"/>
    <n v="10.1706"/>
  </r>
  <r>
    <x v="7"/>
    <x v="11"/>
    <s v="2015-2014"/>
    <n v="0.48987939899999999"/>
    <n v="0.43333820200000001"/>
    <n v="178.2"/>
    <n v="234.4"/>
    <n v="234.4"/>
    <n v="-5.3"/>
    <n v="-1.5"/>
    <n v="-2.8883000000000001"/>
  </r>
  <r>
    <x v="2"/>
    <x v="9"/>
    <s v="2014-2013"/>
    <n v="2.6389373329999999"/>
    <n v="3.6679586949999998"/>
    <n v="907.9"/>
    <n v="1831.1"/>
    <n v="1831.1"/>
    <n v="7.5"/>
    <n v="220.9"/>
    <n v="0.83289999999999997"/>
  </r>
  <r>
    <x v="5"/>
    <x v="8"/>
    <s v="2011-2010"/>
    <n v="20.174970163000001"/>
    <n v="21.552375296000001"/>
    <n v="5629.2"/>
    <n v="7475.7"/>
    <n v="7475.7"/>
    <n v="879.8"/>
    <n v="1820.6"/>
    <n v="18.5244"/>
  </r>
  <r>
    <x v="3"/>
    <x v="13"/>
    <s v="2018-2017"/>
    <n v="0.37943945400000001"/>
    <n v="0.37687087800000002"/>
    <n v="158.6"/>
    <n v="244.7"/>
    <n v="244.7"/>
    <n v="-3.5"/>
    <n v="-63.4"/>
    <n v="-2.1591999999999998"/>
  </r>
  <r>
    <x v="20"/>
    <x v="1"/>
    <s v="2010-2009"/>
    <n v="7.8169632169999996"/>
    <n v="7.8980173440000003"/>
    <n v="1959.4"/>
    <n v="2325.1999999999998"/>
    <n v="2325.1999999999998"/>
    <n v="163"/>
    <n v="185.3"/>
    <n v="9.0737000000000005"/>
  </r>
  <r>
    <x v="14"/>
    <x v="1"/>
    <s v="2010-2009"/>
    <n v="0.26170908799999998"/>
    <n v="0.23946766799999999"/>
    <n v="65.599999999999994"/>
    <n v="70.5"/>
    <n v="70.5"/>
    <n v="5.2"/>
    <n v="-2.5"/>
    <n v="8.6091999999999995"/>
  </r>
  <r>
    <x v="6"/>
    <x v="9"/>
    <s v="2014-2013"/>
    <n v="3.7045111030000002"/>
    <n v="1.729315025"/>
    <n v="1274.5"/>
    <n v="863.3"/>
    <n v="863.3"/>
    <n v="131.6"/>
    <n v="-126.4"/>
    <n v="11.5145"/>
  </r>
  <r>
    <x v="17"/>
    <x v="10"/>
    <s v="2019-2018"/>
    <n v="1.5909302110000001"/>
    <n v="1.1420569570000001"/>
    <n v="684.8"/>
    <n v="765"/>
    <n v="765"/>
    <n v="-9.4"/>
    <n v="-7.9"/>
    <n v="-1.3541000000000001"/>
  </r>
  <r>
    <x v="7"/>
    <x v="0"/>
    <s v="2008-2007"/>
    <n v="0.78863679099999995"/>
    <n v="0.74415942199999996"/>
    <n v="184.5"/>
    <n v="187.2"/>
    <n v="187.2"/>
    <n v="1.9"/>
    <n v="4.5999999999999996"/>
    <n v="1.0405"/>
  </r>
  <r>
    <x v="11"/>
    <x v="1"/>
    <s v="2010-2009"/>
    <n v="7.0777148329999999"/>
    <n v="6.8290744319999996"/>
    <n v="1774.1"/>
    <n v="2010.5"/>
    <n v="2010.5"/>
    <n v="68.2"/>
    <n v="125.7"/>
    <n v="3.9977999999999998"/>
  </r>
  <r>
    <x v="22"/>
    <x v="12"/>
    <s v="2017-2016"/>
    <n v="1.180022226"/>
    <n v="1.8885032319999999"/>
    <n v="475.7"/>
    <n v="1174.7"/>
    <n v="1174.7"/>
    <n v="12.4"/>
    <n v="169.4"/>
    <n v="2.6764000000000001"/>
  </r>
  <r>
    <x v="0"/>
    <x v="4"/>
    <s v="2009-2008"/>
    <n v="1.240416118"/>
    <n v="1.1336229470000001"/>
    <n v="293.8"/>
    <n v="307.39999999999998"/>
    <n v="307.39999999999998"/>
    <n v="7"/>
    <n v="22.3"/>
    <n v="2.4407000000000001"/>
  </r>
  <r>
    <x v="14"/>
    <x v="11"/>
    <s v="2015-2014"/>
    <n v="0.21002685800000001"/>
    <n v="0.13495600999999999"/>
    <n v="76.400000000000006"/>
    <n v="73"/>
    <n v="73"/>
    <n v="5.7"/>
    <n v="8.6999999999999993"/>
    <n v="8.0622000000000007"/>
  </r>
  <r>
    <x v="22"/>
    <x v="11"/>
    <s v="2015-2014"/>
    <n v="1.167243507"/>
    <n v="1.504667075"/>
    <n v="424.6"/>
    <n v="813.9"/>
    <n v="813.9"/>
    <n v="32.200000000000003"/>
    <n v="49.4"/>
    <n v="8.2058999999999997"/>
  </r>
  <r>
    <x v="12"/>
    <x v="1"/>
    <s v="2010-2009"/>
    <n v="3.5949094389999998"/>
    <n v="3.906889536"/>
    <n v="901.1"/>
    <n v="1150.2"/>
    <n v="1150.2"/>
    <n v="14.1"/>
    <n v="102.8"/>
    <n v="1.5895999999999999"/>
  </r>
  <r>
    <x v="22"/>
    <x v="13"/>
    <s v="2018-2017"/>
    <n v="1.220617965"/>
    <n v="1.993087877"/>
    <n v="510.2"/>
    <n v="1294.0999999999999"/>
    <n v="1294.0999999999999"/>
    <n v="34.5"/>
    <n v="119.4"/>
    <n v="7.2523999999999997"/>
  </r>
  <r>
    <x v="21"/>
    <x v="6"/>
    <s v="2013-2012"/>
    <n v="2.0787970040000001"/>
    <n v="1.948903509"/>
    <n v="680.7"/>
    <n v="888.7"/>
    <n v="888.7"/>
    <n v="-2.5"/>
    <n v="50.4"/>
    <n v="-0.36599999999999999"/>
  </r>
  <r>
    <x v="17"/>
    <x v="1"/>
    <s v="2010-2009"/>
    <n v="1.999521264"/>
    <n v="1.767645031"/>
    <n v="501.2"/>
    <n v="520.4"/>
    <n v="520.4"/>
    <n v="23.6"/>
    <n v="31.2"/>
    <n v="4.9413"/>
  </r>
  <r>
    <x v="13"/>
    <x v="8"/>
    <s v="2011-2010"/>
    <n v="15.070299872"/>
    <n v="14.341438382"/>
    <n v="4204.8999999999996"/>
    <n v="4974.5"/>
    <n v="4974.5"/>
    <n v="386.3"/>
    <n v="615.5"/>
    <n v="10.116199999999999"/>
  </r>
  <r>
    <x v="23"/>
    <x v="3"/>
    <s v="2016-2015"/>
    <n v="100"/>
    <n v="100"/>
    <n v="38178.199999999997"/>
    <n v="57907.7"/>
    <n v="57907.7"/>
    <n v="1801.9"/>
    <n v="3816"/>
    <n v="4.9534000000000002"/>
  </r>
  <r>
    <x v="19"/>
    <x v="12"/>
    <s v="2017-2016"/>
    <n v="1.7825603779999999"/>
    <n v="1.961008123"/>
    <n v="718.6"/>
    <n v="1219.8"/>
    <n v="1219.8"/>
    <n v="53.7"/>
    <n v="57.5"/>
    <n v="8.0763999999999996"/>
  </r>
  <r>
    <x v="14"/>
    <x v="8"/>
    <s v="2011-2010"/>
    <n v="0.20930474299999999"/>
    <n v="0.15337511700000001"/>
    <n v="58.4"/>
    <n v="53.2"/>
    <n v="53.2"/>
    <n v="-7.2"/>
    <n v="-17.3"/>
    <n v="-10.9757"/>
  </r>
  <r>
    <x v="9"/>
    <x v="9"/>
    <s v="2014-2013"/>
    <n v="0.95802813600000003"/>
    <n v="0.85774666200000005"/>
    <n v="329.6"/>
    <n v="428.2"/>
    <n v="428.2"/>
    <n v="10.5"/>
    <n v="39.700000000000003"/>
    <n v="3.2905000000000002"/>
  </r>
  <r>
    <x v="19"/>
    <x v="3"/>
    <s v="2016-2015"/>
    <n v="1.7415697960000001"/>
    <n v="2.0071596700000001"/>
    <n v="664.9"/>
    <n v="1162.3"/>
    <n v="1162.3"/>
    <n v="50"/>
    <n v="77.5"/>
    <n v="8.1313999999999993"/>
  </r>
  <r>
    <x v="3"/>
    <x v="8"/>
    <s v="2011-2010"/>
    <n v="0.55336733299999996"/>
    <n v="0.68788163599999996"/>
    <n v="154.4"/>
    <n v="238.6"/>
    <n v="238.6"/>
    <n v="-27.2"/>
    <n v="-19.600000000000001"/>
    <n v="-14.978"/>
  </r>
  <r>
    <x v="22"/>
    <x v="7"/>
    <s v="2012-2011"/>
    <n v="1.3365806520000001"/>
    <n v="1.5149753770000001"/>
    <n v="409.4"/>
    <n v="612.5"/>
    <n v="612.5"/>
    <n v="5.2"/>
    <n v="20.6"/>
    <n v="1.2864"/>
  </r>
  <r>
    <x v="7"/>
    <x v="4"/>
    <s v="2009-2008"/>
    <n v="0.71520248600000003"/>
    <n v="0.65236792200000004"/>
    <n v="169.4"/>
    <n v="176.9"/>
    <n v="176.9"/>
    <n v="-15.1"/>
    <n v="-10.3"/>
    <n v="-8.1843000000000004"/>
  </r>
  <r>
    <x v="17"/>
    <x v="9"/>
    <s v="2014-2013"/>
    <n v="1.8166492270000001"/>
    <n v="1.3583325820000001"/>
    <n v="625"/>
    <n v="678.1"/>
    <n v="678.1"/>
    <n v="19.399999999999999"/>
    <n v="44.3"/>
    <n v="3.2033999999999998"/>
  </r>
  <r>
    <x v="16"/>
    <x v="6"/>
    <s v="2013-2012"/>
    <n v="2.301732484"/>
    <n v="2.3401315789999999"/>
    <n v="753.7"/>
    <n v="1067.0999999999999"/>
    <n v="1067.0999999999999"/>
    <n v="25.5"/>
    <n v="77.7"/>
    <n v="3.5017"/>
  </r>
  <r>
    <x v="18"/>
    <x v="2"/>
    <s v="2020-2019"/>
    <n v="3.5362601150000001"/>
    <n v="3.2543490749999999"/>
    <n v="1249"/>
    <n v="1756.6"/>
    <n v="1756.6"/>
    <n v="-512.29999999999995"/>
    <n v="-363.5"/>
    <n v="-29.086500000000001"/>
  </r>
  <r>
    <x v="18"/>
    <x v="11"/>
    <s v="2015-2014"/>
    <n v="4.3885716800000001"/>
    <n v="3.826834801"/>
    <n v="1596.4"/>
    <n v="2070"/>
    <n v="2070"/>
    <n v="61.1"/>
    <n v="98.8"/>
    <n v="3.9796"/>
  </r>
  <r>
    <x v="10"/>
    <x v="11"/>
    <s v="2015-2014"/>
    <n v="7.7676949000000004"/>
    <n v="7.5349822619999998"/>
    <n v="2825.6"/>
    <n v="4075.8"/>
    <n v="4075.8"/>
    <n v="132.19999999999999"/>
    <n v="283.8"/>
    <n v="4.9081999999999999"/>
  </r>
  <r>
    <x v="22"/>
    <x v="2"/>
    <s v="2020-2019"/>
    <n v="1.8363637390000001"/>
    <n v="3.1222557759999998"/>
    <n v="648.6"/>
    <n v="1685.3"/>
    <n v="1685.3"/>
    <n v="114.1"/>
    <n v="330.2"/>
    <n v="21.347000000000001"/>
  </r>
  <r>
    <x v="11"/>
    <x v="13"/>
    <s v="2018-2017"/>
    <n v="5.8394439990000002"/>
    <n v="5.7108182120000004"/>
    <n v="2440.8000000000002"/>
    <n v="3708"/>
    <n v="3708"/>
    <n v="70.099999999999994"/>
    <n v="183.8"/>
    <n v="2.9569000000000001"/>
  </r>
  <r>
    <x v="13"/>
    <x v="12"/>
    <s v="2017-2016"/>
    <n v="13.316366018"/>
    <n v="11.35304416"/>
    <n v="5368.2"/>
    <n v="7061.9"/>
    <n v="7061.9"/>
    <n v="547.79999999999995"/>
    <n v="544.20000000000005"/>
    <n v="11.3642"/>
  </r>
  <r>
    <x v="22"/>
    <x v="8"/>
    <s v="2011-2010"/>
    <n v="1.448646866"/>
    <n v="1.706442332"/>
    <n v="404.2"/>
    <n v="591.9"/>
    <n v="591.9"/>
    <n v="24"/>
    <n v="40.6"/>
    <n v="6.3124000000000002"/>
  </r>
  <r>
    <x v="18"/>
    <x v="12"/>
    <s v="2017-2016"/>
    <n v="4.3755333289999996"/>
    <n v="3.664310392"/>
    <n v="1763.9"/>
    <n v="2279.3000000000002"/>
    <n v="2279.3000000000002"/>
    <n v="71.599999999999994"/>
    <n v="-23.2"/>
    <n v="4.2309000000000001"/>
  </r>
  <r>
    <x v="20"/>
    <x v="3"/>
    <s v="2016-2015"/>
    <n v="14.877338376000001"/>
    <n v="16.947314432999999"/>
    <n v="5679.9"/>
    <n v="9813.7999999999993"/>
    <n v="9813.7999999999993"/>
    <n v="423.5"/>
    <n v="1121"/>
    <n v="8.0568000000000008"/>
  </r>
  <r>
    <x v="4"/>
    <x v="13"/>
    <s v="2018-2017"/>
    <n v="5.1832003540000002"/>
    <n v="5.8773067360000004"/>
    <n v="2166.5"/>
    <n v="3816.1"/>
    <n v="3816.1"/>
    <n v="27.4"/>
    <n v="48"/>
    <n v="1.2808999999999999"/>
  </r>
  <r>
    <x v="7"/>
    <x v="1"/>
    <s v="2010-2009"/>
    <n v="0.65267693299999996"/>
    <n v="0.61650187000000001"/>
    <n v="163.6"/>
    <n v="181.5"/>
    <n v="181.5"/>
    <n v="-5.8"/>
    <n v="4.5999999999999996"/>
    <n v="-3.4239000000000002"/>
  </r>
  <r>
    <x v="22"/>
    <x v="5"/>
    <m/>
    <n v="2.0290195340000001"/>
    <n v="2.0290195340000001"/>
    <n v="432.1"/>
    <n v="432.1"/>
    <n v="432.1"/>
    <m/>
    <m/>
    <m/>
  </r>
  <r>
    <x v="4"/>
    <x v="1"/>
    <s v="2010-2009"/>
    <n v="6.4689220460000003"/>
    <n v="7.0967347480000003"/>
    <n v="1621.5"/>
    <n v="2089.3000000000002"/>
    <n v="2089.3000000000002"/>
    <n v="65.5"/>
    <n v="113.6"/>
    <n v="4.2095000000000002"/>
  </r>
  <r>
    <x v="23"/>
    <x v="0"/>
    <s v="2008-2007"/>
    <n v="100"/>
    <n v="100"/>
    <n v="23394.799999999999"/>
    <n v="25155.9"/>
    <n v="25155.9"/>
    <n v="2098.8000000000002"/>
    <n v="3859.9"/>
    <n v="9.8552999999999997"/>
  </r>
  <r>
    <x v="2"/>
    <x v="7"/>
    <s v="2012-2011"/>
    <n v="2.8651274550000001"/>
    <n v="3.7717321670000001"/>
    <n v="877.6"/>
    <n v="1524.9"/>
    <n v="1524.9"/>
    <n v="72.099999999999994"/>
    <n v="311.3"/>
    <n v="8.9509000000000007"/>
  </r>
  <r>
    <x v="11"/>
    <x v="4"/>
    <s v="2009-2008"/>
    <n v="7.202266356"/>
    <n v="6.9507239109999999"/>
    <n v="1705.9"/>
    <n v="1884.8"/>
    <n v="1884.8"/>
    <n v="61.5"/>
    <n v="168"/>
    <n v="3.7399"/>
  </r>
  <r>
    <x v="11"/>
    <x v="12"/>
    <s v="2017-2016"/>
    <n v="5.8807624379999996"/>
    <n v="5.6656704610000004"/>
    <n v="2370.6999999999998"/>
    <n v="3524.2"/>
    <n v="3524.2"/>
    <n v="63.8"/>
    <n v="210.1"/>
    <n v="2.7656000000000001"/>
  </r>
  <r>
    <x v="0"/>
    <x v="13"/>
    <s v="2018-2017"/>
    <n v="1.2184647770000001"/>
    <n v="1.032352062"/>
    <n v="509.3"/>
    <n v="670.3"/>
    <n v="670.3"/>
    <n v="29.2"/>
    <n v="55.3"/>
    <n v="6.0819999999999999"/>
  </r>
  <r>
    <x v="6"/>
    <x v="12"/>
    <s v="2017-2016"/>
    <n v="4.1242483779999999"/>
    <n v="1.7258093299999999"/>
    <n v="1662.6"/>
    <n v="1073.5"/>
    <n v="1073.5"/>
    <n v="113.6"/>
    <n v="92.7"/>
    <n v="7.3337000000000003"/>
  </r>
  <r>
    <x v="23"/>
    <x v="8"/>
    <s v="2011-2010"/>
    <n v="100"/>
    <n v="100"/>
    <n v="27901.9"/>
    <n v="34686.199999999997"/>
    <n v="34686.199999999997"/>
    <n v="2835.9"/>
    <n v="5245.9"/>
    <n v="11.313700000000001"/>
  </r>
  <r>
    <x v="21"/>
    <x v="7"/>
    <s v="2012-2011"/>
    <n v="2.2304638529999998"/>
    <n v="2.0734756870000002"/>
    <n v="683.2"/>
    <n v="838.3"/>
    <n v="838.3"/>
    <n v="25.6"/>
    <n v="88.5"/>
    <n v="3.8929"/>
  </r>
  <r>
    <x v="0"/>
    <x v="9"/>
    <s v="2014-2013"/>
    <n v="1.2277642129999999"/>
    <n v="0.95890548200000003"/>
    <n v="422.4"/>
    <n v="478.7"/>
    <n v="478.7"/>
    <n v="19.2"/>
    <n v="42.1"/>
    <n v="4.7618999999999998"/>
  </r>
  <r>
    <x v="3"/>
    <x v="11"/>
    <s v="2015-2014"/>
    <n v="0.49812652699999999"/>
    <n v="0.64760397599999997"/>
    <n v="181.2"/>
    <n v="350.3"/>
    <n v="350.3"/>
    <n v="-5"/>
    <n v="2.1"/>
    <n v="-2.6852999999999998"/>
  </r>
  <r>
    <x v="13"/>
    <x v="0"/>
    <s v="2008-2007"/>
    <n v="16.263443158000001"/>
    <n v="15.924693611"/>
    <n v="3804.8"/>
    <n v="4006"/>
    <n v="4006"/>
    <n v="279.5"/>
    <n v="480.7"/>
    <n v="7.9283999999999999"/>
  </r>
  <r>
    <x v="13"/>
    <x v="11"/>
    <s v="2015-2014"/>
    <n v="13.012043556"/>
    <n v="11.813087775"/>
    <n v="4733.3"/>
    <n v="6389.9"/>
    <n v="6389.9"/>
    <n v="124.7"/>
    <n v="502.5"/>
    <n v="2.7058"/>
  </r>
  <r>
    <x v="21"/>
    <x v="13"/>
    <s v="2018-2017"/>
    <n v="2.374726366"/>
    <n v="2.2179474940000001"/>
    <n v="992.6"/>
    <n v="1440.1"/>
    <n v="1440.1"/>
    <n v="142.6"/>
    <n v="53.5"/>
    <n v="16.776399999999999"/>
  </r>
  <r>
    <x v="5"/>
    <x v="9"/>
    <s v="2014-2013"/>
    <n v="18.922799674"/>
    <n v="20.503390323000001"/>
    <n v="6510.2"/>
    <n v="10235.6"/>
    <n v="10235.6"/>
    <n v="72.5"/>
    <n v="521.20000000000005"/>
    <n v="1.1261000000000001"/>
  </r>
  <r>
    <x v="1"/>
    <x v="12"/>
    <s v="2017-2016"/>
    <n v="7.2870155380000003"/>
    <n v="6.383967255"/>
    <n v="2937.6"/>
    <n v="3971"/>
    <n v="3971"/>
    <n v="126.2"/>
    <n v="329"/>
    <n v="4.4888000000000003"/>
  </r>
  <r>
    <x v="2"/>
    <x v="13"/>
    <s v="2018-2017"/>
    <n v="2.3094130169999998"/>
    <n v="3.7985873890000001"/>
    <n v="965.3"/>
    <n v="2466.4"/>
    <n v="2466.4"/>
    <n v="-30.3"/>
    <n v="6.4"/>
    <n v="-3.0434000000000001"/>
  </r>
  <r>
    <x v="2"/>
    <x v="12"/>
    <s v="2017-2016"/>
    <n v="2.4696870469999999"/>
    <n v="3.9548122509999999"/>
    <n v="995.6"/>
    <n v="2460"/>
    <n v="2460"/>
    <n v="23.4"/>
    <n v="84.1"/>
    <n v="2.4068999999999998"/>
  </r>
  <r>
    <x v="10"/>
    <x v="6"/>
    <s v="2013-2012"/>
    <n v="7.75968166"/>
    <n v="7.5442982460000003"/>
    <n v="2540.9"/>
    <n v="3440.2"/>
    <n v="3440.2"/>
    <n v="130.5"/>
    <n v="351.5"/>
    <n v="5.4139999999999997"/>
  </r>
  <r>
    <x v="8"/>
    <x v="2"/>
    <s v="2020-2019"/>
    <n v="0.83012927599999997"/>
    <n v="1.0350704930000001"/>
    <n v="293.2"/>
    <n v="558.70000000000005"/>
    <n v="558.70000000000005"/>
    <n v="-319.3"/>
    <n v="-571.79999999999995"/>
    <n v="-52.130699999999997"/>
  </r>
  <r>
    <x v="4"/>
    <x v="11"/>
    <s v="2015-2014"/>
    <n v="5.6652270849999997"/>
    <n v="6.3908141179999998"/>
    <n v="2060.8000000000002"/>
    <n v="3456.9"/>
    <n v="3456.9"/>
    <n v="68.5"/>
    <n v="159.19999999999999"/>
    <n v="3.4382000000000001"/>
  </r>
  <r>
    <x v="22"/>
    <x v="1"/>
    <s v="2010-2009"/>
    <n v="1.516795659"/>
    <n v="1.8726031999999999"/>
    <n v="380.2"/>
    <n v="551.29999999999995"/>
    <n v="551.29999999999995"/>
    <n v="-57.1"/>
    <n v="50.1"/>
    <n v="-13.057399999999999"/>
  </r>
  <r>
    <x v="18"/>
    <x v="7"/>
    <s v="2012-2011"/>
    <n v="4.2346818849999996"/>
    <n v="4.0764586429999996"/>
    <n v="1297.0999999999999"/>
    <n v="1648.1"/>
    <n v="1648.1"/>
    <n v="114.8"/>
    <n v="145.80000000000001"/>
    <n v="9.7097999999999995"/>
  </r>
  <r>
    <x v="6"/>
    <x v="1"/>
    <s v="2010-2009"/>
    <n v="3.1177690899999999"/>
    <n v="2.2965119239999998"/>
    <n v="781.5"/>
    <n v="676.1"/>
    <n v="676.1"/>
    <n v="15.3"/>
    <n v="27.1"/>
    <n v="1.9967999999999999"/>
  </r>
  <r>
    <x v="17"/>
    <x v="12"/>
    <s v="2017-2016"/>
    <n v="1.684080491"/>
    <n v="1.2179535619999999"/>
    <n v="678.9"/>
    <n v="757.6"/>
    <n v="757.6"/>
    <n v="11.7"/>
    <n v="8.8000000000000007"/>
    <n v="1.7535000000000001"/>
  </r>
  <r>
    <x v="23"/>
    <x v="6"/>
    <s v="2013-2012"/>
    <n v="100"/>
    <n v="100"/>
    <n v="32744.9"/>
    <n v="45600"/>
    <n v="45600"/>
    <n v="2114.5"/>
    <n v="5170.3"/>
    <n v="6.9032"/>
  </r>
  <r>
    <x v="7"/>
    <x v="12"/>
    <s v="2017-2016"/>
    <n v="0.42666349100000001"/>
    <n v="0.39226593100000001"/>
    <n v="172"/>
    <n v="244"/>
    <n v="244"/>
    <n v="2.7"/>
    <n v="9.8000000000000007"/>
    <n v="1.5948"/>
  </r>
  <r>
    <x v="21"/>
    <x v="4"/>
    <s v="2009-2008"/>
    <n v="2.635778701"/>
    <n v="2.417707235"/>
    <n v="624.29999999999995"/>
    <n v="655.6"/>
    <n v="655.6"/>
    <n v="19"/>
    <n v="39.5"/>
    <n v="3.1389"/>
  </r>
  <r>
    <x v="22"/>
    <x v="3"/>
    <s v="2016-2015"/>
    <n v="1.213519757"/>
    <n v="1.736038558"/>
    <n v="463.3"/>
    <n v="1005.3"/>
    <n v="1005.3"/>
    <n v="38.700000000000003"/>
    <n v="191.4"/>
    <n v="9.1143999999999998"/>
  </r>
  <r>
    <x v="5"/>
    <x v="7"/>
    <s v="2012-2011"/>
    <n v="20.485857188000001"/>
    <n v="22.867347518999999"/>
    <n v="6274.9"/>
    <n v="9245.2000000000007"/>
    <n v="9245.2000000000007"/>
    <n v="645.70000000000005"/>
    <n v="1769.5"/>
    <n v="11.470499999999999"/>
  </r>
  <r>
    <x v="5"/>
    <x v="3"/>
    <s v="2016-2015"/>
    <n v="18.277446291"/>
    <n v="18.988839134999999"/>
    <n v="6978"/>
    <n v="10996"/>
    <n v="10996"/>
    <n v="271"/>
    <n v="439.1"/>
    <n v="4.0404999999999998"/>
  </r>
  <r>
    <x v="16"/>
    <x v="3"/>
    <s v="2016-2015"/>
    <n v="2.0446223240000001"/>
    <n v="2.0707090770000001"/>
    <n v="780.6"/>
    <n v="1199.0999999999999"/>
    <n v="1199.0999999999999"/>
    <n v="26.8"/>
    <n v="42.4"/>
    <n v="3.5552999999999999"/>
  </r>
  <r>
    <x v="15"/>
    <x v="9"/>
    <s v="2014-2013"/>
    <n v="95.527845599000003"/>
    <n v="96.051400698999998"/>
    <n v="32865.4"/>
    <n v="47950.3"/>
    <n v="47950.3"/>
    <n v="1567.7"/>
    <n v="4106.1000000000004"/>
    <n v="5.0088999999999997"/>
  </r>
  <r>
    <x v="1"/>
    <x v="3"/>
    <s v="2016-2015"/>
    <n v="7.3638882920000004"/>
    <n v="6.2893190370000003"/>
    <n v="2811.4"/>
    <n v="3642"/>
    <n v="3642"/>
    <n v="190.4"/>
    <n v="232.1"/>
    <n v="7.2644000000000002"/>
  </r>
  <r>
    <x v="18"/>
    <x v="8"/>
    <s v="2011-2010"/>
    <n v="4.237345844"/>
    <n v="4.3311172740000004"/>
    <n v="1182.3"/>
    <n v="1502.3"/>
    <n v="1502.3"/>
    <n v="91.1"/>
    <n v="246.8"/>
    <n v="8.3485999999999994"/>
  </r>
  <r>
    <x v="18"/>
    <x v="4"/>
    <s v="2009-2008"/>
    <n v="3.8926605190000001"/>
    <n v="3.9839065370000002"/>
    <n v="922"/>
    <n v="1080.3"/>
    <n v="1080.3"/>
    <n v="-35.700000000000003"/>
    <n v="102"/>
    <n v="-3.7277"/>
  </r>
  <r>
    <x v="15"/>
    <x v="11"/>
    <s v="2015-2014"/>
    <n v="95.593009734000006"/>
    <n v="96.173165198999996"/>
    <n v="34773.199999999997"/>
    <n v="52021.7"/>
    <n v="52021.7"/>
    <n v="1907.8"/>
    <n v="4071.4"/>
    <n v="5.8048000000000002"/>
  </r>
  <r>
    <x v="19"/>
    <x v="5"/>
    <m/>
    <n v="0.690270473"/>
    <n v="0.690270473"/>
    <n v="147"/>
    <n v="147"/>
    <n v="147"/>
    <m/>
    <m/>
    <m/>
  </r>
  <r>
    <x v="9"/>
    <x v="4"/>
    <s v="2009-2008"/>
    <n v="1.029317391"/>
    <n v="0.96656660500000002"/>
    <n v="243.8"/>
    <n v="262.10000000000002"/>
    <n v="262.10000000000002"/>
    <n v="27.7"/>
    <n v="39.700000000000003"/>
    <n v="12.818099999999999"/>
  </r>
  <r>
    <x v="12"/>
    <x v="4"/>
    <s v="2009-2008"/>
    <n v="3.7448914109999998"/>
    <n v="3.8625786419999999"/>
    <n v="887"/>
    <n v="1047.4000000000001"/>
    <n v="1047.4000000000001"/>
    <n v="24.8"/>
    <n v="117.2"/>
    <n v="2.8763000000000001"/>
  </r>
  <r>
    <x v="11"/>
    <x v="10"/>
    <s v="2019-2018"/>
    <n v="5.8579592969999998"/>
    <n v="5.7334244989999998"/>
    <n v="2521.5"/>
    <n v="3840.5"/>
    <n v="3840.5"/>
    <n v="80.7"/>
    <n v="132.5"/>
    <n v="3.3062"/>
  </r>
  <r>
    <x v="18"/>
    <x v="3"/>
    <s v="2016-2015"/>
    <n v="4.432634331"/>
    <n v="3.976155157"/>
    <n v="1692.3"/>
    <n v="2302.5"/>
    <n v="2302.5"/>
    <n v="95.9"/>
    <n v="232.5"/>
    <n v="6.0072000000000001"/>
  </r>
  <r>
    <x v="20"/>
    <x v="0"/>
    <s v="2008-2007"/>
    <n v="7.4315659890000001"/>
    <n v="8.0152171059999997"/>
    <n v="1738.6"/>
    <n v="2016.3"/>
    <n v="2016.3"/>
    <n v="400.5"/>
    <n v="678.2"/>
    <n v="29.930399999999999"/>
  </r>
  <r>
    <x v="15"/>
    <x v="3"/>
    <s v="2016-2015"/>
    <n v="95.554531119999993"/>
    <n v="96.023844843000006"/>
    <n v="36481"/>
    <n v="55605.2"/>
    <n v="55605.2"/>
    <n v="1707.8"/>
    <n v="3583.5"/>
    <n v="4.9112"/>
  </r>
  <r>
    <x v="3"/>
    <x v="6"/>
    <s v="2013-2012"/>
    <n v="0.49503892199999999"/>
    <n v="0.60438596499999997"/>
    <n v="162.1"/>
    <n v="275.60000000000002"/>
    <n v="275.60000000000002"/>
    <n v="15.3"/>
    <n v="32.799999999999997"/>
    <n v="10.4223"/>
  </r>
  <r>
    <x v="10"/>
    <x v="13"/>
    <s v="2018-2017"/>
    <n v="7.2949986239999998"/>
    <n v="6.9299885720000001"/>
    <n v="3049.2"/>
    <n v="4499.6000000000004"/>
    <n v="4499.6000000000004"/>
    <n v="74.599999999999994"/>
    <n v="126.2"/>
    <n v="2.5078999999999998"/>
  </r>
  <r>
    <x v="17"/>
    <x v="6"/>
    <s v="2013-2012"/>
    <n v="1.849448311"/>
    <n v="1.389912281"/>
    <n v="605.6"/>
    <n v="633.79999999999995"/>
    <n v="633.79999999999995"/>
    <n v="19.899999999999999"/>
    <n v="35.5"/>
    <n v="3.3976000000000002"/>
  </r>
  <r>
    <x v="3"/>
    <x v="10"/>
    <s v="2019-2018"/>
    <n v="0.30596598800000002"/>
    <n v="0.31977594799999998"/>
    <n v="131.69999999999999"/>
    <n v="214.2"/>
    <n v="214.2"/>
    <n v="-26.9"/>
    <n v="-30.5"/>
    <n v="-16.960999999999999"/>
  </r>
  <r>
    <x v="12"/>
    <x v="11"/>
    <s v="2015-2014"/>
    <n v="3.0052534199999998"/>
    <n v="3.4260339389999999"/>
    <n v="1093.2"/>
    <n v="1853.2"/>
    <n v="1853.2"/>
    <n v="60.1"/>
    <n v="211"/>
    <n v="5.8174000000000001"/>
  </r>
  <r>
    <x v="10"/>
    <x v="4"/>
    <s v="2009-2008"/>
    <n v="7.6848380450000002"/>
    <n v="7.5337616069999997"/>
    <n v="1820.2"/>
    <n v="2042.9"/>
    <n v="2042.9"/>
    <n v="74.099999999999994"/>
    <n v="165.3"/>
    <n v="4.2436999999999996"/>
  </r>
  <r>
    <x v="0"/>
    <x v="7"/>
    <s v="2012-2011"/>
    <n v="1.161591099"/>
    <n v="0.95078617899999995"/>
    <n v="355.8"/>
    <n v="384.4"/>
    <n v="384.4"/>
    <n v="16.3"/>
    <n v="24.7"/>
    <n v="4.8010999999999999"/>
  </r>
  <r>
    <x v="9"/>
    <x v="2"/>
    <s v="2020-2019"/>
    <n v="1.1837552870000001"/>
    <n v="0.97875020800000001"/>
    <n v="418.1"/>
    <n v="528.29999999999995"/>
    <n v="528.29999999999995"/>
    <n v="-40.5"/>
    <n v="-147.19999999999999"/>
    <n v="-8.8313000000000006"/>
  </r>
  <r>
    <x v="6"/>
    <x v="10"/>
    <s v="2019-2018"/>
    <n v="4.1253136330000002"/>
    <n v="1.82340963"/>
    <n v="1775.7"/>
    <n v="1221.4000000000001"/>
    <n v="1221.4000000000001"/>
    <n v="77"/>
    <n v="100.6"/>
    <n v="4.5327999999999999"/>
  </r>
  <r>
    <x v="0"/>
    <x v="5"/>
    <m/>
    <n v="1.3091660409999999"/>
    <n v="1.3091660409999999"/>
    <n v="278.8"/>
    <n v="278.8"/>
    <n v="278.8"/>
    <m/>
    <m/>
    <m/>
  </r>
  <r>
    <x v="23"/>
    <x v="4"/>
    <s v="2009-2008"/>
    <n v="100"/>
    <n v="100"/>
    <n v="23685.599999999999"/>
    <n v="27116.6"/>
    <n v="27116.6"/>
    <n v="290.8"/>
    <n v="1960.7"/>
    <n v="1.2430000000000001"/>
  </r>
  <r>
    <x v="15"/>
    <x v="4"/>
    <s v="2009-2008"/>
    <n v="96.097206741999997"/>
    <n v="96.016462240999999"/>
    <n v="22761.200000000001"/>
    <n v="26036.400000000001"/>
    <n v="26036.400000000001"/>
    <n v="324.10000000000002"/>
    <n v="1858.8"/>
    <n v="1.4443999999999999"/>
  </r>
  <r>
    <x v="13"/>
    <x v="6"/>
    <s v="2013-2012"/>
    <n v="13.811311074000001"/>
    <n v="12.388377193"/>
    <n v="4522.5"/>
    <n v="5649.1"/>
    <n v="5649.1"/>
    <n v="103.7"/>
    <n v="248.9"/>
    <n v="2.3466999999999998"/>
  </r>
  <r>
    <x v="14"/>
    <x v="2"/>
    <s v="2020-2019"/>
    <n v="0.22961624899999999"/>
    <n v="0.167664005"/>
    <n v="81.099999999999994"/>
    <n v="90.5"/>
    <n v="90.5"/>
    <n v="-4.7"/>
    <n v="-2.2999999999999998"/>
    <n v="-5.4779"/>
  </r>
  <r>
    <x v="3"/>
    <x v="7"/>
    <s v="2012-2011"/>
    <n v="0.47926243200000002"/>
    <n v="0.60054860700000001"/>
    <n v="146.80000000000001"/>
    <n v="242.8"/>
    <n v="242.8"/>
    <n v="-7.6"/>
    <n v="4.2"/>
    <n v="-4.9222999999999999"/>
  </r>
  <r>
    <x v="15"/>
    <x v="0"/>
    <s v="2008-2007"/>
    <n v="95.906355258000005"/>
    <n v="96.111051482999997"/>
    <n v="22437.1"/>
    <n v="24177.599999999999"/>
    <n v="24177.599999999999"/>
    <n v="1985.6"/>
    <n v="3726.1"/>
    <n v="9.7088000000000001"/>
  </r>
  <r>
    <x v="1"/>
    <x v="2"/>
    <s v="2020-2019"/>
    <n v="8.7426882369999994"/>
    <n v="7.2110343290000003"/>
    <n v="3087.9"/>
    <n v="3892.3"/>
    <n v="3892.3"/>
    <n v="-43.1"/>
    <n v="-194.9"/>
    <n v="-1.3766"/>
  </r>
  <r>
    <x v="21"/>
    <x v="0"/>
    <s v="2008-2007"/>
    <n v="2.5873270979999998"/>
    <n v="2.449127243"/>
    <n v="605.29999999999995"/>
    <n v="616.1"/>
    <n v="616.1"/>
    <n v="40.6"/>
    <n v="51.4"/>
    <n v="7.1896000000000004"/>
  </r>
  <r>
    <x v="22"/>
    <x v="0"/>
    <s v="2008-2007"/>
    <n v="1.911535897"/>
    <n v="1.783279469"/>
    <n v="447.2"/>
    <n v="448.6"/>
    <n v="448.6"/>
    <n v="15.1"/>
    <n v="16.5"/>
    <n v="3.4944999999999999"/>
  </r>
  <r>
    <x v="1"/>
    <x v="13"/>
    <s v="2018-2017"/>
    <n v="7.2507386629999999"/>
    <n v="6.2287653970000001"/>
    <n v="3030.7"/>
    <n v="4044.3"/>
    <n v="4044.3"/>
    <n v="93.1"/>
    <n v="73.3"/>
    <n v="3.1692"/>
  </r>
  <r>
    <x v="20"/>
    <x v="13"/>
    <s v="2018-2017"/>
    <n v="15.18762635"/>
    <n v="18.265377472000001"/>
    <n v="6348.2"/>
    <n v="11859.6"/>
    <n v="11859.6"/>
    <n v="196.2"/>
    <n v="719.8"/>
    <n v="3.1892"/>
  </r>
  <r>
    <x v="21"/>
    <x v="11"/>
    <s v="2015-2014"/>
    <n v="2.0738777719999999"/>
    <n v="2.1404392909999999"/>
    <n v="754.4"/>
    <n v="1157.8"/>
    <n v="1157.8"/>
    <n v="12.6"/>
    <n v="150.9"/>
    <n v="1.6984999999999999"/>
  </r>
  <r>
    <x v="1"/>
    <x v="9"/>
    <s v="2014-2013"/>
    <n v="7.0823160100000004"/>
    <n v="6.3107078110000003"/>
    <n v="2436.6"/>
    <n v="3150.4"/>
    <n v="3150.4"/>
    <n v="94.6"/>
    <n v="235.4"/>
    <n v="4.0392000000000001"/>
  </r>
  <r>
    <x v="20"/>
    <x v="10"/>
    <s v="2019-2018"/>
    <n v="14.761639253"/>
    <n v="17.936713622999999"/>
    <n v="6354"/>
    <n v="12014.8"/>
    <n v="12014.8"/>
    <n v="5.8"/>
    <n v="155.19999999999999"/>
    <n v="9.1300000000000006E-2"/>
  </r>
  <r>
    <x v="20"/>
    <x v="7"/>
    <s v="2012-2011"/>
    <n v="10.590132679"/>
    <n v="10.471015120000001"/>
    <n v="3243.8"/>
    <n v="4233.3999999999996"/>
    <n v="4233.3999999999996"/>
    <n v="796.6"/>
    <n v="1237"/>
    <n v="32.551400000000001"/>
  </r>
  <r>
    <x v="8"/>
    <x v="10"/>
    <s v="2019-2018"/>
    <n v="1.42296255"/>
    <n v="1.6877063910000001"/>
    <n v="612.5"/>
    <n v="1130.5"/>
    <n v="1130.5"/>
    <n v="0.4"/>
    <n v="9.1"/>
    <n v="6.5299999999999997E-2"/>
  </r>
  <r>
    <x v="3"/>
    <x v="12"/>
    <s v="2017-2016"/>
    <n v="0.40210553500000001"/>
    <n v="0.49531612000000003"/>
    <n v="162.1"/>
    <n v="308.10000000000002"/>
    <n v="308.10000000000002"/>
    <n v="1.1000000000000001"/>
    <n v="1.4"/>
    <n v="0.68320000000000003"/>
  </r>
  <r>
    <x v="3"/>
    <x v="4"/>
    <s v="2009-2008"/>
    <n v="1.01454048"/>
    <n v="1.0406909419999999"/>
    <n v="240.3"/>
    <n v="282.2"/>
    <n v="282.2"/>
    <n v="-24.5"/>
    <n v="-2.7"/>
    <n v="-9.2523"/>
  </r>
  <r>
    <x v="19"/>
    <x v="7"/>
    <s v="2012-2011"/>
    <n v="1.365636753"/>
    <n v="1.5656806750000001"/>
    <n v="418.3"/>
    <n v="633"/>
    <n v="633"/>
    <n v="84.3"/>
    <n v="182.8"/>
    <n v="25.2395"/>
  </r>
  <r>
    <x v="23"/>
    <x v="12"/>
    <s v="2017-2016"/>
    <n v="100"/>
    <n v="100"/>
    <n v="40312.800000000003"/>
    <n v="62202.7"/>
    <n v="62202.7"/>
    <n v="2134.6"/>
    <n v="4295"/>
    <n v="5.5911"/>
  </r>
  <r>
    <x v="23"/>
    <x v="10"/>
    <s v="2019-2018"/>
    <n v="100"/>
    <n v="100"/>
    <n v="43044"/>
    <n v="66984.399999999994"/>
    <n v="66984.399999999994"/>
    <n v="1245.5"/>
    <n v="2055"/>
    <n v="2.9796999999999998"/>
  </r>
  <r>
    <x v="4"/>
    <x v="3"/>
    <s v="2016-2015"/>
    <n v="5.4599221550000001"/>
    <n v="6.1749991800000004"/>
    <n v="2084.5"/>
    <n v="3575.8"/>
    <n v="3575.8"/>
    <n v="23.7"/>
    <n v="118.9"/>
    <n v="1.1499999999999999"/>
  </r>
  <r>
    <x v="15"/>
    <x v="6"/>
    <s v="2013-2012"/>
    <n v="95.580380456"/>
    <n v="96.149561403999996"/>
    <n v="31297.7"/>
    <n v="43844.2"/>
    <n v="43844.2"/>
    <n v="1971.8"/>
    <n v="5062.5"/>
    <n v="6.7237"/>
  </r>
  <r>
    <x v="4"/>
    <x v="7"/>
    <s v="2012-2011"/>
    <n v="6.0472602379999998"/>
    <n v="6.2315574939999996"/>
    <n v="1852.3"/>
    <n v="2519.4"/>
    <n v="2519.4"/>
    <n v="139.6"/>
    <n v="320.89999999999998"/>
    <n v="8.1508000000000003"/>
  </r>
  <r>
    <x v="19"/>
    <x v="13"/>
    <s v="2018-2017"/>
    <n v="1.7665705709999999"/>
    <n v="1.884046364"/>
    <n v="738.4"/>
    <n v="1223.3"/>
    <n v="1223.3"/>
    <n v="19.8"/>
    <n v="3.5"/>
    <n v="2.7553000000000001"/>
  </r>
  <r>
    <x v="9"/>
    <x v="0"/>
    <s v="2008-2007"/>
    <n v="0.92370954199999999"/>
    <n v="0.88408683499999996"/>
    <n v="216.1"/>
    <n v="222.4"/>
    <n v="222.4"/>
    <n v="9.8000000000000007"/>
    <n v="16.100000000000001"/>
    <n v="4.7503000000000002"/>
  </r>
  <r>
    <x v="2"/>
    <x v="11"/>
    <s v="2015-2014"/>
    <n v="2.614339556"/>
    <n v="3.9954373780000001"/>
    <n v="951"/>
    <n v="2161.1999999999998"/>
    <n v="2161.1999999999998"/>
    <n v="43.1"/>
    <n v="330.1"/>
    <n v="4.7472000000000003"/>
  </r>
  <r>
    <x v="11"/>
    <x v="9"/>
    <s v="2014-2013"/>
    <n v="6.2097430530000004"/>
    <n v="6.0813477159999998"/>
    <n v="2136.4"/>
    <n v="3035.9"/>
    <n v="3035.9"/>
    <n v="128.80000000000001"/>
    <n v="252.2"/>
    <n v="6.4156000000000004"/>
  </r>
  <r>
    <x v="9"/>
    <x v="11"/>
    <s v="2015-2014"/>
    <n v="0.98690630999999995"/>
    <n v="0.86907972899999997"/>
    <n v="359"/>
    <n v="470.1"/>
    <n v="470.1"/>
    <n v="29.4"/>
    <n v="41.9"/>
    <n v="8.9199000000000002"/>
  </r>
  <r>
    <x v="23"/>
    <x v="11"/>
    <s v="2015-2014"/>
    <n v="100"/>
    <n v="100"/>
    <n v="36376.300000000003"/>
    <n v="54091.7"/>
    <n v="54091.7"/>
    <n v="1972.3"/>
    <n v="4170.2"/>
    <n v="5.7327000000000004"/>
  </r>
  <r>
    <x v="20"/>
    <x v="6"/>
    <s v="2013-2012"/>
    <n v="12.547297442"/>
    <n v="13.502412281"/>
    <n v="4108.6000000000004"/>
    <n v="6157.1"/>
    <n v="6157.1"/>
    <n v="864.8"/>
    <n v="1923.7"/>
    <n v="26.66"/>
  </r>
  <r>
    <x v="0"/>
    <x v="8"/>
    <s v="2011-2010"/>
    <n v="1.216763016"/>
    <n v="1.037011838"/>
    <n v="339.5"/>
    <n v="359.7"/>
    <n v="359.7"/>
    <n v="16.899999999999999"/>
    <n v="8"/>
    <n v="5.2385999999999999"/>
  </r>
  <r>
    <x v="15"/>
    <x v="2"/>
    <s v="2020-2019"/>
    <n v="95.888142062"/>
    <n v="96.745650925000007"/>
    <n v="33867.5"/>
    <n v="52220.4"/>
    <n v="52220.4"/>
    <n v="-7383.9"/>
    <n v="-12643.9"/>
    <n v="-17.899799999999999"/>
  </r>
  <r>
    <x v="16"/>
    <x v="10"/>
    <s v="2019-2018"/>
    <n v="2.1094693800000002"/>
    <n v="1.867151158"/>
    <n v="908"/>
    <n v="1250.7"/>
    <n v="1250.7"/>
    <n v="86"/>
    <n v="35.5"/>
    <n v="10.462199999999999"/>
  </r>
  <r>
    <x v="13"/>
    <x v="7"/>
    <s v="2012-2011"/>
    <n v="14.426190974000001"/>
    <n v="13.357012295000001"/>
    <n v="4418.8"/>
    <n v="5400.2"/>
    <n v="5400.2"/>
    <n v="213.9"/>
    <n v="425.7"/>
    <n v="5.0869"/>
  </r>
  <r>
    <x v="7"/>
    <x v="6"/>
    <s v="2013-2012"/>
    <n v="0.53962601799999999"/>
    <n v="0.47083333300000002"/>
    <n v="176.7"/>
    <n v="214.7"/>
    <n v="214.7"/>
    <n v="-4.3"/>
    <n v="-1.2"/>
    <n v="-2.3757000000000001"/>
  </r>
  <r>
    <x v="0"/>
    <x v="1"/>
    <s v="2010-2009"/>
    <n v="1.287002314"/>
    <n v="1.194620979"/>
    <n v="322.60000000000002"/>
    <n v="351.7"/>
    <n v="351.7"/>
    <n v="28.8"/>
    <n v="44.3"/>
    <n v="9.8025000000000002"/>
  </r>
  <r>
    <x v="17"/>
    <x v="5"/>
    <m/>
    <n v="2.1520473330000001"/>
    <n v="2.1520473330000001"/>
    <n v="458.3"/>
    <n v="458.3"/>
    <n v="458.3"/>
    <m/>
    <m/>
    <m/>
  </r>
  <r>
    <x v="12"/>
    <x v="0"/>
    <s v="2008-2007"/>
    <n v="3.6854343699999998"/>
    <n v="3.6977408879999998"/>
    <n v="862.2"/>
    <n v="930.2"/>
    <n v="930.2"/>
    <n v="34.5"/>
    <n v="102.5"/>
    <n v="4.1680999999999999"/>
  </r>
  <r>
    <x v="2"/>
    <x v="3"/>
    <s v="2016-2015"/>
    <n v="2.5464794039999998"/>
    <n v="4.1029085939999996"/>
    <n v="972.2"/>
    <n v="2375.9"/>
    <n v="2375.9"/>
    <n v="21.2"/>
    <n v="214.7"/>
    <n v="2.2292000000000001"/>
  </r>
  <r>
    <x v="7"/>
    <x v="9"/>
    <s v="2014-2013"/>
    <n v="0.53336821300000004"/>
    <n v="0.47254189099999999"/>
    <n v="183.5"/>
    <n v="235.9"/>
    <n v="235.9"/>
    <n v="6.8"/>
    <n v="21.2"/>
    <n v="3.8483000000000001"/>
  </r>
  <r>
    <x v="17"/>
    <x v="4"/>
    <s v="2009-2008"/>
    <n v="2.0164150369999998"/>
    <n v="1.8040609809999999"/>
    <n v="477.6"/>
    <n v="489.2"/>
    <n v="489.2"/>
    <n v="10.199999999999999"/>
    <n v="31.1"/>
    <n v="2.1821999999999999"/>
  </r>
  <r>
    <x v="19"/>
    <x v="8"/>
    <s v="2011-2010"/>
    <n v="1.1970510969999999"/>
    <n v="1.2979225169999999"/>
    <n v="334"/>
    <n v="450.2"/>
    <n v="450.2"/>
    <n v="60.5"/>
    <n v="129.1"/>
    <n v="22.1206"/>
  </r>
  <r>
    <x v="18"/>
    <x v="5"/>
    <m/>
    <n v="3.9655334340000001"/>
    <n v="3.9655334340000001"/>
    <n v="844.5"/>
    <n v="844.5"/>
    <n v="844.5"/>
    <m/>
    <m/>
    <m/>
  </r>
  <r>
    <x v="1"/>
    <x v="7"/>
    <s v="2012-2011"/>
    <n v="7.0687943999999998"/>
    <n v="6.9317852960000002"/>
    <n v="2165.1999999999998"/>
    <n v="2802.5"/>
    <n v="2802.5"/>
    <n v="135.30000000000001"/>
    <n v="332.7"/>
    <n v="6.6653000000000002"/>
  </r>
  <r>
    <x v="4"/>
    <x v="5"/>
    <m/>
    <n v="7.1567430500000002"/>
    <n v="7.1567430500000002"/>
    <n v="1524.1"/>
    <n v="1524.1"/>
    <n v="1524.1"/>
    <m/>
    <m/>
    <m/>
  </r>
  <r>
    <x v="16"/>
    <x v="8"/>
    <s v="2011-2010"/>
    <n v="2.563624699"/>
    <n v="2.541356505"/>
    <n v="715.3"/>
    <n v="881.5"/>
    <n v="881.5"/>
    <n v="32.799999999999997"/>
    <n v="76"/>
    <n v="4.8057999999999996"/>
  </r>
  <r>
    <x v="15"/>
    <x v="1"/>
    <s v="2010-2009"/>
    <n v="95.625149605000004"/>
    <n v="95.735437478999998"/>
    <n v="23969.4"/>
    <n v="28184.799999999999"/>
    <n v="28184.799999999999"/>
    <n v="1208.2"/>
    <n v="2148.4"/>
    <n v="5.3080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s v="N   ACTIVIDADES DE SERVICIOS  SOCIALES Y DE SALUD  PRIVADA"/>
    <x v="0"/>
    <s v="2008-2007"/>
    <n v="1.225913451"/>
    <n v="1.1333325379999999"/>
    <n v="286.8"/>
    <n v="285.10000000000002"/>
    <n v="285.10000000000002"/>
    <n v="8"/>
    <n v="6.3"/>
    <n v="2.8694000000000002"/>
  </r>
  <r>
    <s v="J   INTERMEDIACIÓN   FINANCIERA"/>
    <x v="1"/>
    <s v="2010-2009"/>
    <n v="7.5233383869999999"/>
    <n v="7.620846255"/>
    <n v="1885.8"/>
    <n v="2243.6"/>
    <n v="2243.6"/>
    <n v="-7.4"/>
    <n v="42.9"/>
    <n v="-0.39090000000000003"/>
  </r>
  <r>
    <s v="H   HOTELES Y RESTAURANTES"/>
    <x v="2"/>
    <s v="2020-2019"/>
    <n v="1.23924824"/>
    <n v="2.090520036"/>
    <n v="437.7"/>
    <n v="1128.4000000000001"/>
    <n v="1128.4000000000001"/>
    <n v="-523.6"/>
    <n v="-1316.6"/>
    <n v="-54.468000000000004"/>
  </r>
  <r>
    <s v="B   PESCA"/>
    <x v="3"/>
    <s v="2016-2015"/>
    <n v="0.42170662799999997"/>
    <n v="0.52963595500000005"/>
    <n v="161"/>
    <n v="306.7"/>
    <n v="306.7"/>
    <n v="-20.2"/>
    <n v="-43.6"/>
    <n v="-11.148"/>
  </r>
  <r>
    <s v="D   INDUSTRIAS MANUFACTURERAS"/>
    <x v="4"/>
    <s v="2009-2008"/>
    <n v="6.5693923730000003"/>
    <n v="7.2859429279999999"/>
    <n v="1556"/>
    <n v="1975.7"/>
    <n v="1975.7"/>
    <n v="-23.8"/>
    <n v="196.3"/>
    <n v="-1.5065999999999999"/>
  </r>
  <r>
    <s v="G   COMERCIO AL POR MAYOR Y AL POR MENOR; REPARACIÓN DE VEHÍCULOS AUTOMOTORES, MOTOCICLETAS, EFECTOS PERSONALES Y ENSERES DOMÉSTICOS"/>
    <x v="4"/>
    <s v="2009-2008"/>
    <n v="18.509136352999999"/>
    <n v="18.881423186999999"/>
    <n v="4384"/>
    <n v="5120"/>
    <n v="5120"/>
    <n v="120.8"/>
    <n v="436.9"/>
    <n v="2.8334999999999999"/>
  </r>
  <r>
    <s v="E   SUMINISTRO DE ELECTRICIDAD, GAS Y AGUA"/>
    <x v="0"/>
    <s v="2008-2007"/>
    <n v="2.9036367059999999"/>
    <n v="3.1372361949999998"/>
    <n v="679.3"/>
    <n v="789.2"/>
    <n v="789.2"/>
    <n v="71.3"/>
    <n v="181.2"/>
    <n v="11.726900000000001"/>
  </r>
  <r>
    <s v="P   ACTIVIDADES DE HOGARES PRIVADOS COMO EMPLEADORES Y ACTIVIDADES NO DIFERENCIADAS DE HOGARES PRIVADOS COMO PRODUCTORES (UFP)"/>
    <x v="5"/>
    <m/>
    <n v="0.857438017"/>
    <n v="0.857438017"/>
    <n v="182.6"/>
    <n v="182.6"/>
    <n v="182.6"/>
    <m/>
    <m/>
    <m/>
  </r>
  <r>
    <s v="F   CONSTRUCCION (UFP)"/>
    <x v="6"/>
    <s v="2013-2012"/>
    <n v="1.027640946"/>
    <n v="1.077631579"/>
    <n v="336.5"/>
    <n v="491.4"/>
    <n v="491.4"/>
    <n v="66.099999999999994"/>
    <n v="139.6"/>
    <n v="24.4452"/>
  </r>
  <r>
    <s v="M   ENSEÑANZA  PRIVADA"/>
    <x v="1"/>
    <s v="2010-2009"/>
    <n v="1.0867310299999999"/>
    <n v="1.0173130029999999"/>
    <n v="272.39999999999998"/>
    <n v="299.5"/>
    <n v="299.5"/>
    <n v="28.6"/>
    <n v="37.4"/>
    <n v="11.7309"/>
  </r>
  <r>
    <s v="K   ACTIVIDADES INMOBILIARIAS,  EMPRESARIALES Y DE ALQUILER"/>
    <x v="7"/>
    <s v="2012-2011"/>
    <n v="7.8693063099999998"/>
    <n v="7.6396807300000003"/>
    <n v="2410.4"/>
    <n v="3088.7"/>
    <n v="3088.7"/>
    <n v="155.80000000000001"/>
    <n v="348.6"/>
    <n v="6.9103000000000003"/>
  </r>
  <r>
    <s v="K   ACTIVIDADES INMOBILIARIAS,  EMPRESARIALES Y DE ALQUILER (UFP)"/>
    <x v="8"/>
    <s v="2011-2010"/>
    <n v="6.5629939180000001"/>
    <n v="6.3691035630000004"/>
    <n v="1831.2"/>
    <n v="2209.1999999999998"/>
    <n v="2209.1999999999998"/>
    <n v="57.1"/>
    <n v="198.7"/>
    <n v="3.2185000000000001"/>
  </r>
  <r>
    <s v="K   ACTIVIDADES INMOBILIARIAS,  EMPRESARIALES Y DE ALQUILER (UFP)"/>
    <x v="6"/>
    <s v="2013-2012"/>
    <n v="6.1310310919999997"/>
    <n v="6.1046052629999998"/>
    <n v="2007.6"/>
    <n v="2783.7"/>
    <n v="2783.7"/>
    <n v="127.8"/>
    <n v="487.1"/>
    <n v="6.7984999999999998"/>
  </r>
  <r>
    <s v="L   ADMINISTRACIÓN  PÚBLICA  Y  DEFENSA; PLANES    DE    SEGURIDAD    SOCIAL    DE AFILIACIÓN OBLIGATORIA (ONM)"/>
    <x v="9"/>
    <s v="2014-2013"/>
    <n v="3.0028485059999999"/>
    <n v="3.2895646159999998"/>
    <n v="1033.0999999999999"/>
    <n v="1642.2"/>
    <n v="1642.2"/>
    <n v="70.5"/>
    <n v="60.8"/>
    <n v="7.3239000000000001"/>
  </r>
  <r>
    <s v="I   TRANSPORTE,  ALMACENAMIENTO Y COMUNICACIONES"/>
    <x v="10"/>
    <s v="2019-2018"/>
    <n v="14.030294582"/>
    <n v="11.801255218"/>
    <n v="6039.2"/>
    <n v="7905"/>
    <n v="7905"/>
    <n v="360.3"/>
    <n v="510.7"/>
    <n v="6.3445"/>
  </r>
  <r>
    <s v="O   OTRAS ACTIVIDADES COMUNITARIAS, SOCIALES Y  PERSONALES DE SERVICIOS (ONM)"/>
    <x v="7"/>
    <s v="2012-2011"/>
    <n v="0.17041893"/>
    <n v="0.14172749200000001"/>
    <n v="52.2"/>
    <n v="57.3"/>
    <n v="57.3"/>
    <n v="-6.2"/>
    <n v="4.0999999999999996"/>
    <n v="-10.6165"/>
  </r>
  <r>
    <s v="D   INDUSTRIAS MANUFACTURERAS"/>
    <x v="2"/>
    <s v="2020-2019"/>
    <n v="4.7947610120000004"/>
    <n v="5.7767197140000004"/>
    <n v="1693.5"/>
    <n v="3118.1"/>
    <n v="3118.1"/>
    <n v="-419.5"/>
    <n v="-715.6"/>
    <n v="-19.853300000000001"/>
  </r>
  <r>
    <s v="O   OTRAS ACTIVIDADES COMUNITARIAS, SOCIALES Y  PERSONALES DE SERVICIOS (ONM)"/>
    <x v="0"/>
    <s v="2008-2007"/>
    <n v="0.21372270800000001"/>
    <n v="0.20790351400000001"/>
    <n v="50"/>
    <n v="52.3"/>
    <n v="52.3"/>
    <n v="8.1"/>
    <n v="10.4"/>
    <n v="19.331700000000001"/>
  </r>
  <r>
    <s v="L   ADMINISTRACIÓN  PÚBLICA  Y  DEFENSA; PLANES    DE    SEGURIDAD    SOCIAL    DE AFILIACIÓN OBLIGATORIA (ONM)"/>
    <x v="7"/>
    <s v="2012-2011"/>
    <n v="3.185071041"/>
    <n v="3.5238945629999998"/>
    <n v="975.6"/>
    <n v="1424.7"/>
    <n v="1424.7"/>
    <n v="31.7"/>
    <n v="147.1"/>
    <n v="3.3584000000000001"/>
  </r>
  <r>
    <s v="I   TRANSPORTE,  ALMACENAMIENTO Y COMUNICACIONES"/>
    <x v="2"/>
    <s v="2020-2019"/>
    <n v="15.189213982"/>
    <n v="13.095948274"/>
    <n v="5364.8"/>
    <n v="7068.8"/>
    <n v="7068.8"/>
    <n v="-674.4"/>
    <n v="-836.2"/>
    <n v="-11.1671"/>
  </r>
  <r>
    <s v="I   TRANSPORTE,  ALMACENAMIENTO Y COMUNICACIONES"/>
    <x v="3"/>
    <s v="2016-2015"/>
    <n v="12.626053612"/>
    <n v="11.255325285"/>
    <n v="4820.3999999999996"/>
    <n v="6517.7"/>
    <n v="6517.7"/>
    <n v="87.1"/>
    <n v="127.8"/>
    <n v="1.8401000000000001"/>
  </r>
  <r>
    <s v="F   CONSTRUCCION (UFP)"/>
    <x v="11"/>
    <s v="2015-2014"/>
    <n v="1.392115196"/>
    <n v="1.513171152"/>
    <n v="506.4"/>
    <n v="818.5"/>
    <n v="818.5"/>
    <n v="95.9"/>
    <n v="174"/>
    <n v="23.361699999999999"/>
  </r>
  <r>
    <s v="VAB   VALOR AGREGADO"/>
    <x v="7"/>
    <s v="2012-2011"/>
    <n v="95.741159109999998"/>
    <n v="95.923788700000003"/>
    <n v="29325.9"/>
    <n v="38781.699999999997"/>
    <n v="38781.699999999997"/>
    <n v="2613"/>
    <n v="5597.7"/>
    <n v="9.7817000000000007"/>
  </r>
  <r>
    <s v="VAB   VALOR AGREGADO"/>
    <x v="5"/>
    <m/>
    <n v="96.034466566000006"/>
    <n v="96.034466566000006"/>
    <n v="20451.5"/>
    <n v="20451.5"/>
    <n v="20451.5"/>
    <m/>
    <m/>
    <m/>
  </r>
  <r>
    <s v="K   ACTIVIDADES INMOBILIARIAS,  EMPRESARIALES Y DE ALQUILER (UFP)"/>
    <x v="5"/>
    <m/>
    <n v="7.6709241170000002"/>
    <n v="7.6709241170000002"/>
    <n v="1633.6"/>
    <n v="1633.6"/>
    <n v="1633.6"/>
    <m/>
    <m/>
    <m/>
  </r>
  <r>
    <s v="A   AGRICULTURA, GANADERÍA, CAZA Y SILVICULTURA"/>
    <x v="7"/>
    <s v="2012-2011"/>
    <n v="2.3773767239999999"/>
    <n v="2.4472108380000002"/>
    <n v="728.2"/>
    <n v="989.4"/>
    <n v="989.4"/>
    <n v="12.9"/>
    <n v="107.9"/>
    <n v="1.8033999999999999"/>
  </r>
  <r>
    <s v="K   ACTIVIDADES INMOBILIARIAS,  EMPRESARIALES Y DE ALQUILER"/>
    <x v="10"/>
    <s v="2019-2018"/>
    <n v="7.1824179910000003"/>
    <n v="6.8047187109999996"/>
    <n v="3091.6"/>
    <n v="4558.1000000000004"/>
    <n v="4558.1000000000004"/>
    <n v="42.4"/>
    <n v="58.5"/>
    <n v="1.3905000000000001"/>
  </r>
  <r>
    <s v="O   OTRAS ACTIVIDADES COMUNITARIAS, SOCIALES Y  PERSONALES DE SERVICIOS"/>
    <x v="11"/>
    <s v="2015-2014"/>
    <n v="1.768459134"/>
    <n v="1.3270058069999999"/>
    <n v="643.29999999999995"/>
    <n v="717.8"/>
    <n v="717.8"/>
    <n v="18.3"/>
    <n v="39.700000000000003"/>
    <n v="2.9279999999999999"/>
  </r>
  <r>
    <s v="O   OTRAS ACTIVIDADES COMUNITARIAS, SOCIALES Y  PERSONALES DE SERVICIOS (ONM)"/>
    <x v="12"/>
    <s v="2017-2016"/>
    <n v="0.20837054199999999"/>
    <n v="0.138739958"/>
    <n v="84"/>
    <n v="86.3"/>
    <n v="86.3"/>
    <n v="4.8"/>
    <n v="5.3"/>
    <n v="6.0606"/>
  </r>
  <r>
    <s v="O   OTRAS ACTIVIDADES COMUNITARIAS, SOCIALES Y  PERSONALES DE SERVICIOS"/>
    <x v="0"/>
    <s v="2008-2007"/>
    <n v="1.9978798710000001"/>
    <n v="1.8210439700000001"/>
    <n v="467.4"/>
    <n v="458.1"/>
    <n v="458.1"/>
    <n v="9.1"/>
    <n v="-0.2"/>
    <n v="1.9855"/>
  </r>
  <r>
    <s v="H   HOTELES Y RESTAURANTES"/>
    <x v="5"/>
    <m/>
    <n v="2.8667355369999998"/>
    <n v="2.8667355369999998"/>
    <n v="610.5"/>
    <n v="610.5"/>
    <n v="610.5"/>
    <m/>
    <m/>
    <m/>
  </r>
  <r>
    <s v="K   ACTIVIDADES INMOBILIARIAS,  EMPRESARIALES Y DE ALQUILER"/>
    <x v="3"/>
    <s v="2016-2015"/>
    <n v="7.6064350860000003"/>
    <n v="7.3233784110000002"/>
    <n v="2904"/>
    <n v="4240.8"/>
    <n v="4240.8"/>
    <n v="78.400000000000006"/>
    <n v="165"/>
    <n v="2.7746"/>
  </r>
  <r>
    <s v="IMP   IMPUESTOS"/>
    <x v="6"/>
    <s v="2013-2012"/>
    <n v="4.4022122530000001"/>
    <n v="3.850438596"/>
    <n v="1441.5"/>
    <n v="1755.8"/>
    <n v="1755.8"/>
    <n v="144.4"/>
    <n v="107.7"/>
    <n v="11.1325"/>
  </r>
  <r>
    <s v="J   INTERMEDIACIÓN   FINANCIERA"/>
    <x v="4"/>
    <s v="2009-2008"/>
    <n v="7.9930421860000003"/>
    <n v="8.1156929699999996"/>
    <n v="1893.2"/>
    <n v="2200.6999999999998"/>
    <n v="2200.6999999999998"/>
    <n v="132"/>
    <n v="371.9"/>
    <n v="7.4947999999999997"/>
  </r>
  <r>
    <s v="A   AGRICULTURA, GANADERÍA, CAZA Y SILVICULTURA"/>
    <x v="1"/>
    <s v="2010-2009"/>
    <n v="2.722811777"/>
    <n v="2.7360454889999999"/>
    <n v="682.5"/>
    <n v="805.5"/>
    <n v="805.5"/>
    <n v="0.5"/>
    <n v="59.1"/>
    <n v="7.3300000000000004E-2"/>
  </r>
  <r>
    <s v="J   INTERMEDIACIÓN   FINANCIERA"/>
    <x v="5"/>
    <m/>
    <n v="7.3765026300000001"/>
    <n v="7.3765026300000001"/>
    <n v="1570.9"/>
    <n v="1570.9"/>
    <n v="1570.9"/>
    <m/>
    <m/>
    <m/>
  </r>
  <r>
    <s v="K   ACTIVIDADES INMOBILIARIAS,  EMPRESARIALES Y DE ALQUILER"/>
    <x v="12"/>
    <s v="2017-2016"/>
    <n v="7.3787978010000002"/>
    <n v="7.030884511"/>
    <n v="2974.6"/>
    <n v="4373.3999999999996"/>
    <n v="4373.3999999999996"/>
    <n v="70.599999999999994"/>
    <n v="132.6"/>
    <n v="2.4310999999999998"/>
  </r>
  <r>
    <s v="C   EXPLOTACIÓN DE MINAS Y CANTERAS"/>
    <x v="6"/>
    <s v="2013-2012"/>
    <n v="1.567877746"/>
    <n v="1.7557017539999999"/>
    <n v="513.4"/>
    <n v="800.6"/>
    <n v="800.6"/>
    <n v="95.1"/>
    <n v="167.6"/>
    <n v="22.7348"/>
  </r>
  <r>
    <s v="N   ACTIVIDADES DE SERVICIOS  SOCIALES Y DE SALUD  PRIVADA"/>
    <x v="2"/>
    <s v="2020-2019"/>
    <n v="1.6053318539999999"/>
    <n v="1.4363525210000001"/>
    <n v="567"/>
    <n v="775.3"/>
    <n v="775.3"/>
    <n v="32.299999999999997"/>
    <n v="65.8"/>
    <n v="6.0407000000000002"/>
  </r>
  <r>
    <s v="C   EXPLOTACIÓN DE MINAS Y CANTERAS"/>
    <x v="4"/>
    <s v="2009-2008"/>
    <n v="0.85030567099999999"/>
    <n v="0.85150793199999997"/>
    <n v="201.4"/>
    <n v="230.9"/>
    <n v="230.9"/>
    <n v="13.5"/>
    <n v="34.200000000000003"/>
    <n v="7.1845999999999997"/>
  </r>
  <r>
    <s v="M   ENSEÑANZA  PRIVADA"/>
    <x v="10"/>
    <s v="2019-2018"/>
    <n v="1.0654214289999999"/>
    <n v="1.008443757"/>
    <n v="458.6"/>
    <n v="675.5"/>
    <n v="675.5"/>
    <n v="16.7"/>
    <n v="27.6"/>
    <n v="3.7791000000000001"/>
  </r>
  <r>
    <s v="F   CONSTRUCCION (UFP)"/>
    <x v="1"/>
    <s v="2010-2009"/>
    <n v="0.82941035699999999"/>
    <n v="0.82709754999999996"/>
    <n v="207.9"/>
    <n v="243.5"/>
    <n v="243.5"/>
    <n v="15.7"/>
    <n v="19.100000000000001"/>
    <n v="8.1684999999999999"/>
  </r>
  <r>
    <s v="M   ENSEÑANZA  PRIVADA"/>
    <x v="7"/>
    <s v="2012-2011"/>
    <n v="1.01271939"/>
    <n v="0.87361518900000001"/>
    <n v="310.2"/>
    <n v="353.2"/>
    <n v="353.2"/>
    <n v="27.9"/>
    <n v="44.2"/>
    <n v="9.8831000000000007"/>
  </r>
  <r>
    <s v="F   CONSTRUCCION"/>
    <x v="9"/>
    <s v="2014-2013"/>
    <n v="13.518776885999999"/>
    <n v="15.156395541"/>
    <n v="4651"/>
    <n v="7566.3"/>
    <n v="7566.3"/>
    <n v="542.4"/>
    <n v="1409.2"/>
    <n v="13.201499999999999"/>
  </r>
  <r>
    <s v="G   COMERCIO AL POR MAYOR Y AL POR MENOR; REPARACIÓN DE VEHÍCULOS AUTOMOTORES, MOTOCICLETAS, EFECTOS PERSONALES Y ENSERES DOMÉSTICOS"/>
    <x v="13"/>
    <s v="2018-2017"/>
    <n v="17.975286193999999"/>
    <n v="18.620532454999999"/>
    <n v="7513.4"/>
    <n v="12090.2"/>
    <n v="12090.2"/>
    <n v="285.10000000000002"/>
    <n v="616.4"/>
    <n v="3.9441999999999999"/>
  </r>
  <r>
    <s v="O   OTRAS ACTIVIDADES COMUNITARIAS, SOCIALES Y  PERSONALES DE SERVICIOS"/>
    <x v="2"/>
    <s v="2020-2019"/>
    <n v="1.059462398"/>
    <n v="0.774403913"/>
    <n v="374.2"/>
    <n v="418"/>
    <n v="418"/>
    <n v="-310.60000000000002"/>
    <n v="-347"/>
    <n v="-45.356400000000001"/>
  </r>
  <r>
    <s v="D   INDUSTRIAS MANUFACTURERAS"/>
    <x v="12"/>
    <s v="2017-2016"/>
    <n v="5.3062550850000001"/>
    <n v="6.0577756269999998"/>
    <n v="2139.1"/>
    <n v="3768.1"/>
    <n v="3768.1"/>
    <n v="54.6"/>
    <n v="192.3"/>
    <n v="2.6193"/>
  </r>
  <r>
    <s v="M   ENSEÑANZA  PRIVADA (ONM)"/>
    <x v="3"/>
    <s v="2016-2015"/>
    <n v="2.0912457889999998"/>
    <n v="2.120788772"/>
    <n v="798.4"/>
    <n v="1228.0999999999999"/>
    <n v="1228.0999999999999"/>
    <n v="44"/>
    <n v="70.3"/>
    <n v="5.8323999999999998"/>
  </r>
  <r>
    <s v="F   CONSTRUCCION (UFP)"/>
    <x v="5"/>
    <m/>
    <n v="0.75366266000000004"/>
    <n v="0.75366266000000004"/>
    <n v="160.5"/>
    <n v="160.5"/>
    <n v="160.5"/>
    <m/>
    <m/>
    <m/>
  </r>
  <r>
    <s v="J   INTERMEDIACIÓN   FINANCIERA"/>
    <x v="6"/>
    <s v="2013-2012"/>
    <n v="7.1522588249999997"/>
    <n v="6.39254386"/>
    <n v="2342"/>
    <n v="2915"/>
    <n v="2915"/>
    <n v="176.8"/>
    <n v="112.5"/>
    <n v="8.1654999999999998"/>
  </r>
  <r>
    <s v="P   ACTIVIDADES DE HOGARES PRIVADOS COMO EMPLEADORES Y ACTIVIDADES NO DIFERENCIADAS DE HOGARES PRIVADOS COMO PRODUCTORES (UFP)"/>
    <x v="13"/>
    <s v="2018-2017"/>
    <n v="0.42226395700000002"/>
    <n v="0.39535249099999997"/>
    <n v="176.5"/>
    <n v="256.7"/>
    <n v="256.7"/>
    <n v="4.5"/>
    <n v="12.7"/>
    <n v="2.6162000000000001"/>
  </r>
  <r>
    <s v="I   TRANSPORTE,  ALMACENAMIENTO Y COMUNICACIONES"/>
    <x v="1"/>
    <s v="2010-2009"/>
    <n v="15.23418176"/>
    <n v="14.806234991"/>
    <n v="3818.6"/>
    <n v="4359"/>
    <n v="4359"/>
    <n v="158.19999999999999"/>
    <n v="170"/>
    <n v="4.3219000000000003"/>
  </r>
  <r>
    <s v="H   HOTELES Y RESTAURANTES"/>
    <x v="0"/>
    <s v="2008-2007"/>
    <n v="2.8450766839999999"/>
    <n v="2.9643145350000002"/>
    <n v="665.6"/>
    <n v="745.7"/>
    <n v="745.7"/>
    <n v="55.1"/>
    <n v="135.19999999999999"/>
    <n v="9.0252999999999997"/>
  </r>
  <r>
    <s v="O   OTRAS ACTIVIDADES COMUNITARIAS, SOCIALES Y  PERSONALES DE SERVICIOS (ONM)"/>
    <x v="5"/>
    <m/>
    <n v="0.19675056299999999"/>
    <n v="0.19675056299999999"/>
    <n v="41.9"/>
    <n v="41.9"/>
    <n v="41.9"/>
    <m/>
    <m/>
    <m/>
  </r>
  <r>
    <s v="C   EXPLOTACIÓN DE MINAS Y CANTERAS"/>
    <x v="9"/>
    <s v="2014-2013"/>
    <n v="1.6253923960000001"/>
    <n v="1.852107809"/>
    <n v="559.20000000000005"/>
    <n v="924.6"/>
    <n v="924.6"/>
    <n v="45.8"/>
    <n v="124"/>
    <n v="8.9208999999999996"/>
  </r>
  <r>
    <s v="C   EXPLOTACIÓN DE MINAS Y CANTERAS"/>
    <x v="11"/>
    <s v="2015-2014"/>
    <n v="1.690386323"/>
    <n v="2.0054832810000001"/>
    <n v="614.9"/>
    <n v="1084.8"/>
    <n v="1084.8"/>
    <n v="55.7"/>
    <n v="160.19999999999999"/>
    <n v="9.9605999999999995"/>
  </r>
  <r>
    <s v="D   INDUSTRIAS MANUFACTURERAS"/>
    <x v="9"/>
    <s v="2014-2013"/>
    <n v="5.790896407"/>
    <n v="6.6057710610000004"/>
    <n v="1992.3"/>
    <n v="3297.7"/>
    <n v="3297.7"/>
    <n v="68.2"/>
    <n v="273.8"/>
    <n v="3.5445000000000002"/>
  </r>
  <r>
    <s v="P   ACTIVIDADES DE HOGARES PRIVADOS COMO EMPLEADORES Y ACTIVIDADES NO DIFERENCIADAS DE HOGARES PRIVADOS COMO PRODUCTORES (UFP)"/>
    <x v="2"/>
    <s v="2020-2019"/>
    <n v="0.476786392"/>
    <n v="0.48353928499999999"/>
    <n v="168.4"/>
    <n v="261"/>
    <n v="261"/>
    <n v="-31.4"/>
    <n v="-30"/>
    <n v="-15.7158"/>
  </r>
  <r>
    <s v="K   ACTIVIDADES INMOBILIARIAS,  EMPRESARIALES Y DE ALQUILER"/>
    <x v="2"/>
    <s v="2020-2019"/>
    <n v="6.4722903299999999"/>
    <n v="6.2000481690000004"/>
    <n v="2286"/>
    <n v="3346.6"/>
    <n v="3346.6"/>
    <n v="-805.6"/>
    <n v="-1211.5"/>
    <n v="-26.0578"/>
  </r>
  <r>
    <s v="F   CONSTRUCCION (UFP)"/>
    <x v="3"/>
    <s v="2016-2015"/>
    <n v="1.431969029"/>
    <n v="1.617401485"/>
    <n v="546.70000000000005"/>
    <n v="936.6"/>
    <n v="936.6"/>
    <n v="40.299999999999997"/>
    <n v="118.1"/>
    <n v="7.9581"/>
  </r>
  <r>
    <s v="M   ENSEÑANZA  PRIVADA"/>
    <x v="3"/>
    <s v="2016-2015"/>
    <n v="1.0430035989999999"/>
    <n v="0.92733781500000001"/>
    <n v="398.2"/>
    <n v="537"/>
    <n v="537"/>
    <n v="39.200000000000003"/>
    <n v="66.900000000000006"/>
    <n v="10.9192"/>
  </r>
  <r>
    <s v="IMP   IMPUESTOS"/>
    <x v="9"/>
    <s v="2014-2013"/>
    <n v="4.4625624930000001"/>
    <n v="3.9485993009999998"/>
    <n v="1535.3"/>
    <n v="1971.2"/>
    <n v="1971.2"/>
    <n v="93.8"/>
    <n v="215.4"/>
    <n v="6.5071000000000003"/>
  </r>
  <r>
    <s v="M   ENSEÑANZA  PRIVADA"/>
    <x v="13"/>
    <s v="2018-2017"/>
    <n v="1.0572149719999999"/>
    <n v="0.99785305300000005"/>
    <n v="441.9"/>
    <n v="647.9"/>
    <n v="647.9"/>
    <n v="27.6"/>
    <n v="67"/>
    <n v="6.6618000000000004"/>
  </r>
  <r>
    <s v="N   ACTIVIDADES DE SERVICIOS  SOCIALES Y DE SALUD  PRIVADA (ONM)"/>
    <x v="10"/>
    <s v="2019-2018"/>
    <n v="1.2417526249999999"/>
    <n v="2.0230083419999998"/>
    <n v="534.5"/>
    <n v="1355.1"/>
    <n v="1355.1"/>
    <n v="24.3"/>
    <n v="61"/>
    <n v="4.7628000000000004"/>
  </r>
  <r>
    <s v="G   COMERCIO AL POR MAYOR Y AL POR MENOR; REPARACIÓN DE VEHÍCULOS AUTOMOTORES, MOTOCICLETAS, EFECTOS PERSONALES Y ENSERES DOMÉSTICOS"/>
    <x v="5"/>
    <m/>
    <n v="17.496243425999999"/>
    <n v="17.496243425999999"/>
    <n v="3726"/>
    <n v="3726"/>
    <n v="3726"/>
    <m/>
    <m/>
    <m/>
  </r>
  <r>
    <s v="M   ENSEÑANZA  PRIVADA (ONM)"/>
    <x v="5"/>
    <m/>
    <n v="2.6516716749999998"/>
    <n v="2.6516716749999998"/>
    <n v="564.70000000000005"/>
    <n v="564.70000000000005"/>
    <n v="564.70000000000005"/>
    <m/>
    <m/>
    <m/>
  </r>
  <r>
    <s v="M   ENSEÑANZA  PRIVADA (ONM)"/>
    <x v="12"/>
    <s v="2017-2016"/>
    <n v="2.1085114410000001"/>
    <n v="2.2291636860000001"/>
    <n v="850"/>
    <n v="1386.6"/>
    <n v="1386.6"/>
    <n v="51.6"/>
    <n v="158.5"/>
    <n v="6.4629000000000003"/>
  </r>
  <r>
    <s v="L   ADMINISTRACIÓN  PÚBLICA  Y  DEFENSA; PLANES    DE    SEGURIDAD    SOCIAL    DE AFILIACIÓN OBLIGATORIA (ONM)"/>
    <x v="2"/>
    <s v="2020-2019"/>
    <n v="5.2494634739999997"/>
    <n v="6.4731274430000001"/>
    <n v="1854.1"/>
    <n v="3494"/>
    <n v="3494"/>
    <n v="259.60000000000002"/>
    <n v="428.6"/>
    <n v="16.280899999999999"/>
  </r>
  <r>
    <s v="B   PESCA"/>
    <x v="9"/>
    <s v="2014-2013"/>
    <n v="0.54121613800000001"/>
    <n v="0.69749506699999997"/>
    <n v="186.2"/>
    <n v="348.2"/>
    <n v="348.2"/>
    <n v="24.1"/>
    <n v="72.599999999999994"/>
    <n v="14.8673"/>
  </r>
  <r>
    <s v="P   ACTIVIDADES DE HOGARES PRIVADOS COMO EMPLEADORES Y ACTIVIDADES NO DIFERENCIADAS DE HOGARES PRIVADOS COMO PRODUCTORES (UFP)"/>
    <x v="3"/>
    <s v="2016-2015"/>
    <n v="0.44344678399999998"/>
    <n v="0.40443671599999997"/>
    <n v="169.3"/>
    <n v="234.2"/>
    <n v="234.2"/>
    <n v="-8.9"/>
    <n v="-0.2"/>
    <n v="-4.9943999999999997"/>
  </r>
  <r>
    <s v="N   ACTIVIDADES DE SERVICIOS  SOCIALES Y DE SALUD  PRIVADA"/>
    <x v="12"/>
    <s v="2017-2016"/>
    <n v="1.1909368739999999"/>
    <n v="0.98870306299999999"/>
    <n v="480.1"/>
    <n v="615"/>
    <n v="615"/>
    <n v="13.5"/>
    <n v="38.799999999999997"/>
    <n v="2.8932000000000002"/>
  </r>
  <r>
    <s v="C   EXPLOTACIÓN DE MINAS Y CANTERAS"/>
    <x v="0"/>
    <s v="2008-2007"/>
    <n v="0.803169935"/>
    <n v="0.78192392200000005"/>
    <n v="187.9"/>
    <n v="196.7"/>
    <n v="196.7"/>
    <n v="40.9"/>
    <n v="49.7"/>
    <n v="27.8231"/>
  </r>
  <r>
    <s v="PIBPC   PRODUCTO INTERNO BRUTO A PRECIOS DE COMPRADOR                         "/>
    <x v="9"/>
    <s v="2014-2013"/>
    <n v="100"/>
    <n v="100"/>
    <n v="34404"/>
    <n v="49921.5"/>
    <n v="49921.5"/>
    <n v="1659.1"/>
    <n v="4321.5"/>
    <n v="5.0667"/>
  </r>
  <r>
    <s v="O   OTRAS ACTIVIDADES COMUNITARIAS, SOCIALES Y  PERSONALES DE SERVICIOS (ONM)"/>
    <x v="13"/>
    <s v="2018-2017"/>
    <n v="0.20216036500000001"/>
    <n v="0.13737998500000001"/>
    <n v="84.5"/>
    <n v="89.2"/>
    <n v="89.2"/>
    <n v="0.5"/>
    <n v="2.9"/>
    <n v="0.59519999999999995"/>
  </r>
  <r>
    <s v="G   COMERCIO AL POR MAYOR Y AL POR MENOR; REPARACIÓN DE VEHÍCULOS AUTOMOTORES, MOTOCICLETAS, EFECTOS PERSONALES Y ENSERES DOMÉSTICOS"/>
    <x v="12"/>
    <s v="2017-2016"/>
    <n v="17.930533230000002"/>
    <n v="18.445823091000001"/>
    <n v="7228.3"/>
    <n v="11473.8"/>
    <n v="11473.8"/>
    <n v="250.3"/>
    <n v="477.8"/>
    <n v="3.5869"/>
  </r>
  <r>
    <s v="B   PESCA"/>
    <x v="0"/>
    <s v="2008-2007"/>
    <n v="1.1318754600000001"/>
    <n v="1.1325374960000001"/>
    <n v="264.8"/>
    <n v="284.89999999999998"/>
    <n v="284.89999999999998"/>
    <n v="8.9"/>
    <n v="29"/>
    <n v="3.4779"/>
  </r>
  <r>
    <s v="D   INDUSTRIAS MANUFACTURERAS"/>
    <x v="6"/>
    <s v="2013-2012"/>
    <n v="5.8760295500000002"/>
    <n v="6.6313596490000002"/>
    <n v="1924.1"/>
    <n v="3023.9"/>
    <n v="3023.9"/>
    <n v="71.8"/>
    <n v="504.5"/>
    <n v="3.8761999999999999"/>
  </r>
  <r>
    <s v="A   AGRICULTURA, GANADERÍA, CAZA Y SILVICULTURA"/>
    <x v="0"/>
    <s v="2008-2007"/>
    <n v="3.412724195"/>
    <n v="3.3622331139999999"/>
    <n v="798.4"/>
    <n v="845.8"/>
    <n v="845.8"/>
    <n v="22.1"/>
    <n v="69.5"/>
    <n v="2.8468"/>
  </r>
  <r>
    <s v="IMP   IMPUESTOS"/>
    <x v="0"/>
    <s v="2008-2007"/>
    <n v="4.0936447420000004"/>
    <n v="3.8889485170000002"/>
    <n v="957.7"/>
    <n v="978.3"/>
    <n v="978.3"/>
    <n v="113.2"/>
    <n v="133.80000000000001"/>
    <n v="13.404299999999999"/>
  </r>
  <r>
    <s v="PIBPC   PRODUCTO INTERNO BRUTO A PRECIOS DE COMPRADOR                         "/>
    <x v="1"/>
    <s v="2010-2009"/>
    <n v="100"/>
    <n v="100"/>
    <n v="25066"/>
    <n v="29440.3"/>
    <n v="29440.3"/>
    <n v="1380.4"/>
    <n v="2323.6999999999998"/>
    <n v="5.8280000000000003"/>
  </r>
  <r>
    <s v="VAB   VALOR AGREGADO"/>
    <x v="8"/>
    <s v="2011-2010"/>
    <n v="95.738641455000007"/>
    <n v="95.669171024999997"/>
    <n v="26712.9"/>
    <n v="33184"/>
    <n v="33184"/>
    <n v="2743.5"/>
    <n v="4999.2"/>
    <n v="11.4458"/>
  </r>
  <r>
    <s v="PIBPC   PRODUCTO INTERNO BRUTO A PRECIOS DE COMPRADOR                         "/>
    <x v="7"/>
    <s v="2012-2011"/>
    <n v="100"/>
    <n v="100"/>
    <n v="30630.400000000001"/>
    <n v="40429.699999999997"/>
    <n v="40429.699999999997"/>
    <n v="2728.5"/>
    <n v="5743.5"/>
    <n v="9.7789000000000001"/>
  </r>
  <r>
    <s v="O   OTRAS ACTIVIDADES COMUNITARIAS, SOCIALES Y  PERSONALES DE SERVICIOS (ONM)"/>
    <x v="6"/>
    <s v="2013-2012"/>
    <n v="0.17956994800000001"/>
    <n v="0.147368421"/>
    <n v="58.8"/>
    <n v="67.2"/>
    <n v="67.2"/>
    <n v="6.6"/>
    <n v="9.9"/>
    <n v="12.643599999999999"/>
  </r>
  <r>
    <s v="M   ENSEÑANZA  PRIVADA"/>
    <x v="8"/>
    <s v="2011-2010"/>
    <n v="1.011759056"/>
    <n v="0.89084419699999995"/>
    <n v="282.3"/>
    <n v="309"/>
    <n v="309"/>
    <n v="9.9"/>
    <n v="9.5"/>
    <n v="3.6343000000000001"/>
  </r>
  <r>
    <s v="F   CONSTRUCCION"/>
    <x v="4"/>
    <s v="2009-2008"/>
    <n v="7.5843550510000002"/>
    <n v="7.8914760700000004"/>
    <n v="1796.4"/>
    <n v="2139.9"/>
    <n v="2139.9"/>
    <n v="57.8"/>
    <n v="123.6"/>
    <n v="3.3245"/>
  </r>
  <r>
    <s v="K   ACTIVIDADES INMOBILIARIAS,  EMPRESARIALES Y DE ALQUILER (UFP)"/>
    <x v="0"/>
    <s v="2008-2007"/>
    <n v="7.0289124080000001"/>
    <n v="6.8246415349999996"/>
    <n v="1644.4"/>
    <n v="1716.8"/>
    <n v="1716.8"/>
    <n v="10.8"/>
    <n v="83.2"/>
    <n v="0.66110000000000002"/>
  </r>
  <r>
    <s v="E   SUMINISTRO DE ELECTRICIDAD, GAS Y AGUA"/>
    <x v="13"/>
    <s v="2018-2017"/>
    <n v="4.064021436"/>
    <n v="1.726182592"/>
    <n v="1698.7"/>
    <n v="1120.8"/>
    <n v="1120.8"/>
    <n v="36.1"/>
    <n v="47.3"/>
    <n v="2.1711999999999998"/>
  </r>
  <r>
    <s v="H   HOTELES Y RESTAURANTES"/>
    <x v="4"/>
    <s v="2009-2008"/>
    <n v="2.7907251660000001"/>
    <n v="3.0888828250000002"/>
    <n v="661"/>
    <n v="837.6"/>
    <n v="837.6"/>
    <n v="-4.5999999999999996"/>
    <n v="91.9"/>
    <n v="-0.69120000000000004"/>
  </r>
  <r>
    <s v="H   HOTELES Y RESTAURANTES"/>
    <x v="1"/>
    <s v="2010-2009"/>
    <n v="2.8041969199999999"/>
    <n v="3.34609362"/>
    <n v="702.9"/>
    <n v="985.1"/>
    <n v="985.1"/>
    <n v="41.9"/>
    <n v="147.5"/>
    <n v="6.3388"/>
  </r>
  <r>
    <s v="N   ACTIVIDADES DE SERVICIOS  SOCIALES Y DE SALUD  PRIVADA"/>
    <x v="3"/>
    <s v="2016-2015"/>
    <n v="1.222163434"/>
    <n v="0.99503174900000002"/>
    <n v="466.6"/>
    <n v="576.20000000000005"/>
    <n v="576.20000000000005"/>
    <n v="9.6999999999999993"/>
    <n v="33.4"/>
    <n v="2.1230000000000002"/>
  </r>
  <r>
    <s v="F   CONSTRUCCION (UFP)"/>
    <x v="7"/>
    <s v="2012-2011"/>
    <n v="0.88278311700000001"/>
    <n v="0.87015238800000005"/>
    <n v="270.39999999999998"/>
    <n v="351.8"/>
    <n v="351.8"/>
    <n v="27.5"/>
    <n v="55.2"/>
    <n v="11.3215"/>
  </r>
  <r>
    <s v="G   COMERCIO AL POR MAYOR Y AL POR MENOR; REPARACIÓN DE VEHÍCULOS AUTOMOTORES, MOTOCICLETAS, EFECTOS PERSONALES Y ENSERES DOMÉSTICOS"/>
    <x v="2"/>
    <s v="2020-2019"/>
    <n v="17.876375290999999"/>
    <n v="18.220538377"/>
    <n v="6313.9"/>
    <n v="9834.9"/>
    <n v="9834.9"/>
    <n v="-1355.6"/>
    <n v="-2452.1999999999998"/>
    <n v="-17.6753"/>
  </r>
  <r>
    <s v="P   ACTIVIDADES DE HOGARES PRIVADOS COMO EMPLEADORES Y ACTIVIDADES NO DIFERENCIADAS DE HOGARES PRIVADOS COMO PRODUCTORES (UFP)"/>
    <x v="8"/>
    <s v="2011-2010"/>
    <n v="0.60963590300000003"/>
    <n v="0.56160663300000002"/>
    <n v="170.1"/>
    <n v="194.8"/>
    <n v="194.8"/>
    <n v="6.5"/>
    <n v="13.3"/>
    <n v="3.9731000000000001"/>
  </r>
  <r>
    <s v="B   PESCA"/>
    <x v="2"/>
    <s v="2020-2019"/>
    <n v="0.41138398300000001"/>
    <n v="0.39016618199999997"/>
    <n v="145.30000000000001"/>
    <n v="210.6"/>
    <n v="210.6"/>
    <n v="13.6"/>
    <n v="-3.6"/>
    <n v="10.3264"/>
  </r>
  <r>
    <s v="E   SUMINISTRO DE ELECTRICIDAD, GAS Y AGUA"/>
    <x v="11"/>
    <s v="2015-2014"/>
    <n v="3.8651539600000002"/>
    <n v="1.579355058"/>
    <n v="1406"/>
    <n v="854.3"/>
    <n v="854.3"/>
    <n v="131.5"/>
    <n v="-9"/>
    <n v="10.3177"/>
  </r>
  <r>
    <s v="E   SUMINISTRO DE ELECTRICIDAD, GAS Y AGUA"/>
    <x v="4"/>
    <s v="2009-2008"/>
    <n v="3.234876887"/>
    <n v="2.3933678999999999"/>
    <n v="766.2"/>
    <n v="649"/>
    <n v="649"/>
    <n v="86.9"/>
    <n v="-140.19999999999999"/>
    <n v="12.7925"/>
  </r>
  <r>
    <s v="F   CONSTRUCCION (UFP)"/>
    <x v="4"/>
    <s v="2009-2008"/>
    <n v="0.81146350499999997"/>
    <n v="0.82753737599999999"/>
    <n v="192.2"/>
    <n v="224.4"/>
    <n v="224.4"/>
    <n v="8.5"/>
    <n v="17.2"/>
    <n v="4.6271000000000004"/>
  </r>
  <r>
    <s v="F   CONSTRUCCION"/>
    <x v="8"/>
    <s v="2011-2010"/>
    <n v="8.7707288749999996"/>
    <n v="8.6385940229999996"/>
    <n v="2447.1999999999998"/>
    <n v="2996.4"/>
    <n v="2996.4"/>
    <n v="487.8"/>
    <n v="671.2"/>
    <n v="24.895299999999999"/>
  </r>
  <r>
    <s v="E   SUMINISTRO DE ELECTRICIDAD, GAS Y AGUA"/>
    <x v="5"/>
    <m/>
    <n v="2.854996243"/>
    <n v="2.854996243"/>
    <n v="608"/>
    <n v="608"/>
    <n v="608"/>
    <m/>
    <m/>
    <m/>
  </r>
  <r>
    <s v="O   OTRAS ACTIVIDADES COMUNITARIAS, SOCIALES Y  PERSONALES DE SERVICIOS (ONM)"/>
    <x v="4"/>
    <s v="2009-2008"/>
    <n v="0.25500726200000001"/>
    <n v="0.269207792"/>
    <n v="60.4"/>
    <n v="73"/>
    <n v="73"/>
    <n v="10.4"/>
    <n v="20.7"/>
    <n v="20.8"/>
  </r>
  <r>
    <s v="L   ADMINISTRACIÓN  PÚBLICA  Y  DEFENSA; PLANES    DE    SEGURIDAD    SOCIAL    DE AFILIACIÓN OBLIGATORIA (ONM)"/>
    <x v="3"/>
    <s v="2016-2015"/>
    <n v="3.2610233059999998"/>
    <n v="3.68344797"/>
    <n v="1245"/>
    <n v="2133"/>
    <n v="2133"/>
    <n v="151.80000000000001"/>
    <n v="279.8"/>
    <n v="13.8858"/>
  </r>
  <r>
    <s v="P   ACTIVIDADES DE HOGARES PRIVADOS COMO EMPLEADORES Y ACTIVIDADES NO DIFERENCIADAS DE HOGARES PRIVADOS COMO PRODUCTORES (UFP)"/>
    <x v="10"/>
    <s v="2019-2018"/>
    <n v="0.46417619199999999"/>
    <n v="0.43442950899999999"/>
    <n v="199.8"/>
    <n v="291"/>
    <n v="291"/>
    <n v="23.3"/>
    <n v="34.299999999999997"/>
    <n v="13.2011"/>
  </r>
  <r>
    <s v="PIBPC   PRODUCTO INTERNO BRUTO A PRECIOS DE COMPRADOR                         "/>
    <x v="13"/>
    <s v="2018-2017"/>
    <n v="100"/>
    <n v="100"/>
    <n v="41798.5"/>
    <n v="64929.4"/>
    <n v="64929.4"/>
    <n v="1485.7"/>
    <n v="2726.7"/>
    <n v="3.6854"/>
  </r>
  <r>
    <s v="N   ACTIVIDADES DE SERVICIOS  SOCIALES Y DE SALUD  PRIVADA (ONM)"/>
    <x v="4"/>
    <s v="2009-2008"/>
    <n v="1.8462694630000001"/>
    <n v="1.848314317"/>
    <n v="437.3"/>
    <n v="501.2"/>
    <n v="501.2"/>
    <n v="-9.9"/>
    <n v="52.6"/>
    <n v="-2.2138"/>
  </r>
  <r>
    <s v="VAB   VALOR AGREGADO"/>
    <x v="12"/>
    <s v="2017-2016"/>
    <n v="95.605862157999994"/>
    <n v="96.335850373"/>
    <n v="38541.4"/>
    <n v="59923.5"/>
    <n v="59923.5"/>
    <n v="2060.4"/>
    <n v="4318.3"/>
    <n v="5.6478000000000002"/>
  </r>
  <r>
    <s v="A   AGRICULTURA, GANADERÍA, CAZA Y SILVICULTURA"/>
    <x v="4"/>
    <s v="2009-2008"/>
    <n v="2.8793866320000001"/>
    <n v="2.7525574740000001"/>
    <n v="682"/>
    <n v="746.4"/>
    <n v="746.4"/>
    <n v="-116.4"/>
    <n v="-99.4"/>
    <n v="-14.5792"/>
  </r>
  <r>
    <s v="M   ENSEÑANZA  PRIVADA (ONM)"/>
    <x v="2"/>
    <s v="2020-2019"/>
    <n v="2.8921454820000001"/>
    <n v="2.3541508420000001"/>
    <n v="1021.5"/>
    <n v="1270.7"/>
    <n v="1270.7"/>
    <n v="-28.5"/>
    <n v="-198"/>
    <n v="-2.7143000000000002"/>
  </r>
  <r>
    <s v="O   OTRAS ACTIVIDADES COMUNITARIAS, SOCIALES Y  PERSONALES DE SERVICIOS (ONM)"/>
    <x v="9"/>
    <s v="2014-2013"/>
    <n v="0.20549936099999999"/>
    <n v="0.128802219"/>
    <n v="70.7"/>
    <n v="64.3"/>
    <n v="64.3"/>
    <n v="11.9"/>
    <n v="-2.9"/>
    <n v="20.238"/>
  </r>
  <r>
    <s v="K   ACTIVIDADES INMOBILIARIAS,  EMPRESARIALES Y DE ALQUILER (UFP)"/>
    <x v="7"/>
    <s v="2012-2011"/>
    <n v="6.1370403260000002"/>
    <n v="5.6804774709999997"/>
    <n v="1879.8"/>
    <n v="2296.6"/>
    <n v="2296.6"/>
    <n v="48.6"/>
    <n v="87.4"/>
    <n v="2.6539000000000001"/>
  </r>
  <r>
    <s v="F   CONSTRUCCION"/>
    <x v="11"/>
    <s v="2015-2014"/>
    <n v="14.450067764"/>
    <n v="16.070487708999998"/>
    <n v="5256.4"/>
    <n v="8692.7999999999993"/>
    <n v="8692.7999999999993"/>
    <n v="605.4"/>
    <n v="1126.5"/>
    <n v="13.016500000000001"/>
  </r>
  <r>
    <s v="D   INDUSTRIAS MANUFACTURERAS"/>
    <x v="0"/>
    <s v="2008-2007"/>
    <n v="6.7527826700000002"/>
    <n v="7.0734897180000003"/>
    <n v="1579.8"/>
    <n v="1779.4"/>
    <n v="1779.4"/>
    <n v="55.7"/>
    <n v="255.3"/>
    <n v="3.6545999999999998"/>
  </r>
  <r>
    <s v="F   CONSTRUCCION"/>
    <x v="2"/>
    <s v="2020-2019"/>
    <n v="8.7217368159999999"/>
    <n v="11.182725976"/>
    <n v="3080.5"/>
    <n v="6036.1"/>
    <n v="6036.1"/>
    <n v="-3273.5"/>
    <n v="-5978.7"/>
    <n v="-51.518799999999999"/>
  </r>
  <r>
    <s v="A   AGRICULTURA, GANADERÍA, CAZA Y SILVICULTURA"/>
    <x v="11"/>
    <s v="2015-2014"/>
    <n v="2.0722283460000002"/>
    <n v="2.138405707"/>
    <n v="753.8"/>
    <n v="1156.7"/>
    <n v="1156.7"/>
    <n v="6.4"/>
    <n v="82.2"/>
    <n v="0.85629999999999995"/>
  </r>
  <r>
    <s v="M   ENSEÑANZA  PRIVADA (ONM)"/>
    <x v="1"/>
    <s v="2010-2009"/>
    <n v="2.5440836189999998"/>
    <n v="2.3277616060000001"/>
    <n v="637.70000000000005"/>
    <n v="685.3"/>
    <n v="685.3"/>
    <n v="13.4"/>
    <n v="29.7"/>
    <n v="2.1463999999999999"/>
  </r>
  <r>
    <s v="K   ACTIVIDADES INMOBILIARIAS,  EMPRESARIALES Y DE ALQUILER (UFP)"/>
    <x v="11"/>
    <s v="2015-2014"/>
    <n v="6.0720853960000003"/>
    <n v="5.8247383609999996"/>
    <n v="2208.8000000000002"/>
    <n v="3150.7"/>
    <n v="3150.7"/>
    <n v="72.400000000000006"/>
    <n v="114.8"/>
    <n v="3.3887999999999998"/>
  </r>
  <r>
    <s v="E   SUMINISTRO DE ELECTRICIDAD, GAS Y AGUA"/>
    <x v="7"/>
    <s v="2012-2011"/>
    <n v="3.5517002720000002"/>
    <n v="2.3967528819999999"/>
    <n v="1087.9000000000001"/>
    <n v="969"/>
    <n v="969"/>
    <n v="139.6"/>
    <n v="29.9"/>
    <n v="14.721"/>
  </r>
  <r>
    <s v="G   COMERCIO AL POR MAYOR Y AL POR MENOR; REPARACIÓN DE VEHÍCULOS AUTOMOTORES, MOTOCICLETAS, EFECTOS PERSONALES Y ENSERES DOMÉSTICOS"/>
    <x v="0"/>
    <s v="2008-2007"/>
    <n v="18.222852941999999"/>
    <n v="18.616308699000001"/>
    <n v="4263.2"/>
    <n v="4683.1000000000004"/>
    <n v="4683.1000000000004"/>
    <n v="537.20000000000005"/>
    <n v="957.1"/>
    <n v="14.4176"/>
  </r>
  <r>
    <s v="A   AGRICULTURA, GANADERÍA, CAZA Y SILVICULTURA"/>
    <x v="13"/>
    <s v="2018-2017"/>
    <n v="1.966577748"/>
    <n v="1.8715712760000001"/>
    <n v="822"/>
    <n v="1215.2"/>
    <n v="1215.2"/>
    <n v="32.200000000000003"/>
    <n v="39.9"/>
    <n v="4.0769000000000002"/>
  </r>
  <r>
    <s v="N   ACTIVIDADES DE SERVICIOS  SOCIALES Y DE SALUD  PRIVADA (ONM)"/>
    <x v="9"/>
    <s v="2014-2013"/>
    <n v="1.1405650510000001"/>
    <n v="1.5314043049999999"/>
    <n v="392.4"/>
    <n v="764.5"/>
    <n v="764.5"/>
    <n v="-32"/>
    <n v="49.1"/>
    <n v="-7.5400999999999998"/>
  </r>
  <r>
    <s v="F   CONSTRUCCION"/>
    <x v="5"/>
    <m/>
    <n v="6.2833395940000001"/>
    <n v="6.2833395940000001"/>
    <n v="1338.1"/>
    <n v="1338.1"/>
    <n v="1338.1"/>
    <m/>
    <m/>
    <m/>
  </r>
  <r>
    <s v="F   CONSTRUCCION (UFP)"/>
    <x v="0"/>
    <s v="2008-2007"/>
    <n v="0.78521722800000004"/>
    <n v="0.82366363399999998"/>
    <n v="183.7"/>
    <n v="207.2"/>
    <n v="207.2"/>
    <n v="23.2"/>
    <n v="46.7"/>
    <n v="14.454800000000001"/>
  </r>
  <r>
    <s v="I   TRANSPORTE,  ALMACENAMIENTO Y COMUNICACIONES"/>
    <x v="4"/>
    <s v="2009-2008"/>
    <n v="15.454115581"/>
    <n v="15.448101900999999"/>
    <n v="3660.4"/>
    <n v="4189"/>
    <n v="4189"/>
    <n v="-144.4"/>
    <n v="183"/>
    <n v="-3.7953000000000001"/>
  </r>
  <r>
    <s v="I   TRANSPORTE,  ALMACENAMIENTO Y COMUNICACIONES"/>
    <x v="9"/>
    <s v="2014-2013"/>
    <n v="13.395535403"/>
    <n v="11.793315505000001"/>
    <n v="4608.6000000000004"/>
    <n v="5887.4"/>
    <n v="5887.4"/>
    <n v="86.1"/>
    <n v="238.3"/>
    <n v="1.9037999999999999"/>
  </r>
  <r>
    <s v="F   CONSTRUCCION"/>
    <x v="12"/>
    <s v="2017-2016"/>
    <n v="15.260661625999999"/>
    <n v="17.908868907999999"/>
    <n v="6152"/>
    <n v="11139.8"/>
    <n v="11139.8"/>
    <n v="472.1"/>
    <n v="1326"/>
    <n v="8.3117000000000001"/>
  </r>
  <r>
    <s v="K   ACTIVIDADES INMOBILIARIAS,  EMPRESARIALES Y DE ALQUILER"/>
    <x v="8"/>
    <s v="2011-2010"/>
    <n v="8.0804533020000004"/>
    <n v="7.8996834480000002"/>
    <n v="2254.6"/>
    <n v="2740.1"/>
    <n v="2740.1"/>
    <n v="184"/>
    <n v="337.9"/>
    <n v="8.8863000000000003"/>
  </r>
  <r>
    <s v="H   HOTELES Y RESTAURANTES"/>
    <x v="8"/>
    <s v="2011-2010"/>
    <n v="2.8869001750000001"/>
    <n v="3.498797793"/>
    <n v="805.5"/>
    <n v="1213.5999999999999"/>
    <n v="1213.5999999999999"/>
    <n v="102.6"/>
    <n v="228.5"/>
    <n v="14.5966"/>
  </r>
  <r>
    <s v="E   SUMINISTRO DE ELECTRICIDAD, GAS Y AGUA"/>
    <x v="2"/>
    <s v="2020-2019"/>
    <n v="4.7486112609999998"/>
    <n v="2.1798173300000001"/>
    <n v="1677.2"/>
    <n v="1176.5999999999999"/>
    <n v="1176.5999999999999"/>
    <n v="-98.5"/>
    <n v="-44.8"/>
    <n v="-5.5472000000000001"/>
  </r>
  <r>
    <s v="E   SUMINISTRO DE ELECTRICIDAD, GAS Y AGUA"/>
    <x v="8"/>
    <s v="2011-2010"/>
    <n v="3.3986932790000002"/>
    <n v="2.7074167820000001"/>
    <n v="948.3"/>
    <n v="939.1"/>
    <n v="939.1"/>
    <n v="166.8"/>
    <n v="263"/>
    <n v="21.343499999999999"/>
  </r>
  <r>
    <s v="O   OTRAS ACTIVIDADES COMUNITARIAS, SOCIALES Y  PERSONALES DE SERVICIOS"/>
    <x v="7"/>
    <s v="2012-2011"/>
    <n v="1.912152633"/>
    <n v="1.4798526830000001"/>
    <n v="585.70000000000005"/>
    <n v="598.29999999999995"/>
    <n v="598.29999999999995"/>
    <n v="34.799999999999997"/>
    <n v="34.299999999999997"/>
    <n v="6.3169000000000004"/>
  </r>
  <r>
    <s v="K   ACTIVIDADES INMOBILIARIAS,  EMPRESARIALES Y DE ALQUILER"/>
    <x v="0"/>
    <s v="2008-2007"/>
    <n v="7.4636243950000001"/>
    <n v="7.4638553979999998"/>
    <n v="1746.1"/>
    <n v="1877.6"/>
    <n v="1877.6"/>
    <n v="163.19999999999999"/>
    <n v="294.7"/>
    <n v="10.3101"/>
  </r>
  <r>
    <s v="C   EXPLOTACIÓN DE MINAS Y CANTERAS"/>
    <x v="10"/>
    <s v="2019-2018"/>
    <n v="2.3829105099999999"/>
    <n v="2.4674401800000001"/>
    <n v="1025.7"/>
    <n v="1652.8"/>
    <n v="1652.8"/>
    <n v="287.3"/>
    <n v="429.5"/>
    <n v="38.9084"/>
  </r>
  <r>
    <s v="J   INTERMEDIACIÓN   FINANCIERA"/>
    <x v="11"/>
    <s v="2015-2014"/>
    <n v="7.205240775"/>
    <n v="6.3039246320000002"/>
    <n v="2621"/>
    <n v="3409.9"/>
    <n v="3409.9"/>
    <n v="184.4"/>
    <n v="259.5"/>
    <n v="7.5678999999999998"/>
  </r>
  <r>
    <s v="L   ADMINISTRACIÓN  PÚBLICA  Y  DEFENSA; PLANES    DE    SEGURIDAD    SOCIAL    DE AFILIACIÓN OBLIGATORIA (ONM)"/>
    <x v="5"/>
    <m/>
    <n v="3.886645379"/>
    <n v="3.886645379"/>
    <n v="827.7"/>
    <n v="827.7"/>
    <n v="827.7"/>
    <m/>
    <m/>
    <m/>
  </r>
  <r>
    <s v="K   ACTIVIDADES INMOBILIARIAS,  EMPRESARIALES Y DE ALQUILER (UFP)"/>
    <x v="2"/>
    <s v="2020-2019"/>
    <n v="7.3618763410000003"/>
    <n v="7.4444670879999997"/>
    <n v="2600.1999999999998"/>
    <n v="4018.3"/>
    <n v="4018.3"/>
    <n v="78.7"/>
    <n v="177.8"/>
    <n v="3.1211000000000002"/>
  </r>
  <r>
    <s v="I   TRANSPORTE,  ALMACENAMIENTO Y COMUNICACIONES"/>
    <x v="13"/>
    <s v="2018-2017"/>
    <n v="13.586372717"/>
    <n v="11.388215508"/>
    <n v="5678.9"/>
    <n v="7394.3"/>
    <n v="7394.3"/>
    <n v="310.7"/>
    <n v="332.4"/>
    <n v="5.7877000000000001"/>
  </r>
  <r>
    <s v="K   ACTIVIDADES INMOBILIARIAS,  EMPRESARIALES Y DE ALQUILER"/>
    <x v="1"/>
    <s v="2010-2009"/>
    <n v="8.2605920370000003"/>
    <n v="8.1595635909999995"/>
    <n v="2070.6"/>
    <n v="2402.1999999999998"/>
    <n v="2402.1999999999998"/>
    <n v="250.4"/>
    <n v="359.3"/>
    <n v="13.7567"/>
  </r>
  <r>
    <s v="L   ADMINISTRACIÓN  PÚBLICA  Y  DEFENSA; PLANES    DE    SEGURIDAD    SOCIAL    DE AFILIACIÓN OBLIGATORIA (ONM)"/>
    <x v="10"/>
    <s v="2019-2018"/>
    <n v="3.7043490380000001"/>
    <n v="4.5762894049999998"/>
    <n v="1594.5"/>
    <n v="3065.4"/>
    <n v="3065.4"/>
    <n v="91.4"/>
    <n v="321.89999999999998"/>
    <n v="6.0807000000000002"/>
  </r>
  <r>
    <s v="N   ACTIVIDADES DE SERVICIOS  SOCIALES Y DE SALUD  PRIVADA"/>
    <x v="6"/>
    <s v="2013-2012"/>
    <n v="1.2313367879999999"/>
    <n v="0.95745614000000001"/>
    <n v="403.2"/>
    <n v="436.6"/>
    <n v="436.6"/>
    <n v="47.4"/>
    <n v="52.2"/>
    <n v="13.321999999999999"/>
  </r>
  <r>
    <s v="F   CONSTRUCCION (UFP)"/>
    <x v="12"/>
    <s v="2017-2016"/>
    <n v="1.468268143"/>
    <n v="1.6988008560000001"/>
    <n v="591.9"/>
    <n v="1056.7"/>
    <n v="1056.7"/>
    <n v="45.2"/>
    <n v="120.1"/>
    <n v="8.2676999999999996"/>
  </r>
  <r>
    <s v="J   INTERMEDIACIÓN   FINANCIERA"/>
    <x v="10"/>
    <s v="2019-2018"/>
    <n v="7.2739522350000003"/>
    <n v="6.1017192060000003"/>
    <n v="3131"/>
    <n v="4087.2"/>
    <n v="4087.2"/>
    <n v="100.3"/>
    <n v="42.9"/>
    <n v="3.3094000000000001"/>
  </r>
  <r>
    <s v="L   ADMINISTRACIÓN  PÚBLICA  Y  DEFENSA; PLANES    DE    SEGURIDAD    SOCIAL    DE AFILIACIÓN OBLIGATORIA (ONM)"/>
    <x v="13"/>
    <s v="2018-2017"/>
    <n v="3.5960620599999999"/>
    <n v="4.2253586199999997"/>
    <n v="1503.1"/>
    <n v="2743.5"/>
    <n v="2743.5"/>
    <n v="109.5"/>
    <n v="270.60000000000002"/>
    <n v="7.8573000000000004"/>
  </r>
  <r>
    <s v="A   AGRICULTURA, GANADERÍA, CAZA Y SILVICULTURA"/>
    <x v="2"/>
    <s v="2020-2019"/>
    <n v="2.63336712"/>
    <n v="2.3795320229999999"/>
    <n v="930.1"/>
    <n v="1284.4000000000001"/>
    <n v="1284.4000000000001"/>
    <n v="22.1"/>
    <n v="33.700000000000003"/>
    <n v="2.4339"/>
  </r>
  <r>
    <s v="M   ENSEÑANZA  PRIVADA (ONM)"/>
    <x v="10"/>
    <s v="2019-2018"/>
    <n v="2.4393643709999999"/>
    <n v="2.192600068"/>
    <n v="1050"/>
    <n v="1468.7"/>
    <n v="1468.7"/>
    <n v="57.4"/>
    <n v="28.6"/>
    <n v="5.7827000000000002"/>
  </r>
  <r>
    <s v="M   ENSEÑANZA  PRIVADA"/>
    <x v="6"/>
    <s v="2013-2012"/>
    <n v="0.97450289999999995"/>
    <n v="0.85197368399999995"/>
    <n v="319.10000000000002"/>
    <n v="388.5"/>
    <n v="388.5"/>
    <n v="8.9"/>
    <n v="35.299999999999997"/>
    <n v="2.8691"/>
  </r>
  <r>
    <s v="H   HOTELES Y RESTAURANTES"/>
    <x v="6"/>
    <s v="2013-2012"/>
    <n v="2.7497411810000001"/>
    <n v="3.5311403509999999"/>
    <n v="900.4"/>
    <n v="1610.2"/>
    <n v="1610.2"/>
    <n v="22.8"/>
    <n v="85.3"/>
    <n v="2.5979000000000001"/>
  </r>
  <r>
    <s v="IMP   IMPUESTOS"/>
    <x v="10"/>
    <s v="2019-2018"/>
    <n v="4.0918594930000003"/>
    <n v="3.1650652990000001"/>
    <n v="1761.3"/>
    <n v="2120.1"/>
    <n v="2120.1"/>
    <n v="-14.9"/>
    <n v="-90.7"/>
    <n v="-0.83889999999999998"/>
  </r>
  <r>
    <s v="J   INTERMEDIACIÓN   FINANCIERA"/>
    <x v="8"/>
    <s v="2011-2010"/>
    <n v="7.2751318009999997"/>
    <n v="7.1204109989999997"/>
    <n v="2029.9"/>
    <n v="2469.8000000000002"/>
    <n v="2469.8000000000002"/>
    <n v="144.1"/>
    <n v="226.2"/>
    <n v="7.6413000000000002"/>
  </r>
  <r>
    <s v="I   TRANSPORTE,  ALMACENAMIENTO Y COMUNICACIONES"/>
    <x v="5"/>
    <m/>
    <n v="16.553812922999999"/>
    <n v="16.553812922999999"/>
    <n v="3525.3"/>
    <n v="3525.3"/>
    <n v="3525.3"/>
    <m/>
    <m/>
    <m/>
  </r>
  <r>
    <s v="PIBPC   PRODUCTO INTERNO BRUTO A PRECIOS DE COMPRADOR                         "/>
    <x v="5"/>
    <m/>
    <n v="100"/>
    <n v="100"/>
    <n v="21296"/>
    <n v="21296"/>
    <n v="21296"/>
    <m/>
    <m/>
    <m/>
  </r>
  <r>
    <s v="O   OTRAS ACTIVIDADES COMUNITARIAS, SOCIALES Y  PERSONALES DE SERVICIOS"/>
    <x v="8"/>
    <s v="2011-2010"/>
    <n v="1.9744175129999999"/>
    <n v="1.626006885"/>
    <n v="550.9"/>
    <n v="564"/>
    <n v="564"/>
    <n v="49.7"/>
    <n v="43.6"/>
    <n v="9.9161999999999999"/>
  </r>
  <r>
    <s v="M   ENSEÑANZA  PRIVADA (ONM)"/>
    <x v="9"/>
    <s v="2014-2013"/>
    <n v="2.1561446339999999"/>
    <n v="2.016966638"/>
    <n v="741.8"/>
    <n v="1006.9"/>
    <n v="1006.9"/>
    <n v="61.1"/>
    <n v="118.2"/>
    <n v="8.9760000000000009"/>
  </r>
  <r>
    <s v="VAB   VALOR AGREGADO"/>
    <x v="13"/>
    <s v="2018-2017"/>
    <n v="95.710372382000003"/>
    <n v="96.595070953999993"/>
    <n v="40005.5"/>
    <n v="62718.6"/>
    <n v="62718.6"/>
    <n v="1464.1"/>
    <n v="2795.1"/>
    <n v="3.7987000000000002"/>
  </r>
  <r>
    <s v="F   CONSTRUCCION (UFP)"/>
    <x v="9"/>
    <s v="2014-2013"/>
    <n v="1.1931752120000001"/>
    <n v="1.291026912"/>
    <n v="410.5"/>
    <n v="644.5"/>
    <n v="644.5"/>
    <n v="74"/>
    <n v="153.1"/>
    <n v="21.991"/>
  </r>
  <r>
    <s v="O   OTRAS ACTIVIDADES COMUNITARIAS, SOCIALES Y  PERSONALES DE SERVICIOS (ONM)"/>
    <x v="10"/>
    <s v="2019-2018"/>
    <n v="0.199330917"/>
    <n v="0.13853972000000001"/>
    <n v="85.8"/>
    <n v="92.8"/>
    <n v="92.8"/>
    <n v="1.3"/>
    <n v="3.6"/>
    <n v="1.5384"/>
  </r>
  <r>
    <s v="M   ENSEÑANZA  PRIVADA"/>
    <x v="12"/>
    <s v="2017-2016"/>
    <n v="1.0277132819999999"/>
    <n v="0.93388229099999998"/>
    <n v="414.3"/>
    <n v="580.9"/>
    <n v="580.9"/>
    <n v="16.100000000000001"/>
    <n v="43.9"/>
    <n v="4.0430999999999999"/>
  </r>
  <r>
    <s v="K   ACTIVIDADES INMOBILIARIAS,  EMPRESARIALES Y DE ALQUILER"/>
    <x v="5"/>
    <m/>
    <n v="7.4328512399999997"/>
    <n v="7.4328512399999997"/>
    <n v="1582.9"/>
    <n v="1582.9"/>
    <n v="1582.9"/>
    <m/>
    <m/>
    <m/>
  </r>
  <r>
    <s v="O   OTRAS ACTIVIDADES COMUNITARIAS, SOCIALES Y  PERSONALES DE SERVICIOS (ONM)"/>
    <x v="3"/>
    <s v="2016-2015"/>
    <n v="0.20744823000000001"/>
    <n v="0.13987777100000001"/>
    <n v="79.2"/>
    <n v="81"/>
    <n v="81"/>
    <n v="2.8"/>
    <n v="8"/>
    <n v="3.6648999999999998"/>
  </r>
  <r>
    <s v="K   ACTIVIDADES INMOBILIARIAS,  EMPRESARIALES Y DE ALQUILER"/>
    <x v="9"/>
    <s v="2014-2013"/>
    <n v="7.8287408440000004"/>
    <n v="7.5959256030000004"/>
    <n v="2693.4"/>
    <n v="3792"/>
    <n v="3792"/>
    <n v="152.5"/>
    <n v="351.8"/>
    <n v="6.0018000000000002"/>
  </r>
  <r>
    <s v="O   OTRAS ACTIVIDADES COMUNITARIAS, SOCIALES Y  PERSONALES DE SERVICIOS"/>
    <x v="13"/>
    <s v="2018-2017"/>
    <n v="1.6608251489999999"/>
    <n v="1.190369848"/>
    <n v="694.2"/>
    <n v="772.9"/>
    <n v="772.9"/>
    <n v="15.3"/>
    <n v="15.3"/>
    <n v="2.2536"/>
  </r>
  <r>
    <s v="IMP   IMPUESTOS"/>
    <x v="13"/>
    <s v="2018-2017"/>
    <n v="4.2494347880000003"/>
    <n v="3.4049290459999999"/>
    <n v="1776.2"/>
    <n v="2210.8000000000002"/>
    <n v="2210.8000000000002"/>
    <n v="12.3"/>
    <n v="-68.5"/>
    <n v="0.69730000000000003"/>
  </r>
  <r>
    <s v="G   COMERCIO AL POR MAYOR Y AL POR MENOR; REPARACIÓN DE VEHÍCULOS AUTOMOTORES, MOTOCICLETAS, EFECTOS PERSONALES Y ENSERES DOMÉSTICOS"/>
    <x v="11"/>
    <s v="2015-2014"/>
    <n v="18.437829025999999"/>
    <n v="19.516672613000001"/>
    <n v="6707"/>
    <n v="10556.9"/>
    <n v="10556.9"/>
    <n v="196.8"/>
    <n v="321.3"/>
    <n v="3.0228999999999999"/>
  </r>
  <r>
    <s v="D   INDUSTRIAS MANUFACTURERAS"/>
    <x v="8"/>
    <s v="2011-2010"/>
    <n v="6.138291658"/>
    <n v="6.3382555600000003"/>
    <n v="1712.7"/>
    <n v="2198.5"/>
    <n v="2198.5"/>
    <n v="91.2"/>
    <n v="109.2"/>
    <n v="5.6243999999999996"/>
  </r>
  <r>
    <s v="PIBPC   PRODUCTO INTERNO BRUTO A PRECIOS DE COMPRADOR                         "/>
    <x v="2"/>
    <s v="2020-2019"/>
    <n v="100"/>
    <n v="100"/>
    <n v="35319.800000000003"/>
    <n v="53977"/>
    <n v="53977"/>
    <n v="-7724.2"/>
    <n v="-13007.4"/>
    <n v="-17.944900000000001"/>
  </r>
  <r>
    <s v="M   ENSEÑANZA  PRIVADA"/>
    <x v="5"/>
    <m/>
    <n v="0.96872652100000001"/>
    <n v="0.96872652100000001"/>
    <n v="206.3"/>
    <n v="206.3"/>
    <n v="206.3"/>
    <m/>
    <m/>
    <m/>
  </r>
  <r>
    <s v="E   SUMINISTRO DE ELECTRICIDAD, GAS Y AGUA"/>
    <x v="6"/>
    <s v="2013-2012"/>
    <n v="3.4903145219999998"/>
    <n v="2.1703947370000001"/>
    <n v="1142.9000000000001"/>
    <n v="989.7"/>
    <n v="989.7"/>
    <n v="55"/>
    <n v="20.7"/>
    <n v="5.0556000000000001"/>
  </r>
  <r>
    <s v="H   HOTELES Y RESTAURANTES"/>
    <x v="10"/>
    <s v="2019-2018"/>
    <n v="2.2332961619999998"/>
    <n v="3.6501036060000001"/>
    <n v="961.3"/>
    <n v="2445"/>
    <n v="2445"/>
    <n v="-4"/>
    <n v="-21.4"/>
    <n v="-0.41439999999999999"/>
  </r>
  <r>
    <s v="L   ADMINISTRACIÓN  PÚBLICA  Y  DEFENSA; PLANES    DE    SEGURIDAD    SOCIAL    DE AFILIACIÓN OBLIGATORIA (ONM)"/>
    <x v="12"/>
    <s v="2017-2016"/>
    <n v="3.4569665220000001"/>
    <n v="3.9755509010000001"/>
    <n v="1393.6"/>
    <n v="2472.9"/>
    <n v="2472.9"/>
    <n v="148.6"/>
    <n v="339.9"/>
    <n v="11.935700000000001"/>
  </r>
  <r>
    <s v="C   EXPLOTACIÓN DE MINAS Y CANTERAS"/>
    <x v="2"/>
    <s v="2020-2019"/>
    <n v="3.8100442239999999"/>
    <n v="3.7488189410000001"/>
    <n v="1345.7"/>
    <n v="2023.5"/>
    <n v="2023.5"/>
    <n v="320"/>
    <n v="370.7"/>
    <n v="31.1982"/>
  </r>
  <r>
    <s v="A   AGRICULTURA, GANADERÍA, CAZA Y SILVICULTURA"/>
    <x v="9"/>
    <s v="2014-2013"/>
    <n v="2.172421811"/>
    <n v="2.1523792350000002"/>
    <n v="747.4"/>
    <n v="1074.5"/>
    <n v="1074.5"/>
    <n v="-6.3"/>
    <n v="7.4"/>
    <n v="-0.83589999999999998"/>
  </r>
  <r>
    <s v="G   COMERCIO AL POR MAYOR Y AL POR MENOR; REPARACIÓN DE VEHÍCULOS AUTOMOTORES, MOTOCICLETAS, EFECTOS PERSONALES Y ENSERES DOMÉSTICOS"/>
    <x v="10"/>
    <s v="2019-2018"/>
    <n v="17.817814330000001"/>
    <n v="18.343226183999999"/>
    <n v="7669.5"/>
    <n v="12287.1"/>
    <n v="12287.1"/>
    <n v="156.1"/>
    <n v="196.9"/>
    <n v="2.0775999999999999"/>
  </r>
  <r>
    <s v="F   CONSTRUCCION (UFP)"/>
    <x v="13"/>
    <s v="2018-2017"/>
    <n v="1.4644066170000001"/>
    <n v="1.727106673"/>
    <n v="612.1"/>
    <n v="1121.4000000000001"/>
    <n v="1121.4000000000001"/>
    <n v="20.2"/>
    <n v="64.7"/>
    <n v="3.4127000000000001"/>
  </r>
  <r>
    <s v="N   ACTIVIDADES DE SERVICIOS  SOCIALES Y DE SALUD  PRIVADA (ONM)"/>
    <x v="6"/>
    <s v="2013-2012"/>
    <n v="1.296079695"/>
    <n v="1.568859649"/>
    <n v="424.4"/>
    <n v="715.4"/>
    <n v="715.4"/>
    <n v="15"/>
    <n v="102.9"/>
    <n v="3.6638000000000002"/>
  </r>
  <r>
    <s v="G   COMERCIO AL POR MAYOR Y AL POR MENOR; REPARACIÓN DE VEHÍCULOS AUTOMOTORES, MOTOCICLETAS, EFECTOS PERSONALES Y ENSERES DOMÉSTICOS"/>
    <x v="1"/>
    <s v="2010-2009"/>
    <n v="18.947578393000001"/>
    <n v="19.208703715999999"/>
    <n v="4749.3999999999996"/>
    <n v="5655.1"/>
    <n v="5655.1"/>
    <n v="365.4"/>
    <n v="535.1"/>
    <n v="8.3347999999999995"/>
  </r>
  <r>
    <s v="O   OTRAS ACTIVIDADES COMUNITARIAS, SOCIALES Y  PERSONALES DE SERVICIOS"/>
    <x v="3"/>
    <s v="2016-2015"/>
    <n v="1.7475941770000001"/>
    <n v="1.293092283"/>
    <n v="667.2"/>
    <n v="748.8"/>
    <n v="748.8"/>
    <n v="23.9"/>
    <n v="31"/>
    <n v="3.7151999999999998"/>
  </r>
  <r>
    <s v="G   COMERCIO AL POR MAYOR Y AL POR MENOR; REPARACIÓN DE VEHÍCULOS AUTOMOTORES, MOTOCICLETAS, EFECTOS PERSONALES Y ENSERES DOMÉSTICOS"/>
    <x v="6"/>
    <s v="2013-2012"/>
    <n v="19.660160819000001"/>
    <n v="21.303508772000001"/>
    <n v="6437.7"/>
    <n v="9714.4"/>
    <n v="9714.4"/>
    <n v="162.80000000000001"/>
    <n v="469.2"/>
    <n v="2.5943999999999998"/>
  </r>
  <r>
    <s v="J   INTERMEDIACIÓN   FINANCIERA"/>
    <x v="0"/>
    <s v="2008-2007"/>
    <n v="7.5281686529999998"/>
    <n v="7.2698651209999996"/>
    <n v="1761.2"/>
    <n v="1828.8"/>
    <n v="1828.8"/>
    <n v="190.3"/>
    <n v="257.89999999999998"/>
    <n v="12.114000000000001"/>
  </r>
  <r>
    <s v="L   ADMINISTRACIÓN  PÚBLICA  Y  DEFENSA; PLANES    DE    SEGURIDAD    SOCIAL    DE AFILIACIÓN OBLIGATORIA (ONM)"/>
    <x v="6"/>
    <s v="2013-2012"/>
    <n v="2.939694426"/>
    <n v="3.4679824560000001"/>
    <n v="962.6"/>
    <n v="1581.4"/>
    <n v="1581.4"/>
    <n v="-13"/>
    <n v="156.69999999999999"/>
    <n v="-1.3326"/>
  </r>
  <r>
    <s v="D   INDUSTRIAS MANUFACTURERAS"/>
    <x v="10"/>
    <s v="2019-2018"/>
    <n v="4.9089303969999998"/>
    <n v="5.7232728809999998"/>
    <n v="2113"/>
    <n v="3833.7"/>
    <n v="3833.7"/>
    <n v="-53.5"/>
    <n v="17.600000000000001"/>
    <n v="-2.4695"/>
  </r>
  <r>
    <s v="L   ADMINISTRACIÓN  PÚBLICA  Y  DEFENSA; PLANES    DE    SEGURIDAD    SOCIAL    DE AFILIACIÓN OBLIGATORIA (ONM)"/>
    <x v="8"/>
    <s v="2011-2010"/>
    <n v="3.3829237440000002"/>
    <n v="3.6833092120000002"/>
    <n v="943.9"/>
    <n v="1277.5999999999999"/>
    <n v="1277.5999999999999"/>
    <n v="42.8"/>
    <n v="127.4"/>
    <n v="4.7496999999999998"/>
  </r>
  <r>
    <s v="IMP   IMPUESTOS"/>
    <x v="1"/>
    <s v="2010-2009"/>
    <n v="4.3533072690000001"/>
    <n v="4.2645625210000002"/>
    <n v="1091.2"/>
    <n v="1255.5"/>
    <n v="1255.5"/>
    <n v="169.2"/>
    <n v="175.2"/>
    <n v="18.351400000000002"/>
  </r>
  <r>
    <s v="A   AGRICULTURA, GANADERÍA, CAZA Y SILVICULTURA"/>
    <x v="5"/>
    <m/>
    <n v="3.6452855"/>
    <n v="3.6452855"/>
    <n v="776.3"/>
    <n v="776.3"/>
    <n v="776.3"/>
    <m/>
    <m/>
    <m/>
  </r>
  <r>
    <s v="B   PESCA"/>
    <x v="5"/>
    <m/>
    <n v="1.2016341100000001"/>
    <n v="1.2016341100000001"/>
    <n v="255.9"/>
    <n v="255.9"/>
    <n v="255.9"/>
    <m/>
    <m/>
    <m/>
  </r>
  <r>
    <s v="A   AGRICULTURA, GANADERÍA, CAZA Y SILVICULTURA"/>
    <x v="12"/>
    <s v="2017-2016"/>
    <n v="1.9591792189999999"/>
    <n v="1.889467821"/>
    <n v="789.8"/>
    <n v="1175.3"/>
    <n v="1175.3"/>
    <n v="9.1999999999999993"/>
    <n v="-23.8"/>
    <n v="1.1785000000000001"/>
  </r>
  <r>
    <s v="F   CONSTRUCCION (UFP)"/>
    <x v="8"/>
    <s v="2011-2010"/>
    <n v="0.87055003399999997"/>
    <n v="0.85509511000000005"/>
    <n v="242.9"/>
    <n v="296.60000000000002"/>
    <n v="296.60000000000002"/>
    <n v="35"/>
    <n v="53.1"/>
    <n v="16.835000000000001"/>
  </r>
  <r>
    <s v="N   ACTIVIDADES DE SERVICIOS  SOCIALES Y DE SALUD  PRIVADA"/>
    <x v="11"/>
    <s v="2015-2014"/>
    <n v="1.2560375850000001"/>
    <n v="1.0034811260000001"/>
    <n v="456.9"/>
    <n v="542.79999999999995"/>
    <n v="542.79999999999995"/>
    <n v="34.5"/>
    <n v="64.099999999999994"/>
    <n v="8.1676000000000002"/>
  </r>
  <r>
    <s v="K   ACTIVIDADES INMOBILIARIAS,  EMPRESARIALES Y DE ALQUILER (UFP)"/>
    <x v="3"/>
    <s v="2016-2015"/>
    <n v="6.042453547"/>
    <n v="5.7230730970000003"/>
    <n v="2306.9"/>
    <n v="3314.1"/>
    <n v="3314.1"/>
    <n v="98.1"/>
    <n v="163.4"/>
    <n v="4.4413"/>
  </r>
  <r>
    <s v="C   EXPLOTACIÓN DE MINAS Y CANTERAS"/>
    <x v="1"/>
    <s v="2010-2009"/>
    <n v="1.0911194449999999"/>
    <n v="1.0906818199999999"/>
    <n v="273.5"/>
    <n v="321.10000000000002"/>
    <n v="321.10000000000002"/>
    <n v="72.099999999999994"/>
    <n v="90.2"/>
    <n v="35.799399999999999"/>
  </r>
  <r>
    <s v="B   PESCA"/>
    <x v="1"/>
    <s v="2010-2009"/>
    <n v="0.724487353"/>
    <n v="0.87702910599999995"/>
    <n v="181.6"/>
    <n v="258.2"/>
    <n v="258.2"/>
    <n v="-58.7"/>
    <n v="-24"/>
    <n v="-24.427800000000001"/>
  </r>
  <r>
    <s v="M   ENSEÑANZA  PRIVADA (ONM)"/>
    <x v="8"/>
    <s v="2011-2010"/>
    <n v="2.3568287460000001"/>
    <n v="2.1616665990000001"/>
    <n v="657.6"/>
    <n v="749.8"/>
    <n v="749.8"/>
    <n v="19.899999999999999"/>
    <n v="64.5"/>
    <n v="3.1204999999999998"/>
  </r>
  <r>
    <s v="P   ACTIVIDADES DE HOGARES PRIVADOS COMO EMPLEADORES Y ACTIVIDADES NO DIFERENCIADAS DE HOGARES PRIVADOS COMO PRODUCTORES (UFP)"/>
    <x v="7"/>
    <s v="2012-2011"/>
    <n v="0.59091621400000005"/>
    <n v="0.53401336099999996"/>
    <n v="181"/>
    <n v="215.9"/>
    <n v="215.9"/>
    <n v="10.9"/>
    <n v="21.1"/>
    <n v="6.4078999999999997"/>
  </r>
  <r>
    <s v="N   ACTIVIDADES DE SERVICIOS  SOCIALES Y DE SALUD  PRIVADA"/>
    <x v="10"/>
    <s v="2019-2018"/>
    <n v="1.2422172659999999"/>
    <n v="1.0592018439999999"/>
    <n v="534.70000000000005"/>
    <n v="709.5"/>
    <n v="709.5"/>
    <n v="25.4"/>
    <n v="39.200000000000003"/>
    <n v="4.9871999999999996"/>
  </r>
  <r>
    <s v="VAB   VALOR AGREGADO"/>
    <x v="10"/>
    <s v="2019-2018"/>
    <n v="95.835424216999996"/>
    <n v="96.834934700999995"/>
    <n v="41251.4"/>
    <n v="64864.3"/>
    <n v="64864.3"/>
    <n v="1245.9000000000001"/>
    <n v="2145.6999999999998"/>
    <n v="3.1143000000000001"/>
  </r>
  <r>
    <s v="E   SUMINISTRO DE ELECTRICIDAD, GAS Y AGUA"/>
    <x v="3"/>
    <s v="2016-2015"/>
    <n v="4.0572892380000001"/>
    <n v="1.6937298489999999"/>
    <n v="1549"/>
    <n v="980.8"/>
    <n v="980.8"/>
    <n v="143"/>
    <n v="126.5"/>
    <n v="10.1706"/>
  </r>
  <r>
    <s v="P   ACTIVIDADES DE HOGARES PRIVADOS COMO EMPLEADORES Y ACTIVIDADES NO DIFERENCIADAS DE HOGARES PRIVADOS COMO PRODUCTORES (UFP)"/>
    <x v="11"/>
    <s v="2015-2014"/>
    <n v="0.48987939899999999"/>
    <n v="0.43333820200000001"/>
    <n v="178.2"/>
    <n v="234.4"/>
    <n v="234.4"/>
    <n v="-5.3"/>
    <n v="-1.5"/>
    <n v="-2.8883000000000001"/>
  </r>
  <r>
    <s v="H   HOTELES Y RESTAURANTES"/>
    <x v="9"/>
    <s v="2014-2013"/>
    <n v="2.6389373329999999"/>
    <n v="3.6679586949999998"/>
    <n v="907.9"/>
    <n v="1831.1"/>
    <n v="1831.1"/>
    <n v="7.5"/>
    <n v="220.9"/>
    <n v="0.83289999999999997"/>
  </r>
  <r>
    <s v="G   COMERCIO AL POR MAYOR Y AL POR MENOR; REPARACIÓN DE VEHÍCULOS AUTOMOTORES, MOTOCICLETAS, EFECTOS PERSONALES Y ENSERES DOMÉSTICOS"/>
    <x v="8"/>
    <s v="2011-2010"/>
    <n v="20.174970163000001"/>
    <n v="21.552375296000001"/>
    <n v="5629.2"/>
    <n v="7475.7"/>
    <n v="7475.7"/>
    <n v="879.8"/>
    <n v="1820.6"/>
    <n v="18.5244"/>
  </r>
  <r>
    <s v="B   PESCA"/>
    <x v="13"/>
    <s v="2018-2017"/>
    <n v="0.37943945400000001"/>
    <n v="0.37687087800000002"/>
    <n v="158.6"/>
    <n v="244.7"/>
    <n v="244.7"/>
    <n v="-3.5"/>
    <n v="-63.4"/>
    <n v="-2.1591999999999998"/>
  </r>
  <r>
    <s v="F   CONSTRUCCION"/>
    <x v="1"/>
    <s v="2010-2009"/>
    <n v="7.8169632169999996"/>
    <n v="7.8980173440000003"/>
    <n v="1959.4"/>
    <n v="2325.1999999999998"/>
    <n v="2325.1999999999998"/>
    <n v="163"/>
    <n v="185.3"/>
    <n v="9.0737000000000005"/>
  </r>
  <r>
    <s v="O   OTRAS ACTIVIDADES COMUNITARIAS, SOCIALES Y  PERSONALES DE SERVICIOS (ONM)"/>
    <x v="1"/>
    <s v="2010-2009"/>
    <n v="0.26170908799999998"/>
    <n v="0.23946766799999999"/>
    <n v="65.599999999999994"/>
    <n v="70.5"/>
    <n v="70.5"/>
    <n v="5.2"/>
    <n v="-2.5"/>
    <n v="8.6091999999999995"/>
  </r>
  <r>
    <s v="E   SUMINISTRO DE ELECTRICIDAD, GAS Y AGUA"/>
    <x v="9"/>
    <s v="2014-2013"/>
    <n v="3.7045111030000002"/>
    <n v="1.729315025"/>
    <n v="1274.5"/>
    <n v="863.3"/>
    <n v="863.3"/>
    <n v="131.6"/>
    <n v="-126.4"/>
    <n v="11.5145"/>
  </r>
  <r>
    <s v="O   OTRAS ACTIVIDADES COMUNITARIAS, SOCIALES Y  PERSONALES DE SERVICIOS"/>
    <x v="10"/>
    <s v="2019-2018"/>
    <n v="1.5909302110000001"/>
    <n v="1.1420569570000001"/>
    <n v="684.8"/>
    <n v="765"/>
    <n v="765"/>
    <n v="-9.4"/>
    <n v="-7.9"/>
    <n v="-1.3541000000000001"/>
  </r>
  <r>
    <s v="P   ACTIVIDADES DE HOGARES PRIVADOS COMO EMPLEADORES Y ACTIVIDADES NO DIFERENCIADAS DE HOGARES PRIVADOS COMO PRODUCTORES (UFP)"/>
    <x v="0"/>
    <s v="2008-2007"/>
    <n v="0.78863679099999995"/>
    <n v="0.74415942199999996"/>
    <n v="184.5"/>
    <n v="187.2"/>
    <n v="187.2"/>
    <n v="1.9"/>
    <n v="4.5999999999999996"/>
    <n v="1.0405"/>
  </r>
  <r>
    <s v="K   ACTIVIDADES INMOBILIARIAS,  EMPRESARIALES Y DE ALQUILER (UFP)"/>
    <x v="1"/>
    <s v="2010-2009"/>
    <n v="7.0777148329999999"/>
    <n v="6.8290744319999996"/>
    <n v="1774.1"/>
    <n v="2010.5"/>
    <n v="2010.5"/>
    <n v="68.2"/>
    <n v="125.7"/>
    <n v="3.9977999999999998"/>
  </r>
  <r>
    <s v="N   ACTIVIDADES DE SERVICIOS  SOCIALES Y DE SALUD  PRIVADA (ONM)"/>
    <x v="12"/>
    <s v="2017-2016"/>
    <n v="1.180022226"/>
    <n v="1.8885032319999999"/>
    <n v="475.7"/>
    <n v="1174.7"/>
    <n v="1174.7"/>
    <n v="12.4"/>
    <n v="169.4"/>
    <n v="2.6764000000000001"/>
  </r>
  <r>
    <s v="N   ACTIVIDADES DE SERVICIOS  SOCIALES Y DE SALUD  PRIVADA"/>
    <x v="4"/>
    <s v="2009-2008"/>
    <n v="1.240416118"/>
    <n v="1.1336229470000001"/>
    <n v="293.8"/>
    <n v="307.39999999999998"/>
    <n v="307.39999999999998"/>
    <n v="7"/>
    <n v="22.3"/>
    <n v="2.4407000000000001"/>
  </r>
  <r>
    <s v="O   OTRAS ACTIVIDADES COMUNITARIAS, SOCIALES Y  PERSONALES DE SERVICIOS (ONM)"/>
    <x v="11"/>
    <s v="2015-2014"/>
    <n v="0.21002685800000001"/>
    <n v="0.13495600999999999"/>
    <n v="76.400000000000006"/>
    <n v="73"/>
    <n v="73"/>
    <n v="5.7"/>
    <n v="8.6999999999999993"/>
    <n v="8.0622000000000007"/>
  </r>
  <r>
    <s v="N   ACTIVIDADES DE SERVICIOS  SOCIALES Y DE SALUD  PRIVADA (ONM)"/>
    <x v="11"/>
    <s v="2015-2014"/>
    <n v="1.167243507"/>
    <n v="1.504667075"/>
    <n v="424.6"/>
    <n v="813.9"/>
    <n v="813.9"/>
    <n v="32.200000000000003"/>
    <n v="49.4"/>
    <n v="8.2058999999999997"/>
  </r>
  <r>
    <s v="L   ADMINISTRACIÓN  PÚBLICA  Y  DEFENSA; PLANES    DE    SEGURIDAD    SOCIAL    DE AFILIACIÓN OBLIGATORIA (ONM)"/>
    <x v="1"/>
    <s v="2010-2009"/>
    <n v="3.5949094389999998"/>
    <n v="3.906889536"/>
    <n v="901.1"/>
    <n v="1150.2"/>
    <n v="1150.2"/>
    <n v="14.1"/>
    <n v="102.8"/>
    <n v="1.5895999999999999"/>
  </r>
  <r>
    <s v="N   ACTIVIDADES DE SERVICIOS  SOCIALES Y DE SALUD  PRIVADA (ONM)"/>
    <x v="13"/>
    <s v="2018-2017"/>
    <n v="1.220617965"/>
    <n v="1.993087877"/>
    <n v="510.2"/>
    <n v="1294.0999999999999"/>
    <n v="1294.0999999999999"/>
    <n v="34.5"/>
    <n v="119.4"/>
    <n v="7.2523999999999997"/>
  </r>
  <r>
    <s v="M   ENSEÑANZA  PRIVADA (ONM)"/>
    <x v="6"/>
    <s v="2013-2012"/>
    <n v="2.0787970040000001"/>
    <n v="1.948903509"/>
    <n v="680.7"/>
    <n v="888.7"/>
    <n v="888.7"/>
    <n v="-2.5"/>
    <n v="50.4"/>
    <n v="-0.36599999999999999"/>
  </r>
  <r>
    <s v="O   OTRAS ACTIVIDADES COMUNITARIAS, SOCIALES Y  PERSONALES DE SERVICIOS"/>
    <x v="1"/>
    <s v="2010-2009"/>
    <n v="1.999521264"/>
    <n v="1.767645031"/>
    <n v="501.2"/>
    <n v="520.4"/>
    <n v="520.4"/>
    <n v="23.6"/>
    <n v="31.2"/>
    <n v="4.9413"/>
  </r>
  <r>
    <s v="I   TRANSPORTE,  ALMACENAMIENTO Y COMUNICACIONES"/>
    <x v="8"/>
    <s v="2011-2010"/>
    <n v="15.070299872"/>
    <n v="14.341438382"/>
    <n v="4204.8999999999996"/>
    <n v="4974.5"/>
    <n v="4974.5"/>
    <n v="386.3"/>
    <n v="615.5"/>
    <n v="10.116199999999999"/>
  </r>
  <r>
    <s v="PIBPC   PRODUCTO INTERNO BRUTO A PRECIOS DE COMPRADOR                         "/>
    <x v="3"/>
    <s v="2016-2015"/>
    <n v="100"/>
    <n v="100"/>
    <n v="38178.199999999997"/>
    <n v="57907.7"/>
    <n v="57907.7"/>
    <n v="1801.9"/>
    <n v="3816"/>
    <n v="4.9534000000000002"/>
  </r>
  <r>
    <s v="C   EXPLOTACIÓN DE MINAS Y CANTERAS"/>
    <x v="12"/>
    <s v="2017-2016"/>
    <n v="1.7825603779999999"/>
    <n v="1.961008123"/>
    <n v="718.6"/>
    <n v="1219.8"/>
    <n v="1219.8"/>
    <n v="53.7"/>
    <n v="57.5"/>
    <n v="8.0763999999999996"/>
  </r>
  <r>
    <s v="O   OTRAS ACTIVIDADES COMUNITARIAS, SOCIALES Y  PERSONALES DE SERVICIOS (ONM)"/>
    <x v="8"/>
    <s v="2011-2010"/>
    <n v="0.20930474299999999"/>
    <n v="0.15337511700000001"/>
    <n v="58.4"/>
    <n v="53.2"/>
    <n v="53.2"/>
    <n v="-7.2"/>
    <n v="-17.3"/>
    <n v="-10.9757"/>
  </r>
  <r>
    <s v="M   ENSEÑANZA  PRIVADA"/>
    <x v="9"/>
    <s v="2014-2013"/>
    <n v="0.95802813600000003"/>
    <n v="0.85774666200000005"/>
    <n v="329.6"/>
    <n v="428.2"/>
    <n v="428.2"/>
    <n v="10.5"/>
    <n v="39.700000000000003"/>
    <n v="3.2905000000000002"/>
  </r>
  <r>
    <s v="C   EXPLOTACIÓN DE MINAS Y CANTERAS"/>
    <x v="3"/>
    <s v="2016-2015"/>
    <n v="1.7415697960000001"/>
    <n v="2.0071596700000001"/>
    <n v="664.9"/>
    <n v="1162.3"/>
    <n v="1162.3"/>
    <n v="50"/>
    <n v="77.5"/>
    <n v="8.1313999999999993"/>
  </r>
  <r>
    <s v="B   PESCA"/>
    <x v="8"/>
    <s v="2011-2010"/>
    <n v="0.55336733299999996"/>
    <n v="0.68788163599999996"/>
    <n v="154.4"/>
    <n v="238.6"/>
    <n v="238.6"/>
    <n v="-27.2"/>
    <n v="-19.600000000000001"/>
    <n v="-14.978"/>
  </r>
  <r>
    <s v="N   ACTIVIDADES DE SERVICIOS  SOCIALES Y DE SALUD  PRIVADA (ONM)"/>
    <x v="7"/>
    <s v="2012-2011"/>
    <n v="1.3365806520000001"/>
    <n v="1.5149753770000001"/>
    <n v="409.4"/>
    <n v="612.5"/>
    <n v="612.5"/>
    <n v="5.2"/>
    <n v="20.6"/>
    <n v="1.2864"/>
  </r>
  <r>
    <s v="P   ACTIVIDADES DE HOGARES PRIVADOS COMO EMPLEADORES Y ACTIVIDADES NO DIFERENCIADAS DE HOGARES PRIVADOS COMO PRODUCTORES (UFP)"/>
    <x v="4"/>
    <s v="2009-2008"/>
    <n v="0.71520248600000003"/>
    <n v="0.65236792200000004"/>
    <n v="169.4"/>
    <n v="176.9"/>
    <n v="176.9"/>
    <n v="-15.1"/>
    <n v="-10.3"/>
    <n v="-8.1843000000000004"/>
  </r>
  <r>
    <s v="O   OTRAS ACTIVIDADES COMUNITARIAS, SOCIALES Y  PERSONALES DE SERVICIOS"/>
    <x v="9"/>
    <s v="2014-2013"/>
    <n v="1.8166492270000001"/>
    <n v="1.3583325820000001"/>
    <n v="625"/>
    <n v="678.1"/>
    <n v="678.1"/>
    <n v="19.399999999999999"/>
    <n v="44.3"/>
    <n v="3.2033999999999998"/>
  </r>
  <r>
    <s v="A   AGRICULTURA, GANADERÍA, CAZA Y SILVICULTURA"/>
    <x v="6"/>
    <s v="2013-2012"/>
    <n v="2.301732484"/>
    <n v="2.3401315789999999"/>
    <n v="753.7"/>
    <n v="1067.0999999999999"/>
    <n v="1067.0999999999999"/>
    <n v="25.5"/>
    <n v="77.7"/>
    <n v="3.5017"/>
  </r>
  <r>
    <s v="IMP   IMPUESTOS"/>
    <x v="2"/>
    <s v="2020-2019"/>
    <n v="3.5362601150000001"/>
    <n v="3.2543490749999999"/>
    <n v="1249"/>
    <n v="1756.6"/>
    <n v="1756.6"/>
    <n v="-512.29999999999995"/>
    <n v="-363.5"/>
    <n v="-29.086500000000001"/>
  </r>
  <r>
    <s v="IMP   IMPUESTOS"/>
    <x v="11"/>
    <s v="2015-2014"/>
    <n v="4.3885716800000001"/>
    <n v="3.826834801"/>
    <n v="1596.4"/>
    <n v="2070"/>
    <n v="2070"/>
    <n v="61.1"/>
    <n v="98.8"/>
    <n v="3.9796"/>
  </r>
  <r>
    <s v="K   ACTIVIDADES INMOBILIARIAS,  EMPRESARIALES Y DE ALQUILER"/>
    <x v="11"/>
    <s v="2015-2014"/>
    <n v="7.7676949000000004"/>
    <n v="7.5349822619999998"/>
    <n v="2825.6"/>
    <n v="4075.8"/>
    <n v="4075.8"/>
    <n v="132.19999999999999"/>
    <n v="283.8"/>
    <n v="4.9081999999999999"/>
  </r>
  <r>
    <s v="N   ACTIVIDADES DE SERVICIOS  SOCIALES Y DE SALUD  PRIVADA (ONM)"/>
    <x v="2"/>
    <s v="2020-2019"/>
    <n v="1.8363637390000001"/>
    <n v="3.1222557759999998"/>
    <n v="648.6"/>
    <n v="1685.3"/>
    <n v="1685.3"/>
    <n v="114.1"/>
    <n v="330.2"/>
    <n v="21.347000000000001"/>
  </r>
  <r>
    <s v="K   ACTIVIDADES INMOBILIARIAS,  EMPRESARIALES Y DE ALQUILER (UFP)"/>
    <x v="13"/>
    <s v="2018-2017"/>
    <n v="5.8394439990000002"/>
    <n v="5.7108182120000004"/>
    <n v="2440.8000000000002"/>
    <n v="3708"/>
    <n v="3708"/>
    <n v="70.099999999999994"/>
    <n v="183.8"/>
    <n v="2.9569000000000001"/>
  </r>
  <r>
    <s v="I   TRANSPORTE,  ALMACENAMIENTO Y COMUNICACIONES"/>
    <x v="12"/>
    <s v="2017-2016"/>
    <n v="13.316366018"/>
    <n v="11.35304416"/>
    <n v="5368.2"/>
    <n v="7061.9"/>
    <n v="7061.9"/>
    <n v="547.79999999999995"/>
    <n v="544.20000000000005"/>
    <n v="11.3642"/>
  </r>
  <r>
    <s v="N   ACTIVIDADES DE SERVICIOS  SOCIALES Y DE SALUD  PRIVADA (ONM)"/>
    <x v="8"/>
    <s v="2011-2010"/>
    <n v="1.448646866"/>
    <n v="1.706442332"/>
    <n v="404.2"/>
    <n v="591.9"/>
    <n v="591.9"/>
    <n v="24"/>
    <n v="40.6"/>
    <n v="6.3124000000000002"/>
  </r>
  <r>
    <s v="IMP   IMPUESTOS"/>
    <x v="12"/>
    <s v="2017-2016"/>
    <n v="4.3755333289999996"/>
    <n v="3.664310392"/>
    <n v="1763.9"/>
    <n v="2279.3000000000002"/>
    <n v="2279.3000000000002"/>
    <n v="71.599999999999994"/>
    <n v="-23.2"/>
    <n v="4.2309000000000001"/>
  </r>
  <r>
    <s v="F   CONSTRUCCION"/>
    <x v="3"/>
    <s v="2016-2015"/>
    <n v="14.877338376000001"/>
    <n v="16.947314432999999"/>
    <n v="5679.9"/>
    <n v="9813.7999999999993"/>
    <n v="9813.7999999999993"/>
    <n v="423.5"/>
    <n v="1121"/>
    <n v="8.0568000000000008"/>
  </r>
  <r>
    <s v="D   INDUSTRIAS MANUFACTURERAS"/>
    <x v="13"/>
    <s v="2018-2017"/>
    <n v="5.1832003540000002"/>
    <n v="5.8773067360000004"/>
    <n v="2166.5"/>
    <n v="3816.1"/>
    <n v="3816.1"/>
    <n v="27.4"/>
    <n v="48"/>
    <n v="1.2808999999999999"/>
  </r>
  <r>
    <s v="P   ACTIVIDADES DE HOGARES PRIVADOS COMO EMPLEADORES Y ACTIVIDADES NO DIFERENCIADAS DE HOGARES PRIVADOS COMO PRODUCTORES (UFP)"/>
    <x v="1"/>
    <s v="2010-2009"/>
    <n v="0.65267693299999996"/>
    <n v="0.61650187000000001"/>
    <n v="163.6"/>
    <n v="181.5"/>
    <n v="181.5"/>
    <n v="-5.8"/>
    <n v="4.5999999999999996"/>
    <n v="-3.4239000000000002"/>
  </r>
  <r>
    <s v="N   ACTIVIDADES DE SERVICIOS  SOCIALES Y DE SALUD  PRIVADA (ONM)"/>
    <x v="5"/>
    <m/>
    <n v="2.0290195340000001"/>
    <n v="2.0290195340000001"/>
    <n v="432.1"/>
    <n v="432.1"/>
    <n v="432.1"/>
    <m/>
    <m/>
    <m/>
  </r>
  <r>
    <s v="D   INDUSTRIAS MANUFACTURERAS"/>
    <x v="1"/>
    <s v="2010-2009"/>
    <n v="6.4689220460000003"/>
    <n v="7.0967347480000003"/>
    <n v="1621.5"/>
    <n v="2089.3000000000002"/>
    <n v="2089.3000000000002"/>
    <n v="65.5"/>
    <n v="113.6"/>
    <n v="4.2095000000000002"/>
  </r>
  <r>
    <s v="PIBPC   PRODUCTO INTERNO BRUTO A PRECIOS DE COMPRADOR                         "/>
    <x v="0"/>
    <s v="2008-2007"/>
    <n v="100"/>
    <n v="100"/>
    <n v="23394.799999999999"/>
    <n v="25155.9"/>
    <n v="25155.9"/>
    <n v="2098.8000000000002"/>
    <n v="3859.9"/>
    <n v="9.8552999999999997"/>
  </r>
  <r>
    <s v="H   HOTELES Y RESTAURANTES"/>
    <x v="7"/>
    <s v="2012-2011"/>
    <n v="2.8651274550000001"/>
    <n v="3.7717321670000001"/>
    <n v="877.6"/>
    <n v="1524.9"/>
    <n v="1524.9"/>
    <n v="72.099999999999994"/>
    <n v="311.3"/>
    <n v="8.9509000000000007"/>
  </r>
  <r>
    <s v="K   ACTIVIDADES INMOBILIARIAS,  EMPRESARIALES Y DE ALQUILER (UFP)"/>
    <x v="4"/>
    <s v="2009-2008"/>
    <n v="7.202266356"/>
    <n v="6.9507239109999999"/>
    <n v="1705.9"/>
    <n v="1884.8"/>
    <n v="1884.8"/>
    <n v="61.5"/>
    <n v="168"/>
    <n v="3.7399"/>
  </r>
  <r>
    <s v="K   ACTIVIDADES INMOBILIARIAS,  EMPRESARIALES Y DE ALQUILER (UFP)"/>
    <x v="12"/>
    <s v="2017-2016"/>
    <n v="5.8807624379999996"/>
    <n v="5.6656704610000004"/>
    <n v="2370.6999999999998"/>
    <n v="3524.2"/>
    <n v="3524.2"/>
    <n v="63.8"/>
    <n v="210.1"/>
    <n v="2.7656000000000001"/>
  </r>
  <r>
    <s v="N   ACTIVIDADES DE SERVICIOS  SOCIALES Y DE SALUD  PRIVADA"/>
    <x v="13"/>
    <s v="2018-2017"/>
    <n v="1.2184647770000001"/>
    <n v="1.032352062"/>
    <n v="509.3"/>
    <n v="670.3"/>
    <n v="670.3"/>
    <n v="29.2"/>
    <n v="55.3"/>
    <n v="6.0819999999999999"/>
  </r>
  <r>
    <s v="E   SUMINISTRO DE ELECTRICIDAD, GAS Y AGUA"/>
    <x v="12"/>
    <s v="2017-2016"/>
    <n v="4.1242483779999999"/>
    <n v="1.7258093299999999"/>
    <n v="1662.6"/>
    <n v="1073.5"/>
    <n v="1073.5"/>
    <n v="113.6"/>
    <n v="92.7"/>
    <n v="7.3337000000000003"/>
  </r>
  <r>
    <s v="PIBPC   PRODUCTO INTERNO BRUTO A PRECIOS DE COMPRADOR                         "/>
    <x v="8"/>
    <s v="2011-2010"/>
    <n v="100"/>
    <n v="100"/>
    <n v="27901.9"/>
    <n v="34686.199999999997"/>
    <n v="34686.199999999997"/>
    <n v="2835.9"/>
    <n v="5245.9"/>
    <n v="11.313700000000001"/>
  </r>
  <r>
    <s v="M   ENSEÑANZA  PRIVADA (ONM)"/>
    <x v="7"/>
    <s v="2012-2011"/>
    <n v="2.2304638529999998"/>
    <n v="2.0734756870000002"/>
    <n v="683.2"/>
    <n v="838.3"/>
    <n v="838.3"/>
    <n v="25.6"/>
    <n v="88.5"/>
    <n v="3.8929"/>
  </r>
  <r>
    <s v="N   ACTIVIDADES DE SERVICIOS  SOCIALES Y DE SALUD  PRIVADA"/>
    <x v="9"/>
    <s v="2014-2013"/>
    <n v="1.2277642129999999"/>
    <n v="0.95890548200000003"/>
    <n v="422.4"/>
    <n v="478.7"/>
    <n v="478.7"/>
    <n v="19.2"/>
    <n v="42.1"/>
    <n v="4.7618999999999998"/>
  </r>
  <r>
    <s v="B   PESCA"/>
    <x v="11"/>
    <s v="2015-2014"/>
    <n v="0.49812652699999999"/>
    <n v="0.64760397599999997"/>
    <n v="181.2"/>
    <n v="350.3"/>
    <n v="350.3"/>
    <n v="-5"/>
    <n v="2.1"/>
    <n v="-2.6852999999999998"/>
  </r>
  <r>
    <s v="I   TRANSPORTE,  ALMACENAMIENTO Y COMUNICACIONES"/>
    <x v="0"/>
    <s v="2008-2007"/>
    <n v="16.263443158000001"/>
    <n v="15.924693611"/>
    <n v="3804.8"/>
    <n v="4006"/>
    <n v="4006"/>
    <n v="279.5"/>
    <n v="480.7"/>
    <n v="7.9283999999999999"/>
  </r>
  <r>
    <s v="I   TRANSPORTE,  ALMACENAMIENTO Y COMUNICACIONES"/>
    <x v="11"/>
    <s v="2015-2014"/>
    <n v="13.012043556"/>
    <n v="11.813087775"/>
    <n v="4733.3"/>
    <n v="6389.9"/>
    <n v="6389.9"/>
    <n v="124.7"/>
    <n v="502.5"/>
    <n v="2.7058"/>
  </r>
  <r>
    <s v="M   ENSEÑANZA  PRIVADA (ONM)"/>
    <x v="13"/>
    <s v="2018-2017"/>
    <n v="2.374726366"/>
    <n v="2.2179474940000001"/>
    <n v="992.6"/>
    <n v="1440.1"/>
    <n v="1440.1"/>
    <n v="142.6"/>
    <n v="53.5"/>
    <n v="16.776399999999999"/>
  </r>
  <r>
    <s v="G   COMERCIO AL POR MAYOR Y AL POR MENOR; REPARACIÓN DE VEHÍCULOS AUTOMOTORES, MOTOCICLETAS, EFECTOS PERSONALES Y ENSERES DOMÉSTICOS"/>
    <x v="9"/>
    <s v="2014-2013"/>
    <n v="18.922799674"/>
    <n v="20.503390323000001"/>
    <n v="6510.2"/>
    <n v="10235.6"/>
    <n v="10235.6"/>
    <n v="72.5"/>
    <n v="521.20000000000005"/>
    <n v="1.1261000000000001"/>
  </r>
  <r>
    <s v="J   INTERMEDIACIÓN   FINANCIERA"/>
    <x v="12"/>
    <s v="2017-2016"/>
    <n v="7.2870155380000003"/>
    <n v="6.383967255"/>
    <n v="2937.6"/>
    <n v="3971"/>
    <n v="3971"/>
    <n v="126.2"/>
    <n v="329"/>
    <n v="4.4888000000000003"/>
  </r>
  <r>
    <s v="H   HOTELES Y RESTAURANTES"/>
    <x v="13"/>
    <s v="2018-2017"/>
    <n v="2.3094130169999998"/>
    <n v="3.7985873890000001"/>
    <n v="965.3"/>
    <n v="2466.4"/>
    <n v="2466.4"/>
    <n v="-30.3"/>
    <n v="6.4"/>
    <n v="-3.0434000000000001"/>
  </r>
  <r>
    <s v="H   HOTELES Y RESTAURANTES"/>
    <x v="12"/>
    <s v="2017-2016"/>
    <n v="2.4696870469999999"/>
    <n v="3.9548122509999999"/>
    <n v="995.6"/>
    <n v="2460"/>
    <n v="2460"/>
    <n v="23.4"/>
    <n v="84.1"/>
    <n v="2.4068999999999998"/>
  </r>
  <r>
    <s v="K   ACTIVIDADES INMOBILIARIAS,  EMPRESARIALES Y DE ALQUILER"/>
    <x v="6"/>
    <s v="2013-2012"/>
    <n v="7.75968166"/>
    <n v="7.5442982460000003"/>
    <n v="2540.9"/>
    <n v="3440.2"/>
    <n v="3440.2"/>
    <n v="130.5"/>
    <n v="351.5"/>
    <n v="5.4139999999999997"/>
  </r>
  <r>
    <s v="F   CONSTRUCCION (UFP)"/>
    <x v="2"/>
    <s v="2020-2019"/>
    <n v="0.83012927599999997"/>
    <n v="1.0350704930000001"/>
    <n v="293.2"/>
    <n v="558.70000000000005"/>
    <n v="558.70000000000005"/>
    <n v="-319.3"/>
    <n v="-571.79999999999995"/>
    <n v="-52.130699999999997"/>
  </r>
  <r>
    <s v="D   INDUSTRIAS MANUFACTURERAS"/>
    <x v="11"/>
    <s v="2015-2014"/>
    <n v="5.6652270849999997"/>
    <n v="6.3908141179999998"/>
    <n v="2060.8000000000002"/>
    <n v="3456.9"/>
    <n v="3456.9"/>
    <n v="68.5"/>
    <n v="159.19999999999999"/>
    <n v="3.4382000000000001"/>
  </r>
  <r>
    <s v="N   ACTIVIDADES DE SERVICIOS  SOCIALES Y DE SALUD  PRIVADA (ONM)"/>
    <x v="1"/>
    <s v="2010-2009"/>
    <n v="1.516795659"/>
    <n v="1.8726031999999999"/>
    <n v="380.2"/>
    <n v="551.29999999999995"/>
    <n v="551.29999999999995"/>
    <n v="-57.1"/>
    <n v="50.1"/>
    <n v="-13.057399999999999"/>
  </r>
  <r>
    <s v="IMP   IMPUESTOS"/>
    <x v="7"/>
    <s v="2012-2011"/>
    <n v="4.2346818849999996"/>
    <n v="4.0764586429999996"/>
    <n v="1297.0999999999999"/>
    <n v="1648.1"/>
    <n v="1648.1"/>
    <n v="114.8"/>
    <n v="145.80000000000001"/>
    <n v="9.7097999999999995"/>
  </r>
  <r>
    <s v="E   SUMINISTRO DE ELECTRICIDAD, GAS Y AGUA"/>
    <x v="1"/>
    <s v="2010-2009"/>
    <n v="3.1177690899999999"/>
    <n v="2.2965119239999998"/>
    <n v="781.5"/>
    <n v="676.1"/>
    <n v="676.1"/>
    <n v="15.3"/>
    <n v="27.1"/>
    <n v="1.9967999999999999"/>
  </r>
  <r>
    <s v="O   OTRAS ACTIVIDADES COMUNITARIAS, SOCIALES Y  PERSONALES DE SERVICIOS"/>
    <x v="12"/>
    <s v="2017-2016"/>
    <n v="1.684080491"/>
    <n v="1.2179535619999999"/>
    <n v="678.9"/>
    <n v="757.6"/>
    <n v="757.6"/>
    <n v="11.7"/>
    <n v="8.8000000000000007"/>
    <n v="1.7535000000000001"/>
  </r>
  <r>
    <s v="PIBPC   PRODUCTO INTERNO BRUTO A PRECIOS DE COMPRADOR                         "/>
    <x v="6"/>
    <s v="2013-2012"/>
    <n v="100"/>
    <n v="100"/>
    <n v="32744.9"/>
    <n v="45600"/>
    <n v="45600"/>
    <n v="2114.5"/>
    <n v="5170.3"/>
    <n v="6.9032"/>
  </r>
  <r>
    <s v="P   ACTIVIDADES DE HOGARES PRIVADOS COMO EMPLEADORES Y ACTIVIDADES NO DIFERENCIADAS DE HOGARES PRIVADOS COMO PRODUCTORES (UFP)"/>
    <x v="12"/>
    <s v="2017-2016"/>
    <n v="0.42666349100000001"/>
    <n v="0.39226593100000001"/>
    <n v="172"/>
    <n v="244"/>
    <n v="244"/>
    <n v="2.7"/>
    <n v="9.8000000000000007"/>
    <n v="1.5948"/>
  </r>
  <r>
    <s v="M   ENSEÑANZA  PRIVADA (ONM)"/>
    <x v="4"/>
    <s v="2009-2008"/>
    <n v="2.635778701"/>
    <n v="2.417707235"/>
    <n v="624.29999999999995"/>
    <n v="655.6"/>
    <n v="655.6"/>
    <n v="19"/>
    <n v="39.5"/>
    <n v="3.1389"/>
  </r>
  <r>
    <s v="N   ACTIVIDADES DE SERVICIOS  SOCIALES Y DE SALUD  PRIVADA (ONM)"/>
    <x v="3"/>
    <s v="2016-2015"/>
    <n v="1.213519757"/>
    <n v="1.736038558"/>
    <n v="463.3"/>
    <n v="1005.3"/>
    <n v="1005.3"/>
    <n v="38.700000000000003"/>
    <n v="191.4"/>
    <n v="9.1143999999999998"/>
  </r>
  <r>
    <s v="G   COMERCIO AL POR MAYOR Y AL POR MENOR; REPARACIÓN DE VEHÍCULOS AUTOMOTORES, MOTOCICLETAS, EFECTOS PERSONALES Y ENSERES DOMÉSTICOS"/>
    <x v="7"/>
    <s v="2012-2011"/>
    <n v="20.485857188000001"/>
    <n v="22.867347518999999"/>
    <n v="6274.9"/>
    <n v="9245.2000000000007"/>
    <n v="9245.2000000000007"/>
    <n v="645.70000000000005"/>
    <n v="1769.5"/>
    <n v="11.470499999999999"/>
  </r>
  <r>
    <s v="G   COMERCIO AL POR MAYOR Y AL POR MENOR; REPARACIÓN DE VEHÍCULOS AUTOMOTORES, MOTOCICLETAS, EFECTOS PERSONALES Y ENSERES DOMÉSTICOS"/>
    <x v="3"/>
    <s v="2016-2015"/>
    <n v="18.277446291"/>
    <n v="18.988839134999999"/>
    <n v="6978"/>
    <n v="10996"/>
    <n v="10996"/>
    <n v="271"/>
    <n v="439.1"/>
    <n v="4.0404999999999998"/>
  </r>
  <r>
    <s v="A   AGRICULTURA, GANADERÍA, CAZA Y SILVICULTURA"/>
    <x v="3"/>
    <s v="2016-2015"/>
    <n v="2.0446223240000001"/>
    <n v="2.0707090770000001"/>
    <n v="780.6"/>
    <n v="1199.0999999999999"/>
    <n v="1199.0999999999999"/>
    <n v="26.8"/>
    <n v="42.4"/>
    <n v="3.5552999999999999"/>
  </r>
  <r>
    <s v="VAB   VALOR AGREGADO"/>
    <x v="9"/>
    <s v="2014-2013"/>
    <n v="95.527845599000003"/>
    <n v="96.051400698999998"/>
    <n v="32865.4"/>
    <n v="47950.3"/>
    <n v="47950.3"/>
    <n v="1567.7"/>
    <n v="4106.1000000000004"/>
    <n v="5.0088999999999997"/>
  </r>
  <r>
    <s v="J   INTERMEDIACIÓN   FINANCIERA"/>
    <x v="3"/>
    <s v="2016-2015"/>
    <n v="7.3638882920000004"/>
    <n v="6.2893190370000003"/>
    <n v="2811.4"/>
    <n v="3642"/>
    <n v="3642"/>
    <n v="190.4"/>
    <n v="232.1"/>
    <n v="7.2644000000000002"/>
  </r>
  <r>
    <s v="IMP   IMPUESTOS"/>
    <x v="8"/>
    <s v="2011-2010"/>
    <n v="4.237345844"/>
    <n v="4.3311172740000004"/>
    <n v="1182.3"/>
    <n v="1502.3"/>
    <n v="1502.3"/>
    <n v="91.1"/>
    <n v="246.8"/>
    <n v="8.3485999999999994"/>
  </r>
  <r>
    <s v="IMP   IMPUESTOS"/>
    <x v="4"/>
    <s v="2009-2008"/>
    <n v="3.8926605190000001"/>
    <n v="3.9839065370000002"/>
    <n v="922"/>
    <n v="1080.3"/>
    <n v="1080.3"/>
    <n v="-35.700000000000003"/>
    <n v="102"/>
    <n v="-3.7277"/>
  </r>
  <r>
    <s v="VAB   VALOR AGREGADO"/>
    <x v="11"/>
    <s v="2015-2014"/>
    <n v="95.593009734000006"/>
    <n v="96.173165198999996"/>
    <n v="34773.199999999997"/>
    <n v="52021.7"/>
    <n v="52021.7"/>
    <n v="1907.8"/>
    <n v="4071.4"/>
    <n v="5.8048000000000002"/>
  </r>
  <r>
    <s v="C   EXPLOTACIÓN DE MINAS Y CANTERAS"/>
    <x v="5"/>
    <m/>
    <n v="0.690270473"/>
    <n v="0.690270473"/>
    <n v="147"/>
    <n v="147"/>
    <n v="147"/>
    <m/>
    <m/>
    <m/>
  </r>
  <r>
    <s v="M   ENSEÑANZA  PRIVADA"/>
    <x v="4"/>
    <s v="2009-2008"/>
    <n v="1.029317391"/>
    <n v="0.96656660500000002"/>
    <n v="243.8"/>
    <n v="262.10000000000002"/>
    <n v="262.10000000000002"/>
    <n v="27.7"/>
    <n v="39.700000000000003"/>
    <n v="12.818099999999999"/>
  </r>
  <r>
    <s v="L   ADMINISTRACIÓN  PÚBLICA  Y  DEFENSA; PLANES    DE    SEGURIDAD    SOCIAL    DE AFILIACIÓN OBLIGATORIA (ONM)"/>
    <x v="4"/>
    <s v="2009-2008"/>
    <n v="3.7448914109999998"/>
    <n v="3.8625786419999999"/>
    <n v="887"/>
    <n v="1047.4000000000001"/>
    <n v="1047.4000000000001"/>
    <n v="24.8"/>
    <n v="117.2"/>
    <n v="2.8763000000000001"/>
  </r>
  <r>
    <s v="K   ACTIVIDADES INMOBILIARIAS,  EMPRESARIALES Y DE ALQUILER (UFP)"/>
    <x v="10"/>
    <s v="2019-2018"/>
    <n v="5.8579592969999998"/>
    <n v="5.7334244989999998"/>
    <n v="2521.5"/>
    <n v="3840.5"/>
    <n v="3840.5"/>
    <n v="80.7"/>
    <n v="132.5"/>
    <n v="3.3062"/>
  </r>
  <r>
    <s v="IMP   IMPUESTOS"/>
    <x v="3"/>
    <s v="2016-2015"/>
    <n v="4.432634331"/>
    <n v="3.976155157"/>
    <n v="1692.3"/>
    <n v="2302.5"/>
    <n v="2302.5"/>
    <n v="95.9"/>
    <n v="232.5"/>
    <n v="6.0072000000000001"/>
  </r>
  <r>
    <s v="F   CONSTRUCCION"/>
    <x v="0"/>
    <s v="2008-2007"/>
    <n v="7.4315659890000001"/>
    <n v="8.0152171059999997"/>
    <n v="1738.6"/>
    <n v="2016.3"/>
    <n v="2016.3"/>
    <n v="400.5"/>
    <n v="678.2"/>
    <n v="29.930399999999999"/>
  </r>
  <r>
    <s v="VAB   VALOR AGREGADO"/>
    <x v="3"/>
    <s v="2016-2015"/>
    <n v="95.554531119999993"/>
    <n v="96.023844843000006"/>
    <n v="36481"/>
    <n v="55605.2"/>
    <n v="55605.2"/>
    <n v="1707.8"/>
    <n v="3583.5"/>
    <n v="4.9112"/>
  </r>
  <r>
    <s v="B   PESCA"/>
    <x v="6"/>
    <s v="2013-2012"/>
    <n v="0.49503892199999999"/>
    <n v="0.60438596499999997"/>
    <n v="162.1"/>
    <n v="275.60000000000002"/>
    <n v="275.60000000000002"/>
    <n v="15.3"/>
    <n v="32.799999999999997"/>
    <n v="10.4223"/>
  </r>
  <r>
    <s v="K   ACTIVIDADES INMOBILIARIAS,  EMPRESARIALES Y DE ALQUILER"/>
    <x v="13"/>
    <s v="2018-2017"/>
    <n v="7.2949986239999998"/>
    <n v="6.9299885720000001"/>
    <n v="3049.2"/>
    <n v="4499.6000000000004"/>
    <n v="4499.6000000000004"/>
    <n v="74.599999999999994"/>
    <n v="126.2"/>
    <n v="2.5078999999999998"/>
  </r>
  <r>
    <s v="O   OTRAS ACTIVIDADES COMUNITARIAS, SOCIALES Y  PERSONALES DE SERVICIOS"/>
    <x v="6"/>
    <s v="2013-2012"/>
    <n v="1.849448311"/>
    <n v="1.389912281"/>
    <n v="605.6"/>
    <n v="633.79999999999995"/>
    <n v="633.79999999999995"/>
    <n v="19.899999999999999"/>
    <n v="35.5"/>
    <n v="3.3976000000000002"/>
  </r>
  <r>
    <s v="B   PESCA"/>
    <x v="10"/>
    <s v="2019-2018"/>
    <n v="0.30596598800000002"/>
    <n v="0.31977594799999998"/>
    <n v="131.69999999999999"/>
    <n v="214.2"/>
    <n v="214.2"/>
    <n v="-26.9"/>
    <n v="-30.5"/>
    <n v="-16.960999999999999"/>
  </r>
  <r>
    <s v="L   ADMINISTRACIÓN  PÚBLICA  Y  DEFENSA; PLANES    DE    SEGURIDAD    SOCIAL    DE AFILIACIÓN OBLIGATORIA (ONM)"/>
    <x v="11"/>
    <s v="2015-2014"/>
    <n v="3.0052534199999998"/>
    <n v="3.4260339389999999"/>
    <n v="1093.2"/>
    <n v="1853.2"/>
    <n v="1853.2"/>
    <n v="60.1"/>
    <n v="211"/>
    <n v="5.8174000000000001"/>
  </r>
  <r>
    <s v="K   ACTIVIDADES INMOBILIARIAS,  EMPRESARIALES Y DE ALQUILER"/>
    <x v="4"/>
    <s v="2009-2008"/>
    <n v="7.6848380450000002"/>
    <n v="7.5337616069999997"/>
    <n v="1820.2"/>
    <n v="2042.9"/>
    <n v="2042.9"/>
    <n v="74.099999999999994"/>
    <n v="165.3"/>
    <n v="4.2436999999999996"/>
  </r>
  <r>
    <s v="N   ACTIVIDADES DE SERVICIOS  SOCIALES Y DE SALUD  PRIVADA"/>
    <x v="7"/>
    <s v="2012-2011"/>
    <n v="1.161591099"/>
    <n v="0.95078617899999995"/>
    <n v="355.8"/>
    <n v="384.4"/>
    <n v="384.4"/>
    <n v="16.3"/>
    <n v="24.7"/>
    <n v="4.8010999999999999"/>
  </r>
  <r>
    <s v="M   ENSEÑANZA  PRIVADA"/>
    <x v="2"/>
    <s v="2020-2019"/>
    <n v="1.1837552870000001"/>
    <n v="0.97875020800000001"/>
    <n v="418.1"/>
    <n v="528.29999999999995"/>
    <n v="528.29999999999995"/>
    <n v="-40.5"/>
    <n v="-147.19999999999999"/>
    <n v="-8.8313000000000006"/>
  </r>
  <r>
    <s v="E   SUMINISTRO DE ELECTRICIDAD, GAS Y AGUA"/>
    <x v="10"/>
    <s v="2019-2018"/>
    <n v="4.1253136330000002"/>
    <n v="1.82340963"/>
    <n v="1775.7"/>
    <n v="1221.4000000000001"/>
    <n v="1221.4000000000001"/>
    <n v="77"/>
    <n v="100.6"/>
    <n v="4.5327999999999999"/>
  </r>
  <r>
    <s v="N   ACTIVIDADES DE SERVICIOS  SOCIALES Y DE SALUD  PRIVADA"/>
    <x v="5"/>
    <m/>
    <n v="1.3091660409999999"/>
    <n v="1.3091660409999999"/>
    <n v="278.8"/>
    <n v="278.8"/>
    <n v="278.8"/>
    <m/>
    <m/>
    <m/>
  </r>
  <r>
    <s v="PIBPC   PRODUCTO INTERNO BRUTO A PRECIOS DE COMPRADOR                         "/>
    <x v="4"/>
    <s v="2009-2008"/>
    <n v="100"/>
    <n v="100"/>
    <n v="23685.599999999999"/>
    <n v="27116.6"/>
    <n v="27116.6"/>
    <n v="290.8"/>
    <n v="1960.7"/>
    <n v="1.2430000000000001"/>
  </r>
  <r>
    <s v="VAB   VALOR AGREGADO"/>
    <x v="4"/>
    <s v="2009-2008"/>
    <n v="96.097206741999997"/>
    <n v="96.016462240999999"/>
    <n v="22761.200000000001"/>
    <n v="26036.400000000001"/>
    <n v="26036.400000000001"/>
    <n v="324.10000000000002"/>
    <n v="1858.8"/>
    <n v="1.4443999999999999"/>
  </r>
  <r>
    <s v="I   TRANSPORTE,  ALMACENAMIENTO Y COMUNICACIONES"/>
    <x v="6"/>
    <s v="2013-2012"/>
    <n v="13.811311074000001"/>
    <n v="12.388377193"/>
    <n v="4522.5"/>
    <n v="5649.1"/>
    <n v="5649.1"/>
    <n v="103.7"/>
    <n v="248.9"/>
    <n v="2.3466999999999998"/>
  </r>
  <r>
    <s v="O   OTRAS ACTIVIDADES COMUNITARIAS, SOCIALES Y  PERSONALES DE SERVICIOS (ONM)"/>
    <x v="2"/>
    <s v="2020-2019"/>
    <n v="0.22961624899999999"/>
    <n v="0.167664005"/>
    <n v="81.099999999999994"/>
    <n v="90.5"/>
    <n v="90.5"/>
    <n v="-4.7"/>
    <n v="-2.2999999999999998"/>
    <n v="-5.4779"/>
  </r>
  <r>
    <s v="B   PESCA"/>
    <x v="7"/>
    <s v="2012-2011"/>
    <n v="0.47926243200000002"/>
    <n v="0.60054860700000001"/>
    <n v="146.80000000000001"/>
    <n v="242.8"/>
    <n v="242.8"/>
    <n v="-7.6"/>
    <n v="4.2"/>
    <n v="-4.9222999999999999"/>
  </r>
  <r>
    <s v="VAB   VALOR AGREGADO"/>
    <x v="0"/>
    <s v="2008-2007"/>
    <n v="95.906355258000005"/>
    <n v="96.111051482999997"/>
    <n v="22437.1"/>
    <n v="24177.599999999999"/>
    <n v="24177.599999999999"/>
    <n v="1985.6"/>
    <n v="3726.1"/>
    <n v="9.7088000000000001"/>
  </r>
  <r>
    <s v="J   INTERMEDIACIÓN   FINANCIERA"/>
    <x v="2"/>
    <s v="2020-2019"/>
    <n v="8.7426882369999994"/>
    <n v="7.2110343290000003"/>
    <n v="3087.9"/>
    <n v="3892.3"/>
    <n v="3892.3"/>
    <n v="-43.1"/>
    <n v="-194.9"/>
    <n v="-1.3766"/>
  </r>
  <r>
    <s v="M   ENSEÑANZA  PRIVADA (ONM)"/>
    <x v="0"/>
    <s v="2008-2007"/>
    <n v="2.5873270979999998"/>
    <n v="2.449127243"/>
    <n v="605.29999999999995"/>
    <n v="616.1"/>
    <n v="616.1"/>
    <n v="40.6"/>
    <n v="51.4"/>
    <n v="7.1896000000000004"/>
  </r>
  <r>
    <s v="N   ACTIVIDADES DE SERVICIOS  SOCIALES Y DE SALUD  PRIVADA (ONM)"/>
    <x v="0"/>
    <s v="2008-2007"/>
    <n v="1.911535897"/>
    <n v="1.783279469"/>
    <n v="447.2"/>
    <n v="448.6"/>
    <n v="448.6"/>
    <n v="15.1"/>
    <n v="16.5"/>
    <n v="3.4944999999999999"/>
  </r>
  <r>
    <s v="J   INTERMEDIACIÓN   FINANCIERA"/>
    <x v="13"/>
    <s v="2018-2017"/>
    <n v="7.2507386629999999"/>
    <n v="6.2287653970000001"/>
    <n v="3030.7"/>
    <n v="4044.3"/>
    <n v="4044.3"/>
    <n v="93.1"/>
    <n v="73.3"/>
    <n v="3.1692"/>
  </r>
  <r>
    <s v="F   CONSTRUCCION"/>
    <x v="13"/>
    <s v="2018-2017"/>
    <n v="15.18762635"/>
    <n v="18.265377472000001"/>
    <n v="6348.2"/>
    <n v="11859.6"/>
    <n v="11859.6"/>
    <n v="196.2"/>
    <n v="719.8"/>
    <n v="3.1892"/>
  </r>
  <r>
    <s v="M   ENSEÑANZA  PRIVADA (ONM)"/>
    <x v="11"/>
    <s v="2015-2014"/>
    <n v="2.0738777719999999"/>
    <n v="2.1404392909999999"/>
    <n v="754.4"/>
    <n v="1157.8"/>
    <n v="1157.8"/>
    <n v="12.6"/>
    <n v="150.9"/>
    <n v="1.6984999999999999"/>
  </r>
  <r>
    <s v="J   INTERMEDIACIÓN   FINANCIERA"/>
    <x v="9"/>
    <s v="2014-2013"/>
    <n v="7.0823160100000004"/>
    <n v="6.3107078110000003"/>
    <n v="2436.6"/>
    <n v="3150.4"/>
    <n v="3150.4"/>
    <n v="94.6"/>
    <n v="235.4"/>
    <n v="4.0392000000000001"/>
  </r>
  <r>
    <s v="F   CONSTRUCCION"/>
    <x v="10"/>
    <s v="2019-2018"/>
    <n v="14.761639253"/>
    <n v="17.936713622999999"/>
    <n v="6354"/>
    <n v="12014.8"/>
    <n v="12014.8"/>
    <n v="5.8"/>
    <n v="155.19999999999999"/>
    <n v="9.1300000000000006E-2"/>
  </r>
  <r>
    <s v="F   CONSTRUCCION"/>
    <x v="7"/>
    <s v="2012-2011"/>
    <n v="10.590132679"/>
    <n v="10.471015120000001"/>
    <n v="3243.8"/>
    <n v="4233.3999999999996"/>
    <n v="4233.3999999999996"/>
    <n v="796.6"/>
    <n v="1237"/>
    <n v="32.551400000000001"/>
  </r>
  <r>
    <s v="F   CONSTRUCCION (UFP)"/>
    <x v="10"/>
    <s v="2019-2018"/>
    <n v="1.42296255"/>
    <n v="1.6877063910000001"/>
    <n v="612.5"/>
    <n v="1130.5"/>
    <n v="1130.5"/>
    <n v="0.4"/>
    <n v="9.1"/>
    <n v="6.5299999999999997E-2"/>
  </r>
  <r>
    <s v="B   PESCA"/>
    <x v="12"/>
    <s v="2017-2016"/>
    <n v="0.40210553500000001"/>
    <n v="0.49531612000000003"/>
    <n v="162.1"/>
    <n v="308.10000000000002"/>
    <n v="308.10000000000002"/>
    <n v="1.1000000000000001"/>
    <n v="1.4"/>
    <n v="0.68320000000000003"/>
  </r>
  <r>
    <s v="B   PESCA"/>
    <x v="4"/>
    <s v="2009-2008"/>
    <n v="1.01454048"/>
    <n v="1.0406909419999999"/>
    <n v="240.3"/>
    <n v="282.2"/>
    <n v="282.2"/>
    <n v="-24.5"/>
    <n v="-2.7"/>
    <n v="-9.2523"/>
  </r>
  <r>
    <s v="C   EXPLOTACIÓN DE MINAS Y CANTERAS"/>
    <x v="7"/>
    <s v="2012-2011"/>
    <n v="1.365636753"/>
    <n v="1.5656806750000001"/>
    <n v="418.3"/>
    <n v="633"/>
    <n v="633"/>
    <n v="84.3"/>
    <n v="182.8"/>
    <n v="25.2395"/>
  </r>
  <r>
    <s v="PIBPC   PRODUCTO INTERNO BRUTO A PRECIOS DE COMPRADOR                         "/>
    <x v="12"/>
    <s v="2017-2016"/>
    <n v="100"/>
    <n v="100"/>
    <n v="40312.800000000003"/>
    <n v="62202.7"/>
    <n v="62202.7"/>
    <n v="2134.6"/>
    <n v="4295"/>
    <n v="5.5911"/>
  </r>
  <r>
    <s v="PIBPC   PRODUCTO INTERNO BRUTO A PRECIOS DE COMPRADOR                         "/>
    <x v="10"/>
    <s v="2019-2018"/>
    <n v="100"/>
    <n v="100"/>
    <n v="43044"/>
    <n v="66984.399999999994"/>
    <n v="66984.399999999994"/>
    <n v="1245.5"/>
    <n v="2055"/>
    <n v="2.9796999999999998"/>
  </r>
  <r>
    <s v="D   INDUSTRIAS MANUFACTURERAS"/>
    <x v="3"/>
    <s v="2016-2015"/>
    <n v="5.4599221550000001"/>
    <n v="6.1749991800000004"/>
    <n v="2084.5"/>
    <n v="3575.8"/>
    <n v="3575.8"/>
    <n v="23.7"/>
    <n v="118.9"/>
    <n v="1.1499999999999999"/>
  </r>
  <r>
    <s v="VAB   VALOR AGREGADO"/>
    <x v="6"/>
    <s v="2013-2012"/>
    <n v="95.580380456"/>
    <n v="96.149561403999996"/>
    <n v="31297.7"/>
    <n v="43844.2"/>
    <n v="43844.2"/>
    <n v="1971.8"/>
    <n v="5062.5"/>
    <n v="6.7237"/>
  </r>
  <r>
    <s v="D   INDUSTRIAS MANUFACTURERAS"/>
    <x v="7"/>
    <s v="2012-2011"/>
    <n v="6.0472602379999998"/>
    <n v="6.2315574939999996"/>
    <n v="1852.3"/>
    <n v="2519.4"/>
    <n v="2519.4"/>
    <n v="139.6"/>
    <n v="320.89999999999998"/>
    <n v="8.1508000000000003"/>
  </r>
  <r>
    <s v="C   EXPLOTACIÓN DE MINAS Y CANTERAS"/>
    <x v="13"/>
    <s v="2018-2017"/>
    <n v="1.7665705709999999"/>
    <n v="1.884046364"/>
    <n v="738.4"/>
    <n v="1223.3"/>
    <n v="1223.3"/>
    <n v="19.8"/>
    <n v="3.5"/>
    <n v="2.7553000000000001"/>
  </r>
  <r>
    <s v="M   ENSEÑANZA  PRIVADA"/>
    <x v="0"/>
    <s v="2008-2007"/>
    <n v="0.92370954199999999"/>
    <n v="0.88408683499999996"/>
    <n v="216.1"/>
    <n v="222.4"/>
    <n v="222.4"/>
    <n v="9.8000000000000007"/>
    <n v="16.100000000000001"/>
    <n v="4.7503000000000002"/>
  </r>
  <r>
    <s v="H   HOTELES Y RESTAURANTES"/>
    <x v="11"/>
    <s v="2015-2014"/>
    <n v="2.614339556"/>
    <n v="3.9954373780000001"/>
    <n v="951"/>
    <n v="2161.1999999999998"/>
    <n v="2161.1999999999998"/>
    <n v="43.1"/>
    <n v="330.1"/>
    <n v="4.7472000000000003"/>
  </r>
  <r>
    <s v="K   ACTIVIDADES INMOBILIARIAS,  EMPRESARIALES Y DE ALQUILER (UFP)"/>
    <x v="9"/>
    <s v="2014-2013"/>
    <n v="6.2097430530000004"/>
    <n v="6.0813477159999998"/>
    <n v="2136.4"/>
    <n v="3035.9"/>
    <n v="3035.9"/>
    <n v="128.80000000000001"/>
    <n v="252.2"/>
    <n v="6.4156000000000004"/>
  </r>
  <r>
    <s v="M   ENSEÑANZA  PRIVADA"/>
    <x v="11"/>
    <s v="2015-2014"/>
    <n v="0.98690630999999995"/>
    <n v="0.86907972899999997"/>
    <n v="359"/>
    <n v="470.1"/>
    <n v="470.1"/>
    <n v="29.4"/>
    <n v="41.9"/>
    <n v="8.9199000000000002"/>
  </r>
  <r>
    <s v="PIBPC   PRODUCTO INTERNO BRUTO A PRECIOS DE COMPRADOR                         "/>
    <x v="11"/>
    <s v="2015-2014"/>
    <n v="100"/>
    <n v="100"/>
    <n v="36376.300000000003"/>
    <n v="54091.7"/>
    <n v="54091.7"/>
    <n v="1972.3"/>
    <n v="4170.2"/>
    <n v="5.7327000000000004"/>
  </r>
  <r>
    <s v="F   CONSTRUCCION"/>
    <x v="6"/>
    <s v="2013-2012"/>
    <n v="12.547297442"/>
    <n v="13.502412281"/>
    <n v="4108.6000000000004"/>
    <n v="6157.1"/>
    <n v="6157.1"/>
    <n v="864.8"/>
    <n v="1923.7"/>
    <n v="26.66"/>
  </r>
  <r>
    <s v="N   ACTIVIDADES DE SERVICIOS  SOCIALES Y DE SALUD  PRIVADA"/>
    <x v="8"/>
    <s v="2011-2010"/>
    <n v="1.216763016"/>
    <n v="1.037011838"/>
    <n v="339.5"/>
    <n v="359.7"/>
    <n v="359.7"/>
    <n v="16.899999999999999"/>
    <n v="8"/>
    <n v="5.2385999999999999"/>
  </r>
  <r>
    <s v="VAB   VALOR AGREGADO"/>
    <x v="2"/>
    <s v="2020-2019"/>
    <n v="95.888142062"/>
    <n v="96.745650925000007"/>
    <n v="33867.5"/>
    <n v="52220.4"/>
    <n v="52220.4"/>
    <n v="-7383.9"/>
    <n v="-12643.9"/>
    <n v="-17.899799999999999"/>
  </r>
  <r>
    <s v="A   AGRICULTURA, GANADERÍA, CAZA Y SILVICULTURA"/>
    <x v="10"/>
    <s v="2019-2018"/>
    <n v="2.1094693800000002"/>
    <n v="1.867151158"/>
    <n v="908"/>
    <n v="1250.7"/>
    <n v="1250.7"/>
    <n v="86"/>
    <n v="35.5"/>
    <n v="10.462199999999999"/>
  </r>
  <r>
    <s v="I   TRANSPORTE,  ALMACENAMIENTO Y COMUNICACIONES"/>
    <x v="7"/>
    <s v="2012-2011"/>
    <n v="14.426190974000001"/>
    <n v="13.357012295000001"/>
    <n v="4418.8"/>
    <n v="5400.2"/>
    <n v="5400.2"/>
    <n v="213.9"/>
    <n v="425.7"/>
    <n v="5.0869"/>
  </r>
  <r>
    <s v="P   ACTIVIDADES DE HOGARES PRIVADOS COMO EMPLEADORES Y ACTIVIDADES NO DIFERENCIADAS DE HOGARES PRIVADOS COMO PRODUCTORES (UFP)"/>
    <x v="6"/>
    <s v="2013-2012"/>
    <n v="0.53962601799999999"/>
    <n v="0.47083333300000002"/>
    <n v="176.7"/>
    <n v="214.7"/>
    <n v="214.7"/>
    <n v="-4.3"/>
    <n v="-1.2"/>
    <n v="-2.3757000000000001"/>
  </r>
  <r>
    <s v="N   ACTIVIDADES DE SERVICIOS  SOCIALES Y DE SALUD  PRIVADA"/>
    <x v="1"/>
    <s v="2010-2009"/>
    <n v="1.287002314"/>
    <n v="1.194620979"/>
    <n v="322.60000000000002"/>
    <n v="351.7"/>
    <n v="351.7"/>
    <n v="28.8"/>
    <n v="44.3"/>
    <n v="9.8025000000000002"/>
  </r>
  <r>
    <s v="O   OTRAS ACTIVIDADES COMUNITARIAS, SOCIALES Y  PERSONALES DE SERVICIOS"/>
    <x v="5"/>
    <m/>
    <n v="2.1520473330000001"/>
    <n v="2.1520473330000001"/>
    <n v="458.3"/>
    <n v="458.3"/>
    <n v="458.3"/>
    <m/>
    <m/>
    <m/>
  </r>
  <r>
    <s v="L   ADMINISTRACIÓN  PÚBLICA  Y  DEFENSA; PLANES    DE    SEGURIDAD    SOCIAL    DE AFILIACIÓN OBLIGATORIA (ONM)"/>
    <x v="0"/>
    <s v="2008-2007"/>
    <n v="3.6854343699999998"/>
    <n v="3.6977408879999998"/>
    <n v="862.2"/>
    <n v="930.2"/>
    <n v="930.2"/>
    <n v="34.5"/>
    <n v="102.5"/>
    <n v="4.1680999999999999"/>
  </r>
  <r>
    <s v="H   HOTELES Y RESTAURANTES"/>
    <x v="3"/>
    <s v="2016-2015"/>
    <n v="2.5464794039999998"/>
    <n v="4.1029085939999996"/>
    <n v="972.2"/>
    <n v="2375.9"/>
    <n v="2375.9"/>
    <n v="21.2"/>
    <n v="214.7"/>
    <n v="2.2292000000000001"/>
  </r>
  <r>
    <s v="P   ACTIVIDADES DE HOGARES PRIVADOS COMO EMPLEADORES Y ACTIVIDADES NO DIFERENCIADAS DE HOGARES PRIVADOS COMO PRODUCTORES (UFP)"/>
    <x v="9"/>
    <s v="2014-2013"/>
    <n v="0.53336821300000004"/>
    <n v="0.47254189099999999"/>
    <n v="183.5"/>
    <n v="235.9"/>
    <n v="235.9"/>
    <n v="6.8"/>
    <n v="21.2"/>
    <n v="3.8483000000000001"/>
  </r>
  <r>
    <s v="O   OTRAS ACTIVIDADES COMUNITARIAS, SOCIALES Y  PERSONALES DE SERVICIOS"/>
    <x v="4"/>
    <s v="2009-2008"/>
    <n v="2.0164150369999998"/>
    <n v="1.8040609809999999"/>
    <n v="477.6"/>
    <n v="489.2"/>
    <n v="489.2"/>
    <n v="10.199999999999999"/>
    <n v="31.1"/>
    <n v="2.1821999999999999"/>
  </r>
  <r>
    <s v="C   EXPLOTACIÓN DE MINAS Y CANTERAS"/>
    <x v="8"/>
    <s v="2011-2010"/>
    <n v="1.1970510969999999"/>
    <n v="1.2979225169999999"/>
    <n v="334"/>
    <n v="450.2"/>
    <n v="450.2"/>
    <n v="60.5"/>
    <n v="129.1"/>
    <n v="22.1206"/>
  </r>
  <r>
    <s v="IMP   IMPUESTOS"/>
    <x v="5"/>
    <m/>
    <n v="3.9655334340000001"/>
    <n v="3.9655334340000001"/>
    <n v="844.5"/>
    <n v="844.5"/>
    <n v="844.5"/>
    <m/>
    <m/>
    <m/>
  </r>
  <r>
    <s v="J   INTERMEDIACIÓN   FINANCIERA"/>
    <x v="7"/>
    <s v="2012-2011"/>
    <n v="7.0687943999999998"/>
    <n v="6.9317852960000002"/>
    <n v="2165.1999999999998"/>
    <n v="2802.5"/>
    <n v="2802.5"/>
    <n v="135.30000000000001"/>
    <n v="332.7"/>
    <n v="6.6653000000000002"/>
  </r>
  <r>
    <s v="D   INDUSTRIAS MANUFACTURERAS"/>
    <x v="5"/>
    <m/>
    <n v="7.1567430500000002"/>
    <n v="7.1567430500000002"/>
    <n v="1524.1"/>
    <n v="1524.1"/>
    <n v="1524.1"/>
    <m/>
    <m/>
    <m/>
  </r>
  <r>
    <s v="A   AGRICULTURA, GANADERÍA, CAZA Y SILVICULTURA"/>
    <x v="8"/>
    <s v="2011-2010"/>
    <n v="2.563624699"/>
    <n v="2.541356505"/>
    <n v="715.3"/>
    <n v="881.5"/>
    <n v="881.5"/>
    <n v="32.799999999999997"/>
    <n v="76"/>
    <n v="4.8057999999999996"/>
  </r>
  <r>
    <s v="VAB   VALOR AGREGADO"/>
    <x v="1"/>
    <s v="2010-2009"/>
    <n v="95.625149605000004"/>
    <n v="95.735437478999998"/>
    <n v="23969.4"/>
    <n v="28184.799999999999"/>
    <n v="28184.799999999999"/>
    <n v="1208.2"/>
    <n v="2148.4"/>
    <n v="5.30809999999999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63043.500000000015"/>
    <n v="63043.500000000015"/>
  </r>
  <r>
    <x v="1"/>
    <x v="1"/>
    <n v="74489.3"/>
    <n v="74489.3"/>
  </r>
  <r>
    <x v="2"/>
    <x v="2"/>
    <n v="80269.600000000006"/>
    <n v="80269.600000000006"/>
  </r>
  <r>
    <x v="3"/>
    <x v="3"/>
    <n v="87065.4"/>
    <n v="87065.4"/>
  </r>
  <r>
    <x v="4"/>
    <x v="4"/>
    <n v="102556.29999999999"/>
    <n v="102556.29999999999"/>
  </r>
  <r>
    <x v="5"/>
    <x v="5"/>
    <n v="119640.99999999997"/>
    <n v="119640.99999999997"/>
  </r>
  <r>
    <x v="6"/>
    <x v="6"/>
    <n v="135044.30000000002"/>
    <n v="135044.30000000002"/>
  </r>
  <r>
    <x v="7"/>
    <x v="7"/>
    <n v="147793.29999999999"/>
    <n v="147793.29999999999"/>
  </r>
  <r>
    <x v="8"/>
    <x v="8"/>
    <n v="160205.1"/>
    <n v="160205.1"/>
  </r>
  <r>
    <x v="9"/>
    <x v="9"/>
    <n v="171420.6"/>
    <n v="171420.6"/>
  </r>
  <r>
    <x v="10"/>
    <x v="10"/>
    <n v="184329.09999999998"/>
    <n v="184329.09999999998"/>
  </r>
  <r>
    <x v="11"/>
    <x v="11"/>
    <n v="192577.39999999997"/>
    <n v="192577.39999999997"/>
  </r>
  <r>
    <x v="12"/>
    <x v="12"/>
    <n v="198832.8"/>
    <n v="198832.8"/>
  </r>
  <r>
    <x v="13"/>
    <x v="13"/>
    <n v="160174.40000000002"/>
    <n v="160174.40000000002"/>
  </r>
  <r>
    <x v="14"/>
    <x v="14"/>
    <n v="1877442.1"/>
    <n v="1877442.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n v="1.225913451"/>
    <n v="1.1333325379999999"/>
    <n v="286.8"/>
    <n v="285.10000000000002"/>
    <n v="285.10000000000002"/>
    <n v="8"/>
    <n v="6.3"/>
    <n v="2.8694000000000002"/>
  </r>
  <r>
    <x v="1"/>
    <x v="1"/>
    <x v="1"/>
    <n v="7.5233383869999999"/>
    <n v="7.620846255"/>
    <n v="1885.8"/>
    <n v="2243.6"/>
    <n v="2243.6"/>
    <n v="-7.4"/>
    <n v="42.9"/>
    <n v="-0.39090000000000003"/>
  </r>
  <r>
    <x v="2"/>
    <x v="2"/>
    <x v="2"/>
    <n v="1.23924824"/>
    <n v="2.090520036"/>
    <n v="437.7"/>
    <n v="1128.4000000000001"/>
    <n v="1128.4000000000001"/>
    <n v="-523.6"/>
    <n v="-1316.6"/>
    <n v="-54.468000000000004"/>
  </r>
  <r>
    <x v="3"/>
    <x v="3"/>
    <x v="3"/>
    <n v="0.42170662799999997"/>
    <n v="0.52963595500000005"/>
    <n v="161"/>
    <n v="306.7"/>
    <n v="306.7"/>
    <n v="-20.2"/>
    <n v="-43.6"/>
    <n v="-11.148"/>
  </r>
  <r>
    <x v="4"/>
    <x v="4"/>
    <x v="4"/>
    <n v="6.5693923730000003"/>
    <n v="7.2859429279999999"/>
    <n v="1556"/>
    <n v="1975.7"/>
    <n v="1975.7"/>
    <n v="-23.8"/>
    <n v="196.3"/>
    <n v="-1.5065999999999999"/>
  </r>
  <r>
    <x v="5"/>
    <x v="4"/>
    <x v="4"/>
    <n v="18.509136352999999"/>
    <n v="18.881423186999999"/>
    <n v="4384"/>
    <n v="5120"/>
    <n v="5120"/>
    <n v="120.8"/>
    <n v="436.9"/>
    <n v="2.8334999999999999"/>
  </r>
  <r>
    <x v="6"/>
    <x v="0"/>
    <x v="0"/>
    <n v="2.9036367059999999"/>
    <n v="3.1372361949999998"/>
    <n v="679.3"/>
    <n v="789.2"/>
    <n v="789.2"/>
    <n v="71.3"/>
    <n v="181.2"/>
    <n v="11.726900000000001"/>
  </r>
  <r>
    <x v="7"/>
    <x v="5"/>
    <x v="5"/>
    <n v="0.857438017"/>
    <n v="0.857438017"/>
    <n v="182.6"/>
    <n v="182.6"/>
    <n v="182.6"/>
    <m/>
    <m/>
    <m/>
  </r>
  <r>
    <x v="8"/>
    <x v="6"/>
    <x v="6"/>
    <n v="1.027640946"/>
    <n v="1.077631579"/>
    <n v="336.5"/>
    <n v="491.4"/>
    <n v="491.4"/>
    <n v="66.099999999999994"/>
    <n v="139.6"/>
    <n v="24.4452"/>
  </r>
  <r>
    <x v="9"/>
    <x v="1"/>
    <x v="1"/>
    <n v="1.0867310299999999"/>
    <n v="1.0173130029999999"/>
    <n v="272.39999999999998"/>
    <n v="299.5"/>
    <n v="299.5"/>
    <n v="28.6"/>
    <n v="37.4"/>
    <n v="11.7309"/>
  </r>
  <r>
    <x v="10"/>
    <x v="7"/>
    <x v="7"/>
    <n v="7.8693063099999998"/>
    <n v="7.6396807300000003"/>
    <n v="2410.4"/>
    <n v="3088.7"/>
    <n v="3088.7"/>
    <n v="155.80000000000001"/>
    <n v="348.6"/>
    <n v="6.9103000000000003"/>
  </r>
  <r>
    <x v="11"/>
    <x v="8"/>
    <x v="8"/>
    <n v="6.5629939180000001"/>
    <n v="6.3691035630000004"/>
    <n v="1831.2"/>
    <n v="2209.1999999999998"/>
    <n v="2209.1999999999998"/>
    <n v="57.1"/>
    <n v="198.7"/>
    <n v="3.2185000000000001"/>
  </r>
  <r>
    <x v="11"/>
    <x v="6"/>
    <x v="6"/>
    <n v="6.1310310919999997"/>
    <n v="6.1046052629999998"/>
    <n v="2007.6"/>
    <n v="2783.7"/>
    <n v="2783.7"/>
    <n v="127.8"/>
    <n v="487.1"/>
    <n v="6.7984999999999998"/>
  </r>
  <r>
    <x v="12"/>
    <x v="9"/>
    <x v="9"/>
    <n v="3.0028485059999999"/>
    <n v="3.2895646159999998"/>
    <n v="1033.0999999999999"/>
    <n v="1642.2"/>
    <n v="1642.2"/>
    <n v="70.5"/>
    <n v="60.8"/>
    <n v="7.3239000000000001"/>
  </r>
  <r>
    <x v="13"/>
    <x v="10"/>
    <x v="10"/>
    <n v="14.030294582"/>
    <n v="11.801255218"/>
    <n v="6039.2"/>
    <n v="7905"/>
    <n v="7905"/>
    <n v="360.3"/>
    <n v="510.7"/>
    <n v="6.3445"/>
  </r>
  <r>
    <x v="14"/>
    <x v="7"/>
    <x v="7"/>
    <n v="0.17041893"/>
    <n v="0.14172749200000001"/>
    <n v="52.2"/>
    <n v="57.3"/>
    <n v="57.3"/>
    <n v="-6.2"/>
    <n v="4.0999999999999996"/>
    <n v="-10.6165"/>
  </r>
  <r>
    <x v="4"/>
    <x v="2"/>
    <x v="2"/>
    <n v="4.7947610120000004"/>
    <n v="5.7767197140000004"/>
    <n v="1693.5"/>
    <n v="3118.1"/>
    <n v="3118.1"/>
    <n v="-419.5"/>
    <n v="-715.6"/>
    <n v="-19.853300000000001"/>
  </r>
  <r>
    <x v="14"/>
    <x v="0"/>
    <x v="0"/>
    <n v="0.21372270800000001"/>
    <n v="0.20790351400000001"/>
    <n v="50"/>
    <n v="52.3"/>
    <n v="52.3"/>
    <n v="8.1"/>
    <n v="10.4"/>
    <n v="19.331700000000001"/>
  </r>
  <r>
    <x v="12"/>
    <x v="7"/>
    <x v="7"/>
    <n v="3.185071041"/>
    <n v="3.5238945629999998"/>
    <n v="975.6"/>
    <n v="1424.7"/>
    <n v="1424.7"/>
    <n v="31.7"/>
    <n v="147.1"/>
    <n v="3.3584000000000001"/>
  </r>
  <r>
    <x v="13"/>
    <x v="2"/>
    <x v="2"/>
    <n v="15.189213982"/>
    <n v="13.095948274"/>
    <n v="5364.8"/>
    <n v="7068.8"/>
    <n v="7068.8"/>
    <n v="-674.4"/>
    <n v="-836.2"/>
    <n v="-11.1671"/>
  </r>
  <r>
    <x v="13"/>
    <x v="3"/>
    <x v="3"/>
    <n v="12.626053612"/>
    <n v="11.255325285"/>
    <n v="4820.3999999999996"/>
    <n v="6517.7"/>
    <n v="6517.7"/>
    <n v="87.1"/>
    <n v="127.8"/>
    <n v="1.8401000000000001"/>
  </r>
  <r>
    <x v="8"/>
    <x v="11"/>
    <x v="11"/>
    <n v="1.392115196"/>
    <n v="1.513171152"/>
    <n v="506.4"/>
    <n v="818.5"/>
    <n v="818.5"/>
    <n v="95.9"/>
    <n v="174"/>
    <n v="23.361699999999999"/>
  </r>
  <r>
    <x v="15"/>
    <x v="7"/>
    <x v="7"/>
    <n v="95.741159109999998"/>
    <n v="95.923788700000003"/>
    <n v="29325.9"/>
    <n v="38781.699999999997"/>
    <n v="38781.699999999997"/>
    <n v="2613"/>
    <n v="5597.7"/>
    <n v="9.7817000000000007"/>
  </r>
  <r>
    <x v="15"/>
    <x v="5"/>
    <x v="5"/>
    <n v="96.034466566000006"/>
    <n v="96.034466566000006"/>
    <n v="20451.5"/>
    <n v="20451.5"/>
    <n v="20451.5"/>
    <m/>
    <m/>
    <m/>
  </r>
  <r>
    <x v="11"/>
    <x v="5"/>
    <x v="5"/>
    <n v="7.6709241170000002"/>
    <n v="7.6709241170000002"/>
    <n v="1633.6"/>
    <n v="1633.6"/>
    <n v="1633.6"/>
    <m/>
    <m/>
    <m/>
  </r>
  <r>
    <x v="16"/>
    <x v="7"/>
    <x v="7"/>
    <n v="2.3773767239999999"/>
    <n v="2.4472108380000002"/>
    <n v="728.2"/>
    <n v="989.4"/>
    <n v="989.4"/>
    <n v="12.9"/>
    <n v="107.9"/>
    <n v="1.8033999999999999"/>
  </r>
  <r>
    <x v="10"/>
    <x v="10"/>
    <x v="10"/>
    <n v="7.1824179910000003"/>
    <n v="6.8047187109999996"/>
    <n v="3091.6"/>
    <n v="4558.1000000000004"/>
    <n v="4558.1000000000004"/>
    <n v="42.4"/>
    <n v="58.5"/>
    <n v="1.3905000000000001"/>
  </r>
  <r>
    <x v="17"/>
    <x v="11"/>
    <x v="11"/>
    <n v="1.768459134"/>
    <n v="1.3270058069999999"/>
    <n v="643.29999999999995"/>
    <n v="717.8"/>
    <n v="717.8"/>
    <n v="18.3"/>
    <n v="39.700000000000003"/>
    <n v="2.9279999999999999"/>
  </r>
  <r>
    <x v="14"/>
    <x v="12"/>
    <x v="12"/>
    <n v="0.20837054199999999"/>
    <n v="0.138739958"/>
    <n v="84"/>
    <n v="86.3"/>
    <n v="86.3"/>
    <n v="4.8"/>
    <n v="5.3"/>
    <n v="6.0606"/>
  </r>
  <r>
    <x v="17"/>
    <x v="0"/>
    <x v="0"/>
    <n v="1.9978798710000001"/>
    <n v="1.8210439700000001"/>
    <n v="467.4"/>
    <n v="458.1"/>
    <n v="458.1"/>
    <n v="9.1"/>
    <n v="-0.2"/>
    <n v="1.9855"/>
  </r>
  <r>
    <x v="2"/>
    <x v="5"/>
    <x v="5"/>
    <n v="2.8667355369999998"/>
    <n v="2.8667355369999998"/>
    <n v="610.5"/>
    <n v="610.5"/>
    <n v="610.5"/>
    <m/>
    <m/>
    <m/>
  </r>
  <r>
    <x v="10"/>
    <x v="3"/>
    <x v="3"/>
    <n v="7.6064350860000003"/>
    <n v="7.3233784110000002"/>
    <n v="2904"/>
    <n v="4240.8"/>
    <n v="4240.8"/>
    <n v="78.400000000000006"/>
    <n v="165"/>
    <n v="2.7746"/>
  </r>
  <r>
    <x v="18"/>
    <x v="6"/>
    <x v="6"/>
    <n v="4.4022122530000001"/>
    <n v="3.850438596"/>
    <n v="1441.5"/>
    <n v="1755.8"/>
    <n v="1755.8"/>
    <n v="144.4"/>
    <n v="107.7"/>
    <n v="11.1325"/>
  </r>
  <r>
    <x v="1"/>
    <x v="4"/>
    <x v="4"/>
    <n v="7.9930421860000003"/>
    <n v="8.1156929699999996"/>
    <n v="1893.2"/>
    <n v="2200.6999999999998"/>
    <n v="2200.6999999999998"/>
    <n v="132"/>
    <n v="371.9"/>
    <n v="7.4947999999999997"/>
  </r>
  <r>
    <x v="16"/>
    <x v="1"/>
    <x v="1"/>
    <n v="2.722811777"/>
    <n v="2.7360454889999999"/>
    <n v="682.5"/>
    <n v="805.5"/>
    <n v="805.5"/>
    <n v="0.5"/>
    <n v="59.1"/>
    <n v="7.3300000000000004E-2"/>
  </r>
  <r>
    <x v="1"/>
    <x v="5"/>
    <x v="5"/>
    <n v="7.3765026300000001"/>
    <n v="7.3765026300000001"/>
    <n v="1570.9"/>
    <n v="1570.9"/>
    <n v="1570.9"/>
    <m/>
    <m/>
    <m/>
  </r>
  <r>
    <x v="10"/>
    <x v="12"/>
    <x v="12"/>
    <n v="7.3787978010000002"/>
    <n v="7.030884511"/>
    <n v="2974.6"/>
    <n v="4373.3999999999996"/>
    <n v="4373.3999999999996"/>
    <n v="70.599999999999994"/>
    <n v="132.6"/>
    <n v="2.4310999999999998"/>
  </r>
  <r>
    <x v="19"/>
    <x v="6"/>
    <x v="6"/>
    <n v="1.567877746"/>
    <n v="1.7557017539999999"/>
    <n v="513.4"/>
    <n v="800.6"/>
    <n v="800.6"/>
    <n v="95.1"/>
    <n v="167.6"/>
    <n v="22.7348"/>
  </r>
  <r>
    <x v="0"/>
    <x v="2"/>
    <x v="2"/>
    <n v="1.6053318539999999"/>
    <n v="1.4363525210000001"/>
    <n v="567"/>
    <n v="775.3"/>
    <n v="775.3"/>
    <n v="32.299999999999997"/>
    <n v="65.8"/>
    <n v="6.0407000000000002"/>
  </r>
  <r>
    <x v="19"/>
    <x v="4"/>
    <x v="4"/>
    <n v="0.85030567099999999"/>
    <n v="0.85150793199999997"/>
    <n v="201.4"/>
    <n v="230.9"/>
    <n v="230.9"/>
    <n v="13.5"/>
    <n v="34.200000000000003"/>
    <n v="7.1845999999999997"/>
  </r>
  <r>
    <x v="9"/>
    <x v="10"/>
    <x v="10"/>
    <n v="1.0654214289999999"/>
    <n v="1.008443757"/>
    <n v="458.6"/>
    <n v="675.5"/>
    <n v="675.5"/>
    <n v="16.7"/>
    <n v="27.6"/>
    <n v="3.7791000000000001"/>
  </r>
  <r>
    <x v="8"/>
    <x v="1"/>
    <x v="1"/>
    <n v="0.82941035699999999"/>
    <n v="0.82709754999999996"/>
    <n v="207.9"/>
    <n v="243.5"/>
    <n v="243.5"/>
    <n v="15.7"/>
    <n v="19.100000000000001"/>
    <n v="8.1684999999999999"/>
  </r>
  <r>
    <x v="9"/>
    <x v="7"/>
    <x v="7"/>
    <n v="1.01271939"/>
    <n v="0.87361518900000001"/>
    <n v="310.2"/>
    <n v="353.2"/>
    <n v="353.2"/>
    <n v="27.9"/>
    <n v="44.2"/>
    <n v="9.8831000000000007"/>
  </r>
  <r>
    <x v="20"/>
    <x v="9"/>
    <x v="9"/>
    <n v="13.518776885999999"/>
    <n v="15.156395541"/>
    <n v="4651"/>
    <n v="7566.3"/>
    <n v="7566.3"/>
    <n v="542.4"/>
    <n v="1409.2"/>
    <n v="13.201499999999999"/>
  </r>
  <r>
    <x v="5"/>
    <x v="13"/>
    <x v="13"/>
    <n v="17.975286193999999"/>
    <n v="18.620532454999999"/>
    <n v="7513.4"/>
    <n v="12090.2"/>
    <n v="12090.2"/>
    <n v="285.10000000000002"/>
    <n v="616.4"/>
    <n v="3.9441999999999999"/>
  </r>
  <r>
    <x v="17"/>
    <x v="2"/>
    <x v="2"/>
    <n v="1.059462398"/>
    <n v="0.774403913"/>
    <n v="374.2"/>
    <n v="418"/>
    <n v="418"/>
    <n v="-310.60000000000002"/>
    <n v="-347"/>
    <n v="-45.356400000000001"/>
  </r>
  <r>
    <x v="4"/>
    <x v="12"/>
    <x v="12"/>
    <n v="5.3062550850000001"/>
    <n v="6.0577756269999998"/>
    <n v="2139.1"/>
    <n v="3768.1"/>
    <n v="3768.1"/>
    <n v="54.6"/>
    <n v="192.3"/>
    <n v="2.6193"/>
  </r>
  <r>
    <x v="21"/>
    <x v="3"/>
    <x v="3"/>
    <n v="2.0912457889999998"/>
    <n v="2.120788772"/>
    <n v="798.4"/>
    <n v="1228.0999999999999"/>
    <n v="1228.0999999999999"/>
    <n v="44"/>
    <n v="70.3"/>
    <n v="5.8323999999999998"/>
  </r>
  <r>
    <x v="8"/>
    <x v="5"/>
    <x v="5"/>
    <n v="0.75366266000000004"/>
    <n v="0.75366266000000004"/>
    <n v="160.5"/>
    <n v="160.5"/>
    <n v="160.5"/>
    <m/>
    <m/>
    <m/>
  </r>
  <r>
    <x v="1"/>
    <x v="6"/>
    <x v="6"/>
    <n v="7.1522588249999997"/>
    <n v="6.39254386"/>
    <n v="2342"/>
    <n v="2915"/>
    <n v="2915"/>
    <n v="176.8"/>
    <n v="112.5"/>
    <n v="8.1654999999999998"/>
  </r>
  <r>
    <x v="7"/>
    <x v="13"/>
    <x v="13"/>
    <n v="0.42226395700000002"/>
    <n v="0.39535249099999997"/>
    <n v="176.5"/>
    <n v="256.7"/>
    <n v="256.7"/>
    <n v="4.5"/>
    <n v="12.7"/>
    <n v="2.6162000000000001"/>
  </r>
  <r>
    <x v="13"/>
    <x v="1"/>
    <x v="1"/>
    <n v="15.23418176"/>
    <n v="14.806234991"/>
    <n v="3818.6"/>
    <n v="4359"/>
    <n v="4359"/>
    <n v="158.19999999999999"/>
    <n v="170"/>
    <n v="4.3219000000000003"/>
  </r>
  <r>
    <x v="2"/>
    <x v="0"/>
    <x v="0"/>
    <n v="2.8450766839999999"/>
    <n v="2.9643145350000002"/>
    <n v="665.6"/>
    <n v="745.7"/>
    <n v="745.7"/>
    <n v="55.1"/>
    <n v="135.19999999999999"/>
    <n v="9.0252999999999997"/>
  </r>
  <r>
    <x v="14"/>
    <x v="5"/>
    <x v="5"/>
    <n v="0.19675056299999999"/>
    <n v="0.19675056299999999"/>
    <n v="41.9"/>
    <n v="41.9"/>
    <n v="41.9"/>
    <m/>
    <m/>
    <m/>
  </r>
  <r>
    <x v="19"/>
    <x v="9"/>
    <x v="9"/>
    <n v="1.6253923960000001"/>
    <n v="1.852107809"/>
    <n v="559.20000000000005"/>
    <n v="924.6"/>
    <n v="924.6"/>
    <n v="45.8"/>
    <n v="124"/>
    <n v="8.9208999999999996"/>
  </r>
  <r>
    <x v="19"/>
    <x v="11"/>
    <x v="11"/>
    <n v="1.690386323"/>
    <n v="2.0054832810000001"/>
    <n v="614.9"/>
    <n v="1084.8"/>
    <n v="1084.8"/>
    <n v="55.7"/>
    <n v="160.19999999999999"/>
    <n v="9.9605999999999995"/>
  </r>
  <r>
    <x v="4"/>
    <x v="9"/>
    <x v="9"/>
    <n v="5.790896407"/>
    <n v="6.6057710610000004"/>
    <n v="1992.3"/>
    <n v="3297.7"/>
    <n v="3297.7"/>
    <n v="68.2"/>
    <n v="273.8"/>
    <n v="3.5445000000000002"/>
  </r>
  <r>
    <x v="7"/>
    <x v="2"/>
    <x v="2"/>
    <n v="0.476786392"/>
    <n v="0.48353928499999999"/>
    <n v="168.4"/>
    <n v="261"/>
    <n v="261"/>
    <n v="-31.4"/>
    <n v="-30"/>
    <n v="-15.7158"/>
  </r>
  <r>
    <x v="10"/>
    <x v="2"/>
    <x v="2"/>
    <n v="6.4722903299999999"/>
    <n v="6.2000481690000004"/>
    <n v="2286"/>
    <n v="3346.6"/>
    <n v="3346.6"/>
    <n v="-805.6"/>
    <n v="-1211.5"/>
    <n v="-26.0578"/>
  </r>
  <r>
    <x v="8"/>
    <x v="3"/>
    <x v="3"/>
    <n v="1.431969029"/>
    <n v="1.617401485"/>
    <n v="546.70000000000005"/>
    <n v="936.6"/>
    <n v="936.6"/>
    <n v="40.299999999999997"/>
    <n v="118.1"/>
    <n v="7.9581"/>
  </r>
  <r>
    <x v="9"/>
    <x v="3"/>
    <x v="3"/>
    <n v="1.0430035989999999"/>
    <n v="0.92733781500000001"/>
    <n v="398.2"/>
    <n v="537"/>
    <n v="537"/>
    <n v="39.200000000000003"/>
    <n v="66.900000000000006"/>
    <n v="10.9192"/>
  </r>
  <r>
    <x v="18"/>
    <x v="9"/>
    <x v="9"/>
    <n v="4.4625624930000001"/>
    <n v="3.9485993009999998"/>
    <n v="1535.3"/>
    <n v="1971.2"/>
    <n v="1971.2"/>
    <n v="93.8"/>
    <n v="215.4"/>
    <n v="6.5071000000000003"/>
  </r>
  <r>
    <x v="9"/>
    <x v="13"/>
    <x v="13"/>
    <n v="1.0572149719999999"/>
    <n v="0.99785305300000005"/>
    <n v="441.9"/>
    <n v="647.9"/>
    <n v="647.9"/>
    <n v="27.6"/>
    <n v="67"/>
    <n v="6.6618000000000004"/>
  </r>
  <r>
    <x v="22"/>
    <x v="10"/>
    <x v="10"/>
    <n v="1.2417526249999999"/>
    <n v="2.0230083419999998"/>
    <n v="534.5"/>
    <n v="1355.1"/>
    <n v="1355.1"/>
    <n v="24.3"/>
    <n v="61"/>
    <n v="4.7628000000000004"/>
  </r>
  <r>
    <x v="5"/>
    <x v="5"/>
    <x v="5"/>
    <n v="17.496243425999999"/>
    <n v="17.496243425999999"/>
    <n v="3726"/>
    <n v="3726"/>
    <n v="3726"/>
    <m/>
    <m/>
    <m/>
  </r>
  <r>
    <x v="21"/>
    <x v="5"/>
    <x v="5"/>
    <n v="2.6516716749999998"/>
    <n v="2.6516716749999998"/>
    <n v="564.70000000000005"/>
    <n v="564.70000000000005"/>
    <n v="564.70000000000005"/>
    <m/>
    <m/>
    <m/>
  </r>
  <r>
    <x v="21"/>
    <x v="12"/>
    <x v="12"/>
    <n v="2.1085114410000001"/>
    <n v="2.2291636860000001"/>
    <n v="850"/>
    <n v="1386.6"/>
    <n v="1386.6"/>
    <n v="51.6"/>
    <n v="158.5"/>
    <n v="6.4629000000000003"/>
  </r>
  <r>
    <x v="12"/>
    <x v="2"/>
    <x v="2"/>
    <n v="5.2494634739999997"/>
    <n v="6.4731274430000001"/>
    <n v="1854.1"/>
    <n v="3494"/>
    <n v="3494"/>
    <n v="259.60000000000002"/>
    <n v="428.6"/>
    <n v="16.280899999999999"/>
  </r>
  <r>
    <x v="3"/>
    <x v="9"/>
    <x v="9"/>
    <n v="0.54121613800000001"/>
    <n v="0.69749506699999997"/>
    <n v="186.2"/>
    <n v="348.2"/>
    <n v="348.2"/>
    <n v="24.1"/>
    <n v="72.599999999999994"/>
    <n v="14.8673"/>
  </r>
  <r>
    <x v="7"/>
    <x v="3"/>
    <x v="3"/>
    <n v="0.44344678399999998"/>
    <n v="0.40443671599999997"/>
    <n v="169.3"/>
    <n v="234.2"/>
    <n v="234.2"/>
    <n v="-8.9"/>
    <n v="-0.2"/>
    <n v="-4.9943999999999997"/>
  </r>
  <r>
    <x v="0"/>
    <x v="12"/>
    <x v="12"/>
    <n v="1.1909368739999999"/>
    <n v="0.98870306299999999"/>
    <n v="480.1"/>
    <n v="615"/>
    <n v="615"/>
    <n v="13.5"/>
    <n v="38.799999999999997"/>
    <n v="2.8932000000000002"/>
  </r>
  <r>
    <x v="19"/>
    <x v="0"/>
    <x v="0"/>
    <n v="0.803169935"/>
    <n v="0.78192392200000005"/>
    <n v="187.9"/>
    <n v="196.7"/>
    <n v="196.7"/>
    <n v="40.9"/>
    <n v="49.7"/>
    <n v="27.8231"/>
  </r>
  <r>
    <x v="23"/>
    <x v="9"/>
    <x v="9"/>
    <n v="100"/>
    <n v="100"/>
    <n v="34404"/>
    <n v="49921.5"/>
    <n v="49921.5"/>
    <n v="1659.1"/>
    <n v="4321.5"/>
    <n v="5.0667"/>
  </r>
  <r>
    <x v="14"/>
    <x v="13"/>
    <x v="13"/>
    <n v="0.20216036500000001"/>
    <n v="0.13737998500000001"/>
    <n v="84.5"/>
    <n v="89.2"/>
    <n v="89.2"/>
    <n v="0.5"/>
    <n v="2.9"/>
    <n v="0.59519999999999995"/>
  </r>
  <r>
    <x v="5"/>
    <x v="12"/>
    <x v="12"/>
    <n v="17.930533230000002"/>
    <n v="18.445823091000001"/>
    <n v="7228.3"/>
    <n v="11473.8"/>
    <n v="11473.8"/>
    <n v="250.3"/>
    <n v="477.8"/>
    <n v="3.5869"/>
  </r>
  <r>
    <x v="3"/>
    <x v="0"/>
    <x v="0"/>
    <n v="1.1318754600000001"/>
    <n v="1.1325374960000001"/>
    <n v="264.8"/>
    <n v="284.89999999999998"/>
    <n v="284.89999999999998"/>
    <n v="8.9"/>
    <n v="29"/>
    <n v="3.4779"/>
  </r>
  <r>
    <x v="4"/>
    <x v="6"/>
    <x v="6"/>
    <n v="5.8760295500000002"/>
    <n v="6.6313596490000002"/>
    <n v="1924.1"/>
    <n v="3023.9"/>
    <n v="3023.9"/>
    <n v="71.8"/>
    <n v="504.5"/>
    <n v="3.8761999999999999"/>
  </r>
  <r>
    <x v="16"/>
    <x v="0"/>
    <x v="0"/>
    <n v="3.412724195"/>
    <n v="3.3622331139999999"/>
    <n v="798.4"/>
    <n v="845.8"/>
    <n v="845.8"/>
    <n v="22.1"/>
    <n v="69.5"/>
    <n v="2.8468"/>
  </r>
  <r>
    <x v="18"/>
    <x v="0"/>
    <x v="0"/>
    <n v="4.0936447420000004"/>
    <n v="3.8889485170000002"/>
    <n v="957.7"/>
    <n v="978.3"/>
    <n v="978.3"/>
    <n v="113.2"/>
    <n v="133.80000000000001"/>
    <n v="13.404299999999999"/>
  </r>
  <r>
    <x v="23"/>
    <x v="1"/>
    <x v="1"/>
    <n v="100"/>
    <n v="100"/>
    <n v="25066"/>
    <n v="29440.3"/>
    <n v="29440.3"/>
    <n v="1380.4"/>
    <n v="2323.6999999999998"/>
    <n v="5.8280000000000003"/>
  </r>
  <r>
    <x v="15"/>
    <x v="8"/>
    <x v="8"/>
    <n v="95.738641455000007"/>
    <n v="95.669171024999997"/>
    <n v="26712.9"/>
    <n v="33184"/>
    <n v="33184"/>
    <n v="2743.5"/>
    <n v="4999.2"/>
    <n v="11.4458"/>
  </r>
  <r>
    <x v="23"/>
    <x v="7"/>
    <x v="7"/>
    <n v="100"/>
    <n v="100"/>
    <n v="30630.400000000001"/>
    <n v="40429.699999999997"/>
    <n v="40429.699999999997"/>
    <n v="2728.5"/>
    <n v="5743.5"/>
    <n v="9.7789000000000001"/>
  </r>
  <r>
    <x v="14"/>
    <x v="6"/>
    <x v="6"/>
    <n v="0.17956994800000001"/>
    <n v="0.147368421"/>
    <n v="58.8"/>
    <n v="67.2"/>
    <n v="67.2"/>
    <n v="6.6"/>
    <n v="9.9"/>
    <n v="12.643599999999999"/>
  </r>
  <r>
    <x v="9"/>
    <x v="8"/>
    <x v="8"/>
    <n v="1.011759056"/>
    <n v="0.89084419699999995"/>
    <n v="282.3"/>
    <n v="309"/>
    <n v="309"/>
    <n v="9.9"/>
    <n v="9.5"/>
    <n v="3.6343000000000001"/>
  </r>
  <r>
    <x v="20"/>
    <x v="4"/>
    <x v="4"/>
    <n v="7.5843550510000002"/>
    <n v="7.8914760700000004"/>
    <n v="1796.4"/>
    <n v="2139.9"/>
    <n v="2139.9"/>
    <n v="57.8"/>
    <n v="123.6"/>
    <n v="3.3245"/>
  </r>
  <r>
    <x v="11"/>
    <x v="0"/>
    <x v="0"/>
    <n v="7.0289124080000001"/>
    <n v="6.8246415349999996"/>
    <n v="1644.4"/>
    <n v="1716.8"/>
    <n v="1716.8"/>
    <n v="10.8"/>
    <n v="83.2"/>
    <n v="0.66110000000000002"/>
  </r>
  <r>
    <x v="6"/>
    <x v="13"/>
    <x v="13"/>
    <n v="4.064021436"/>
    <n v="1.726182592"/>
    <n v="1698.7"/>
    <n v="1120.8"/>
    <n v="1120.8"/>
    <n v="36.1"/>
    <n v="47.3"/>
    <n v="2.1711999999999998"/>
  </r>
  <r>
    <x v="2"/>
    <x v="4"/>
    <x v="4"/>
    <n v="2.7907251660000001"/>
    <n v="3.0888828250000002"/>
    <n v="661"/>
    <n v="837.6"/>
    <n v="837.6"/>
    <n v="-4.5999999999999996"/>
    <n v="91.9"/>
    <n v="-0.69120000000000004"/>
  </r>
  <r>
    <x v="2"/>
    <x v="1"/>
    <x v="1"/>
    <n v="2.8041969199999999"/>
    <n v="3.34609362"/>
    <n v="702.9"/>
    <n v="985.1"/>
    <n v="985.1"/>
    <n v="41.9"/>
    <n v="147.5"/>
    <n v="6.3388"/>
  </r>
  <r>
    <x v="0"/>
    <x v="3"/>
    <x v="3"/>
    <n v="1.222163434"/>
    <n v="0.99503174900000002"/>
    <n v="466.6"/>
    <n v="576.20000000000005"/>
    <n v="576.20000000000005"/>
    <n v="9.6999999999999993"/>
    <n v="33.4"/>
    <n v="2.1230000000000002"/>
  </r>
  <r>
    <x v="8"/>
    <x v="7"/>
    <x v="7"/>
    <n v="0.88278311700000001"/>
    <n v="0.87015238800000005"/>
    <n v="270.39999999999998"/>
    <n v="351.8"/>
    <n v="351.8"/>
    <n v="27.5"/>
    <n v="55.2"/>
    <n v="11.3215"/>
  </r>
  <r>
    <x v="5"/>
    <x v="2"/>
    <x v="2"/>
    <n v="17.876375290999999"/>
    <n v="18.220538377"/>
    <n v="6313.9"/>
    <n v="9834.9"/>
    <n v="9834.9"/>
    <n v="-1355.6"/>
    <n v="-2452.1999999999998"/>
    <n v="-17.6753"/>
  </r>
  <r>
    <x v="7"/>
    <x v="8"/>
    <x v="8"/>
    <n v="0.60963590300000003"/>
    <n v="0.56160663300000002"/>
    <n v="170.1"/>
    <n v="194.8"/>
    <n v="194.8"/>
    <n v="6.5"/>
    <n v="13.3"/>
    <n v="3.9731000000000001"/>
  </r>
  <r>
    <x v="3"/>
    <x v="2"/>
    <x v="2"/>
    <n v="0.41138398300000001"/>
    <n v="0.39016618199999997"/>
    <n v="145.30000000000001"/>
    <n v="210.6"/>
    <n v="210.6"/>
    <n v="13.6"/>
    <n v="-3.6"/>
    <n v="10.3264"/>
  </r>
  <r>
    <x v="6"/>
    <x v="11"/>
    <x v="11"/>
    <n v="3.8651539600000002"/>
    <n v="1.579355058"/>
    <n v="1406"/>
    <n v="854.3"/>
    <n v="854.3"/>
    <n v="131.5"/>
    <n v="-9"/>
    <n v="10.3177"/>
  </r>
  <r>
    <x v="6"/>
    <x v="4"/>
    <x v="4"/>
    <n v="3.234876887"/>
    <n v="2.3933678999999999"/>
    <n v="766.2"/>
    <n v="649"/>
    <n v="649"/>
    <n v="86.9"/>
    <n v="-140.19999999999999"/>
    <n v="12.7925"/>
  </r>
  <r>
    <x v="8"/>
    <x v="4"/>
    <x v="4"/>
    <n v="0.81146350499999997"/>
    <n v="0.82753737599999999"/>
    <n v="192.2"/>
    <n v="224.4"/>
    <n v="224.4"/>
    <n v="8.5"/>
    <n v="17.2"/>
    <n v="4.6271000000000004"/>
  </r>
  <r>
    <x v="20"/>
    <x v="8"/>
    <x v="8"/>
    <n v="8.7707288749999996"/>
    <n v="8.6385940229999996"/>
    <n v="2447.1999999999998"/>
    <n v="2996.4"/>
    <n v="2996.4"/>
    <n v="487.8"/>
    <n v="671.2"/>
    <n v="24.895299999999999"/>
  </r>
  <r>
    <x v="6"/>
    <x v="5"/>
    <x v="5"/>
    <n v="2.854996243"/>
    <n v="2.854996243"/>
    <n v="608"/>
    <n v="608"/>
    <n v="608"/>
    <m/>
    <m/>
    <m/>
  </r>
  <r>
    <x v="14"/>
    <x v="4"/>
    <x v="4"/>
    <n v="0.25500726200000001"/>
    <n v="0.269207792"/>
    <n v="60.4"/>
    <n v="73"/>
    <n v="73"/>
    <n v="10.4"/>
    <n v="20.7"/>
    <n v="20.8"/>
  </r>
  <r>
    <x v="12"/>
    <x v="3"/>
    <x v="3"/>
    <n v="3.2610233059999998"/>
    <n v="3.68344797"/>
    <n v="1245"/>
    <n v="2133"/>
    <n v="2133"/>
    <n v="151.80000000000001"/>
    <n v="279.8"/>
    <n v="13.8858"/>
  </r>
  <r>
    <x v="7"/>
    <x v="10"/>
    <x v="10"/>
    <n v="0.46417619199999999"/>
    <n v="0.43442950899999999"/>
    <n v="199.8"/>
    <n v="291"/>
    <n v="291"/>
    <n v="23.3"/>
    <n v="34.299999999999997"/>
    <n v="13.2011"/>
  </r>
  <r>
    <x v="23"/>
    <x v="13"/>
    <x v="13"/>
    <n v="100"/>
    <n v="100"/>
    <n v="41798.5"/>
    <n v="64929.4"/>
    <n v="64929.4"/>
    <n v="1485.7"/>
    <n v="2726.7"/>
    <n v="3.6854"/>
  </r>
  <r>
    <x v="22"/>
    <x v="4"/>
    <x v="4"/>
    <n v="1.8462694630000001"/>
    <n v="1.848314317"/>
    <n v="437.3"/>
    <n v="501.2"/>
    <n v="501.2"/>
    <n v="-9.9"/>
    <n v="52.6"/>
    <n v="-2.2138"/>
  </r>
  <r>
    <x v="15"/>
    <x v="12"/>
    <x v="12"/>
    <n v="95.605862157999994"/>
    <n v="96.335850373"/>
    <n v="38541.4"/>
    <n v="59923.5"/>
    <n v="59923.5"/>
    <n v="2060.4"/>
    <n v="4318.3"/>
    <n v="5.6478000000000002"/>
  </r>
  <r>
    <x v="16"/>
    <x v="4"/>
    <x v="4"/>
    <n v="2.8793866320000001"/>
    <n v="2.7525574740000001"/>
    <n v="682"/>
    <n v="746.4"/>
    <n v="746.4"/>
    <n v="-116.4"/>
    <n v="-99.4"/>
    <n v="-14.5792"/>
  </r>
  <r>
    <x v="21"/>
    <x v="2"/>
    <x v="2"/>
    <n v="2.8921454820000001"/>
    <n v="2.3541508420000001"/>
    <n v="1021.5"/>
    <n v="1270.7"/>
    <n v="1270.7"/>
    <n v="-28.5"/>
    <n v="-198"/>
    <n v="-2.7143000000000002"/>
  </r>
  <r>
    <x v="14"/>
    <x v="9"/>
    <x v="9"/>
    <n v="0.20549936099999999"/>
    <n v="0.128802219"/>
    <n v="70.7"/>
    <n v="64.3"/>
    <n v="64.3"/>
    <n v="11.9"/>
    <n v="-2.9"/>
    <n v="20.238"/>
  </r>
  <r>
    <x v="11"/>
    <x v="7"/>
    <x v="7"/>
    <n v="6.1370403260000002"/>
    <n v="5.6804774709999997"/>
    <n v="1879.8"/>
    <n v="2296.6"/>
    <n v="2296.6"/>
    <n v="48.6"/>
    <n v="87.4"/>
    <n v="2.6539000000000001"/>
  </r>
  <r>
    <x v="20"/>
    <x v="11"/>
    <x v="11"/>
    <n v="14.450067764"/>
    <n v="16.070487708999998"/>
    <n v="5256.4"/>
    <n v="8692.7999999999993"/>
    <n v="8692.7999999999993"/>
    <n v="605.4"/>
    <n v="1126.5"/>
    <n v="13.016500000000001"/>
  </r>
  <r>
    <x v="4"/>
    <x v="0"/>
    <x v="0"/>
    <n v="6.7527826700000002"/>
    <n v="7.0734897180000003"/>
    <n v="1579.8"/>
    <n v="1779.4"/>
    <n v="1779.4"/>
    <n v="55.7"/>
    <n v="255.3"/>
    <n v="3.6545999999999998"/>
  </r>
  <r>
    <x v="20"/>
    <x v="2"/>
    <x v="2"/>
    <n v="8.7217368159999999"/>
    <n v="11.182725976"/>
    <n v="3080.5"/>
    <n v="6036.1"/>
    <n v="6036.1"/>
    <n v="-3273.5"/>
    <n v="-5978.7"/>
    <n v="-51.518799999999999"/>
  </r>
  <r>
    <x v="16"/>
    <x v="11"/>
    <x v="11"/>
    <n v="2.0722283460000002"/>
    <n v="2.138405707"/>
    <n v="753.8"/>
    <n v="1156.7"/>
    <n v="1156.7"/>
    <n v="6.4"/>
    <n v="82.2"/>
    <n v="0.85629999999999995"/>
  </r>
  <r>
    <x v="21"/>
    <x v="1"/>
    <x v="1"/>
    <n v="2.5440836189999998"/>
    <n v="2.3277616060000001"/>
    <n v="637.70000000000005"/>
    <n v="685.3"/>
    <n v="685.3"/>
    <n v="13.4"/>
    <n v="29.7"/>
    <n v="2.1463999999999999"/>
  </r>
  <r>
    <x v="11"/>
    <x v="11"/>
    <x v="11"/>
    <n v="6.0720853960000003"/>
    <n v="5.8247383609999996"/>
    <n v="2208.8000000000002"/>
    <n v="3150.7"/>
    <n v="3150.7"/>
    <n v="72.400000000000006"/>
    <n v="114.8"/>
    <n v="3.3887999999999998"/>
  </r>
  <r>
    <x v="6"/>
    <x v="7"/>
    <x v="7"/>
    <n v="3.5517002720000002"/>
    <n v="2.3967528819999999"/>
    <n v="1087.9000000000001"/>
    <n v="969"/>
    <n v="969"/>
    <n v="139.6"/>
    <n v="29.9"/>
    <n v="14.721"/>
  </r>
  <r>
    <x v="5"/>
    <x v="0"/>
    <x v="0"/>
    <n v="18.222852941999999"/>
    <n v="18.616308699000001"/>
    <n v="4263.2"/>
    <n v="4683.1000000000004"/>
    <n v="4683.1000000000004"/>
    <n v="537.20000000000005"/>
    <n v="957.1"/>
    <n v="14.4176"/>
  </r>
  <r>
    <x v="16"/>
    <x v="13"/>
    <x v="13"/>
    <n v="1.966577748"/>
    <n v="1.8715712760000001"/>
    <n v="822"/>
    <n v="1215.2"/>
    <n v="1215.2"/>
    <n v="32.200000000000003"/>
    <n v="39.9"/>
    <n v="4.0769000000000002"/>
  </r>
  <r>
    <x v="22"/>
    <x v="9"/>
    <x v="9"/>
    <n v="1.1405650510000001"/>
    <n v="1.5314043049999999"/>
    <n v="392.4"/>
    <n v="764.5"/>
    <n v="764.5"/>
    <n v="-32"/>
    <n v="49.1"/>
    <n v="-7.5400999999999998"/>
  </r>
  <r>
    <x v="20"/>
    <x v="5"/>
    <x v="5"/>
    <n v="6.2833395940000001"/>
    <n v="6.2833395940000001"/>
    <n v="1338.1"/>
    <n v="1338.1"/>
    <n v="1338.1"/>
    <m/>
    <m/>
    <m/>
  </r>
  <r>
    <x v="8"/>
    <x v="0"/>
    <x v="0"/>
    <n v="0.78521722800000004"/>
    <n v="0.82366363399999998"/>
    <n v="183.7"/>
    <n v="207.2"/>
    <n v="207.2"/>
    <n v="23.2"/>
    <n v="46.7"/>
    <n v="14.454800000000001"/>
  </r>
  <r>
    <x v="13"/>
    <x v="4"/>
    <x v="4"/>
    <n v="15.454115581"/>
    <n v="15.448101900999999"/>
    <n v="3660.4"/>
    <n v="4189"/>
    <n v="4189"/>
    <n v="-144.4"/>
    <n v="183"/>
    <n v="-3.7953000000000001"/>
  </r>
  <r>
    <x v="13"/>
    <x v="9"/>
    <x v="9"/>
    <n v="13.395535403"/>
    <n v="11.793315505000001"/>
    <n v="4608.6000000000004"/>
    <n v="5887.4"/>
    <n v="5887.4"/>
    <n v="86.1"/>
    <n v="238.3"/>
    <n v="1.9037999999999999"/>
  </r>
  <r>
    <x v="20"/>
    <x v="12"/>
    <x v="12"/>
    <n v="15.260661625999999"/>
    <n v="17.908868907999999"/>
    <n v="6152"/>
    <n v="11139.8"/>
    <n v="11139.8"/>
    <n v="472.1"/>
    <n v="1326"/>
    <n v="8.3117000000000001"/>
  </r>
  <r>
    <x v="10"/>
    <x v="8"/>
    <x v="8"/>
    <n v="8.0804533020000004"/>
    <n v="7.8996834480000002"/>
    <n v="2254.6"/>
    <n v="2740.1"/>
    <n v="2740.1"/>
    <n v="184"/>
    <n v="337.9"/>
    <n v="8.8863000000000003"/>
  </r>
  <r>
    <x v="2"/>
    <x v="8"/>
    <x v="8"/>
    <n v="2.8869001750000001"/>
    <n v="3.498797793"/>
    <n v="805.5"/>
    <n v="1213.5999999999999"/>
    <n v="1213.5999999999999"/>
    <n v="102.6"/>
    <n v="228.5"/>
    <n v="14.5966"/>
  </r>
  <r>
    <x v="6"/>
    <x v="2"/>
    <x v="2"/>
    <n v="4.7486112609999998"/>
    <n v="2.1798173300000001"/>
    <n v="1677.2"/>
    <n v="1176.5999999999999"/>
    <n v="1176.5999999999999"/>
    <n v="-98.5"/>
    <n v="-44.8"/>
    <n v="-5.5472000000000001"/>
  </r>
  <r>
    <x v="6"/>
    <x v="8"/>
    <x v="8"/>
    <n v="3.3986932790000002"/>
    <n v="2.7074167820000001"/>
    <n v="948.3"/>
    <n v="939.1"/>
    <n v="939.1"/>
    <n v="166.8"/>
    <n v="263"/>
    <n v="21.343499999999999"/>
  </r>
  <r>
    <x v="17"/>
    <x v="7"/>
    <x v="7"/>
    <n v="1.912152633"/>
    <n v="1.4798526830000001"/>
    <n v="585.70000000000005"/>
    <n v="598.29999999999995"/>
    <n v="598.29999999999995"/>
    <n v="34.799999999999997"/>
    <n v="34.299999999999997"/>
    <n v="6.3169000000000004"/>
  </r>
  <r>
    <x v="10"/>
    <x v="0"/>
    <x v="0"/>
    <n v="7.4636243950000001"/>
    <n v="7.4638553979999998"/>
    <n v="1746.1"/>
    <n v="1877.6"/>
    <n v="1877.6"/>
    <n v="163.19999999999999"/>
    <n v="294.7"/>
    <n v="10.3101"/>
  </r>
  <r>
    <x v="19"/>
    <x v="10"/>
    <x v="10"/>
    <n v="2.3829105099999999"/>
    <n v="2.4674401800000001"/>
    <n v="1025.7"/>
    <n v="1652.8"/>
    <n v="1652.8"/>
    <n v="287.3"/>
    <n v="429.5"/>
    <n v="38.9084"/>
  </r>
  <r>
    <x v="1"/>
    <x v="11"/>
    <x v="11"/>
    <n v="7.205240775"/>
    <n v="6.3039246320000002"/>
    <n v="2621"/>
    <n v="3409.9"/>
    <n v="3409.9"/>
    <n v="184.4"/>
    <n v="259.5"/>
    <n v="7.5678999999999998"/>
  </r>
  <r>
    <x v="12"/>
    <x v="5"/>
    <x v="5"/>
    <n v="3.886645379"/>
    <n v="3.886645379"/>
    <n v="827.7"/>
    <n v="827.7"/>
    <n v="827.7"/>
    <m/>
    <m/>
    <m/>
  </r>
  <r>
    <x v="11"/>
    <x v="2"/>
    <x v="2"/>
    <n v="7.3618763410000003"/>
    <n v="7.4444670879999997"/>
    <n v="2600.1999999999998"/>
    <n v="4018.3"/>
    <n v="4018.3"/>
    <n v="78.7"/>
    <n v="177.8"/>
    <n v="3.1211000000000002"/>
  </r>
  <r>
    <x v="13"/>
    <x v="13"/>
    <x v="13"/>
    <n v="13.586372717"/>
    <n v="11.388215508"/>
    <n v="5678.9"/>
    <n v="7394.3"/>
    <n v="7394.3"/>
    <n v="310.7"/>
    <n v="332.4"/>
    <n v="5.7877000000000001"/>
  </r>
  <r>
    <x v="10"/>
    <x v="1"/>
    <x v="1"/>
    <n v="8.2605920370000003"/>
    <n v="8.1595635909999995"/>
    <n v="2070.6"/>
    <n v="2402.1999999999998"/>
    <n v="2402.1999999999998"/>
    <n v="250.4"/>
    <n v="359.3"/>
    <n v="13.7567"/>
  </r>
  <r>
    <x v="12"/>
    <x v="10"/>
    <x v="10"/>
    <n v="3.7043490380000001"/>
    <n v="4.5762894049999998"/>
    <n v="1594.5"/>
    <n v="3065.4"/>
    <n v="3065.4"/>
    <n v="91.4"/>
    <n v="321.89999999999998"/>
    <n v="6.0807000000000002"/>
  </r>
  <r>
    <x v="0"/>
    <x v="6"/>
    <x v="6"/>
    <n v="1.2313367879999999"/>
    <n v="0.95745614000000001"/>
    <n v="403.2"/>
    <n v="436.6"/>
    <n v="436.6"/>
    <n v="47.4"/>
    <n v="52.2"/>
    <n v="13.321999999999999"/>
  </r>
  <r>
    <x v="8"/>
    <x v="12"/>
    <x v="12"/>
    <n v="1.468268143"/>
    <n v="1.6988008560000001"/>
    <n v="591.9"/>
    <n v="1056.7"/>
    <n v="1056.7"/>
    <n v="45.2"/>
    <n v="120.1"/>
    <n v="8.2676999999999996"/>
  </r>
  <r>
    <x v="1"/>
    <x v="10"/>
    <x v="10"/>
    <n v="7.2739522350000003"/>
    <n v="6.1017192060000003"/>
    <n v="3131"/>
    <n v="4087.2"/>
    <n v="4087.2"/>
    <n v="100.3"/>
    <n v="42.9"/>
    <n v="3.3094000000000001"/>
  </r>
  <r>
    <x v="12"/>
    <x v="13"/>
    <x v="13"/>
    <n v="3.5960620599999999"/>
    <n v="4.2253586199999997"/>
    <n v="1503.1"/>
    <n v="2743.5"/>
    <n v="2743.5"/>
    <n v="109.5"/>
    <n v="270.60000000000002"/>
    <n v="7.8573000000000004"/>
  </r>
  <r>
    <x v="16"/>
    <x v="2"/>
    <x v="2"/>
    <n v="2.63336712"/>
    <n v="2.3795320229999999"/>
    <n v="930.1"/>
    <n v="1284.4000000000001"/>
    <n v="1284.4000000000001"/>
    <n v="22.1"/>
    <n v="33.700000000000003"/>
    <n v="2.4339"/>
  </r>
  <r>
    <x v="21"/>
    <x v="10"/>
    <x v="10"/>
    <n v="2.4393643709999999"/>
    <n v="2.192600068"/>
    <n v="1050"/>
    <n v="1468.7"/>
    <n v="1468.7"/>
    <n v="57.4"/>
    <n v="28.6"/>
    <n v="5.7827000000000002"/>
  </r>
  <r>
    <x v="9"/>
    <x v="6"/>
    <x v="6"/>
    <n v="0.97450289999999995"/>
    <n v="0.85197368399999995"/>
    <n v="319.10000000000002"/>
    <n v="388.5"/>
    <n v="388.5"/>
    <n v="8.9"/>
    <n v="35.299999999999997"/>
    <n v="2.8691"/>
  </r>
  <r>
    <x v="2"/>
    <x v="6"/>
    <x v="6"/>
    <n v="2.7497411810000001"/>
    <n v="3.5311403509999999"/>
    <n v="900.4"/>
    <n v="1610.2"/>
    <n v="1610.2"/>
    <n v="22.8"/>
    <n v="85.3"/>
    <n v="2.5979000000000001"/>
  </r>
  <r>
    <x v="18"/>
    <x v="10"/>
    <x v="10"/>
    <n v="4.0918594930000003"/>
    <n v="3.1650652990000001"/>
    <n v="1761.3"/>
    <n v="2120.1"/>
    <n v="2120.1"/>
    <n v="-14.9"/>
    <n v="-90.7"/>
    <n v="-0.83889999999999998"/>
  </r>
  <r>
    <x v="1"/>
    <x v="8"/>
    <x v="8"/>
    <n v="7.2751318009999997"/>
    <n v="7.1204109989999997"/>
    <n v="2029.9"/>
    <n v="2469.8000000000002"/>
    <n v="2469.8000000000002"/>
    <n v="144.1"/>
    <n v="226.2"/>
    <n v="7.6413000000000002"/>
  </r>
  <r>
    <x v="13"/>
    <x v="5"/>
    <x v="5"/>
    <n v="16.553812922999999"/>
    <n v="16.553812922999999"/>
    <n v="3525.3"/>
    <n v="3525.3"/>
    <n v="3525.3"/>
    <m/>
    <m/>
    <m/>
  </r>
  <r>
    <x v="23"/>
    <x v="5"/>
    <x v="5"/>
    <n v="100"/>
    <n v="100"/>
    <n v="21296"/>
    <n v="21296"/>
    <n v="21296"/>
    <m/>
    <m/>
    <m/>
  </r>
  <r>
    <x v="17"/>
    <x v="8"/>
    <x v="8"/>
    <n v="1.9744175129999999"/>
    <n v="1.626006885"/>
    <n v="550.9"/>
    <n v="564"/>
    <n v="564"/>
    <n v="49.7"/>
    <n v="43.6"/>
    <n v="9.9161999999999999"/>
  </r>
  <r>
    <x v="21"/>
    <x v="9"/>
    <x v="9"/>
    <n v="2.1561446339999999"/>
    <n v="2.016966638"/>
    <n v="741.8"/>
    <n v="1006.9"/>
    <n v="1006.9"/>
    <n v="61.1"/>
    <n v="118.2"/>
    <n v="8.9760000000000009"/>
  </r>
  <r>
    <x v="15"/>
    <x v="13"/>
    <x v="13"/>
    <n v="95.710372382000003"/>
    <n v="96.595070953999993"/>
    <n v="40005.5"/>
    <n v="62718.6"/>
    <n v="62718.6"/>
    <n v="1464.1"/>
    <n v="2795.1"/>
    <n v="3.7987000000000002"/>
  </r>
  <r>
    <x v="8"/>
    <x v="9"/>
    <x v="9"/>
    <n v="1.1931752120000001"/>
    <n v="1.291026912"/>
    <n v="410.5"/>
    <n v="644.5"/>
    <n v="644.5"/>
    <n v="74"/>
    <n v="153.1"/>
    <n v="21.991"/>
  </r>
  <r>
    <x v="14"/>
    <x v="10"/>
    <x v="10"/>
    <n v="0.199330917"/>
    <n v="0.13853972000000001"/>
    <n v="85.8"/>
    <n v="92.8"/>
    <n v="92.8"/>
    <n v="1.3"/>
    <n v="3.6"/>
    <n v="1.5384"/>
  </r>
  <r>
    <x v="9"/>
    <x v="12"/>
    <x v="12"/>
    <n v="1.0277132819999999"/>
    <n v="0.93388229099999998"/>
    <n v="414.3"/>
    <n v="580.9"/>
    <n v="580.9"/>
    <n v="16.100000000000001"/>
    <n v="43.9"/>
    <n v="4.0430999999999999"/>
  </r>
  <r>
    <x v="10"/>
    <x v="5"/>
    <x v="5"/>
    <n v="7.4328512399999997"/>
    <n v="7.4328512399999997"/>
    <n v="1582.9"/>
    <n v="1582.9"/>
    <n v="1582.9"/>
    <m/>
    <m/>
    <m/>
  </r>
  <r>
    <x v="14"/>
    <x v="3"/>
    <x v="3"/>
    <n v="0.20744823000000001"/>
    <n v="0.13987777100000001"/>
    <n v="79.2"/>
    <n v="81"/>
    <n v="81"/>
    <n v="2.8"/>
    <n v="8"/>
    <n v="3.6648999999999998"/>
  </r>
  <r>
    <x v="10"/>
    <x v="9"/>
    <x v="9"/>
    <n v="7.8287408440000004"/>
    <n v="7.5959256030000004"/>
    <n v="2693.4"/>
    <n v="3792"/>
    <n v="3792"/>
    <n v="152.5"/>
    <n v="351.8"/>
    <n v="6.0018000000000002"/>
  </r>
  <r>
    <x v="17"/>
    <x v="13"/>
    <x v="13"/>
    <n v="1.6608251489999999"/>
    <n v="1.190369848"/>
    <n v="694.2"/>
    <n v="772.9"/>
    <n v="772.9"/>
    <n v="15.3"/>
    <n v="15.3"/>
    <n v="2.2536"/>
  </r>
  <r>
    <x v="18"/>
    <x v="13"/>
    <x v="13"/>
    <n v="4.2494347880000003"/>
    <n v="3.4049290459999999"/>
    <n v="1776.2"/>
    <n v="2210.8000000000002"/>
    <n v="2210.8000000000002"/>
    <n v="12.3"/>
    <n v="-68.5"/>
    <n v="0.69730000000000003"/>
  </r>
  <r>
    <x v="5"/>
    <x v="11"/>
    <x v="11"/>
    <n v="18.437829025999999"/>
    <n v="19.516672613000001"/>
    <n v="6707"/>
    <n v="10556.9"/>
    <n v="10556.9"/>
    <n v="196.8"/>
    <n v="321.3"/>
    <n v="3.0228999999999999"/>
  </r>
  <r>
    <x v="4"/>
    <x v="8"/>
    <x v="8"/>
    <n v="6.138291658"/>
    <n v="6.3382555600000003"/>
    <n v="1712.7"/>
    <n v="2198.5"/>
    <n v="2198.5"/>
    <n v="91.2"/>
    <n v="109.2"/>
    <n v="5.6243999999999996"/>
  </r>
  <r>
    <x v="23"/>
    <x v="2"/>
    <x v="2"/>
    <n v="100"/>
    <n v="100"/>
    <n v="35319.800000000003"/>
    <n v="53977"/>
    <n v="53977"/>
    <n v="-7724.2"/>
    <n v="-13007.4"/>
    <n v="-17.944900000000001"/>
  </r>
  <r>
    <x v="9"/>
    <x v="5"/>
    <x v="5"/>
    <n v="0.96872652100000001"/>
    <n v="0.96872652100000001"/>
    <n v="206.3"/>
    <n v="206.3"/>
    <n v="206.3"/>
    <m/>
    <m/>
    <m/>
  </r>
  <r>
    <x v="6"/>
    <x v="6"/>
    <x v="6"/>
    <n v="3.4903145219999998"/>
    <n v="2.1703947370000001"/>
    <n v="1142.9000000000001"/>
    <n v="989.7"/>
    <n v="989.7"/>
    <n v="55"/>
    <n v="20.7"/>
    <n v="5.0556000000000001"/>
  </r>
  <r>
    <x v="2"/>
    <x v="10"/>
    <x v="10"/>
    <n v="2.2332961619999998"/>
    <n v="3.6501036060000001"/>
    <n v="961.3"/>
    <n v="2445"/>
    <n v="2445"/>
    <n v="-4"/>
    <n v="-21.4"/>
    <n v="-0.41439999999999999"/>
  </r>
  <r>
    <x v="12"/>
    <x v="12"/>
    <x v="12"/>
    <n v="3.4569665220000001"/>
    <n v="3.9755509010000001"/>
    <n v="1393.6"/>
    <n v="2472.9"/>
    <n v="2472.9"/>
    <n v="148.6"/>
    <n v="339.9"/>
    <n v="11.935700000000001"/>
  </r>
  <r>
    <x v="19"/>
    <x v="2"/>
    <x v="2"/>
    <n v="3.8100442239999999"/>
    <n v="3.7488189410000001"/>
    <n v="1345.7"/>
    <n v="2023.5"/>
    <n v="2023.5"/>
    <n v="320"/>
    <n v="370.7"/>
    <n v="31.1982"/>
  </r>
  <r>
    <x v="16"/>
    <x v="9"/>
    <x v="9"/>
    <n v="2.172421811"/>
    <n v="2.1523792350000002"/>
    <n v="747.4"/>
    <n v="1074.5"/>
    <n v="1074.5"/>
    <n v="-6.3"/>
    <n v="7.4"/>
    <n v="-0.83589999999999998"/>
  </r>
  <r>
    <x v="5"/>
    <x v="10"/>
    <x v="10"/>
    <n v="17.817814330000001"/>
    <n v="18.343226183999999"/>
    <n v="7669.5"/>
    <n v="12287.1"/>
    <n v="12287.1"/>
    <n v="156.1"/>
    <n v="196.9"/>
    <n v="2.0775999999999999"/>
  </r>
  <r>
    <x v="8"/>
    <x v="13"/>
    <x v="13"/>
    <n v="1.4644066170000001"/>
    <n v="1.727106673"/>
    <n v="612.1"/>
    <n v="1121.4000000000001"/>
    <n v="1121.4000000000001"/>
    <n v="20.2"/>
    <n v="64.7"/>
    <n v="3.4127000000000001"/>
  </r>
  <r>
    <x v="22"/>
    <x v="6"/>
    <x v="6"/>
    <n v="1.296079695"/>
    <n v="1.568859649"/>
    <n v="424.4"/>
    <n v="715.4"/>
    <n v="715.4"/>
    <n v="15"/>
    <n v="102.9"/>
    <n v="3.6638000000000002"/>
  </r>
  <r>
    <x v="5"/>
    <x v="1"/>
    <x v="1"/>
    <n v="18.947578393000001"/>
    <n v="19.208703715999999"/>
    <n v="4749.3999999999996"/>
    <n v="5655.1"/>
    <n v="5655.1"/>
    <n v="365.4"/>
    <n v="535.1"/>
    <n v="8.3347999999999995"/>
  </r>
  <r>
    <x v="17"/>
    <x v="3"/>
    <x v="3"/>
    <n v="1.7475941770000001"/>
    <n v="1.293092283"/>
    <n v="667.2"/>
    <n v="748.8"/>
    <n v="748.8"/>
    <n v="23.9"/>
    <n v="31"/>
    <n v="3.7151999999999998"/>
  </r>
  <r>
    <x v="5"/>
    <x v="6"/>
    <x v="6"/>
    <n v="19.660160819000001"/>
    <n v="21.303508772000001"/>
    <n v="6437.7"/>
    <n v="9714.4"/>
    <n v="9714.4"/>
    <n v="162.80000000000001"/>
    <n v="469.2"/>
    <n v="2.5943999999999998"/>
  </r>
  <r>
    <x v="1"/>
    <x v="0"/>
    <x v="0"/>
    <n v="7.5281686529999998"/>
    <n v="7.2698651209999996"/>
    <n v="1761.2"/>
    <n v="1828.8"/>
    <n v="1828.8"/>
    <n v="190.3"/>
    <n v="257.89999999999998"/>
    <n v="12.114000000000001"/>
  </r>
  <r>
    <x v="12"/>
    <x v="6"/>
    <x v="6"/>
    <n v="2.939694426"/>
    <n v="3.4679824560000001"/>
    <n v="962.6"/>
    <n v="1581.4"/>
    <n v="1581.4"/>
    <n v="-13"/>
    <n v="156.69999999999999"/>
    <n v="-1.3326"/>
  </r>
  <r>
    <x v="4"/>
    <x v="10"/>
    <x v="10"/>
    <n v="4.9089303969999998"/>
    <n v="5.7232728809999998"/>
    <n v="2113"/>
    <n v="3833.7"/>
    <n v="3833.7"/>
    <n v="-53.5"/>
    <n v="17.600000000000001"/>
    <n v="-2.4695"/>
  </r>
  <r>
    <x v="12"/>
    <x v="8"/>
    <x v="8"/>
    <n v="3.3829237440000002"/>
    <n v="3.6833092120000002"/>
    <n v="943.9"/>
    <n v="1277.5999999999999"/>
    <n v="1277.5999999999999"/>
    <n v="42.8"/>
    <n v="127.4"/>
    <n v="4.7496999999999998"/>
  </r>
  <r>
    <x v="18"/>
    <x v="1"/>
    <x v="1"/>
    <n v="4.3533072690000001"/>
    <n v="4.2645625210000002"/>
    <n v="1091.2"/>
    <n v="1255.5"/>
    <n v="1255.5"/>
    <n v="169.2"/>
    <n v="175.2"/>
    <n v="18.351400000000002"/>
  </r>
  <r>
    <x v="16"/>
    <x v="5"/>
    <x v="5"/>
    <n v="3.6452855"/>
    <n v="3.6452855"/>
    <n v="776.3"/>
    <n v="776.3"/>
    <n v="776.3"/>
    <m/>
    <m/>
    <m/>
  </r>
  <r>
    <x v="3"/>
    <x v="5"/>
    <x v="5"/>
    <n v="1.2016341100000001"/>
    <n v="1.2016341100000001"/>
    <n v="255.9"/>
    <n v="255.9"/>
    <n v="255.9"/>
    <m/>
    <m/>
    <m/>
  </r>
  <r>
    <x v="16"/>
    <x v="12"/>
    <x v="12"/>
    <n v="1.9591792189999999"/>
    <n v="1.889467821"/>
    <n v="789.8"/>
    <n v="1175.3"/>
    <n v="1175.3"/>
    <n v="9.1999999999999993"/>
    <n v="-23.8"/>
    <n v="1.1785000000000001"/>
  </r>
  <r>
    <x v="8"/>
    <x v="8"/>
    <x v="8"/>
    <n v="0.87055003399999997"/>
    <n v="0.85509511000000005"/>
    <n v="242.9"/>
    <n v="296.60000000000002"/>
    <n v="296.60000000000002"/>
    <n v="35"/>
    <n v="53.1"/>
    <n v="16.835000000000001"/>
  </r>
  <r>
    <x v="0"/>
    <x v="11"/>
    <x v="11"/>
    <n v="1.2560375850000001"/>
    <n v="1.0034811260000001"/>
    <n v="456.9"/>
    <n v="542.79999999999995"/>
    <n v="542.79999999999995"/>
    <n v="34.5"/>
    <n v="64.099999999999994"/>
    <n v="8.1676000000000002"/>
  </r>
  <r>
    <x v="11"/>
    <x v="3"/>
    <x v="3"/>
    <n v="6.042453547"/>
    <n v="5.7230730970000003"/>
    <n v="2306.9"/>
    <n v="3314.1"/>
    <n v="3314.1"/>
    <n v="98.1"/>
    <n v="163.4"/>
    <n v="4.4413"/>
  </r>
  <r>
    <x v="19"/>
    <x v="1"/>
    <x v="1"/>
    <n v="1.0911194449999999"/>
    <n v="1.0906818199999999"/>
    <n v="273.5"/>
    <n v="321.10000000000002"/>
    <n v="321.10000000000002"/>
    <n v="72.099999999999994"/>
    <n v="90.2"/>
    <n v="35.799399999999999"/>
  </r>
  <r>
    <x v="3"/>
    <x v="1"/>
    <x v="1"/>
    <n v="0.724487353"/>
    <n v="0.87702910599999995"/>
    <n v="181.6"/>
    <n v="258.2"/>
    <n v="258.2"/>
    <n v="-58.7"/>
    <n v="-24"/>
    <n v="-24.427800000000001"/>
  </r>
  <r>
    <x v="21"/>
    <x v="8"/>
    <x v="8"/>
    <n v="2.3568287460000001"/>
    <n v="2.1616665990000001"/>
    <n v="657.6"/>
    <n v="749.8"/>
    <n v="749.8"/>
    <n v="19.899999999999999"/>
    <n v="64.5"/>
    <n v="3.1204999999999998"/>
  </r>
  <r>
    <x v="7"/>
    <x v="7"/>
    <x v="7"/>
    <n v="0.59091621400000005"/>
    <n v="0.53401336099999996"/>
    <n v="181"/>
    <n v="215.9"/>
    <n v="215.9"/>
    <n v="10.9"/>
    <n v="21.1"/>
    <n v="6.4078999999999997"/>
  </r>
  <r>
    <x v="0"/>
    <x v="10"/>
    <x v="10"/>
    <n v="1.2422172659999999"/>
    <n v="1.0592018439999999"/>
    <n v="534.70000000000005"/>
    <n v="709.5"/>
    <n v="709.5"/>
    <n v="25.4"/>
    <n v="39.200000000000003"/>
    <n v="4.9871999999999996"/>
  </r>
  <r>
    <x v="15"/>
    <x v="10"/>
    <x v="10"/>
    <n v="95.835424216999996"/>
    <n v="96.834934700999995"/>
    <n v="41251.4"/>
    <n v="64864.3"/>
    <n v="64864.3"/>
    <n v="1245.9000000000001"/>
    <n v="2145.6999999999998"/>
    <n v="3.1143000000000001"/>
  </r>
  <r>
    <x v="6"/>
    <x v="3"/>
    <x v="3"/>
    <n v="4.0572892380000001"/>
    <n v="1.6937298489999999"/>
    <n v="1549"/>
    <n v="980.8"/>
    <n v="980.8"/>
    <n v="143"/>
    <n v="126.5"/>
    <n v="10.1706"/>
  </r>
  <r>
    <x v="7"/>
    <x v="11"/>
    <x v="11"/>
    <n v="0.48987939899999999"/>
    <n v="0.43333820200000001"/>
    <n v="178.2"/>
    <n v="234.4"/>
    <n v="234.4"/>
    <n v="-5.3"/>
    <n v="-1.5"/>
    <n v="-2.8883000000000001"/>
  </r>
  <r>
    <x v="2"/>
    <x v="9"/>
    <x v="9"/>
    <n v="2.6389373329999999"/>
    <n v="3.6679586949999998"/>
    <n v="907.9"/>
    <n v="1831.1"/>
    <n v="1831.1"/>
    <n v="7.5"/>
    <n v="220.9"/>
    <n v="0.83289999999999997"/>
  </r>
  <r>
    <x v="5"/>
    <x v="8"/>
    <x v="8"/>
    <n v="20.174970163000001"/>
    <n v="21.552375296000001"/>
    <n v="5629.2"/>
    <n v="7475.7"/>
    <n v="7475.7"/>
    <n v="879.8"/>
    <n v="1820.6"/>
    <n v="18.5244"/>
  </r>
  <r>
    <x v="3"/>
    <x v="13"/>
    <x v="13"/>
    <n v="0.37943945400000001"/>
    <n v="0.37687087800000002"/>
    <n v="158.6"/>
    <n v="244.7"/>
    <n v="244.7"/>
    <n v="-3.5"/>
    <n v="-63.4"/>
    <n v="-2.1591999999999998"/>
  </r>
  <r>
    <x v="20"/>
    <x v="1"/>
    <x v="1"/>
    <n v="7.8169632169999996"/>
    <n v="7.8980173440000003"/>
    <n v="1959.4"/>
    <n v="2325.1999999999998"/>
    <n v="2325.1999999999998"/>
    <n v="163"/>
    <n v="185.3"/>
    <n v="9.0737000000000005"/>
  </r>
  <r>
    <x v="14"/>
    <x v="1"/>
    <x v="1"/>
    <n v="0.26170908799999998"/>
    <n v="0.23946766799999999"/>
    <n v="65.599999999999994"/>
    <n v="70.5"/>
    <n v="70.5"/>
    <n v="5.2"/>
    <n v="-2.5"/>
    <n v="8.6091999999999995"/>
  </r>
  <r>
    <x v="6"/>
    <x v="9"/>
    <x v="9"/>
    <n v="3.7045111030000002"/>
    <n v="1.729315025"/>
    <n v="1274.5"/>
    <n v="863.3"/>
    <n v="863.3"/>
    <n v="131.6"/>
    <n v="-126.4"/>
    <n v="11.5145"/>
  </r>
  <r>
    <x v="17"/>
    <x v="10"/>
    <x v="10"/>
    <n v="1.5909302110000001"/>
    <n v="1.1420569570000001"/>
    <n v="684.8"/>
    <n v="765"/>
    <n v="765"/>
    <n v="-9.4"/>
    <n v="-7.9"/>
    <n v="-1.3541000000000001"/>
  </r>
  <r>
    <x v="7"/>
    <x v="0"/>
    <x v="0"/>
    <n v="0.78863679099999995"/>
    <n v="0.74415942199999996"/>
    <n v="184.5"/>
    <n v="187.2"/>
    <n v="187.2"/>
    <n v="1.9"/>
    <n v="4.5999999999999996"/>
    <n v="1.0405"/>
  </r>
  <r>
    <x v="11"/>
    <x v="1"/>
    <x v="1"/>
    <n v="7.0777148329999999"/>
    <n v="6.8290744319999996"/>
    <n v="1774.1"/>
    <n v="2010.5"/>
    <n v="2010.5"/>
    <n v="68.2"/>
    <n v="125.7"/>
    <n v="3.9977999999999998"/>
  </r>
  <r>
    <x v="22"/>
    <x v="12"/>
    <x v="12"/>
    <n v="1.180022226"/>
    <n v="1.8885032319999999"/>
    <n v="475.7"/>
    <n v="1174.7"/>
    <n v="1174.7"/>
    <n v="12.4"/>
    <n v="169.4"/>
    <n v="2.6764000000000001"/>
  </r>
  <r>
    <x v="0"/>
    <x v="4"/>
    <x v="4"/>
    <n v="1.240416118"/>
    <n v="1.1336229470000001"/>
    <n v="293.8"/>
    <n v="307.39999999999998"/>
    <n v="307.39999999999998"/>
    <n v="7"/>
    <n v="22.3"/>
    <n v="2.4407000000000001"/>
  </r>
  <r>
    <x v="14"/>
    <x v="11"/>
    <x v="11"/>
    <n v="0.21002685800000001"/>
    <n v="0.13495600999999999"/>
    <n v="76.400000000000006"/>
    <n v="73"/>
    <n v="73"/>
    <n v="5.7"/>
    <n v="8.6999999999999993"/>
    <n v="8.0622000000000007"/>
  </r>
  <r>
    <x v="22"/>
    <x v="11"/>
    <x v="11"/>
    <n v="1.167243507"/>
    <n v="1.504667075"/>
    <n v="424.6"/>
    <n v="813.9"/>
    <n v="813.9"/>
    <n v="32.200000000000003"/>
    <n v="49.4"/>
    <n v="8.2058999999999997"/>
  </r>
  <r>
    <x v="12"/>
    <x v="1"/>
    <x v="1"/>
    <n v="3.5949094389999998"/>
    <n v="3.906889536"/>
    <n v="901.1"/>
    <n v="1150.2"/>
    <n v="1150.2"/>
    <n v="14.1"/>
    <n v="102.8"/>
    <n v="1.5895999999999999"/>
  </r>
  <r>
    <x v="22"/>
    <x v="13"/>
    <x v="13"/>
    <n v="1.220617965"/>
    <n v="1.993087877"/>
    <n v="510.2"/>
    <n v="1294.0999999999999"/>
    <n v="1294.0999999999999"/>
    <n v="34.5"/>
    <n v="119.4"/>
    <n v="7.2523999999999997"/>
  </r>
  <r>
    <x v="21"/>
    <x v="6"/>
    <x v="6"/>
    <n v="2.0787970040000001"/>
    <n v="1.948903509"/>
    <n v="680.7"/>
    <n v="888.7"/>
    <n v="888.7"/>
    <n v="-2.5"/>
    <n v="50.4"/>
    <n v="-0.36599999999999999"/>
  </r>
  <r>
    <x v="17"/>
    <x v="1"/>
    <x v="1"/>
    <n v="1.999521264"/>
    <n v="1.767645031"/>
    <n v="501.2"/>
    <n v="520.4"/>
    <n v="520.4"/>
    <n v="23.6"/>
    <n v="31.2"/>
    <n v="4.9413"/>
  </r>
  <r>
    <x v="13"/>
    <x v="8"/>
    <x v="8"/>
    <n v="15.070299872"/>
    <n v="14.341438382"/>
    <n v="4204.8999999999996"/>
    <n v="4974.5"/>
    <n v="4974.5"/>
    <n v="386.3"/>
    <n v="615.5"/>
    <n v="10.116199999999999"/>
  </r>
  <r>
    <x v="23"/>
    <x v="3"/>
    <x v="3"/>
    <n v="100"/>
    <n v="100"/>
    <n v="38178.199999999997"/>
    <n v="57907.7"/>
    <n v="57907.7"/>
    <n v="1801.9"/>
    <n v="3816"/>
    <n v="4.9534000000000002"/>
  </r>
  <r>
    <x v="19"/>
    <x v="12"/>
    <x v="12"/>
    <n v="1.7825603779999999"/>
    <n v="1.961008123"/>
    <n v="718.6"/>
    <n v="1219.8"/>
    <n v="1219.8"/>
    <n v="53.7"/>
    <n v="57.5"/>
    <n v="8.0763999999999996"/>
  </r>
  <r>
    <x v="14"/>
    <x v="8"/>
    <x v="8"/>
    <n v="0.20930474299999999"/>
    <n v="0.15337511700000001"/>
    <n v="58.4"/>
    <n v="53.2"/>
    <n v="53.2"/>
    <n v="-7.2"/>
    <n v="-17.3"/>
    <n v="-10.9757"/>
  </r>
  <r>
    <x v="9"/>
    <x v="9"/>
    <x v="9"/>
    <n v="0.95802813600000003"/>
    <n v="0.85774666200000005"/>
    <n v="329.6"/>
    <n v="428.2"/>
    <n v="428.2"/>
    <n v="10.5"/>
    <n v="39.700000000000003"/>
    <n v="3.2905000000000002"/>
  </r>
  <r>
    <x v="19"/>
    <x v="3"/>
    <x v="3"/>
    <n v="1.7415697960000001"/>
    <n v="2.0071596700000001"/>
    <n v="664.9"/>
    <n v="1162.3"/>
    <n v="1162.3"/>
    <n v="50"/>
    <n v="77.5"/>
    <n v="8.1313999999999993"/>
  </r>
  <r>
    <x v="3"/>
    <x v="8"/>
    <x v="8"/>
    <n v="0.55336733299999996"/>
    <n v="0.68788163599999996"/>
    <n v="154.4"/>
    <n v="238.6"/>
    <n v="238.6"/>
    <n v="-27.2"/>
    <n v="-19.600000000000001"/>
    <n v="-14.978"/>
  </r>
  <r>
    <x v="22"/>
    <x v="7"/>
    <x v="7"/>
    <n v="1.3365806520000001"/>
    <n v="1.5149753770000001"/>
    <n v="409.4"/>
    <n v="612.5"/>
    <n v="612.5"/>
    <n v="5.2"/>
    <n v="20.6"/>
    <n v="1.2864"/>
  </r>
  <r>
    <x v="7"/>
    <x v="4"/>
    <x v="4"/>
    <n v="0.71520248600000003"/>
    <n v="0.65236792200000004"/>
    <n v="169.4"/>
    <n v="176.9"/>
    <n v="176.9"/>
    <n v="-15.1"/>
    <n v="-10.3"/>
    <n v="-8.1843000000000004"/>
  </r>
  <r>
    <x v="17"/>
    <x v="9"/>
    <x v="9"/>
    <n v="1.8166492270000001"/>
    <n v="1.3583325820000001"/>
    <n v="625"/>
    <n v="678.1"/>
    <n v="678.1"/>
    <n v="19.399999999999999"/>
    <n v="44.3"/>
    <n v="3.2033999999999998"/>
  </r>
  <r>
    <x v="16"/>
    <x v="6"/>
    <x v="6"/>
    <n v="2.301732484"/>
    <n v="2.3401315789999999"/>
    <n v="753.7"/>
    <n v="1067.0999999999999"/>
    <n v="1067.0999999999999"/>
    <n v="25.5"/>
    <n v="77.7"/>
    <n v="3.5017"/>
  </r>
  <r>
    <x v="18"/>
    <x v="2"/>
    <x v="2"/>
    <n v="3.5362601150000001"/>
    <n v="3.2543490749999999"/>
    <n v="1249"/>
    <n v="1756.6"/>
    <n v="1756.6"/>
    <n v="-512.29999999999995"/>
    <n v="-363.5"/>
    <n v="-29.086500000000001"/>
  </r>
  <r>
    <x v="18"/>
    <x v="11"/>
    <x v="11"/>
    <n v="4.3885716800000001"/>
    <n v="3.826834801"/>
    <n v="1596.4"/>
    <n v="2070"/>
    <n v="2070"/>
    <n v="61.1"/>
    <n v="98.8"/>
    <n v="3.9796"/>
  </r>
  <r>
    <x v="10"/>
    <x v="11"/>
    <x v="11"/>
    <n v="7.7676949000000004"/>
    <n v="7.5349822619999998"/>
    <n v="2825.6"/>
    <n v="4075.8"/>
    <n v="4075.8"/>
    <n v="132.19999999999999"/>
    <n v="283.8"/>
    <n v="4.9081999999999999"/>
  </r>
  <r>
    <x v="22"/>
    <x v="2"/>
    <x v="2"/>
    <n v="1.8363637390000001"/>
    <n v="3.1222557759999998"/>
    <n v="648.6"/>
    <n v="1685.3"/>
    <n v="1685.3"/>
    <n v="114.1"/>
    <n v="330.2"/>
    <n v="21.347000000000001"/>
  </r>
  <r>
    <x v="11"/>
    <x v="13"/>
    <x v="13"/>
    <n v="5.8394439990000002"/>
    <n v="5.7108182120000004"/>
    <n v="2440.8000000000002"/>
    <n v="3708"/>
    <n v="3708"/>
    <n v="70.099999999999994"/>
    <n v="183.8"/>
    <n v="2.9569000000000001"/>
  </r>
  <r>
    <x v="13"/>
    <x v="12"/>
    <x v="12"/>
    <n v="13.316366018"/>
    <n v="11.35304416"/>
    <n v="5368.2"/>
    <n v="7061.9"/>
    <n v="7061.9"/>
    <n v="547.79999999999995"/>
    <n v="544.20000000000005"/>
    <n v="11.3642"/>
  </r>
  <r>
    <x v="22"/>
    <x v="8"/>
    <x v="8"/>
    <n v="1.448646866"/>
    <n v="1.706442332"/>
    <n v="404.2"/>
    <n v="591.9"/>
    <n v="591.9"/>
    <n v="24"/>
    <n v="40.6"/>
    <n v="6.3124000000000002"/>
  </r>
  <r>
    <x v="18"/>
    <x v="12"/>
    <x v="12"/>
    <n v="4.3755333289999996"/>
    <n v="3.664310392"/>
    <n v="1763.9"/>
    <n v="2279.3000000000002"/>
    <n v="2279.3000000000002"/>
    <n v="71.599999999999994"/>
    <n v="-23.2"/>
    <n v="4.2309000000000001"/>
  </r>
  <r>
    <x v="20"/>
    <x v="3"/>
    <x v="3"/>
    <n v="14.877338376000001"/>
    <n v="16.947314432999999"/>
    <n v="5679.9"/>
    <n v="9813.7999999999993"/>
    <n v="9813.7999999999993"/>
    <n v="423.5"/>
    <n v="1121"/>
    <n v="8.0568000000000008"/>
  </r>
  <r>
    <x v="4"/>
    <x v="13"/>
    <x v="13"/>
    <n v="5.1832003540000002"/>
    <n v="5.8773067360000004"/>
    <n v="2166.5"/>
    <n v="3816.1"/>
    <n v="3816.1"/>
    <n v="27.4"/>
    <n v="48"/>
    <n v="1.2808999999999999"/>
  </r>
  <r>
    <x v="7"/>
    <x v="1"/>
    <x v="1"/>
    <n v="0.65267693299999996"/>
    <n v="0.61650187000000001"/>
    <n v="163.6"/>
    <n v="181.5"/>
    <n v="181.5"/>
    <n v="-5.8"/>
    <n v="4.5999999999999996"/>
    <n v="-3.4239000000000002"/>
  </r>
  <r>
    <x v="22"/>
    <x v="5"/>
    <x v="5"/>
    <n v="2.0290195340000001"/>
    <n v="2.0290195340000001"/>
    <n v="432.1"/>
    <n v="432.1"/>
    <n v="432.1"/>
    <m/>
    <m/>
    <m/>
  </r>
  <r>
    <x v="4"/>
    <x v="1"/>
    <x v="1"/>
    <n v="6.4689220460000003"/>
    <n v="7.0967347480000003"/>
    <n v="1621.5"/>
    <n v="2089.3000000000002"/>
    <n v="2089.3000000000002"/>
    <n v="65.5"/>
    <n v="113.6"/>
    <n v="4.2095000000000002"/>
  </r>
  <r>
    <x v="23"/>
    <x v="0"/>
    <x v="0"/>
    <n v="100"/>
    <n v="100"/>
    <n v="23394.799999999999"/>
    <n v="25155.9"/>
    <n v="25155.9"/>
    <n v="2098.8000000000002"/>
    <n v="3859.9"/>
    <n v="9.8552999999999997"/>
  </r>
  <r>
    <x v="2"/>
    <x v="7"/>
    <x v="7"/>
    <n v="2.8651274550000001"/>
    <n v="3.7717321670000001"/>
    <n v="877.6"/>
    <n v="1524.9"/>
    <n v="1524.9"/>
    <n v="72.099999999999994"/>
    <n v="311.3"/>
    <n v="8.9509000000000007"/>
  </r>
  <r>
    <x v="11"/>
    <x v="4"/>
    <x v="4"/>
    <n v="7.202266356"/>
    <n v="6.9507239109999999"/>
    <n v="1705.9"/>
    <n v="1884.8"/>
    <n v="1884.8"/>
    <n v="61.5"/>
    <n v="168"/>
    <n v="3.7399"/>
  </r>
  <r>
    <x v="11"/>
    <x v="12"/>
    <x v="12"/>
    <n v="5.8807624379999996"/>
    <n v="5.6656704610000004"/>
    <n v="2370.6999999999998"/>
    <n v="3524.2"/>
    <n v="3524.2"/>
    <n v="63.8"/>
    <n v="210.1"/>
    <n v="2.7656000000000001"/>
  </r>
  <r>
    <x v="0"/>
    <x v="13"/>
    <x v="13"/>
    <n v="1.2184647770000001"/>
    <n v="1.032352062"/>
    <n v="509.3"/>
    <n v="670.3"/>
    <n v="670.3"/>
    <n v="29.2"/>
    <n v="55.3"/>
    <n v="6.0819999999999999"/>
  </r>
  <r>
    <x v="6"/>
    <x v="12"/>
    <x v="12"/>
    <n v="4.1242483779999999"/>
    <n v="1.7258093299999999"/>
    <n v="1662.6"/>
    <n v="1073.5"/>
    <n v="1073.5"/>
    <n v="113.6"/>
    <n v="92.7"/>
    <n v="7.3337000000000003"/>
  </r>
  <r>
    <x v="23"/>
    <x v="8"/>
    <x v="8"/>
    <n v="100"/>
    <n v="100"/>
    <n v="27901.9"/>
    <n v="34686.199999999997"/>
    <n v="34686.199999999997"/>
    <n v="2835.9"/>
    <n v="5245.9"/>
    <n v="11.313700000000001"/>
  </r>
  <r>
    <x v="21"/>
    <x v="7"/>
    <x v="7"/>
    <n v="2.2304638529999998"/>
    <n v="2.0734756870000002"/>
    <n v="683.2"/>
    <n v="838.3"/>
    <n v="838.3"/>
    <n v="25.6"/>
    <n v="88.5"/>
    <n v="3.8929"/>
  </r>
  <r>
    <x v="0"/>
    <x v="9"/>
    <x v="9"/>
    <n v="1.2277642129999999"/>
    <n v="0.95890548200000003"/>
    <n v="422.4"/>
    <n v="478.7"/>
    <n v="478.7"/>
    <n v="19.2"/>
    <n v="42.1"/>
    <n v="4.7618999999999998"/>
  </r>
  <r>
    <x v="3"/>
    <x v="11"/>
    <x v="11"/>
    <n v="0.49812652699999999"/>
    <n v="0.64760397599999997"/>
    <n v="181.2"/>
    <n v="350.3"/>
    <n v="350.3"/>
    <n v="-5"/>
    <n v="2.1"/>
    <n v="-2.6852999999999998"/>
  </r>
  <r>
    <x v="13"/>
    <x v="0"/>
    <x v="0"/>
    <n v="16.263443158000001"/>
    <n v="15.924693611"/>
    <n v="3804.8"/>
    <n v="4006"/>
    <n v="4006"/>
    <n v="279.5"/>
    <n v="480.7"/>
    <n v="7.9283999999999999"/>
  </r>
  <r>
    <x v="13"/>
    <x v="11"/>
    <x v="11"/>
    <n v="13.012043556"/>
    <n v="11.813087775"/>
    <n v="4733.3"/>
    <n v="6389.9"/>
    <n v="6389.9"/>
    <n v="124.7"/>
    <n v="502.5"/>
    <n v="2.7058"/>
  </r>
  <r>
    <x v="21"/>
    <x v="13"/>
    <x v="13"/>
    <n v="2.374726366"/>
    <n v="2.2179474940000001"/>
    <n v="992.6"/>
    <n v="1440.1"/>
    <n v="1440.1"/>
    <n v="142.6"/>
    <n v="53.5"/>
    <n v="16.776399999999999"/>
  </r>
  <r>
    <x v="5"/>
    <x v="9"/>
    <x v="9"/>
    <n v="18.922799674"/>
    <n v="20.503390323000001"/>
    <n v="6510.2"/>
    <n v="10235.6"/>
    <n v="10235.6"/>
    <n v="72.5"/>
    <n v="521.20000000000005"/>
    <n v="1.1261000000000001"/>
  </r>
  <r>
    <x v="1"/>
    <x v="12"/>
    <x v="12"/>
    <n v="7.2870155380000003"/>
    <n v="6.383967255"/>
    <n v="2937.6"/>
    <n v="3971"/>
    <n v="3971"/>
    <n v="126.2"/>
    <n v="329"/>
    <n v="4.4888000000000003"/>
  </r>
  <r>
    <x v="2"/>
    <x v="13"/>
    <x v="13"/>
    <n v="2.3094130169999998"/>
    <n v="3.7985873890000001"/>
    <n v="965.3"/>
    <n v="2466.4"/>
    <n v="2466.4"/>
    <n v="-30.3"/>
    <n v="6.4"/>
    <n v="-3.0434000000000001"/>
  </r>
  <r>
    <x v="2"/>
    <x v="12"/>
    <x v="12"/>
    <n v="2.4696870469999999"/>
    <n v="3.9548122509999999"/>
    <n v="995.6"/>
    <n v="2460"/>
    <n v="2460"/>
    <n v="23.4"/>
    <n v="84.1"/>
    <n v="2.4068999999999998"/>
  </r>
  <r>
    <x v="10"/>
    <x v="6"/>
    <x v="6"/>
    <n v="7.75968166"/>
    <n v="7.5442982460000003"/>
    <n v="2540.9"/>
    <n v="3440.2"/>
    <n v="3440.2"/>
    <n v="130.5"/>
    <n v="351.5"/>
    <n v="5.4139999999999997"/>
  </r>
  <r>
    <x v="8"/>
    <x v="2"/>
    <x v="2"/>
    <n v="0.83012927599999997"/>
    <n v="1.0350704930000001"/>
    <n v="293.2"/>
    <n v="558.70000000000005"/>
    <n v="558.70000000000005"/>
    <n v="-319.3"/>
    <n v="-571.79999999999995"/>
    <n v="-52.130699999999997"/>
  </r>
  <r>
    <x v="4"/>
    <x v="11"/>
    <x v="11"/>
    <n v="5.6652270849999997"/>
    <n v="6.3908141179999998"/>
    <n v="2060.8000000000002"/>
    <n v="3456.9"/>
    <n v="3456.9"/>
    <n v="68.5"/>
    <n v="159.19999999999999"/>
    <n v="3.4382000000000001"/>
  </r>
  <r>
    <x v="22"/>
    <x v="1"/>
    <x v="1"/>
    <n v="1.516795659"/>
    <n v="1.8726031999999999"/>
    <n v="380.2"/>
    <n v="551.29999999999995"/>
    <n v="551.29999999999995"/>
    <n v="-57.1"/>
    <n v="50.1"/>
    <n v="-13.057399999999999"/>
  </r>
  <r>
    <x v="18"/>
    <x v="7"/>
    <x v="7"/>
    <n v="4.2346818849999996"/>
    <n v="4.0764586429999996"/>
    <n v="1297.0999999999999"/>
    <n v="1648.1"/>
    <n v="1648.1"/>
    <n v="114.8"/>
    <n v="145.80000000000001"/>
    <n v="9.7097999999999995"/>
  </r>
  <r>
    <x v="6"/>
    <x v="1"/>
    <x v="1"/>
    <n v="3.1177690899999999"/>
    <n v="2.2965119239999998"/>
    <n v="781.5"/>
    <n v="676.1"/>
    <n v="676.1"/>
    <n v="15.3"/>
    <n v="27.1"/>
    <n v="1.9967999999999999"/>
  </r>
  <r>
    <x v="17"/>
    <x v="12"/>
    <x v="12"/>
    <n v="1.684080491"/>
    <n v="1.2179535619999999"/>
    <n v="678.9"/>
    <n v="757.6"/>
    <n v="757.6"/>
    <n v="11.7"/>
    <n v="8.8000000000000007"/>
    <n v="1.7535000000000001"/>
  </r>
  <r>
    <x v="23"/>
    <x v="6"/>
    <x v="6"/>
    <n v="100"/>
    <n v="100"/>
    <n v="32744.9"/>
    <n v="45600"/>
    <n v="45600"/>
    <n v="2114.5"/>
    <n v="5170.3"/>
    <n v="6.9032"/>
  </r>
  <r>
    <x v="7"/>
    <x v="12"/>
    <x v="12"/>
    <n v="0.42666349100000001"/>
    <n v="0.39226593100000001"/>
    <n v="172"/>
    <n v="244"/>
    <n v="244"/>
    <n v="2.7"/>
    <n v="9.8000000000000007"/>
    <n v="1.5948"/>
  </r>
  <r>
    <x v="21"/>
    <x v="4"/>
    <x v="4"/>
    <n v="2.635778701"/>
    <n v="2.417707235"/>
    <n v="624.29999999999995"/>
    <n v="655.6"/>
    <n v="655.6"/>
    <n v="19"/>
    <n v="39.5"/>
    <n v="3.1389"/>
  </r>
  <r>
    <x v="22"/>
    <x v="3"/>
    <x v="3"/>
    <n v="1.213519757"/>
    <n v="1.736038558"/>
    <n v="463.3"/>
    <n v="1005.3"/>
    <n v="1005.3"/>
    <n v="38.700000000000003"/>
    <n v="191.4"/>
    <n v="9.1143999999999998"/>
  </r>
  <r>
    <x v="5"/>
    <x v="7"/>
    <x v="7"/>
    <n v="20.485857188000001"/>
    <n v="22.867347518999999"/>
    <n v="6274.9"/>
    <n v="9245.2000000000007"/>
    <n v="9245.2000000000007"/>
    <n v="645.70000000000005"/>
    <n v="1769.5"/>
    <n v="11.470499999999999"/>
  </r>
  <r>
    <x v="5"/>
    <x v="3"/>
    <x v="3"/>
    <n v="18.277446291"/>
    <n v="18.988839134999999"/>
    <n v="6978"/>
    <n v="10996"/>
    <n v="10996"/>
    <n v="271"/>
    <n v="439.1"/>
    <n v="4.0404999999999998"/>
  </r>
  <r>
    <x v="16"/>
    <x v="3"/>
    <x v="3"/>
    <n v="2.0446223240000001"/>
    <n v="2.0707090770000001"/>
    <n v="780.6"/>
    <n v="1199.0999999999999"/>
    <n v="1199.0999999999999"/>
    <n v="26.8"/>
    <n v="42.4"/>
    <n v="3.5552999999999999"/>
  </r>
  <r>
    <x v="15"/>
    <x v="9"/>
    <x v="9"/>
    <n v="95.527845599000003"/>
    <n v="96.051400698999998"/>
    <n v="32865.4"/>
    <n v="47950.3"/>
    <n v="47950.3"/>
    <n v="1567.7"/>
    <n v="4106.1000000000004"/>
    <n v="5.0088999999999997"/>
  </r>
  <r>
    <x v="1"/>
    <x v="3"/>
    <x v="3"/>
    <n v="7.3638882920000004"/>
    <n v="6.2893190370000003"/>
    <n v="2811.4"/>
    <n v="3642"/>
    <n v="3642"/>
    <n v="190.4"/>
    <n v="232.1"/>
    <n v="7.2644000000000002"/>
  </r>
  <r>
    <x v="18"/>
    <x v="8"/>
    <x v="8"/>
    <n v="4.237345844"/>
    <n v="4.3311172740000004"/>
    <n v="1182.3"/>
    <n v="1502.3"/>
    <n v="1502.3"/>
    <n v="91.1"/>
    <n v="246.8"/>
    <n v="8.3485999999999994"/>
  </r>
  <r>
    <x v="18"/>
    <x v="4"/>
    <x v="4"/>
    <n v="3.8926605190000001"/>
    <n v="3.9839065370000002"/>
    <n v="922"/>
    <n v="1080.3"/>
    <n v="1080.3"/>
    <n v="-35.700000000000003"/>
    <n v="102"/>
    <n v="-3.7277"/>
  </r>
  <r>
    <x v="15"/>
    <x v="11"/>
    <x v="11"/>
    <n v="95.593009734000006"/>
    <n v="96.173165198999996"/>
    <n v="34773.199999999997"/>
    <n v="52021.7"/>
    <n v="52021.7"/>
    <n v="1907.8"/>
    <n v="4071.4"/>
    <n v="5.8048000000000002"/>
  </r>
  <r>
    <x v="19"/>
    <x v="5"/>
    <x v="5"/>
    <n v="0.690270473"/>
    <n v="0.690270473"/>
    <n v="147"/>
    <n v="147"/>
    <n v="147"/>
    <m/>
    <m/>
    <m/>
  </r>
  <r>
    <x v="9"/>
    <x v="4"/>
    <x v="4"/>
    <n v="1.029317391"/>
    <n v="0.96656660500000002"/>
    <n v="243.8"/>
    <n v="262.10000000000002"/>
    <n v="262.10000000000002"/>
    <n v="27.7"/>
    <n v="39.700000000000003"/>
    <n v="12.818099999999999"/>
  </r>
  <r>
    <x v="12"/>
    <x v="4"/>
    <x v="4"/>
    <n v="3.7448914109999998"/>
    <n v="3.8625786419999999"/>
    <n v="887"/>
    <n v="1047.4000000000001"/>
    <n v="1047.4000000000001"/>
    <n v="24.8"/>
    <n v="117.2"/>
    <n v="2.8763000000000001"/>
  </r>
  <r>
    <x v="11"/>
    <x v="10"/>
    <x v="10"/>
    <n v="5.8579592969999998"/>
    <n v="5.7334244989999998"/>
    <n v="2521.5"/>
    <n v="3840.5"/>
    <n v="3840.5"/>
    <n v="80.7"/>
    <n v="132.5"/>
    <n v="3.3062"/>
  </r>
  <r>
    <x v="18"/>
    <x v="3"/>
    <x v="3"/>
    <n v="4.432634331"/>
    <n v="3.976155157"/>
    <n v="1692.3"/>
    <n v="2302.5"/>
    <n v="2302.5"/>
    <n v="95.9"/>
    <n v="232.5"/>
    <n v="6.0072000000000001"/>
  </r>
  <r>
    <x v="20"/>
    <x v="0"/>
    <x v="0"/>
    <n v="7.4315659890000001"/>
    <n v="8.0152171059999997"/>
    <n v="1738.6"/>
    <n v="2016.3"/>
    <n v="2016.3"/>
    <n v="400.5"/>
    <n v="678.2"/>
    <n v="29.930399999999999"/>
  </r>
  <r>
    <x v="15"/>
    <x v="3"/>
    <x v="3"/>
    <n v="95.554531119999993"/>
    <n v="96.023844843000006"/>
    <n v="36481"/>
    <n v="55605.2"/>
    <n v="55605.2"/>
    <n v="1707.8"/>
    <n v="3583.5"/>
    <n v="4.9112"/>
  </r>
  <r>
    <x v="3"/>
    <x v="6"/>
    <x v="6"/>
    <n v="0.49503892199999999"/>
    <n v="0.60438596499999997"/>
    <n v="162.1"/>
    <n v="275.60000000000002"/>
    <n v="275.60000000000002"/>
    <n v="15.3"/>
    <n v="32.799999999999997"/>
    <n v="10.4223"/>
  </r>
  <r>
    <x v="10"/>
    <x v="13"/>
    <x v="13"/>
    <n v="7.2949986239999998"/>
    <n v="6.9299885720000001"/>
    <n v="3049.2"/>
    <n v="4499.6000000000004"/>
    <n v="4499.6000000000004"/>
    <n v="74.599999999999994"/>
    <n v="126.2"/>
    <n v="2.5078999999999998"/>
  </r>
  <r>
    <x v="17"/>
    <x v="6"/>
    <x v="6"/>
    <n v="1.849448311"/>
    <n v="1.389912281"/>
    <n v="605.6"/>
    <n v="633.79999999999995"/>
    <n v="633.79999999999995"/>
    <n v="19.899999999999999"/>
    <n v="35.5"/>
    <n v="3.3976000000000002"/>
  </r>
  <r>
    <x v="3"/>
    <x v="10"/>
    <x v="10"/>
    <n v="0.30596598800000002"/>
    <n v="0.31977594799999998"/>
    <n v="131.69999999999999"/>
    <n v="214.2"/>
    <n v="214.2"/>
    <n v="-26.9"/>
    <n v="-30.5"/>
    <n v="-16.960999999999999"/>
  </r>
  <r>
    <x v="12"/>
    <x v="11"/>
    <x v="11"/>
    <n v="3.0052534199999998"/>
    <n v="3.4260339389999999"/>
    <n v="1093.2"/>
    <n v="1853.2"/>
    <n v="1853.2"/>
    <n v="60.1"/>
    <n v="211"/>
    <n v="5.8174000000000001"/>
  </r>
  <r>
    <x v="10"/>
    <x v="4"/>
    <x v="4"/>
    <n v="7.6848380450000002"/>
    <n v="7.5337616069999997"/>
    <n v="1820.2"/>
    <n v="2042.9"/>
    <n v="2042.9"/>
    <n v="74.099999999999994"/>
    <n v="165.3"/>
    <n v="4.2436999999999996"/>
  </r>
  <r>
    <x v="0"/>
    <x v="7"/>
    <x v="7"/>
    <n v="1.161591099"/>
    <n v="0.95078617899999995"/>
    <n v="355.8"/>
    <n v="384.4"/>
    <n v="384.4"/>
    <n v="16.3"/>
    <n v="24.7"/>
    <n v="4.8010999999999999"/>
  </r>
  <r>
    <x v="9"/>
    <x v="2"/>
    <x v="2"/>
    <n v="1.1837552870000001"/>
    <n v="0.97875020800000001"/>
    <n v="418.1"/>
    <n v="528.29999999999995"/>
    <n v="528.29999999999995"/>
    <n v="-40.5"/>
    <n v="-147.19999999999999"/>
    <n v="-8.8313000000000006"/>
  </r>
  <r>
    <x v="6"/>
    <x v="10"/>
    <x v="10"/>
    <n v="4.1253136330000002"/>
    <n v="1.82340963"/>
    <n v="1775.7"/>
    <n v="1221.4000000000001"/>
    <n v="1221.4000000000001"/>
    <n v="77"/>
    <n v="100.6"/>
    <n v="4.5327999999999999"/>
  </r>
  <r>
    <x v="0"/>
    <x v="5"/>
    <x v="5"/>
    <n v="1.3091660409999999"/>
    <n v="1.3091660409999999"/>
    <n v="278.8"/>
    <n v="278.8"/>
    <n v="278.8"/>
    <m/>
    <m/>
    <m/>
  </r>
  <r>
    <x v="23"/>
    <x v="4"/>
    <x v="4"/>
    <n v="100"/>
    <n v="100"/>
    <n v="23685.599999999999"/>
    <n v="27116.6"/>
    <n v="27116.6"/>
    <n v="290.8"/>
    <n v="1960.7"/>
    <n v="1.2430000000000001"/>
  </r>
  <r>
    <x v="15"/>
    <x v="4"/>
    <x v="4"/>
    <n v="96.097206741999997"/>
    <n v="96.016462240999999"/>
    <n v="22761.200000000001"/>
    <n v="26036.400000000001"/>
    <n v="26036.400000000001"/>
    <n v="324.10000000000002"/>
    <n v="1858.8"/>
    <n v="1.4443999999999999"/>
  </r>
  <r>
    <x v="13"/>
    <x v="6"/>
    <x v="6"/>
    <n v="13.811311074000001"/>
    <n v="12.388377193"/>
    <n v="4522.5"/>
    <n v="5649.1"/>
    <n v="5649.1"/>
    <n v="103.7"/>
    <n v="248.9"/>
    <n v="2.3466999999999998"/>
  </r>
  <r>
    <x v="14"/>
    <x v="2"/>
    <x v="2"/>
    <n v="0.22961624899999999"/>
    <n v="0.167664005"/>
    <n v="81.099999999999994"/>
    <n v="90.5"/>
    <n v="90.5"/>
    <n v="-4.7"/>
    <n v="-2.2999999999999998"/>
    <n v="-5.4779"/>
  </r>
  <r>
    <x v="3"/>
    <x v="7"/>
    <x v="7"/>
    <n v="0.47926243200000002"/>
    <n v="0.60054860700000001"/>
    <n v="146.80000000000001"/>
    <n v="242.8"/>
    <n v="242.8"/>
    <n v="-7.6"/>
    <n v="4.2"/>
    <n v="-4.9222999999999999"/>
  </r>
  <r>
    <x v="15"/>
    <x v="0"/>
    <x v="0"/>
    <n v="95.906355258000005"/>
    <n v="96.111051482999997"/>
    <n v="22437.1"/>
    <n v="24177.599999999999"/>
    <n v="24177.599999999999"/>
    <n v="1985.6"/>
    <n v="3726.1"/>
    <n v="9.7088000000000001"/>
  </r>
  <r>
    <x v="1"/>
    <x v="2"/>
    <x v="2"/>
    <n v="8.7426882369999994"/>
    <n v="7.2110343290000003"/>
    <n v="3087.9"/>
    <n v="3892.3"/>
    <n v="3892.3"/>
    <n v="-43.1"/>
    <n v="-194.9"/>
    <n v="-1.3766"/>
  </r>
  <r>
    <x v="21"/>
    <x v="0"/>
    <x v="0"/>
    <n v="2.5873270979999998"/>
    <n v="2.449127243"/>
    <n v="605.29999999999995"/>
    <n v="616.1"/>
    <n v="616.1"/>
    <n v="40.6"/>
    <n v="51.4"/>
    <n v="7.1896000000000004"/>
  </r>
  <r>
    <x v="22"/>
    <x v="0"/>
    <x v="0"/>
    <n v="1.911535897"/>
    <n v="1.783279469"/>
    <n v="447.2"/>
    <n v="448.6"/>
    <n v="448.6"/>
    <n v="15.1"/>
    <n v="16.5"/>
    <n v="3.4944999999999999"/>
  </r>
  <r>
    <x v="1"/>
    <x v="13"/>
    <x v="13"/>
    <n v="7.2507386629999999"/>
    <n v="6.2287653970000001"/>
    <n v="3030.7"/>
    <n v="4044.3"/>
    <n v="4044.3"/>
    <n v="93.1"/>
    <n v="73.3"/>
    <n v="3.1692"/>
  </r>
  <r>
    <x v="20"/>
    <x v="13"/>
    <x v="13"/>
    <n v="15.18762635"/>
    <n v="18.265377472000001"/>
    <n v="6348.2"/>
    <n v="11859.6"/>
    <n v="11859.6"/>
    <n v="196.2"/>
    <n v="719.8"/>
    <n v="3.1892"/>
  </r>
  <r>
    <x v="21"/>
    <x v="11"/>
    <x v="11"/>
    <n v="2.0738777719999999"/>
    <n v="2.1404392909999999"/>
    <n v="754.4"/>
    <n v="1157.8"/>
    <n v="1157.8"/>
    <n v="12.6"/>
    <n v="150.9"/>
    <n v="1.6984999999999999"/>
  </r>
  <r>
    <x v="1"/>
    <x v="9"/>
    <x v="9"/>
    <n v="7.0823160100000004"/>
    <n v="6.3107078110000003"/>
    <n v="2436.6"/>
    <n v="3150.4"/>
    <n v="3150.4"/>
    <n v="94.6"/>
    <n v="235.4"/>
    <n v="4.0392000000000001"/>
  </r>
  <r>
    <x v="20"/>
    <x v="10"/>
    <x v="10"/>
    <n v="14.761639253"/>
    <n v="17.936713622999999"/>
    <n v="6354"/>
    <n v="12014.8"/>
    <n v="12014.8"/>
    <n v="5.8"/>
    <n v="155.19999999999999"/>
    <n v="9.1300000000000006E-2"/>
  </r>
  <r>
    <x v="20"/>
    <x v="7"/>
    <x v="7"/>
    <n v="10.590132679"/>
    <n v="10.471015120000001"/>
    <n v="3243.8"/>
    <n v="4233.3999999999996"/>
    <n v="4233.3999999999996"/>
    <n v="796.6"/>
    <n v="1237"/>
    <n v="32.551400000000001"/>
  </r>
  <r>
    <x v="8"/>
    <x v="10"/>
    <x v="10"/>
    <n v="1.42296255"/>
    <n v="1.6877063910000001"/>
    <n v="612.5"/>
    <n v="1130.5"/>
    <n v="1130.5"/>
    <n v="0.4"/>
    <n v="9.1"/>
    <n v="6.5299999999999997E-2"/>
  </r>
  <r>
    <x v="3"/>
    <x v="12"/>
    <x v="12"/>
    <n v="0.40210553500000001"/>
    <n v="0.49531612000000003"/>
    <n v="162.1"/>
    <n v="308.10000000000002"/>
    <n v="308.10000000000002"/>
    <n v="1.1000000000000001"/>
    <n v="1.4"/>
    <n v="0.68320000000000003"/>
  </r>
  <r>
    <x v="3"/>
    <x v="4"/>
    <x v="4"/>
    <n v="1.01454048"/>
    <n v="1.0406909419999999"/>
    <n v="240.3"/>
    <n v="282.2"/>
    <n v="282.2"/>
    <n v="-24.5"/>
    <n v="-2.7"/>
    <n v="-9.2523"/>
  </r>
  <r>
    <x v="19"/>
    <x v="7"/>
    <x v="7"/>
    <n v="1.365636753"/>
    <n v="1.5656806750000001"/>
    <n v="418.3"/>
    <n v="633"/>
    <n v="633"/>
    <n v="84.3"/>
    <n v="182.8"/>
    <n v="25.2395"/>
  </r>
  <r>
    <x v="23"/>
    <x v="12"/>
    <x v="12"/>
    <n v="100"/>
    <n v="100"/>
    <n v="40312.800000000003"/>
    <n v="62202.7"/>
    <n v="62202.7"/>
    <n v="2134.6"/>
    <n v="4295"/>
    <n v="5.5911"/>
  </r>
  <r>
    <x v="23"/>
    <x v="10"/>
    <x v="10"/>
    <n v="100"/>
    <n v="100"/>
    <n v="43044"/>
    <n v="66984.399999999994"/>
    <n v="66984.399999999994"/>
    <n v="1245.5"/>
    <n v="2055"/>
    <n v="2.9796999999999998"/>
  </r>
  <r>
    <x v="4"/>
    <x v="3"/>
    <x v="3"/>
    <n v="5.4599221550000001"/>
    <n v="6.1749991800000004"/>
    <n v="2084.5"/>
    <n v="3575.8"/>
    <n v="3575.8"/>
    <n v="23.7"/>
    <n v="118.9"/>
    <n v="1.1499999999999999"/>
  </r>
  <r>
    <x v="15"/>
    <x v="6"/>
    <x v="6"/>
    <n v="95.580380456"/>
    <n v="96.149561403999996"/>
    <n v="31297.7"/>
    <n v="43844.2"/>
    <n v="43844.2"/>
    <n v="1971.8"/>
    <n v="5062.5"/>
    <n v="6.7237"/>
  </r>
  <r>
    <x v="4"/>
    <x v="7"/>
    <x v="7"/>
    <n v="6.0472602379999998"/>
    <n v="6.2315574939999996"/>
    <n v="1852.3"/>
    <n v="2519.4"/>
    <n v="2519.4"/>
    <n v="139.6"/>
    <n v="320.89999999999998"/>
    <n v="8.1508000000000003"/>
  </r>
  <r>
    <x v="19"/>
    <x v="13"/>
    <x v="13"/>
    <n v="1.7665705709999999"/>
    <n v="1.884046364"/>
    <n v="738.4"/>
    <n v="1223.3"/>
    <n v="1223.3"/>
    <n v="19.8"/>
    <n v="3.5"/>
    <n v="2.7553000000000001"/>
  </r>
  <r>
    <x v="9"/>
    <x v="0"/>
    <x v="0"/>
    <n v="0.92370954199999999"/>
    <n v="0.88408683499999996"/>
    <n v="216.1"/>
    <n v="222.4"/>
    <n v="222.4"/>
    <n v="9.8000000000000007"/>
    <n v="16.100000000000001"/>
    <n v="4.7503000000000002"/>
  </r>
  <r>
    <x v="2"/>
    <x v="11"/>
    <x v="11"/>
    <n v="2.614339556"/>
    <n v="3.9954373780000001"/>
    <n v="951"/>
    <n v="2161.1999999999998"/>
    <n v="2161.1999999999998"/>
    <n v="43.1"/>
    <n v="330.1"/>
    <n v="4.7472000000000003"/>
  </r>
  <r>
    <x v="11"/>
    <x v="9"/>
    <x v="9"/>
    <n v="6.2097430530000004"/>
    <n v="6.0813477159999998"/>
    <n v="2136.4"/>
    <n v="3035.9"/>
    <n v="3035.9"/>
    <n v="128.80000000000001"/>
    <n v="252.2"/>
    <n v="6.4156000000000004"/>
  </r>
  <r>
    <x v="9"/>
    <x v="11"/>
    <x v="11"/>
    <n v="0.98690630999999995"/>
    <n v="0.86907972899999997"/>
    <n v="359"/>
    <n v="470.1"/>
    <n v="470.1"/>
    <n v="29.4"/>
    <n v="41.9"/>
    <n v="8.9199000000000002"/>
  </r>
  <r>
    <x v="23"/>
    <x v="11"/>
    <x v="11"/>
    <n v="100"/>
    <n v="100"/>
    <n v="36376.300000000003"/>
    <n v="54091.7"/>
    <n v="54091.7"/>
    <n v="1972.3"/>
    <n v="4170.2"/>
    <n v="5.7327000000000004"/>
  </r>
  <r>
    <x v="20"/>
    <x v="6"/>
    <x v="6"/>
    <n v="12.547297442"/>
    <n v="13.502412281"/>
    <n v="4108.6000000000004"/>
    <n v="6157.1"/>
    <n v="6157.1"/>
    <n v="864.8"/>
    <n v="1923.7"/>
    <n v="26.66"/>
  </r>
  <r>
    <x v="0"/>
    <x v="8"/>
    <x v="8"/>
    <n v="1.216763016"/>
    <n v="1.037011838"/>
    <n v="339.5"/>
    <n v="359.7"/>
    <n v="359.7"/>
    <n v="16.899999999999999"/>
    <n v="8"/>
    <n v="5.2385999999999999"/>
  </r>
  <r>
    <x v="15"/>
    <x v="2"/>
    <x v="2"/>
    <n v="95.888142062"/>
    <n v="96.745650925000007"/>
    <n v="33867.5"/>
    <n v="52220.4"/>
    <n v="52220.4"/>
    <n v="-7383.9"/>
    <n v="-12643.9"/>
    <n v="-17.899799999999999"/>
  </r>
  <r>
    <x v="16"/>
    <x v="10"/>
    <x v="10"/>
    <n v="2.1094693800000002"/>
    <n v="1.867151158"/>
    <n v="908"/>
    <n v="1250.7"/>
    <n v="1250.7"/>
    <n v="86"/>
    <n v="35.5"/>
    <n v="10.462199999999999"/>
  </r>
  <r>
    <x v="13"/>
    <x v="7"/>
    <x v="7"/>
    <n v="14.426190974000001"/>
    <n v="13.357012295000001"/>
    <n v="4418.8"/>
    <n v="5400.2"/>
    <n v="5400.2"/>
    <n v="213.9"/>
    <n v="425.7"/>
    <n v="5.0869"/>
  </r>
  <r>
    <x v="7"/>
    <x v="6"/>
    <x v="6"/>
    <n v="0.53962601799999999"/>
    <n v="0.47083333300000002"/>
    <n v="176.7"/>
    <n v="214.7"/>
    <n v="214.7"/>
    <n v="-4.3"/>
    <n v="-1.2"/>
    <n v="-2.3757000000000001"/>
  </r>
  <r>
    <x v="0"/>
    <x v="1"/>
    <x v="1"/>
    <n v="1.287002314"/>
    <n v="1.194620979"/>
    <n v="322.60000000000002"/>
    <n v="351.7"/>
    <n v="351.7"/>
    <n v="28.8"/>
    <n v="44.3"/>
    <n v="9.8025000000000002"/>
  </r>
  <r>
    <x v="17"/>
    <x v="5"/>
    <x v="5"/>
    <n v="2.1520473330000001"/>
    <n v="2.1520473330000001"/>
    <n v="458.3"/>
    <n v="458.3"/>
    <n v="458.3"/>
    <m/>
    <m/>
    <m/>
  </r>
  <r>
    <x v="12"/>
    <x v="0"/>
    <x v="0"/>
    <n v="3.6854343699999998"/>
    <n v="3.6977408879999998"/>
    <n v="862.2"/>
    <n v="930.2"/>
    <n v="930.2"/>
    <n v="34.5"/>
    <n v="102.5"/>
    <n v="4.1680999999999999"/>
  </r>
  <r>
    <x v="2"/>
    <x v="3"/>
    <x v="3"/>
    <n v="2.5464794039999998"/>
    <n v="4.1029085939999996"/>
    <n v="972.2"/>
    <n v="2375.9"/>
    <n v="2375.9"/>
    <n v="21.2"/>
    <n v="214.7"/>
    <n v="2.2292000000000001"/>
  </r>
  <r>
    <x v="7"/>
    <x v="9"/>
    <x v="9"/>
    <n v="0.53336821300000004"/>
    <n v="0.47254189099999999"/>
    <n v="183.5"/>
    <n v="235.9"/>
    <n v="235.9"/>
    <n v="6.8"/>
    <n v="21.2"/>
    <n v="3.8483000000000001"/>
  </r>
  <r>
    <x v="17"/>
    <x v="4"/>
    <x v="4"/>
    <n v="2.0164150369999998"/>
    <n v="1.8040609809999999"/>
    <n v="477.6"/>
    <n v="489.2"/>
    <n v="489.2"/>
    <n v="10.199999999999999"/>
    <n v="31.1"/>
    <n v="2.1821999999999999"/>
  </r>
  <r>
    <x v="19"/>
    <x v="8"/>
    <x v="8"/>
    <n v="1.1970510969999999"/>
    <n v="1.2979225169999999"/>
    <n v="334"/>
    <n v="450.2"/>
    <n v="450.2"/>
    <n v="60.5"/>
    <n v="129.1"/>
    <n v="22.1206"/>
  </r>
  <r>
    <x v="18"/>
    <x v="5"/>
    <x v="5"/>
    <n v="3.9655334340000001"/>
    <n v="3.9655334340000001"/>
    <n v="844.5"/>
    <n v="844.5"/>
    <n v="844.5"/>
    <m/>
    <m/>
    <m/>
  </r>
  <r>
    <x v="1"/>
    <x v="7"/>
    <x v="7"/>
    <n v="7.0687943999999998"/>
    <n v="6.9317852960000002"/>
    <n v="2165.1999999999998"/>
    <n v="2802.5"/>
    <n v="2802.5"/>
    <n v="135.30000000000001"/>
    <n v="332.7"/>
    <n v="6.6653000000000002"/>
  </r>
  <r>
    <x v="4"/>
    <x v="5"/>
    <x v="5"/>
    <n v="7.1567430500000002"/>
    <n v="7.1567430500000002"/>
    <n v="1524.1"/>
    <n v="1524.1"/>
    <n v="1524.1"/>
    <m/>
    <m/>
    <m/>
  </r>
  <r>
    <x v="16"/>
    <x v="8"/>
    <x v="8"/>
    <n v="2.563624699"/>
    <n v="2.541356505"/>
    <n v="715.3"/>
    <n v="881.5"/>
    <n v="881.5"/>
    <n v="32.799999999999997"/>
    <n v="76"/>
    <n v="4.8057999999999996"/>
  </r>
  <r>
    <x v="15"/>
    <x v="1"/>
    <x v="1"/>
    <n v="95.625149605000004"/>
    <n v="95.735437478999998"/>
    <n v="23969.4"/>
    <n v="28184.799999999999"/>
    <n v="28184.799999999999"/>
    <n v="1208.2"/>
    <n v="2148.4"/>
    <n v="5.3080999999999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n v="1.225913451"/>
    <n v="1.1333325379999999"/>
    <n v="286.8"/>
    <n v="285.10000000000002"/>
    <n v="285.10000000000002"/>
    <n v="8"/>
    <n v="6.3"/>
    <n v="2.8694000000000002"/>
  </r>
  <r>
    <x v="1"/>
    <x v="1"/>
    <x v="1"/>
    <n v="7.5233383869999999"/>
    <n v="7.620846255"/>
    <n v="1885.8"/>
    <n v="2243.6"/>
    <n v="2243.6"/>
    <n v="-7.4"/>
    <n v="42.9"/>
    <n v="-0.39090000000000003"/>
  </r>
  <r>
    <x v="2"/>
    <x v="2"/>
    <x v="2"/>
    <n v="1.23924824"/>
    <n v="2.090520036"/>
    <n v="437.7"/>
    <n v="1128.4000000000001"/>
    <n v="1128.4000000000001"/>
    <n v="-523.6"/>
    <n v="-1316.6"/>
    <n v="-54.468000000000004"/>
  </r>
  <r>
    <x v="3"/>
    <x v="3"/>
    <x v="3"/>
    <n v="0.42170662799999997"/>
    <n v="0.52963595500000005"/>
    <n v="161"/>
    <n v="306.7"/>
    <n v="306.7"/>
    <n v="-20.2"/>
    <n v="-43.6"/>
    <n v="-11.148"/>
  </r>
  <r>
    <x v="4"/>
    <x v="4"/>
    <x v="4"/>
    <n v="6.5693923730000003"/>
    <n v="7.2859429279999999"/>
    <n v="1556"/>
    <n v="1975.7"/>
    <n v="1975.7"/>
    <n v="-23.8"/>
    <n v="196.3"/>
    <n v="-1.5065999999999999"/>
  </r>
  <r>
    <x v="5"/>
    <x v="4"/>
    <x v="4"/>
    <n v="18.509136352999999"/>
    <n v="18.881423186999999"/>
    <n v="4384"/>
    <n v="5120"/>
    <n v="5120"/>
    <n v="120.8"/>
    <n v="436.9"/>
    <n v="2.8334999999999999"/>
  </r>
  <r>
    <x v="6"/>
    <x v="0"/>
    <x v="0"/>
    <n v="2.9036367059999999"/>
    <n v="3.1372361949999998"/>
    <n v="679.3"/>
    <n v="789.2"/>
    <n v="789.2"/>
    <n v="71.3"/>
    <n v="181.2"/>
    <n v="11.726900000000001"/>
  </r>
  <r>
    <x v="7"/>
    <x v="5"/>
    <x v="5"/>
    <n v="0.857438017"/>
    <n v="0.857438017"/>
    <n v="182.6"/>
    <n v="182.6"/>
    <n v="182.6"/>
    <m/>
    <m/>
    <m/>
  </r>
  <r>
    <x v="8"/>
    <x v="6"/>
    <x v="6"/>
    <n v="1.027640946"/>
    <n v="1.077631579"/>
    <n v="336.5"/>
    <n v="491.4"/>
    <n v="491.4"/>
    <n v="66.099999999999994"/>
    <n v="139.6"/>
    <n v="24.4452"/>
  </r>
  <r>
    <x v="9"/>
    <x v="1"/>
    <x v="1"/>
    <n v="1.0867310299999999"/>
    <n v="1.0173130029999999"/>
    <n v="272.39999999999998"/>
    <n v="299.5"/>
    <n v="299.5"/>
    <n v="28.6"/>
    <n v="37.4"/>
    <n v="11.7309"/>
  </r>
  <r>
    <x v="10"/>
    <x v="7"/>
    <x v="7"/>
    <n v="7.8693063099999998"/>
    <n v="7.6396807300000003"/>
    <n v="2410.4"/>
    <n v="3088.7"/>
    <n v="3088.7"/>
    <n v="155.80000000000001"/>
    <n v="348.6"/>
    <n v="6.9103000000000003"/>
  </r>
  <r>
    <x v="11"/>
    <x v="8"/>
    <x v="8"/>
    <n v="6.5629939180000001"/>
    <n v="6.3691035630000004"/>
    <n v="1831.2"/>
    <n v="2209.1999999999998"/>
    <n v="2209.1999999999998"/>
    <n v="57.1"/>
    <n v="198.7"/>
    <n v="3.2185000000000001"/>
  </r>
  <r>
    <x v="11"/>
    <x v="6"/>
    <x v="6"/>
    <n v="6.1310310919999997"/>
    <n v="6.1046052629999998"/>
    <n v="2007.6"/>
    <n v="2783.7"/>
    <n v="2783.7"/>
    <n v="127.8"/>
    <n v="487.1"/>
    <n v="6.7984999999999998"/>
  </r>
  <r>
    <x v="12"/>
    <x v="9"/>
    <x v="9"/>
    <n v="3.0028485059999999"/>
    <n v="3.2895646159999998"/>
    <n v="1033.0999999999999"/>
    <n v="1642.2"/>
    <n v="1642.2"/>
    <n v="70.5"/>
    <n v="60.8"/>
    <n v="7.3239000000000001"/>
  </r>
  <r>
    <x v="13"/>
    <x v="10"/>
    <x v="10"/>
    <n v="14.030294582"/>
    <n v="11.801255218"/>
    <n v="6039.2"/>
    <n v="7905"/>
    <n v="7905"/>
    <n v="360.3"/>
    <n v="510.7"/>
    <n v="6.3445"/>
  </r>
  <r>
    <x v="14"/>
    <x v="7"/>
    <x v="7"/>
    <n v="0.17041893"/>
    <n v="0.14172749200000001"/>
    <n v="52.2"/>
    <n v="57.3"/>
    <n v="57.3"/>
    <n v="-6.2"/>
    <n v="4.0999999999999996"/>
    <n v="-10.6165"/>
  </r>
  <r>
    <x v="4"/>
    <x v="2"/>
    <x v="2"/>
    <n v="4.7947610120000004"/>
    <n v="5.7767197140000004"/>
    <n v="1693.5"/>
    <n v="3118.1"/>
    <n v="3118.1"/>
    <n v="-419.5"/>
    <n v="-715.6"/>
    <n v="-19.853300000000001"/>
  </r>
  <r>
    <x v="14"/>
    <x v="0"/>
    <x v="0"/>
    <n v="0.21372270800000001"/>
    <n v="0.20790351400000001"/>
    <n v="50"/>
    <n v="52.3"/>
    <n v="52.3"/>
    <n v="8.1"/>
    <n v="10.4"/>
    <n v="19.331700000000001"/>
  </r>
  <r>
    <x v="12"/>
    <x v="7"/>
    <x v="7"/>
    <n v="3.185071041"/>
    <n v="3.5238945629999998"/>
    <n v="975.6"/>
    <n v="1424.7"/>
    <n v="1424.7"/>
    <n v="31.7"/>
    <n v="147.1"/>
    <n v="3.3584000000000001"/>
  </r>
  <r>
    <x v="13"/>
    <x v="2"/>
    <x v="2"/>
    <n v="15.189213982"/>
    <n v="13.095948274"/>
    <n v="5364.8"/>
    <n v="7068.8"/>
    <n v="7068.8"/>
    <n v="-674.4"/>
    <n v="-836.2"/>
    <n v="-11.1671"/>
  </r>
  <r>
    <x v="13"/>
    <x v="3"/>
    <x v="3"/>
    <n v="12.626053612"/>
    <n v="11.255325285"/>
    <n v="4820.3999999999996"/>
    <n v="6517.7"/>
    <n v="6517.7"/>
    <n v="87.1"/>
    <n v="127.8"/>
    <n v="1.8401000000000001"/>
  </r>
  <r>
    <x v="8"/>
    <x v="11"/>
    <x v="11"/>
    <n v="1.392115196"/>
    <n v="1.513171152"/>
    <n v="506.4"/>
    <n v="818.5"/>
    <n v="818.5"/>
    <n v="95.9"/>
    <n v="174"/>
    <n v="23.361699999999999"/>
  </r>
  <r>
    <x v="15"/>
    <x v="7"/>
    <x v="7"/>
    <n v="95.741159109999998"/>
    <n v="95.923788700000003"/>
    <n v="29325.9"/>
    <n v="38781.699999999997"/>
    <n v="38781.699999999997"/>
    <n v="2613"/>
    <n v="5597.7"/>
    <n v="9.7817000000000007"/>
  </r>
  <r>
    <x v="15"/>
    <x v="5"/>
    <x v="5"/>
    <n v="96.034466566000006"/>
    <n v="96.034466566000006"/>
    <n v="20451.5"/>
    <n v="20451.5"/>
    <n v="20451.5"/>
    <m/>
    <m/>
    <m/>
  </r>
  <r>
    <x v="11"/>
    <x v="5"/>
    <x v="5"/>
    <n v="7.6709241170000002"/>
    <n v="7.6709241170000002"/>
    <n v="1633.6"/>
    <n v="1633.6"/>
    <n v="1633.6"/>
    <m/>
    <m/>
    <m/>
  </r>
  <r>
    <x v="16"/>
    <x v="7"/>
    <x v="7"/>
    <n v="2.3773767239999999"/>
    <n v="2.4472108380000002"/>
    <n v="728.2"/>
    <n v="989.4"/>
    <n v="989.4"/>
    <n v="12.9"/>
    <n v="107.9"/>
    <n v="1.8033999999999999"/>
  </r>
  <r>
    <x v="10"/>
    <x v="10"/>
    <x v="10"/>
    <n v="7.1824179910000003"/>
    <n v="6.8047187109999996"/>
    <n v="3091.6"/>
    <n v="4558.1000000000004"/>
    <n v="4558.1000000000004"/>
    <n v="42.4"/>
    <n v="58.5"/>
    <n v="1.3905000000000001"/>
  </r>
  <r>
    <x v="17"/>
    <x v="11"/>
    <x v="11"/>
    <n v="1.768459134"/>
    <n v="1.3270058069999999"/>
    <n v="643.29999999999995"/>
    <n v="717.8"/>
    <n v="717.8"/>
    <n v="18.3"/>
    <n v="39.700000000000003"/>
    <n v="2.9279999999999999"/>
  </r>
  <r>
    <x v="14"/>
    <x v="12"/>
    <x v="12"/>
    <n v="0.20837054199999999"/>
    <n v="0.138739958"/>
    <n v="84"/>
    <n v="86.3"/>
    <n v="86.3"/>
    <n v="4.8"/>
    <n v="5.3"/>
    <n v="6.0606"/>
  </r>
  <r>
    <x v="17"/>
    <x v="0"/>
    <x v="0"/>
    <n v="1.9978798710000001"/>
    <n v="1.8210439700000001"/>
    <n v="467.4"/>
    <n v="458.1"/>
    <n v="458.1"/>
    <n v="9.1"/>
    <n v="-0.2"/>
    <n v="1.9855"/>
  </r>
  <r>
    <x v="2"/>
    <x v="5"/>
    <x v="5"/>
    <n v="2.8667355369999998"/>
    <n v="2.8667355369999998"/>
    <n v="610.5"/>
    <n v="610.5"/>
    <n v="610.5"/>
    <m/>
    <m/>
    <m/>
  </r>
  <r>
    <x v="10"/>
    <x v="3"/>
    <x v="3"/>
    <n v="7.6064350860000003"/>
    <n v="7.3233784110000002"/>
    <n v="2904"/>
    <n v="4240.8"/>
    <n v="4240.8"/>
    <n v="78.400000000000006"/>
    <n v="165"/>
    <n v="2.7746"/>
  </r>
  <r>
    <x v="18"/>
    <x v="6"/>
    <x v="6"/>
    <n v="4.4022122530000001"/>
    <n v="3.850438596"/>
    <n v="1441.5"/>
    <n v="1755.8"/>
    <n v="1755.8"/>
    <n v="144.4"/>
    <n v="107.7"/>
    <n v="11.1325"/>
  </r>
  <r>
    <x v="1"/>
    <x v="4"/>
    <x v="4"/>
    <n v="7.9930421860000003"/>
    <n v="8.1156929699999996"/>
    <n v="1893.2"/>
    <n v="2200.6999999999998"/>
    <n v="2200.6999999999998"/>
    <n v="132"/>
    <n v="371.9"/>
    <n v="7.4947999999999997"/>
  </r>
  <r>
    <x v="16"/>
    <x v="1"/>
    <x v="1"/>
    <n v="2.722811777"/>
    <n v="2.7360454889999999"/>
    <n v="682.5"/>
    <n v="805.5"/>
    <n v="805.5"/>
    <n v="0.5"/>
    <n v="59.1"/>
    <n v="7.3300000000000004E-2"/>
  </r>
  <r>
    <x v="1"/>
    <x v="5"/>
    <x v="5"/>
    <n v="7.3765026300000001"/>
    <n v="7.3765026300000001"/>
    <n v="1570.9"/>
    <n v="1570.9"/>
    <n v="1570.9"/>
    <m/>
    <m/>
    <m/>
  </r>
  <r>
    <x v="10"/>
    <x v="12"/>
    <x v="12"/>
    <n v="7.3787978010000002"/>
    <n v="7.030884511"/>
    <n v="2974.6"/>
    <n v="4373.3999999999996"/>
    <n v="4373.3999999999996"/>
    <n v="70.599999999999994"/>
    <n v="132.6"/>
    <n v="2.4310999999999998"/>
  </r>
  <r>
    <x v="19"/>
    <x v="6"/>
    <x v="6"/>
    <n v="1.567877746"/>
    <n v="1.7557017539999999"/>
    <n v="513.4"/>
    <n v="800.6"/>
    <n v="800.6"/>
    <n v="95.1"/>
    <n v="167.6"/>
    <n v="22.7348"/>
  </r>
  <r>
    <x v="0"/>
    <x v="2"/>
    <x v="2"/>
    <n v="1.6053318539999999"/>
    <n v="1.4363525210000001"/>
    <n v="567"/>
    <n v="775.3"/>
    <n v="775.3"/>
    <n v="32.299999999999997"/>
    <n v="65.8"/>
    <n v="6.0407000000000002"/>
  </r>
  <r>
    <x v="19"/>
    <x v="4"/>
    <x v="4"/>
    <n v="0.85030567099999999"/>
    <n v="0.85150793199999997"/>
    <n v="201.4"/>
    <n v="230.9"/>
    <n v="230.9"/>
    <n v="13.5"/>
    <n v="34.200000000000003"/>
    <n v="7.1845999999999997"/>
  </r>
  <r>
    <x v="9"/>
    <x v="10"/>
    <x v="10"/>
    <n v="1.0654214289999999"/>
    <n v="1.008443757"/>
    <n v="458.6"/>
    <n v="675.5"/>
    <n v="675.5"/>
    <n v="16.7"/>
    <n v="27.6"/>
    <n v="3.7791000000000001"/>
  </r>
  <r>
    <x v="8"/>
    <x v="1"/>
    <x v="1"/>
    <n v="0.82941035699999999"/>
    <n v="0.82709754999999996"/>
    <n v="207.9"/>
    <n v="243.5"/>
    <n v="243.5"/>
    <n v="15.7"/>
    <n v="19.100000000000001"/>
    <n v="8.1684999999999999"/>
  </r>
  <r>
    <x v="9"/>
    <x v="7"/>
    <x v="7"/>
    <n v="1.01271939"/>
    <n v="0.87361518900000001"/>
    <n v="310.2"/>
    <n v="353.2"/>
    <n v="353.2"/>
    <n v="27.9"/>
    <n v="44.2"/>
    <n v="9.8831000000000007"/>
  </r>
  <r>
    <x v="20"/>
    <x v="9"/>
    <x v="9"/>
    <n v="13.518776885999999"/>
    <n v="15.156395541"/>
    <n v="4651"/>
    <n v="7566.3"/>
    <n v="7566.3"/>
    <n v="542.4"/>
    <n v="1409.2"/>
    <n v="13.201499999999999"/>
  </r>
  <r>
    <x v="5"/>
    <x v="13"/>
    <x v="13"/>
    <n v="17.975286193999999"/>
    <n v="18.620532454999999"/>
    <n v="7513.4"/>
    <n v="12090.2"/>
    <n v="12090.2"/>
    <n v="285.10000000000002"/>
    <n v="616.4"/>
    <n v="3.9441999999999999"/>
  </r>
  <r>
    <x v="17"/>
    <x v="2"/>
    <x v="2"/>
    <n v="1.059462398"/>
    <n v="0.774403913"/>
    <n v="374.2"/>
    <n v="418"/>
    <n v="418"/>
    <n v="-310.60000000000002"/>
    <n v="-347"/>
    <n v="-45.356400000000001"/>
  </r>
  <r>
    <x v="4"/>
    <x v="12"/>
    <x v="12"/>
    <n v="5.3062550850000001"/>
    <n v="6.0577756269999998"/>
    <n v="2139.1"/>
    <n v="3768.1"/>
    <n v="3768.1"/>
    <n v="54.6"/>
    <n v="192.3"/>
    <n v="2.6193"/>
  </r>
  <r>
    <x v="21"/>
    <x v="3"/>
    <x v="3"/>
    <n v="2.0912457889999998"/>
    <n v="2.120788772"/>
    <n v="798.4"/>
    <n v="1228.0999999999999"/>
    <n v="1228.0999999999999"/>
    <n v="44"/>
    <n v="70.3"/>
    <n v="5.8323999999999998"/>
  </r>
  <r>
    <x v="8"/>
    <x v="5"/>
    <x v="5"/>
    <n v="0.75366266000000004"/>
    <n v="0.75366266000000004"/>
    <n v="160.5"/>
    <n v="160.5"/>
    <n v="160.5"/>
    <m/>
    <m/>
    <m/>
  </r>
  <r>
    <x v="1"/>
    <x v="6"/>
    <x v="6"/>
    <n v="7.1522588249999997"/>
    <n v="6.39254386"/>
    <n v="2342"/>
    <n v="2915"/>
    <n v="2915"/>
    <n v="176.8"/>
    <n v="112.5"/>
    <n v="8.1654999999999998"/>
  </r>
  <r>
    <x v="7"/>
    <x v="13"/>
    <x v="13"/>
    <n v="0.42226395700000002"/>
    <n v="0.39535249099999997"/>
    <n v="176.5"/>
    <n v="256.7"/>
    <n v="256.7"/>
    <n v="4.5"/>
    <n v="12.7"/>
    <n v="2.6162000000000001"/>
  </r>
  <r>
    <x v="13"/>
    <x v="1"/>
    <x v="1"/>
    <n v="15.23418176"/>
    <n v="14.806234991"/>
    <n v="3818.6"/>
    <n v="4359"/>
    <n v="4359"/>
    <n v="158.19999999999999"/>
    <n v="170"/>
    <n v="4.3219000000000003"/>
  </r>
  <r>
    <x v="2"/>
    <x v="0"/>
    <x v="0"/>
    <n v="2.8450766839999999"/>
    <n v="2.9643145350000002"/>
    <n v="665.6"/>
    <n v="745.7"/>
    <n v="745.7"/>
    <n v="55.1"/>
    <n v="135.19999999999999"/>
    <n v="9.0252999999999997"/>
  </r>
  <r>
    <x v="14"/>
    <x v="5"/>
    <x v="5"/>
    <n v="0.19675056299999999"/>
    <n v="0.19675056299999999"/>
    <n v="41.9"/>
    <n v="41.9"/>
    <n v="41.9"/>
    <m/>
    <m/>
    <m/>
  </r>
  <r>
    <x v="19"/>
    <x v="9"/>
    <x v="9"/>
    <n v="1.6253923960000001"/>
    <n v="1.852107809"/>
    <n v="559.20000000000005"/>
    <n v="924.6"/>
    <n v="924.6"/>
    <n v="45.8"/>
    <n v="124"/>
    <n v="8.9208999999999996"/>
  </r>
  <r>
    <x v="19"/>
    <x v="11"/>
    <x v="11"/>
    <n v="1.690386323"/>
    <n v="2.0054832810000001"/>
    <n v="614.9"/>
    <n v="1084.8"/>
    <n v="1084.8"/>
    <n v="55.7"/>
    <n v="160.19999999999999"/>
    <n v="9.9605999999999995"/>
  </r>
  <r>
    <x v="4"/>
    <x v="9"/>
    <x v="9"/>
    <n v="5.790896407"/>
    <n v="6.6057710610000004"/>
    <n v="1992.3"/>
    <n v="3297.7"/>
    <n v="3297.7"/>
    <n v="68.2"/>
    <n v="273.8"/>
    <n v="3.5445000000000002"/>
  </r>
  <r>
    <x v="7"/>
    <x v="2"/>
    <x v="2"/>
    <n v="0.476786392"/>
    <n v="0.48353928499999999"/>
    <n v="168.4"/>
    <n v="261"/>
    <n v="261"/>
    <n v="-31.4"/>
    <n v="-30"/>
    <n v="-15.7158"/>
  </r>
  <r>
    <x v="10"/>
    <x v="2"/>
    <x v="2"/>
    <n v="6.4722903299999999"/>
    <n v="6.2000481690000004"/>
    <n v="2286"/>
    <n v="3346.6"/>
    <n v="3346.6"/>
    <n v="-805.6"/>
    <n v="-1211.5"/>
    <n v="-26.0578"/>
  </r>
  <r>
    <x v="8"/>
    <x v="3"/>
    <x v="3"/>
    <n v="1.431969029"/>
    <n v="1.617401485"/>
    <n v="546.70000000000005"/>
    <n v="936.6"/>
    <n v="936.6"/>
    <n v="40.299999999999997"/>
    <n v="118.1"/>
    <n v="7.9581"/>
  </r>
  <r>
    <x v="9"/>
    <x v="3"/>
    <x v="3"/>
    <n v="1.0430035989999999"/>
    <n v="0.92733781500000001"/>
    <n v="398.2"/>
    <n v="537"/>
    <n v="537"/>
    <n v="39.200000000000003"/>
    <n v="66.900000000000006"/>
    <n v="10.9192"/>
  </r>
  <r>
    <x v="18"/>
    <x v="9"/>
    <x v="9"/>
    <n v="4.4625624930000001"/>
    <n v="3.9485993009999998"/>
    <n v="1535.3"/>
    <n v="1971.2"/>
    <n v="1971.2"/>
    <n v="93.8"/>
    <n v="215.4"/>
    <n v="6.5071000000000003"/>
  </r>
  <r>
    <x v="9"/>
    <x v="13"/>
    <x v="13"/>
    <n v="1.0572149719999999"/>
    <n v="0.99785305300000005"/>
    <n v="441.9"/>
    <n v="647.9"/>
    <n v="647.9"/>
    <n v="27.6"/>
    <n v="67"/>
    <n v="6.6618000000000004"/>
  </r>
  <r>
    <x v="22"/>
    <x v="10"/>
    <x v="10"/>
    <n v="1.2417526249999999"/>
    <n v="2.0230083419999998"/>
    <n v="534.5"/>
    <n v="1355.1"/>
    <n v="1355.1"/>
    <n v="24.3"/>
    <n v="61"/>
    <n v="4.7628000000000004"/>
  </r>
  <r>
    <x v="5"/>
    <x v="5"/>
    <x v="5"/>
    <n v="17.496243425999999"/>
    <n v="17.496243425999999"/>
    <n v="3726"/>
    <n v="3726"/>
    <n v="3726"/>
    <m/>
    <m/>
    <m/>
  </r>
  <r>
    <x v="21"/>
    <x v="5"/>
    <x v="5"/>
    <n v="2.6516716749999998"/>
    <n v="2.6516716749999998"/>
    <n v="564.70000000000005"/>
    <n v="564.70000000000005"/>
    <n v="564.70000000000005"/>
    <m/>
    <m/>
    <m/>
  </r>
  <r>
    <x v="21"/>
    <x v="12"/>
    <x v="12"/>
    <n v="2.1085114410000001"/>
    <n v="2.2291636860000001"/>
    <n v="850"/>
    <n v="1386.6"/>
    <n v="1386.6"/>
    <n v="51.6"/>
    <n v="158.5"/>
    <n v="6.4629000000000003"/>
  </r>
  <r>
    <x v="12"/>
    <x v="2"/>
    <x v="2"/>
    <n v="5.2494634739999997"/>
    <n v="6.4731274430000001"/>
    <n v="1854.1"/>
    <n v="3494"/>
    <n v="3494"/>
    <n v="259.60000000000002"/>
    <n v="428.6"/>
    <n v="16.280899999999999"/>
  </r>
  <r>
    <x v="3"/>
    <x v="9"/>
    <x v="9"/>
    <n v="0.54121613800000001"/>
    <n v="0.69749506699999997"/>
    <n v="186.2"/>
    <n v="348.2"/>
    <n v="348.2"/>
    <n v="24.1"/>
    <n v="72.599999999999994"/>
    <n v="14.8673"/>
  </r>
  <r>
    <x v="7"/>
    <x v="3"/>
    <x v="3"/>
    <n v="0.44344678399999998"/>
    <n v="0.40443671599999997"/>
    <n v="169.3"/>
    <n v="234.2"/>
    <n v="234.2"/>
    <n v="-8.9"/>
    <n v="-0.2"/>
    <n v="-4.9943999999999997"/>
  </r>
  <r>
    <x v="0"/>
    <x v="12"/>
    <x v="12"/>
    <n v="1.1909368739999999"/>
    <n v="0.98870306299999999"/>
    <n v="480.1"/>
    <n v="615"/>
    <n v="615"/>
    <n v="13.5"/>
    <n v="38.799999999999997"/>
    <n v="2.8932000000000002"/>
  </r>
  <r>
    <x v="19"/>
    <x v="0"/>
    <x v="0"/>
    <n v="0.803169935"/>
    <n v="0.78192392200000005"/>
    <n v="187.9"/>
    <n v="196.7"/>
    <n v="196.7"/>
    <n v="40.9"/>
    <n v="49.7"/>
    <n v="27.8231"/>
  </r>
  <r>
    <x v="23"/>
    <x v="9"/>
    <x v="9"/>
    <n v="100"/>
    <n v="100"/>
    <n v="34404"/>
    <n v="49921.5"/>
    <n v="49921.5"/>
    <n v="1659.1"/>
    <n v="4321.5"/>
    <n v="5.0667"/>
  </r>
  <r>
    <x v="14"/>
    <x v="13"/>
    <x v="13"/>
    <n v="0.20216036500000001"/>
    <n v="0.13737998500000001"/>
    <n v="84.5"/>
    <n v="89.2"/>
    <n v="89.2"/>
    <n v="0.5"/>
    <n v="2.9"/>
    <n v="0.59519999999999995"/>
  </r>
  <r>
    <x v="5"/>
    <x v="12"/>
    <x v="12"/>
    <n v="17.930533230000002"/>
    <n v="18.445823091000001"/>
    <n v="7228.3"/>
    <n v="11473.8"/>
    <n v="11473.8"/>
    <n v="250.3"/>
    <n v="477.8"/>
    <n v="3.5869"/>
  </r>
  <r>
    <x v="3"/>
    <x v="0"/>
    <x v="0"/>
    <n v="1.1318754600000001"/>
    <n v="1.1325374960000001"/>
    <n v="264.8"/>
    <n v="284.89999999999998"/>
    <n v="284.89999999999998"/>
    <n v="8.9"/>
    <n v="29"/>
    <n v="3.4779"/>
  </r>
  <r>
    <x v="4"/>
    <x v="6"/>
    <x v="6"/>
    <n v="5.8760295500000002"/>
    <n v="6.6313596490000002"/>
    <n v="1924.1"/>
    <n v="3023.9"/>
    <n v="3023.9"/>
    <n v="71.8"/>
    <n v="504.5"/>
    <n v="3.8761999999999999"/>
  </r>
  <r>
    <x v="16"/>
    <x v="0"/>
    <x v="0"/>
    <n v="3.412724195"/>
    <n v="3.3622331139999999"/>
    <n v="798.4"/>
    <n v="845.8"/>
    <n v="845.8"/>
    <n v="22.1"/>
    <n v="69.5"/>
    <n v="2.8468"/>
  </r>
  <r>
    <x v="18"/>
    <x v="0"/>
    <x v="0"/>
    <n v="4.0936447420000004"/>
    <n v="3.8889485170000002"/>
    <n v="957.7"/>
    <n v="978.3"/>
    <n v="978.3"/>
    <n v="113.2"/>
    <n v="133.80000000000001"/>
    <n v="13.404299999999999"/>
  </r>
  <r>
    <x v="23"/>
    <x v="1"/>
    <x v="1"/>
    <n v="100"/>
    <n v="100"/>
    <n v="25066"/>
    <n v="29440.3"/>
    <n v="29440.3"/>
    <n v="1380.4"/>
    <n v="2323.6999999999998"/>
    <n v="5.8280000000000003"/>
  </r>
  <r>
    <x v="15"/>
    <x v="8"/>
    <x v="8"/>
    <n v="95.738641455000007"/>
    <n v="95.669171024999997"/>
    <n v="26712.9"/>
    <n v="33184"/>
    <n v="33184"/>
    <n v="2743.5"/>
    <n v="4999.2"/>
    <n v="11.4458"/>
  </r>
  <r>
    <x v="23"/>
    <x v="7"/>
    <x v="7"/>
    <n v="100"/>
    <n v="100"/>
    <n v="30630.400000000001"/>
    <n v="40429.699999999997"/>
    <n v="40429.699999999997"/>
    <n v="2728.5"/>
    <n v="5743.5"/>
    <n v="9.7789000000000001"/>
  </r>
  <r>
    <x v="14"/>
    <x v="6"/>
    <x v="6"/>
    <n v="0.17956994800000001"/>
    <n v="0.147368421"/>
    <n v="58.8"/>
    <n v="67.2"/>
    <n v="67.2"/>
    <n v="6.6"/>
    <n v="9.9"/>
    <n v="12.643599999999999"/>
  </r>
  <r>
    <x v="9"/>
    <x v="8"/>
    <x v="8"/>
    <n v="1.011759056"/>
    <n v="0.89084419699999995"/>
    <n v="282.3"/>
    <n v="309"/>
    <n v="309"/>
    <n v="9.9"/>
    <n v="9.5"/>
    <n v="3.6343000000000001"/>
  </r>
  <r>
    <x v="20"/>
    <x v="4"/>
    <x v="4"/>
    <n v="7.5843550510000002"/>
    <n v="7.8914760700000004"/>
    <n v="1796.4"/>
    <n v="2139.9"/>
    <n v="2139.9"/>
    <n v="57.8"/>
    <n v="123.6"/>
    <n v="3.3245"/>
  </r>
  <r>
    <x v="11"/>
    <x v="0"/>
    <x v="0"/>
    <n v="7.0289124080000001"/>
    <n v="6.8246415349999996"/>
    <n v="1644.4"/>
    <n v="1716.8"/>
    <n v="1716.8"/>
    <n v="10.8"/>
    <n v="83.2"/>
    <n v="0.66110000000000002"/>
  </r>
  <r>
    <x v="6"/>
    <x v="13"/>
    <x v="13"/>
    <n v="4.064021436"/>
    <n v="1.726182592"/>
    <n v="1698.7"/>
    <n v="1120.8"/>
    <n v="1120.8"/>
    <n v="36.1"/>
    <n v="47.3"/>
    <n v="2.1711999999999998"/>
  </r>
  <r>
    <x v="2"/>
    <x v="4"/>
    <x v="4"/>
    <n v="2.7907251660000001"/>
    <n v="3.0888828250000002"/>
    <n v="661"/>
    <n v="837.6"/>
    <n v="837.6"/>
    <n v="-4.5999999999999996"/>
    <n v="91.9"/>
    <n v="-0.69120000000000004"/>
  </r>
  <r>
    <x v="2"/>
    <x v="1"/>
    <x v="1"/>
    <n v="2.8041969199999999"/>
    <n v="3.34609362"/>
    <n v="702.9"/>
    <n v="985.1"/>
    <n v="985.1"/>
    <n v="41.9"/>
    <n v="147.5"/>
    <n v="6.3388"/>
  </r>
  <r>
    <x v="0"/>
    <x v="3"/>
    <x v="3"/>
    <n v="1.222163434"/>
    <n v="0.99503174900000002"/>
    <n v="466.6"/>
    <n v="576.20000000000005"/>
    <n v="576.20000000000005"/>
    <n v="9.6999999999999993"/>
    <n v="33.4"/>
    <n v="2.1230000000000002"/>
  </r>
  <r>
    <x v="8"/>
    <x v="7"/>
    <x v="7"/>
    <n v="0.88278311700000001"/>
    <n v="0.87015238800000005"/>
    <n v="270.39999999999998"/>
    <n v="351.8"/>
    <n v="351.8"/>
    <n v="27.5"/>
    <n v="55.2"/>
    <n v="11.3215"/>
  </r>
  <r>
    <x v="5"/>
    <x v="2"/>
    <x v="2"/>
    <n v="17.876375290999999"/>
    <n v="18.220538377"/>
    <n v="6313.9"/>
    <n v="9834.9"/>
    <n v="9834.9"/>
    <n v="-1355.6"/>
    <n v="-2452.1999999999998"/>
    <n v="-17.6753"/>
  </r>
  <r>
    <x v="7"/>
    <x v="8"/>
    <x v="8"/>
    <n v="0.60963590300000003"/>
    <n v="0.56160663300000002"/>
    <n v="170.1"/>
    <n v="194.8"/>
    <n v="194.8"/>
    <n v="6.5"/>
    <n v="13.3"/>
    <n v="3.9731000000000001"/>
  </r>
  <r>
    <x v="3"/>
    <x v="2"/>
    <x v="2"/>
    <n v="0.41138398300000001"/>
    <n v="0.39016618199999997"/>
    <n v="145.30000000000001"/>
    <n v="210.6"/>
    <n v="210.6"/>
    <n v="13.6"/>
    <n v="-3.6"/>
    <n v="10.3264"/>
  </r>
  <r>
    <x v="6"/>
    <x v="11"/>
    <x v="11"/>
    <n v="3.8651539600000002"/>
    <n v="1.579355058"/>
    <n v="1406"/>
    <n v="854.3"/>
    <n v="854.3"/>
    <n v="131.5"/>
    <n v="-9"/>
    <n v="10.3177"/>
  </r>
  <r>
    <x v="6"/>
    <x v="4"/>
    <x v="4"/>
    <n v="3.234876887"/>
    <n v="2.3933678999999999"/>
    <n v="766.2"/>
    <n v="649"/>
    <n v="649"/>
    <n v="86.9"/>
    <n v="-140.19999999999999"/>
    <n v="12.7925"/>
  </r>
  <r>
    <x v="8"/>
    <x v="4"/>
    <x v="4"/>
    <n v="0.81146350499999997"/>
    <n v="0.82753737599999999"/>
    <n v="192.2"/>
    <n v="224.4"/>
    <n v="224.4"/>
    <n v="8.5"/>
    <n v="17.2"/>
    <n v="4.6271000000000004"/>
  </r>
  <r>
    <x v="20"/>
    <x v="8"/>
    <x v="8"/>
    <n v="8.7707288749999996"/>
    <n v="8.6385940229999996"/>
    <n v="2447.1999999999998"/>
    <n v="2996.4"/>
    <n v="2996.4"/>
    <n v="487.8"/>
    <n v="671.2"/>
    <n v="24.895299999999999"/>
  </r>
  <r>
    <x v="6"/>
    <x v="5"/>
    <x v="5"/>
    <n v="2.854996243"/>
    <n v="2.854996243"/>
    <n v="608"/>
    <n v="608"/>
    <n v="608"/>
    <m/>
    <m/>
    <m/>
  </r>
  <r>
    <x v="14"/>
    <x v="4"/>
    <x v="4"/>
    <n v="0.25500726200000001"/>
    <n v="0.269207792"/>
    <n v="60.4"/>
    <n v="73"/>
    <n v="73"/>
    <n v="10.4"/>
    <n v="20.7"/>
    <n v="20.8"/>
  </r>
  <r>
    <x v="12"/>
    <x v="3"/>
    <x v="3"/>
    <n v="3.2610233059999998"/>
    <n v="3.68344797"/>
    <n v="1245"/>
    <n v="2133"/>
    <n v="2133"/>
    <n v="151.80000000000001"/>
    <n v="279.8"/>
    <n v="13.8858"/>
  </r>
  <r>
    <x v="7"/>
    <x v="10"/>
    <x v="10"/>
    <n v="0.46417619199999999"/>
    <n v="0.43442950899999999"/>
    <n v="199.8"/>
    <n v="291"/>
    <n v="291"/>
    <n v="23.3"/>
    <n v="34.299999999999997"/>
    <n v="13.2011"/>
  </r>
  <r>
    <x v="23"/>
    <x v="13"/>
    <x v="13"/>
    <n v="100"/>
    <n v="100"/>
    <n v="41798.5"/>
    <n v="64929.4"/>
    <n v="64929.4"/>
    <n v="1485.7"/>
    <n v="2726.7"/>
    <n v="3.6854"/>
  </r>
  <r>
    <x v="22"/>
    <x v="4"/>
    <x v="4"/>
    <n v="1.8462694630000001"/>
    <n v="1.848314317"/>
    <n v="437.3"/>
    <n v="501.2"/>
    <n v="501.2"/>
    <n v="-9.9"/>
    <n v="52.6"/>
    <n v="-2.2138"/>
  </r>
  <r>
    <x v="15"/>
    <x v="12"/>
    <x v="12"/>
    <n v="95.605862157999994"/>
    <n v="96.335850373"/>
    <n v="38541.4"/>
    <n v="59923.5"/>
    <n v="59923.5"/>
    <n v="2060.4"/>
    <n v="4318.3"/>
    <n v="5.6478000000000002"/>
  </r>
  <r>
    <x v="16"/>
    <x v="4"/>
    <x v="4"/>
    <n v="2.8793866320000001"/>
    <n v="2.7525574740000001"/>
    <n v="682"/>
    <n v="746.4"/>
    <n v="746.4"/>
    <n v="-116.4"/>
    <n v="-99.4"/>
    <n v="-14.5792"/>
  </r>
  <r>
    <x v="21"/>
    <x v="2"/>
    <x v="2"/>
    <n v="2.8921454820000001"/>
    <n v="2.3541508420000001"/>
    <n v="1021.5"/>
    <n v="1270.7"/>
    <n v="1270.7"/>
    <n v="-28.5"/>
    <n v="-198"/>
    <n v="-2.7143000000000002"/>
  </r>
  <r>
    <x v="14"/>
    <x v="9"/>
    <x v="9"/>
    <n v="0.20549936099999999"/>
    <n v="0.128802219"/>
    <n v="70.7"/>
    <n v="64.3"/>
    <n v="64.3"/>
    <n v="11.9"/>
    <n v="-2.9"/>
    <n v="20.238"/>
  </r>
  <r>
    <x v="11"/>
    <x v="7"/>
    <x v="7"/>
    <n v="6.1370403260000002"/>
    <n v="5.6804774709999997"/>
    <n v="1879.8"/>
    <n v="2296.6"/>
    <n v="2296.6"/>
    <n v="48.6"/>
    <n v="87.4"/>
    <n v="2.6539000000000001"/>
  </r>
  <r>
    <x v="20"/>
    <x v="11"/>
    <x v="11"/>
    <n v="14.450067764"/>
    <n v="16.070487708999998"/>
    <n v="5256.4"/>
    <n v="8692.7999999999993"/>
    <n v="8692.7999999999993"/>
    <n v="605.4"/>
    <n v="1126.5"/>
    <n v="13.016500000000001"/>
  </r>
  <r>
    <x v="4"/>
    <x v="0"/>
    <x v="0"/>
    <n v="6.7527826700000002"/>
    <n v="7.0734897180000003"/>
    <n v="1579.8"/>
    <n v="1779.4"/>
    <n v="1779.4"/>
    <n v="55.7"/>
    <n v="255.3"/>
    <n v="3.6545999999999998"/>
  </r>
  <r>
    <x v="20"/>
    <x v="2"/>
    <x v="2"/>
    <n v="8.7217368159999999"/>
    <n v="11.182725976"/>
    <n v="3080.5"/>
    <n v="6036.1"/>
    <n v="6036.1"/>
    <n v="-3273.5"/>
    <n v="-5978.7"/>
    <n v="-51.518799999999999"/>
  </r>
  <r>
    <x v="16"/>
    <x v="11"/>
    <x v="11"/>
    <n v="2.0722283460000002"/>
    <n v="2.138405707"/>
    <n v="753.8"/>
    <n v="1156.7"/>
    <n v="1156.7"/>
    <n v="6.4"/>
    <n v="82.2"/>
    <n v="0.85629999999999995"/>
  </r>
  <r>
    <x v="21"/>
    <x v="1"/>
    <x v="1"/>
    <n v="2.5440836189999998"/>
    <n v="2.3277616060000001"/>
    <n v="637.70000000000005"/>
    <n v="685.3"/>
    <n v="685.3"/>
    <n v="13.4"/>
    <n v="29.7"/>
    <n v="2.1463999999999999"/>
  </r>
  <r>
    <x v="11"/>
    <x v="11"/>
    <x v="11"/>
    <n v="6.0720853960000003"/>
    <n v="5.8247383609999996"/>
    <n v="2208.8000000000002"/>
    <n v="3150.7"/>
    <n v="3150.7"/>
    <n v="72.400000000000006"/>
    <n v="114.8"/>
    <n v="3.3887999999999998"/>
  </r>
  <r>
    <x v="6"/>
    <x v="7"/>
    <x v="7"/>
    <n v="3.5517002720000002"/>
    <n v="2.3967528819999999"/>
    <n v="1087.9000000000001"/>
    <n v="969"/>
    <n v="969"/>
    <n v="139.6"/>
    <n v="29.9"/>
    <n v="14.721"/>
  </r>
  <r>
    <x v="5"/>
    <x v="0"/>
    <x v="0"/>
    <n v="18.222852941999999"/>
    <n v="18.616308699000001"/>
    <n v="4263.2"/>
    <n v="4683.1000000000004"/>
    <n v="4683.1000000000004"/>
    <n v="537.20000000000005"/>
    <n v="957.1"/>
    <n v="14.4176"/>
  </r>
  <r>
    <x v="16"/>
    <x v="13"/>
    <x v="13"/>
    <n v="1.966577748"/>
    <n v="1.8715712760000001"/>
    <n v="822"/>
    <n v="1215.2"/>
    <n v="1215.2"/>
    <n v="32.200000000000003"/>
    <n v="39.9"/>
    <n v="4.0769000000000002"/>
  </r>
  <r>
    <x v="22"/>
    <x v="9"/>
    <x v="9"/>
    <n v="1.1405650510000001"/>
    <n v="1.5314043049999999"/>
    <n v="392.4"/>
    <n v="764.5"/>
    <n v="764.5"/>
    <n v="-32"/>
    <n v="49.1"/>
    <n v="-7.5400999999999998"/>
  </r>
  <r>
    <x v="20"/>
    <x v="5"/>
    <x v="5"/>
    <n v="6.2833395940000001"/>
    <n v="6.2833395940000001"/>
    <n v="1338.1"/>
    <n v="1338.1"/>
    <n v="1338.1"/>
    <m/>
    <m/>
    <m/>
  </r>
  <r>
    <x v="8"/>
    <x v="0"/>
    <x v="0"/>
    <n v="0.78521722800000004"/>
    <n v="0.82366363399999998"/>
    <n v="183.7"/>
    <n v="207.2"/>
    <n v="207.2"/>
    <n v="23.2"/>
    <n v="46.7"/>
    <n v="14.454800000000001"/>
  </r>
  <r>
    <x v="13"/>
    <x v="4"/>
    <x v="4"/>
    <n v="15.454115581"/>
    <n v="15.448101900999999"/>
    <n v="3660.4"/>
    <n v="4189"/>
    <n v="4189"/>
    <n v="-144.4"/>
    <n v="183"/>
    <n v="-3.7953000000000001"/>
  </r>
  <r>
    <x v="13"/>
    <x v="9"/>
    <x v="9"/>
    <n v="13.395535403"/>
    <n v="11.793315505000001"/>
    <n v="4608.6000000000004"/>
    <n v="5887.4"/>
    <n v="5887.4"/>
    <n v="86.1"/>
    <n v="238.3"/>
    <n v="1.9037999999999999"/>
  </r>
  <r>
    <x v="20"/>
    <x v="12"/>
    <x v="12"/>
    <n v="15.260661625999999"/>
    <n v="17.908868907999999"/>
    <n v="6152"/>
    <n v="11139.8"/>
    <n v="11139.8"/>
    <n v="472.1"/>
    <n v="1326"/>
    <n v="8.3117000000000001"/>
  </r>
  <r>
    <x v="10"/>
    <x v="8"/>
    <x v="8"/>
    <n v="8.0804533020000004"/>
    <n v="7.8996834480000002"/>
    <n v="2254.6"/>
    <n v="2740.1"/>
    <n v="2740.1"/>
    <n v="184"/>
    <n v="337.9"/>
    <n v="8.8863000000000003"/>
  </r>
  <r>
    <x v="2"/>
    <x v="8"/>
    <x v="8"/>
    <n v="2.8869001750000001"/>
    <n v="3.498797793"/>
    <n v="805.5"/>
    <n v="1213.5999999999999"/>
    <n v="1213.5999999999999"/>
    <n v="102.6"/>
    <n v="228.5"/>
    <n v="14.5966"/>
  </r>
  <r>
    <x v="6"/>
    <x v="2"/>
    <x v="2"/>
    <n v="4.7486112609999998"/>
    <n v="2.1798173300000001"/>
    <n v="1677.2"/>
    <n v="1176.5999999999999"/>
    <n v="1176.5999999999999"/>
    <n v="-98.5"/>
    <n v="-44.8"/>
    <n v="-5.5472000000000001"/>
  </r>
  <r>
    <x v="6"/>
    <x v="8"/>
    <x v="8"/>
    <n v="3.3986932790000002"/>
    <n v="2.7074167820000001"/>
    <n v="948.3"/>
    <n v="939.1"/>
    <n v="939.1"/>
    <n v="166.8"/>
    <n v="263"/>
    <n v="21.343499999999999"/>
  </r>
  <r>
    <x v="17"/>
    <x v="7"/>
    <x v="7"/>
    <n v="1.912152633"/>
    <n v="1.4798526830000001"/>
    <n v="585.70000000000005"/>
    <n v="598.29999999999995"/>
    <n v="598.29999999999995"/>
    <n v="34.799999999999997"/>
    <n v="34.299999999999997"/>
    <n v="6.3169000000000004"/>
  </r>
  <r>
    <x v="10"/>
    <x v="0"/>
    <x v="0"/>
    <n v="7.4636243950000001"/>
    <n v="7.4638553979999998"/>
    <n v="1746.1"/>
    <n v="1877.6"/>
    <n v="1877.6"/>
    <n v="163.19999999999999"/>
    <n v="294.7"/>
    <n v="10.3101"/>
  </r>
  <r>
    <x v="19"/>
    <x v="10"/>
    <x v="10"/>
    <n v="2.3829105099999999"/>
    <n v="2.4674401800000001"/>
    <n v="1025.7"/>
    <n v="1652.8"/>
    <n v="1652.8"/>
    <n v="287.3"/>
    <n v="429.5"/>
    <n v="38.9084"/>
  </r>
  <r>
    <x v="1"/>
    <x v="11"/>
    <x v="11"/>
    <n v="7.205240775"/>
    <n v="6.3039246320000002"/>
    <n v="2621"/>
    <n v="3409.9"/>
    <n v="3409.9"/>
    <n v="184.4"/>
    <n v="259.5"/>
    <n v="7.5678999999999998"/>
  </r>
  <r>
    <x v="12"/>
    <x v="5"/>
    <x v="5"/>
    <n v="3.886645379"/>
    <n v="3.886645379"/>
    <n v="827.7"/>
    <n v="827.7"/>
    <n v="827.7"/>
    <m/>
    <m/>
    <m/>
  </r>
  <r>
    <x v="11"/>
    <x v="2"/>
    <x v="2"/>
    <n v="7.3618763410000003"/>
    <n v="7.4444670879999997"/>
    <n v="2600.1999999999998"/>
    <n v="4018.3"/>
    <n v="4018.3"/>
    <n v="78.7"/>
    <n v="177.8"/>
    <n v="3.1211000000000002"/>
  </r>
  <r>
    <x v="13"/>
    <x v="13"/>
    <x v="13"/>
    <n v="13.586372717"/>
    <n v="11.388215508"/>
    <n v="5678.9"/>
    <n v="7394.3"/>
    <n v="7394.3"/>
    <n v="310.7"/>
    <n v="332.4"/>
    <n v="5.7877000000000001"/>
  </r>
  <r>
    <x v="10"/>
    <x v="1"/>
    <x v="1"/>
    <n v="8.2605920370000003"/>
    <n v="8.1595635909999995"/>
    <n v="2070.6"/>
    <n v="2402.1999999999998"/>
    <n v="2402.1999999999998"/>
    <n v="250.4"/>
    <n v="359.3"/>
    <n v="13.7567"/>
  </r>
  <r>
    <x v="12"/>
    <x v="10"/>
    <x v="10"/>
    <n v="3.7043490380000001"/>
    <n v="4.5762894049999998"/>
    <n v="1594.5"/>
    <n v="3065.4"/>
    <n v="3065.4"/>
    <n v="91.4"/>
    <n v="321.89999999999998"/>
    <n v="6.0807000000000002"/>
  </r>
  <r>
    <x v="0"/>
    <x v="6"/>
    <x v="6"/>
    <n v="1.2313367879999999"/>
    <n v="0.95745614000000001"/>
    <n v="403.2"/>
    <n v="436.6"/>
    <n v="436.6"/>
    <n v="47.4"/>
    <n v="52.2"/>
    <n v="13.321999999999999"/>
  </r>
  <r>
    <x v="8"/>
    <x v="12"/>
    <x v="12"/>
    <n v="1.468268143"/>
    <n v="1.6988008560000001"/>
    <n v="591.9"/>
    <n v="1056.7"/>
    <n v="1056.7"/>
    <n v="45.2"/>
    <n v="120.1"/>
    <n v="8.2676999999999996"/>
  </r>
  <r>
    <x v="1"/>
    <x v="10"/>
    <x v="10"/>
    <n v="7.2739522350000003"/>
    <n v="6.1017192060000003"/>
    <n v="3131"/>
    <n v="4087.2"/>
    <n v="4087.2"/>
    <n v="100.3"/>
    <n v="42.9"/>
    <n v="3.3094000000000001"/>
  </r>
  <r>
    <x v="12"/>
    <x v="13"/>
    <x v="13"/>
    <n v="3.5960620599999999"/>
    <n v="4.2253586199999997"/>
    <n v="1503.1"/>
    <n v="2743.5"/>
    <n v="2743.5"/>
    <n v="109.5"/>
    <n v="270.60000000000002"/>
    <n v="7.8573000000000004"/>
  </r>
  <r>
    <x v="16"/>
    <x v="2"/>
    <x v="2"/>
    <n v="2.63336712"/>
    <n v="2.3795320229999999"/>
    <n v="930.1"/>
    <n v="1284.4000000000001"/>
    <n v="1284.4000000000001"/>
    <n v="22.1"/>
    <n v="33.700000000000003"/>
    <n v="2.4339"/>
  </r>
  <r>
    <x v="21"/>
    <x v="10"/>
    <x v="10"/>
    <n v="2.4393643709999999"/>
    <n v="2.192600068"/>
    <n v="1050"/>
    <n v="1468.7"/>
    <n v="1468.7"/>
    <n v="57.4"/>
    <n v="28.6"/>
    <n v="5.7827000000000002"/>
  </r>
  <r>
    <x v="9"/>
    <x v="6"/>
    <x v="6"/>
    <n v="0.97450289999999995"/>
    <n v="0.85197368399999995"/>
    <n v="319.10000000000002"/>
    <n v="388.5"/>
    <n v="388.5"/>
    <n v="8.9"/>
    <n v="35.299999999999997"/>
    <n v="2.8691"/>
  </r>
  <r>
    <x v="2"/>
    <x v="6"/>
    <x v="6"/>
    <n v="2.7497411810000001"/>
    <n v="3.5311403509999999"/>
    <n v="900.4"/>
    <n v="1610.2"/>
    <n v="1610.2"/>
    <n v="22.8"/>
    <n v="85.3"/>
    <n v="2.5979000000000001"/>
  </r>
  <r>
    <x v="18"/>
    <x v="10"/>
    <x v="10"/>
    <n v="4.0918594930000003"/>
    <n v="3.1650652990000001"/>
    <n v="1761.3"/>
    <n v="2120.1"/>
    <n v="2120.1"/>
    <n v="-14.9"/>
    <n v="-90.7"/>
    <n v="-0.83889999999999998"/>
  </r>
  <r>
    <x v="1"/>
    <x v="8"/>
    <x v="8"/>
    <n v="7.2751318009999997"/>
    <n v="7.1204109989999997"/>
    <n v="2029.9"/>
    <n v="2469.8000000000002"/>
    <n v="2469.8000000000002"/>
    <n v="144.1"/>
    <n v="226.2"/>
    <n v="7.6413000000000002"/>
  </r>
  <r>
    <x v="13"/>
    <x v="5"/>
    <x v="5"/>
    <n v="16.553812922999999"/>
    <n v="16.553812922999999"/>
    <n v="3525.3"/>
    <n v="3525.3"/>
    <n v="3525.3"/>
    <m/>
    <m/>
    <m/>
  </r>
  <r>
    <x v="23"/>
    <x v="5"/>
    <x v="5"/>
    <n v="100"/>
    <n v="100"/>
    <n v="21296"/>
    <n v="21296"/>
    <n v="21296"/>
    <m/>
    <m/>
    <m/>
  </r>
  <r>
    <x v="17"/>
    <x v="8"/>
    <x v="8"/>
    <n v="1.9744175129999999"/>
    <n v="1.626006885"/>
    <n v="550.9"/>
    <n v="564"/>
    <n v="564"/>
    <n v="49.7"/>
    <n v="43.6"/>
    <n v="9.9161999999999999"/>
  </r>
  <r>
    <x v="21"/>
    <x v="9"/>
    <x v="9"/>
    <n v="2.1561446339999999"/>
    <n v="2.016966638"/>
    <n v="741.8"/>
    <n v="1006.9"/>
    <n v="1006.9"/>
    <n v="61.1"/>
    <n v="118.2"/>
    <n v="8.9760000000000009"/>
  </r>
  <r>
    <x v="15"/>
    <x v="13"/>
    <x v="13"/>
    <n v="95.710372382000003"/>
    <n v="96.595070953999993"/>
    <n v="40005.5"/>
    <n v="62718.6"/>
    <n v="62718.6"/>
    <n v="1464.1"/>
    <n v="2795.1"/>
    <n v="3.7987000000000002"/>
  </r>
  <r>
    <x v="8"/>
    <x v="9"/>
    <x v="9"/>
    <n v="1.1931752120000001"/>
    <n v="1.291026912"/>
    <n v="410.5"/>
    <n v="644.5"/>
    <n v="644.5"/>
    <n v="74"/>
    <n v="153.1"/>
    <n v="21.991"/>
  </r>
  <r>
    <x v="14"/>
    <x v="10"/>
    <x v="10"/>
    <n v="0.199330917"/>
    <n v="0.13853972000000001"/>
    <n v="85.8"/>
    <n v="92.8"/>
    <n v="92.8"/>
    <n v="1.3"/>
    <n v="3.6"/>
    <n v="1.5384"/>
  </r>
  <r>
    <x v="9"/>
    <x v="12"/>
    <x v="12"/>
    <n v="1.0277132819999999"/>
    <n v="0.93388229099999998"/>
    <n v="414.3"/>
    <n v="580.9"/>
    <n v="580.9"/>
    <n v="16.100000000000001"/>
    <n v="43.9"/>
    <n v="4.0430999999999999"/>
  </r>
  <r>
    <x v="10"/>
    <x v="5"/>
    <x v="5"/>
    <n v="7.4328512399999997"/>
    <n v="7.4328512399999997"/>
    <n v="1582.9"/>
    <n v="1582.9"/>
    <n v="1582.9"/>
    <m/>
    <m/>
    <m/>
  </r>
  <r>
    <x v="14"/>
    <x v="3"/>
    <x v="3"/>
    <n v="0.20744823000000001"/>
    <n v="0.13987777100000001"/>
    <n v="79.2"/>
    <n v="81"/>
    <n v="81"/>
    <n v="2.8"/>
    <n v="8"/>
    <n v="3.6648999999999998"/>
  </r>
  <r>
    <x v="10"/>
    <x v="9"/>
    <x v="9"/>
    <n v="7.8287408440000004"/>
    <n v="7.5959256030000004"/>
    <n v="2693.4"/>
    <n v="3792"/>
    <n v="3792"/>
    <n v="152.5"/>
    <n v="351.8"/>
    <n v="6.0018000000000002"/>
  </r>
  <r>
    <x v="17"/>
    <x v="13"/>
    <x v="13"/>
    <n v="1.6608251489999999"/>
    <n v="1.190369848"/>
    <n v="694.2"/>
    <n v="772.9"/>
    <n v="772.9"/>
    <n v="15.3"/>
    <n v="15.3"/>
    <n v="2.2536"/>
  </r>
  <r>
    <x v="18"/>
    <x v="13"/>
    <x v="13"/>
    <n v="4.2494347880000003"/>
    <n v="3.4049290459999999"/>
    <n v="1776.2"/>
    <n v="2210.8000000000002"/>
    <n v="2210.8000000000002"/>
    <n v="12.3"/>
    <n v="-68.5"/>
    <n v="0.69730000000000003"/>
  </r>
  <r>
    <x v="5"/>
    <x v="11"/>
    <x v="11"/>
    <n v="18.437829025999999"/>
    <n v="19.516672613000001"/>
    <n v="6707"/>
    <n v="10556.9"/>
    <n v="10556.9"/>
    <n v="196.8"/>
    <n v="321.3"/>
    <n v="3.0228999999999999"/>
  </r>
  <r>
    <x v="4"/>
    <x v="8"/>
    <x v="8"/>
    <n v="6.138291658"/>
    <n v="6.3382555600000003"/>
    <n v="1712.7"/>
    <n v="2198.5"/>
    <n v="2198.5"/>
    <n v="91.2"/>
    <n v="109.2"/>
    <n v="5.6243999999999996"/>
  </r>
  <r>
    <x v="23"/>
    <x v="2"/>
    <x v="2"/>
    <n v="100"/>
    <n v="100"/>
    <n v="35319.800000000003"/>
    <n v="53977"/>
    <n v="53977"/>
    <n v="-7724.2"/>
    <n v="-13007.4"/>
    <n v="-17.944900000000001"/>
  </r>
  <r>
    <x v="9"/>
    <x v="5"/>
    <x v="5"/>
    <n v="0.96872652100000001"/>
    <n v="0.96872652100000001"/>
    <n v="206.3"/>
    <n v="206.3"/>
    <n v="206.3"/>
    <m/>
    <m/>
    <m/>
  </r>
  <r>
    <x v="6"/>
    <x v="6"/>
    <x v="6"/>
    <n v="3.4903145219999998"/>
    <n v="2.1703947370000001"/>
    <n v="1142.9000000000001"/>
    <n v="989.7"/>
    <n v="989.7"/>
    <n v="55"/>
    <n v="20.7"/>
    <n v="5.0556000000000001"/>
  </r>
  <r>
    <x v="2"/>
    <x v="10"/>
    <x v="10"/>
    <n v="2.2332961619999998"/>
    <n v="3.6501036060000001"/>
    <n v="961.3"/>
    <n v="2445"/>
    <n v="2445"/>
    <n v="-4"/>
    <n v="-21.4"/>
    <n v="-0.41439999999999999"/>
  </r>
  <r>
    <x v="12"/>
    <x v="12"/>
    <x v="12"/>
    <n v="3.4569665220000001"/>
    <n v="3.9755509010000001"/>
    <n v="1393.6"/>
    <n v="2472.9"/>
    <n v="2472.9"/>
    <n v="148.6"/>
    <n v="339.9"/>
    <n v="11.935700000000001"/>
  </r>
  <r>
    <x v="19"/>
    <x v="2"/>
    <x v="2"/>
    <n v="3.8100442239999999"/>
    <n v="3.7488189410000001"/>
    <n v="1345.7"/>
    <n v="2023.5"/>
    <n v="2023.5"/>
    <n v="320"/>
    <n v="370.7"/>
    <n v="31.1982"/>
  </r>
  <r>
    <x v="16"/>
    <x v="9"/>
    <x v="9"/>
    <n v="2.172421811"/>
    <n v="2.1523792350000002"/>
    <n v="747.4"/>
    <n v="1074.5"/>
    <n v="1074.5"/>
    <n v="-6.3"/>
    <n v="7.4"/>
    <n v="-0.83589999999999998"/>
  </r>
  <r>
    <x v="5"/>
    <x v="10"/>
    <x v="10"/>
    <n v="17.817814330000001"/>
    <n v="18.343226183999999"/>
    <n v="7669.5"/>
    <n v="12287.1"/>
    <n v="12287.1"/>
    <n v="156.1"/>
    <n v="196.9"/>
    <n v="2.0775999999999999"/>
  </r>
  <r>
    <x v="8"/>
    <x v="13"/>
    <x v="13"/>
    <n v="1.4644066170000001"/>
    <n v="1.727106673"/>
    <n v="612.1"/>
    <n v="1121.4000000000001"/>
    <n v="1121.4000000000001"/>
    <n v="20.2"/>
    <n v="64.7"/>
    <n v="3.4127000000000001"/>
  </r>
  <r>
    <x v="22"/>
    <x v="6"/>
    <x v="6"/>
    <n v="1.296079695"/>
    <n v="1.568859649"/>
    <n v="424.4"/>
    <n v="715.4"/>
    <n v="715.4"/>
    <n v="15"/>
    <n v="102.9"/>
    <n v="3.6638000000000002"/>
  </r>
  <r>
    <x v="5"/>
    <x v="1"/>
    <x v="1"/>
    <n v="18.947578393000001"/>
    <n v="19.208703715999999"/>
    <n v="4749.3999999999996"/>
    <n v="5655.1"/>
    <n v="5655.1"/>
    <n v="365.4"/>
    <n v="535.1"/>
    <n v="8.3347999999999995"/>
  </r>
  <r>
    <x v="17"/>
    <x v="3"/>
    <x v="3"/>
    <n v="1.7475941770000001"/>
    <n v="1.293092283"/>
    <n v="667.2"/>
    <n v="748.8"/>
    <n v="748.8"/>
    <n v="23.9"/>
    <n v="31"/>
    <n v="3.7151999999999998"/>
  </r>
  <r>
    <x v="5"/>
    <x v="6"/>
    <x v="6"/>
    <n v="19.660160819000001"/>
    <n v="21.303508772000001"/>
    <n v="6437.7"/>
    <n v="9714.4"/>
    <n v="9714.4"/>
    <n v="162.80000000000001"/>
    <n v="469.2"/>
    <n v="2.5943999999999998"/>
  </r>
  <r>
    <x v="1"/>
    <x v="0"/>
    <x v="0"/>
    <n v="7.5281686529999998"/>
    <n v="7.2698651209999996"/>
    <n v="1761.2"/>
    <n v="1828.8"/>
    <n v="1828.8"/>
    <n v="190.3"/>
    <n v="257.89999999999998"/>
    <n v="12.114000000000001"/>
  </r>
  <r>
    <x v="12"/>
    <x v="6"/>
    <x v="6"/>
    <n v="2.939694426"/>
    <n v="3.4679824560000001"/>
    <n v="962.6"/>
    <n v="1581.4"/>
    <n v="1581.4"/>
    <n v="-13"/>
    <n v="156.69999999999999"/>
    <n v="-1.3326"/>
  </r>
  <r>
    <x v="4"/>
    <x v="10"/>
    <x v="10"/>
    <n v="4.9089303969999998"/>
    <n v="5.7232728809999998"/>
    <n v="2113"/>
    <n v="3833.7"/>
    <n v="3833.7"/>
    <n v="-53.5"/>
    <n v="17.600000000000001"/>
    <n v="-2.4695"/>
  </r>
  <r>
    <x v="12"/>
    <x v="8"/>
    <x v="8"/>
    <n v="3.3829237440000002"/>
    <n v="3.6833092120000002"/>
    <n v="943.9"/>
    <n v="1277.5999999999999"/>
    <n v="1277.5999999999999"/>
    <n v="42.8"/>
    <n v="127.4"/>
    <n v="4.7496999999999998"/>
  </r>
  <r>
    <x v="18"/>
    <x v="1"/>
    <x v="1"/>
    <n v="4.3533072690000001"/>
    <n v="4.2645625210000002"/>
    <n v="1091.2"/>
    <n v="1255.5"/>
    <n v="1255.5"/>
    <n v="169.2"/>
    <n v="175.2"/>
    <n v="18.351400000000002"/>
  </r>
  <r>
    <x v="16"/>
    <x v="5"/>
    <x v="5"/>
    <n v="3.6452855"/>
    <n v="3.6452855"/>
    <n v="776.3"/>
    <n v="776.3"/>
    <n v="776.3"/>
    <m/>
    <m/>
    <m/>
  </r>
  <r>
    <x v="3"/>
    <x v="5"/>
    <x v="5"/>
    <n v="1.2016341100000001"/>
    <n v="1.2016341100000001"/>
    <n v="255.9"/>
    <n v="255.9"/>
    <n v="255.9"/>
    <m/>
    <m/>
    <m/>
  </r>
  <r>
    <x v="16"/>
    <x v="12"/>
    <x v="12"/>
    <n v="1.9591792189999999"/>
    <n v="1.889467821"/>
    <n v="789.8"/>
    <n v="1175.3"/>
    <n v="1175.3"/>
    <n v="9.1999999999999993"/>
    <n v="-23.8"/>
    <n v="1.1785000000000001"/>
  </r>
  <r>
    <x v="8"/>
    <x v="8"/>
    <x v="8"/>
    <n v="0.87055003399999997"/>
    <n v="0.85509511000000005"/>
    <n v="242.9"/>
    <n v="296.60000000000002"/>
    <n v="296.60000000000002"/>
    <n v="35"/>
    <n v="53.1"/>
    <n v="16.835000000000001"/>
  </r>
  <r>
    <x v="0"/>
    <x v="11"/>
    <x v="11"/>
    <n v="1.2560375850000001"/>
    <n v="1.0034811260000001"/>
    <n v="456.9"/>
    <n v="542.79999999999995"/>
    <n v="542.79999999999995"/>
    <n v="34.5"/>
    <n v="64.099999999999994"/>
    <n v="8.1676000000000002"/>
  </r>
  <r>
    <x v="11"/>
    <x v="3"/>
    <x v="3"/>
    <n v="6.042453547"/>
    <n v="5.7230730970000003"/>
    <n v="2306.9"/>
    <n v="3314.1"/>
    <n v="3314.1"/>
    <n v="98.1"/>
    <n v="163.4"/>
    <n v="4.4413"/>
  </r>
  <r>
    <x v="19"/>
    <x v="1"/>
    <x v="1"/>
    <n v="1.0911194449999999"/>
    <n v="1.0906818199999999"/>
    <n v="273.5"/>
    <n v="321.10000000000002"/>
    <n v="321.10000000000002"/>
    <n v="72.099999999999994"/>
    <n v="90.2"/>
    <n v="35.799399999999999"/>
  </r>
  <r>
    <x v="3"/>
    <x v="1"/>
    <x v="1"/>
    <n v="0.724487353"/>
    <n v="0.87702910599999995"/>
    <n v="181.6"/>
    <n v="258.2"/>
    <n v="258.2"/>
    <n v="-58.7"/>
    <n v="-24"/>
    <n v="-24.427800000000001"/>
  </r>
  <r>
    <x v="21"/>
    <x v="8"/>
    <x v="8"/>
    <n v="2.3568287460000001"/>
    <n v="2.1616665990000001"/>
    <n v="657.6"/>
    <n v="749.8"/>
    <n v="749.8"/>
    <n v="19.899999999999999"/>
    <n v="64.5"/>
    <n v="3.1204999999999998"/>
  </r>
  <r>
    <x v="7"/>
    <x v="7"/>
    <x v="7"/>
    <n v="0.59091621400000005"/>
    <n v="0.53401336099999996"/>
    <n v="181"/>
    <n v="215.9"/>
    <n v="215.9"/>
    <n v="10.9"/>
    <n v="21.1"/>
    <n v="6.4078999999999997"/>
  </r>
  <r>
    <x v="0"/>
    <x v="10"/>
    <x v="10"/>
    <n v="1.2422172659999999"/>
    <n v="1.0592018439999999"/>
    <n v="534.70000000000005"/>
    <n v="709.5"/>
    <n v="709.5"/>
    <n v="25.4"/>
    <n v="39.200000000000003"/>
    <n v="4.9871999999999996"/>
  </r>
  <r>
    <x v="15"/>
    <x v="10"/>
    <x v="10"/>
    <n v="95.835424216999996"/>
    <n v="96.834934700999995"/>
    <n v="41251.4"/>
    <n v="64864.3"/>
    <n v="64864.3"/>
    <n v="1245.9000000000001"/>
    <n v="2145.6999999999998"/>
    <n v="3.1143000000000001"/>
  </r>
  <r>
    <x v="6"/>
    <x v="3"/>
    <x v="3"/>
    <n v="4.0572892380000001"/>
    <n v="1.6937298489999999"/>
    <n v="1549"/>
    <n v="980.8"/>
    <n v="980.8"/>
    <n v="143"/>
    <n v="126.5"/>
    <n v="10.1706"/>
  </r>
  <r>
    <x v="7"/>
    <x v="11"/>
    <x v="11"/>
    <n v="0.48987939899999999"/>
    <n v="0.43333820200000001"/>
    <n v="178.2"/>
    <n v="234.4"/>
    <n v="234.4"/>
    <n v="-5.3"/>
    <n v="-1.5"/>
    <n v="-2.8883000000000001"/>
  </r>
  <r>
    <x v="2"/>
    <x v="9"/>
    <x v="9"/>
    <n v="2.6389373329999999"/>
    <n v="3.6679586949999998"/>
    <n v="907.9"/>
    <n v="1831.1"/>
    <n v="1831.1"/>
    <n v="7.5"/>
    <n v="220.9"/>
    <n v="0.83289999999999997"/>
  </r>
  <r>
    <x v="5"/>
    <x v="8"/>
    <x v="8"/>
    <n v="20.174970163000001"/>
    <n v="21.552375296000001"/>
    <n v="5629.2"/>
    <n v="7475.7"/>
    <n v="7475.7"/>
    <n v="879.8"/>
    <n v="1820.6"/>
    <n v="18.5244"/>
  </r>
  <r>
    <x v="3"/>
    <x v="13"/>
    <x v="13"/>
    <n v="0.37943945400000001"/>
    <n v="0.37687087800000002"/>
    <n v="158.6"/>
    <n v="244.7"/>
    <n v="244.7"/>
    <n v="-3.5"/>
    <n v="-63.4"/>
    <n v="-2.1591999999999998"/>
  </r>
  <r>
    <x v="20"/>
    <x v="1"/>
    <x v="1"/>
    <n v="7.8169632169999996"/>
    <n v="7.8980173440000003"/>
    <n v="1959.4"/>
    <n v="2325.1999999999998"/>
    <n v="2325.1999999999998"/>
    <n v="163"/>
    <n v="185.3"/>
    <n v="9.0737000000000005"/>
  </r>
  <r>
    <x v="14"/>
    <x v="1"/>
    <x v="1"/>
    <n v="0.26170908799999998"/>
    <n v="0.23946766799999999"/>
    <n v="65.599999999999994"/>
    <n v="70.5"/>
    <n v="70.5"/>
    <n v="5.2"/>
    <n v="-2.5"/>
    <n v="8.6091999999999995"/>
  </r>
  <r>
    <x v="6"/>
    <x v="9"/>
    <x v="9"/>
    <n v="3.7045111030000002"/>
    <n v="1.729315025"/>
    <n v="1274.5"/>
    <n v="863.3"/>
    <n v="863.3"/>
    <n v="131.6"/>
    <n v="-126.4"/>
    <n v="11.5145"/>
  </r>
  <r>
    <x v="17"/>
    <x v="10"/>
    <x v="10"/>
    <n v="1.5909302110000001"/>
    <n v="1.1420569570000001"/>
    <n v="684.8"/>
    <n v="765"/>
    <n v="765"/>
    <n v="-9.4"/>
    <n v="-7.9"/>
    <n v="-1.3541000000000001"/>
  </r>
  <r>
    <x v="7"/>
    <x v="0"/>
    <x v="0"/>
    <n v="0.78863679099999995"/>
    <n v="0.74415942199999996"/>
    <n v="184.5"/>
    <n v="187.2"/>
    <n v="187.2"/>
    <n v="1.9"/>
    <n v="4.5999999999999996"/>
    <n v="1.0405"/>
  </r>
  <r>
    <x v="11"/>
    <x v="1"/>
    <x v="1"/>
    <n v="7.0777148329999999"/>
    <n v="6.8290744319999996"/>
    <n v="1774.1"/>
    <n v="2010.5"/>
    <n v="2010.5"/>
    <n v="68.2"/>
    <n v="125.7"/>
    <n v="3.9977999999999998"/>
  </r>
  <r>
    <x v="22"/>
    <x v="12"/>
    <x v="12"/>
    <n v="1.180022226"/>
    <n v="1.8885032319999999"/>
    <n v="475.7"/>
    <n v="1174.7"/>
    <n v="1174.7"/>
    <n v="12.4"/>
    <n v="169.4"/>
    <n v="2.6764000000000001"/>
  </r>
  <r>
    <x v="0"/>
    <x v="4"/>
    <x v="4"/>
    <n v="1.240416118"/>
    <n v="1.1336229470000001"/>
    <n v="293.8"/>
    <n v="307.39999999999998"/>
    <n v="307.39999999999998"/>
    <n v="7"/>
    <n v="22.3"/>
    <n v="2.4407000000000001"/>
  </r>
  <r>
    <x v="14"/>
    <x v="11"/>
    <x v="11"/>
    <n v="0.21002685800000001"/>
    <n v="0.13495600999999999"/>
    <n v="76.400000000000006"/>
    <n v="73"/>
    <n v="73"/>
    <n v="5.7"/>
    <n v="8.6999999999999993"/>
    <n v="8.0622000000000007"/>
  </r>
  <r>
    <x v="22"/>
    <x v="11"/>
    <x v="11"/>
    <n v="1.167243507"/>
    <n v="1.504667075"/>
    <n v="424.6"/>
    <n v="813.9"/>
    <n v="813.9"/>
    <n v="32.200000000000003"/>
    <n v="49.4"/>
    <n v="8.2058999999999997"/>
  </r>
  <r>
    <x v="12"/>
    <x v="1"/>
    <x v="1"/>
    <n v="3.5949094389999998"/>
    <n v="3.906889536"/>
    <n v="901.1"/>
    <n v="1150.2"/>
    <n v="1150.2"/>
    <n v="14.1"/>
    <n v="102.8"/>
    <n v="1.5895999999999999"/>
  </r>
  <r>
    <x v="22"/>
    <x v="13"/>
    <x v="13"/>
    <n v="1.220617965"/>
    <n v="1.993087877"/>
    <n v="510.2"/>
    <n v="1294.0999999999999"/>
    <n v="1294.0999999999999"/>
    <n v="34.5"/>
    <n v="119.4"/>
    <n v="7.2523999999999997"/>
  </r>
  <r>
    <x v="21"/>
    <x v="6"/>
    <x v="6"/>
    <n v="2.0787970040000001"/>
    <n v="1.948903509"/>
    <n v="680.7"/>
    <n v="888.7"/>
    <n v="888.7"/>
    <n v="-2.5"/>
    <n v="50.4"/>
    <n v="-0.36599999999999999"/>
  </r>
  <r>
    <x v="17"/>
    <x v="1"/>
    <x v="1"/>
    <n v="1.999521264"/>
    <n v="1.767645031"/>
    <n v="501.2"/>
    <n v="520.4"/>
    <n v="520.4"/>
    <n v="23.6"/>
    <n v="31.2"/>
    <n v="4.9413"/>
  </r>
  <r>
    <x v="13"/>
    <x v="8"/>
    <x v="8"/>
    <n v="15.070299872"/>
    <n v="14.341438382"/>
    <n v="4204.8999999999996"/>
    <n v="4974.5"/>
    <n v="4974.5"/>
    <n v="386.3"/>
    <n v="615.5"/>
    <n v="10.116199999999999"/>
  </r>
  <r>
    <x v="23"/>
    <x v="3"/>
    <x v="3"/>
    <n v="100"/>
    <n v="100"/>
    <n v="38178.199999999997"/>
    <n v="57907.7"/>
    <n v="57907.7"/>
    <n v="1801.9"/>
    <n v="3816"/>
    <n v="4.9534000000000002"/>
  </r>
  <r>
    <x v="19"/>
    <x v="12"/>
    <x v="12"/>
    <n v="1.7825603779999999"/>
    <n v="1.961008123"/>
    <n v="718.6"/>
    <n v="1219.8"/>
    <n v="1219.8"/>
    <n v="53.7"/>
    <n v="57.5"/>
    <n v="8.0763999999999996"/>
  </r>
  <r>
    <x v="14"/>
    <x v="8"/>
    <x v="8"/>
    <n v="0.20930474299999999"/>
    <n v="0.15337511700000001"/>
    <n v="58.4"/>
    <n v="53.2"/>
    <n v="53.2"/>
    <n v="-7.2"/>
    <n v="-17.3"/>
    <n v="-10.9757"/>
  </r>
  <r>
    <x v="9"/>
    <x v="9"/>
    <x v="9"/>
    <n v="0.95802813600000003"/>
    <n v="0.85774666200000005"/>
    <n v="329.6"/>
    <n v="428.2"/>
    <n v="428.2"/>
    <n v="10.5"/>
    <n v="39.700000000000003"/>
    <n v="3.2905000000000002"/>
  </r>
  <r>
    <x v="19"/>
    <x v="3"/>
    <x v="3"/>
    <n v="1.7415697960000001"/>
    <n v="2.0071596700000001"/>
    <n v="664.9"/>
    <n v="1162.3"/>
    <n v="1162.3"/>
    <n v="50"/>
    <n v="77.5"/>
    <n v="8.1313999999999993"/>
  </r>
  <r>
    <x v="3"/>
    <x v="8"/>
    <x v="8"/>
    <n v="0.55336733299999996"/>
    <n v="0.68788163599999996"/>
    <n v="154.4"/>
    <n v="238.6"/>
    <n v="238.6"/>
    <n v="-27.2"/>
    <n v="-19.600000000000001"/>
    <n v="-14.978"/>
  </r>
  <r>
    <x v="22"/>
    <x v="7"/>
    <x v="7"/>
    <n v="1.3365806520000001"/>
    <n v="1.5149753770000001"/>
    <n v="409.4"/>
    <n v="612.5"/>
    <n v="612.5"/>
    <n v="5.2"/>
    <n v="20.6"/>
    <n v="1.2864"/>
  </r>
  <r>
    <x v="7"/>
    <x v="4"/>
    <x v="4"/>
    <n v="0.71520248600000003"/>
    <n v="0.65236792200000004"/>
    <n v="169.4"/>
    <n v="176.9"/>
    <n v="176.9"/>
    <n v="-15.1"/>
    <n v="-10.3"/>
    <n v="-8.1843000000000004"/>
  </r>
  <r>
    <x v="17"/>
    <x v="9"/>
    <x v="9"/>
    <n v="1.8166492270000001"/>
    <n v="1.3583325820000001"/>
    <n v="625"/>
    <n v="678.1"/>
    <n v="678.1"/>
    <n v="19.399999999999999"/>
    <n v="44.3"/>
    <n v="3.2033999999999998"/>
  </r>
  <r>
    <x v="16"/>
    <x v="6"/>
    <x v="6"/>
    <n v="2.301732484"/>
    <n v="2.3401315789999999"/>
    <n v="753.7"/>
    <n v="1067.0999999999999"/>
    <n v="1067.0999999999999"/>
    <n v="25.5"/>
    <n v="77.7"/>
    <n v="3.5017"/>
  </r>
  <r>
    <x v="18"/>
    <x v="2"/>
    <x v="2"/>
    <n v="3.5362601150000001"/>
    <n v="3.2543490749999999"/>
    <n v="1249"/>
    <n v="1756.6"/>
    <n v="1756.6"/>
    <n v="-512.29999999999995"/>
    <n v="-363.5"/>
    <n v="-29.086500000000001"/>
  </r>
  <r>
    <x v="18"/>
    <x v="11"/>
    <x v="11"/>
    <n v="4.3885716800000001"/>
    <n v="3.826834801"/>
    <n v="1596.4"/>
    <n v="2070"/>
    <n v="2070"/>
    <n v="61.1"/>
    <n v="98.8"/>
    <n v="3.9796"/>
  </r>
  <r>
    <x v="10"/>
    <x v="11"/>
    <x v="11"/>
    <n v="7.7676949000000004"/>
    <n v="7.5349822619999998"/>
    <n v="2825.6"/>
    <n v="4075.8"/>
    <n v="4075.8"/>
    <n v="132.19999999999999"/>
    <n v="283.8"/>
    <n v="4.9081999999999999"/>
  </r>
  <r>
    <x v="22"/>
    <x v="2"/>
    <x v="2"/>
    <n v="1.8363637390000001"/>
    <n v="3.1222557759999998"/>
    <n v="648.6"/>
    <n v="1685.3"/>
    <n v="1685.3"/>
    <n v="114.1"/>
    <n v="330.2"/>
    <n v="21.347000000000001"/>
  </r>
  <r>
    <x v="11"/>
    <x v="13"/>
    <x v="13"/>
    <n v="5.8394439990000002"/>
    <n v="5.7108182120000004"/>
    <n v="2440.8000000000002"/>
    <n v="3708"/>
    <n v="3708"/>
    <n v="70.099999999999994"/>
    <n v="183.8"/>
    <n v="2.9569000000000001"/>
  </r>
  <r>
    <x v="13"/>
    <x v="12"/>
    <x v="12"/>
    <n v="13.316366018"/>
    <n v="11.35304416"/>
    <n v="5368.2"/>
    <n v="7061.9"/>
    <n v="7061.9"/>
    <n v="547.79999999999995"/>
    <n v="544.20000000000005"/>
    <n v="11.3642"/>
  </r>
  <r>
    <x v="22"/>
    <x v="8"/>
    <x v="8"/>
    <n v="1.448646866"/>
    <n v="1.706442332"/>
    <n v="404.2"/>
    <n v="591.9"/>
    <n v="591.9"/>
    <n v="24"/>
    <n v="40.6"/>
    <n v="6.3124000000000002"/>
  </r>
  <r>
    <x v="18"/>
    <x v="12"/>
    <x v="12"/>
    <n v="4.3755333289999996"/>
    <n v="3.664310392"/>
    <n v="1763.9"/>
    <n v="2279.3000000000002"/>
    <n v="2279.3000000000002"/>
    <n v="71.599999999999994"/>
    <n v="-23.2"/>
    <n v="4.2309000000000001"/>
  </r>
  <r>
    <x v="20"/>
    <x v="3"/>
    <x v="3"/>
    <n v="14.877338376000001"/>
    <n v="16.947314432999999"/>
    <n v="5679.9"/>
    <n v="9813.7999999999993"/>
    <n v="9813.7999999999993"/>
    <n v="423.5"/>
    <n v="1121"/>
    <n v="8.0568000000000008"/>
  </r>
  <r>
    <x v="4"/>
    <x v="13"/>
    <x v="13"/>
    <n v="5.1832003540000002"/>
    <n v="5.8773067360000004"/>
    <n v="2166.5"/>
    <n v="3816.1"/>
    <n v="3816.1"/>
    <n v="27.4"/>
    <n v="48"/>
    <n v="1.2808999999999999"/>
  </r>
  <r>
    <x v="7"/>
    <x v="1"/>
    <x v="1"/>
    <n v="0.65267693299999996"/>
    <n v="0.61650187000000001"/>
    <n v="163.6"/>
    <n v="181.5"/>
    <n v="181.5"/>
    <n v="-5.8"/>
    <n v="4.5999999999999996"/>
    <n v="-3.4239000000000002"/>
  </r>
  <r>
    <x v="22"/>
    <x v="5"/>
    <x v="5"/>
    <n v="2.0290195340000001"/>
    <n v="2.0290195340000001"/>
    <n v="432.1"/>
    <n v="432.1"/>
    <n v="432.1"/>
    <m/>
    <m/>
    <m/>
  </r>
  <r>
    <x v="4"/>
    <x v="1"/>
    <x v="1"/>
    <n v="6.4689220460000003"/>
    <n v="7.0967347480000003"/>
    <n v="1621.5"/>
    <n v="2089.3000000000002"/>
    <n v="2089.3000000000002"/>
    <n v="65.5"/>
    <n v="113.6"/>
    <n v="4.2095000000000002"/>
  </r>
  <r>
    <x v="23"/>
    <x v="0"/>
    <x v="0"/>
    <n v="100"/>
    <n v="100"/>
    <n v="23394.799999999999"/>
    <n v="25155.9"/>
    <n v="25155.9"/>
    <n v="2098.8000000000002"/>
    <n v="3859.9"/>
    <n v="9.8552999999999997"/>
  </r>
  <r>
    <x v="2"/>
    <x v="7"/>
    <x v="7"/>
    <n v="2.8651274550000001"/>
    <n v="3.7717321670000001"/>
    <n v="877.6"/>
    <n v="1524.9"/>
    <n v="1524.9"/>
    <n v="72.099999999999994"/>
    <n v="311.3"/>
    <n v="8.9509000000000007"/>
  </r>
  <r>
    <x v="11"/>
    <x v="4"/>
    <x v="4"/>
    <n v="7.202266356"/>
    <n v="6.9507239109999999"/>
    <n v="1705.9"/>
    <n v="1884.8"/>
    <n v="1884.8"/>
    <n v="61.5"/>
    <n v="168"/>
    <n v="3.7399"/>
  </r>
  <r>
    <x v="11"/>
    <x v="12"/>
    <x v="12"/>
    <n v="5.8807624379999996"/>
    <n v="5.6656704610000004"/>
    <n v="2370.6999999999998"/>
    <n v="3524.2"/>
    <n v="3524.2"/>
    <n v="63.8"/>
    <n v="210.1"/>
    <n v="2.7656000000000001"/>
  </r>
  <r>
    <x v="0"/>
    <x v="13"/>
    <x v="13"/>
    <n v="1.2184647770000001"/>
    <n v="1.032352062"/>
    <n v="509.3"/>
    <n v="670.3"/>
    <n v="670.3"/>
    <n v="29.2"/>
    <n v="55.3"/>
    <n v="6.0819999999999999"/>
  </r>
  <r>
    <x v="6"/>
    <x v="12"/>
    <x v="12"/>
    <n v="4.1242483779999999"/>
    <n v="1.7258093299999999"/>
    <n v="1662.6"/>
    <n v="1073.5"/>
    <n v="1073.5"/>
    <n v="113.6"/>
    <n v="92.7"/>
    <n v="7.3337000000000003"/>
  </r>
  <r>
    <x v="23"/>
    <x v="8"/>
    <x v="8"/>
    <n v="100"/>
    <n v="100"/>
    <n v="27901.9"/>
    <n v="34686.199999999997"/>
    <n v="34686.199999999997"/>
    <n v="2835.9"/>
    <n v="5245.9"/>
    <n v="11.313700000000001"/>
  </r>
  <r>
    <x v="21"/>
    <x v="7"/>
    <x v="7"/>
    <n v="2.2304638529999998"/>
    <n v="2.0734756870000002"/>
    <n v="683.2"/>
    <n v="838.3"/>
    <n v="838.3"/>
    <n v="25.6"/>
    <n v="88.5"/>
    <n v="3.8929"/>
  </r>
  <r>
    <x v="0"/>
    <x v="9"/>
    <x v="9"/>
    <n v="1.2277642129999999"/>
    <n v="0.95890548200000003"/>
    <n v="422.4"/>
    <n v="478.7"/>
    <n v="478.7"/>
    <n v="19.2"/>
    <n v="42.1"/>
    <n v="4.7618999999999998"/>
  </r>
  <r>
    <x v="3"/>
    <x v="11"/>
    <x v="11"/>
    <n v="0.49812652699999999"/>
    <n v="0.64760397599999997"/>
    <n v="181.2"/>
    <n v="350.3"/>
    <n v="350.3"/>
    <n v="-5"/>
    <n v="2.1"/>
    <n v="-2.6852999999999998"/>
  </r>
  <r>
    <x v="13"/>
    <x v="0"/>
    <x v="0"/>
    <n v="16.263443158000001"/>
    <n v="15.924693611"/>
    <n v="3804.8"/>
    <n v="4006"/>
    <n v="4006"/>
    <n v="279.5"/>
    <n v="480.7"/>
    <n v="7.9283999999999999"/>
  </r>
  <r>
    <x v="13"/>
    <x v="11"/>
    <x v="11"/>
    <n v="13.012043556"/>
    <n v="11.813087775"/>
    <n v="4733.3"/>
    <n v="6389.9"/>
    <n v="6389.9"/>
    <n v="124.7"/>
    <n v="502.5"/>
    <n v="2.7058"/>
  </r>
  <r>
    <x v="21"/>
    <x v="13"/>
    <x v="13"/>
    <n v="2.374726366"/>
    <n v="2.2179474940000001"/>
    <n v="992.6"/>
    <n v="1440.1"/>
    <n v="1440.1"/>
    <n v="142.6"/>
    <n v="53.5"/>
    <n v="16.776399999999999"/>
  </r>
  <r>
    <x v="5"/>
    <x v="9"/>
    <x v="9"/>
    <n v="18.922799674"/>
    <n v="20.503390323000001"/>
    <n v="6510.2"/>
    <n v="10235.6"/>
    <n v="10235.6"/>
    <n v="72.5"/>
    <n v="521.20000000000005"/>
    <n v="1.1261000000000001"/>
  </r>
  <r>
    <x v="1"/>
    <x v="12"/>
    <x v="12"/>
    <n v="7.2870155380000003"/>
    <n v="6.383967255"/>
    <n v="2937.6"/>
    <n v="3971"/>
    <n v="3971"/>
    <n v="126.2"/>
    <n v="329"/>
    <n v="4.4888000000000003"/>
  </r>
  <r>
    <x v="2"/>
    <x v="13"/>
    <x v="13"/>
    <n v="2.3094130169999998"/>
    <n v="3.7985873890000001"/>
    <n v="965.3"/>
    <n v="2466.4"/>
    <n v="2466.4"/>
    <n v="-30.3"/>
    <n v="6.4"/>
    <n v="-3.0434000000000001"/>
  </r>
  <r>
    <x v="2"/>
    <x v="12"/>
    <x v="12"/>
    <n v="2.4696870469999999"/>
    <n v="3.9548122509999999"/>
    <n v="995.6"/>
    <n v="2460"/>
    <n v="2460"/>
    <n v="23.4"/>
    <n v="84.1"/>
    <n v="2.4068999999999998"/>
  </r>
  <r>
    <x v="10"/>
    <x v="6"/>
    <x v="6"/>
    <n v="7.75968166"/>
    <n v="7.5442982460000003"/>
    <n v="2540.9"/>
    <n v="3440.2"/>
    <n v="3440.2"/>
    <n v="130.5"/>
    <n v="351.5"/>
    <n v="5.4139999999999997"/>
  </r>
  <r>
    <x v="8"/>
    <x v="2"/>
    <x v="2"/>
    <n v="0.83012927599999997"/>
    <n v="1.0350704930000001"/>
    <n v="293.2"/>
    <n v="558.70000000000005"/>
    <n v="558.70000000000005"/>
    <n v="-319.3"/>
    <n v="-571.79999999999995"/>
    <n v="-52.130699999999997"/>
  </r>
  <r>
    <x v="4"/>
    <x v="11"/>
    <x v="11"/>
    <n v="5.6652270849999997"/>
    <n v="6.3908141179999998"/>
    <n v="2060.8000000000002"/>
    <n v="3456.9"/>
    <n v="3456.9"/>
    <n v="68.5"/>
    <n v="159.19999999999999"/>
    <n v="3.4382000000000001"/>
  </r>
  <r>
    <x v="22"/>
    <x v="1"/>
    <x v="1"/>
    <n v="1.516795659"/>
    <n v="1.8726031999999999"/>
    <n v="380.2"/>
    <n v="551.29999999999995"/>
    <n v="551.29999999999995"/>
    <n v="-57.1"/>
    <n v="50.1"/>
    <n v="-13.057399999999999"/>
  </r>
  <r>
    <x v="18"/>
    <x v="7"/>
    <x v="7"/>
    <n v="4.2346818849999996"/>
    <n v="4.0764586429999996"/>
    <n v="1297.0999999999999"/>
    <n v="1648.1"/>
    <n v="1648.1"/>
    <n v="114.8"/>
    <n v="145.80000000000001"/>
    <n v="9.7097999999999995"/>
  </r>
  <r>
    <x v="6"/>
    <x v="1"/>
    <x v="1"/>
    <n v="3.1177690899999999"/>
    <n v="2.2965119239999998"/>
    <n v="781.5"/>
    <n v="676.1"/>
    <n v="676.1"/>
    <n v="15.3"/>
    <n v="27.1"/>
    <n v="1.9967999999999999"/>
  </r>
  <r>
    <x v="17"/>
    <x v="12"/>
    <x v="12"/>
    <n v="1.684080491"/>
    <n v="1.2179535619999999"/>
    <n v="678.9"/>
    <n v="757.6"/>
    <n v="757.6"/>
    <n v="11.7"/>
    <n v="8.8000000000000007"/>
    <n v="1.7535000000000001"/>
  </r>
  <r>
    <x v="23"/>
    <x v="6"/>
    <x v="6"/>
    <n v="100"/>
    <n v="100"/>
    <n v="32744.9"/>
    <n v="45600"/>
    <n v="45600"/>
    <n v="2114.5"/>
    <n v="5170.3"/>
    <n v="6.9032"/>
  </r>
  <r>
    <x v="7"/>
    <x v="12"/>
    <x v="12"/>
    <n v="0.42666349100000001"/>
    <n v="0.39226593100000001"/>
    <n v="172"/>
    <n v="244"/>
    <n v="244"/>
    <n v="2.7"/>
    <n v="9.8000000000000007"/>
    <n v="1.5948"/>
  </r>
  <r>
    <x v="21"/>
    <x v="4"/>
    <x v="4"/>
    <n v="2.635778701"/>
    <n v="2.417707235"/>
    <n v="624.29999999999995"/>
    <n v="655.6"/>
    <n v="655.6"/>
    <n v="19"/>
    <n v="39.5"/>
    <n v="3.1389"/>
  </r>
  <r>
    <x v="22"/>
    <x v="3"/>
    <x v="3"/>
    <n v="1.213519757"/>
    <n v="1.736038558"/>
    <n v="463.3"/>
    <n v="1005.3"/>
    <n v="1005.3"/>
    <n v="38.700000000000003"/>
    <n v="191.4"/>
    <n v="9.1143999999999998"/>
  </r>
  <r>
    <x v="5"/>
    <x v="7"/>
    <x v="7"/>
    <n v="20.485857188000001"/>
    <n v="22.867347518999999"/>
    <n v="6274.9"/>
    <n v="9245.2000000000007"/>
    <n v="9245.2000000000007"/>
    <n v="645.70000000000005"/>
    <n v="1769.5"/>
    <n v="11.470499999999999"/>
  </r>
  <r>
    <x v="5"/>
    <x v="3"/>
    <x v="3"/>
    <n v="18.277446291"/>
    <n v="18.988839134999999"/>
    <n v="6978"/>
    <n v="10996"/>
    <n v="10996"/>
    <n v="271"/>
    <n v="439.1"/>
    <n v="4.0404999999999998"/>
  </r>
  <r>
    <x v="16"/>
    <x v="3"/>
    <x v="3"/>
    <n v="2.0446223240000001"/>
    <n v="2.0707090770000001"/>
    <n v="780.6"/>
    <n v="1199.0999999999999"/>
    <n v="1199.0999999999999"/>
    <n v="26.8"/>
    <n v="42.4"/>
    <n v="3.5552999999999999"/>
  </r>
  <r>
    <x v="15"/>
    <x v="9"/>
    <x v="9"/>
    <n v="95.527845599000003"/>
    <n v="96.051400698999998"/>
    <n v="32865.4"/>
    <n v="47950.3"/>
    <n v="47950.3"/>
    <n v="1567.7"/>
    <n v="4106.1000000000004"/>
    <n v="5.0088999999999997"/>
  </r>
  <r>
    <x v="1"/>
    <x v="3"/>
    <x v="3"/>
    <n v="7.3638882920000004"/>
    <n v="6.2893190370000003"/>
    <n v="2811.4"/>
    <n v="3642"/>
    <n v="3642"/>
    <n v="190.4"/>
    <n v="232.1"/>
    <n v="7.2644000000000002"/>
  </r>
  <r>
    <x v="18"/>
    <x v="8"/>
    <x v="8"/>
    <n v="4.237345844"/>
    <n v="4.3311172740000004"/>
    <n v="1182.3"/>
    <n v="1502.3"/>
    <n v="1502.3"/>
    <n v="91.1"/>
    <n v="246.8"/>
    <n v="8.3485999999999994"/>
  </r>
  <r>
    <x v="18"/>
    <x v="4"/>
    <x v="4"/>
    <n v="3.8926605190000001"/>
    <n v="3.9839065370000002"/>
    <n v="922"/>
    <n v="1080.3"/>
    <n v="1080.3"/>
    <n v="-35.700000000000003"/>
    <n v="102"/>
    <n v="-3.7277"/>
  </r>
  <r>
    <x v="15"/>
    <x v="11"/>
    <x v="11"/>
    <n v="95.593009734000006"/>
    <n v="96.173165198999996"/>
    <n v="34773.199999999997"/>
    <n v="52021.7"/>
    <n v="52021.7"/>
    <n v="1907.8"/>
    <n v="4071.4"/>
    <n v="5.8048000000000002"/>
  </r>
  <r>
    <x v="19"/>
    <x v="5"/>
    <x v="5"/>
    <n v="0.690270473"/>
    <n v="0.690270473"/>
    <n v="147"/>
    <n v="147"/>
    <n v="147"/>
    <m/>
    <m/>
    <m/>
  </r>
  <r>
    <x v="9"/>
    <x v="4"/>
    <x v="4"/>
    <n v="1.029317391"/>
    <n v="0.96656660500000002"/>
    <n v="243.8"/>
    <n v="262.10000000000002"/>
    <n v="262.10000000000002"/>
    <n v="27.7"/>
    <n v="39.700000000000003"/>
    <n v="12.818099999999999"/>
  </r>
  <r>
    <x v="12"/>
    <x v="4"/>
    <x v="4"/>
    <n v="3.7448914109999998"/>
    <n v="3.8625786419999999"/>
    <n v="887"/>
    <n v="1047.4000000000001"/>
    <n v="1047.4000000000001"/>
    <n v="24.8"/>
    <n v="117.2"/>
    <n v="2.8763000000000001"/>
  </r>
  <r>
    <x v="11"/>
    <x v="10"/>
    <x v="10"/>
    <n v="5.8579592969999998"/>
    <n v="5.7334244989999998"/>
    <n v="2521.5"/>
    <n v="3840.5"/>
    <n v="3840.5"/>
    <n v="80.7"/>
    <n v="132.5"/>
    <n v="3.3062"/>
  </r>
  <r>
    <x v="18"/>
    <x v="3"/>
    <x v="3"/>
    <n v="4.432634331"/>
    <n v="3.976155157"/>
    <n v="1692.3"/>
    <n v="2302.5"/>
    <n v="2302.5"/>
    <n v="95.9"/>
    <n v="232.5"/>
    <n v="6.0072000000000001"/>
  </r>
  <r>
    <x v="20"/>
    <x v="0"/>
    <x v="0"/>
    <n v="7.4315659890000001"/>
    <n v="8.0152171059999997"/>
    <n v="1738.6"/>
    <n v="2016.3"/>
    <n v="2016.3"/>
    <n v="400.5"/>
    <n v="678.2"/>
    <n v="29.930399999999999"/>
  </r>
  <r>
    <x v="15"/>
    <x v="3"/>
    <x v="3"/>
    <n v="95.554531119999993"/>
    <n v="96.023844843000006"/>
    <n v="36481"/>
    <n v="55605.2"/>
    <n v="55605.2"/>
    <n v="1707.8"/>
    <n v="3583.5"/>
    <n v="4.9112"/>
  </r>
  <r>
    <x v="3"/>
    <x v="6"/>
    <x v="6"/>
    <n v="0.49503892199999999"/>
    <n v="0.60438596499999997"/>
    <n v="162.1"/>
    <n v="275.60000000000002"/>
    <n v="275.60000000000002"/>
    <n v="15.3"/>
    <n v="32.799999999999997"/>
    <n v="10.4223"/>
  </r>
  <r>
    <x v="10"/>
    <x v="13"/>
    <x v="13"/>
    <n v="7.2949986239999998"/>
    <n v="6.9299885720000001"/>
    <n v="3049.2"/>
    <n v="4499.6000000000004"/>
    <n v="4499.6000000000004"/>
    <n v="74.599999999999994"/>
    <n v="126.2"/>
    <n v="2.5078999999999998"/>
  </r>
  <r>
    <x v="17"/>
    <x v="6"/>
    <x v="6"/>
    <n v="1.849448311"/>
    <n v="1.389912281"/>
    <n v="605.6"/>
    <n v="633.79999999999995"/>
    <n v="633.79999999999995"/>
    <n v="19.899999999999999"/>
    <n v="35.5"/>
    <n v="3.3976000000000002"/>
  </r>
  <r>
    <x v="3"/>
    <x v="10"/>
    <x v="10"/>
    <n v="0.30596598800000002"/>
    <n v="0.31977594799999998"/>
    <n v="131.69999999999999"/>
    <n v="214.2"/>
    <n v="214.2"/>
    <n v="-26.9"/>
    <n v="-30.5"/>
    <n v="-16.960999999999999"/>
  </r>
  <r>
    <x v="12"/>
    <x v="11"/>
    <x v="11"/>
    <n v="3.0052534199999998"/>
    <n v="3.4260339389999999"/>
    <n v="1093.2"/>
    <n v="1853.2"/>
    <n v="1853.2"/>
    <n v="60.1"/>
    <n v="211"/>
    <n v="5.8174000000000001"/>
  </r>
  <r>
    <x v="10"/>
    <x v="4"/>
    <x v="4"/>
    <n v="7.6848380450000002"/>
    <n v="7.5337616069999997"/>
    <n v="1820.2"/>
    <n v="2042.9"/>
    <n v="2042.9"/>
    <n v="74.099999999999994"/>
    <n v="165.3"/>
    <n v="4.2436999999999996"/>
  </r>
  <r>
    <x v="0"/>
    <x v="7"/>
    <x v="7"/>
    <n v="1.161591099"/>
    <n v="0.95078617899999995"/>
    <n v="355.8"/>
    <n v="384.4"/>
    <n v="384.4"/>
    <n v="16.3"/>
    <n v="24.7"/>
    <n v="4.8010999999999999"/>
  </r>
  <r>
    <x v="9"/>
    <x v="2"/>
    <x v="2"/>
    <n v="1.1837552870000001"/>
    <n v="0.97875020800000001"/>
    <n v="418.1"/>
    <n v="528.29999999999995"/>
    <n v="528.29999999999995"/>
    <n v="-40.5"/>
    <n v="-147.19999999999999"/>
    <n v="-8.8313000000000006"/>
  </r>
  <r>
    <x v="6"/>
    <x v="10"/>
    <x v="10"/>
    <n v="4.1253136330000002"/>
    <n v="1.82340963"/>
    <n v="1775.7"/>
    <n v="1221.4000000000001"/>
    <n v="1221.4000000000001"/>
    <n v="77"/>
    <n v="100.6"/>
    <n v="4.5327999999999999"/>
  </r>
  <r>
    <x v="0"/>
    <x v="5"/>
    <x v="5"/>
    <n v="1.3091660409999999"/>
    <n v="1.3091660409999999"/>
    <n v="278.8"/>
    <n v="278.8"/>
    <n v="278.8"/>
    <m/>
    <m/>
    <m/>
  </r>
  <r>
    <x v="23"/>
    <x v="4"/>
    <x v="4"/>
    <n v="100"/>
    <n v="100"/>
    <n v="23685.599999999999"/>
    <n v="27116.6"/>
    <n v="27116.6"/>
    <n v="290.8"/>
    <n v="1960.7"/>
    <n v="1.2430000000000001"/>
  </r>
  <r>
    <x v="15"/>
    <x v="4"/>
    <x v="4"/>
    <n v="96.097206741999997"/>
    <n v="96.016462240999999"/>
    <n v="22761.200000000001"/>
    <n v="26036.400000000001"/>
    <n v="26036.400000000001"/>
    <n v="324.10000000000002"/>
    <n v="1858.8"/>
    <n v="1.4443999999999999"/>
  </r>
  <r>
    <x v="13"/>
    <x v="6"/>
    <x v="6"/>
    <n v="13.811311074000001"/>
    <n v="12.388377193"/>
    <n v="4522.5"/>
    <n v="5649.1"/>
    <n v="5649.1"/>
    <n v="103.7"/>
    <n v="248.9"/>
    <n v="2.3466999999999998"/>
  </r>
  <r>
    <x v="14"/>
    <x v="2"/>
    <x v="2"/>
    <n v="0.22961624899999999"/>
    <n v="0.167664005"/>
    <n v="81.099999999999994"/>
    <n v="90.5"/>
    <n v="90.5"/>
    <n v="-4.7"/>
    <n v="-2.2999999999999998"/>
    <n v="-5.4779"/>
  </r>
  <r>
    <x v="3"/>
    <x v="7"/>
    <x v="7"/>
    <n v="0.47926243200000002"/>
    <n v="0.60054860700000001"/>
    <n v="146.80000000000001"/>
    <n v="242.8"/>
    <n v="242.8"/>
    <n v="-7.6"/>
    <n v="4.2"/>
    <n v="-4.9222999999999999"/>
  </r>
  <r>
    <x v="15"/>
    <x v="0"/>
    <x v="0"/>
    <n v="95.906355258000005"/>
    <n v="96.111051482999997"/>
    <n v="22437.1"/>
    <n v="24177.599999999999"/>
    <n v="24177.599999999999"/>
    <n v="1985.6"/>
    <n v="3726.1"/>
    <n v="9.7088000000000001"/>
  </r>
  <r>
    <x v="1"/>
    <x v="2"/>
    <x v="2"/>
    <n v="8.7426882369999994"/>
    <n v="7.2110343290000003"/>
    <n v="3087.9"/>
    <n v="3892.3"/>
    <n v="3892.3"/>
    <n v="-43.1"/>
    <n v="-194.9"/>
    <n v="-1.3766"/>
  </r>
  <r>
    <x v="21"/>
    <x v="0"/>
    <x v="0"/>
    <n v="2.5873270979999998"/>
    <n v="2.449127243"/>
    <n v="605.29999999999995"/>
    <n v="616.1"/>
    <n v="616.1"/>
    <n v="40.6"/>
    <n v="51.4"/>
    <n v="7.1896000000000004"/>
  </r>
  <r>
    <x v="22"/>
    <x v="0"/>
    <x v="0"/>
    <n v="1.911535897"/>
    <n v="1.783279469"/>
    <n v="447.2"/>
    <n v="448.6"/>
    <n v="448.6"/>
    <n v="15.1"/>
    <n v="16.5"/>
    <n v="3.4944999999999999"/>
  </r>
  <r>
    <x v="1"/>
    <x v="13"/>
    <x v="13"/>
    <n v="7.2507386629999999"/>
    <n v="6.2287653970000001"/>
    <n v="3030.7"/>
    <n v="4044.3"/>
    <n v="4044.3"/>
    <n v="93.1"/>
    <n v="73.3"/>
    <n v="3.1692"/>
  </r>
  <r>
    <x v="20"/>
    <x v="13"/>
    <x v="13"/>
    <n v="15.18762635"/>
    <n v="18.265377472000001"/>
    <n v="6348.2"/>
    <n v="11859.6"/>
    <n v="11859.6"/>
    <n v="196.2"/>
    <n v="719.8"/>
    <n v="3.1892"/>
  </r>
  <r>
    <x v="21"/>
    <x v="11"/>
    <x v="11"/>
    <n v="2.0738777719999999"/>
    <n v="2.1404392909999999"/>
    <n v="754.4"/>
    <n v="1157.8"/>
    <n v="1157.8"/>
    <n v="12.6"/>
    <n v="150.9"/>
    <n v="1.6984999999999999"/>
  </r>
  <r>
    <x v="1"/>
    <x v="9"/>
    <x v="9"/>
    <n v="7.0823160100000004"/>
    <n v="6.3107078110000003"/>
    <n v="2436.6"/>
    <n v="3150.4"/>
    <n v="3150.4"/>
    <n v="94.6"/>
    <n v="235.4"/>
    <n v="4.0392000000000001"/>
  </r>
  <r>
    <x v="20"/>
    <x v="10"/>
    <x v="10"/>
    <n v="14.761639253"/>
    <n v="17.936713622999999"/>
    <n v="6354"/>
    <n v="12014.8"/>
    <n v="12014.8"/>
    <n v="5.8"/>
    <n v="155.19999999999999"/>
    <n v="9.1300000000000006E-2"/>
  </r>
  <r>
    <x v="20"/>
    <x v="7"/>
    <x v="7"/>
    <n v="10.590132679"/>
    <n v="10.471015120000001"/>
    <n v="3243.8"/>
    <n v="4233.3999999999996"/>
    <n v="4233.3999999999996"/>
    <n v="796.6"/>
    <n v="1237"/>
    <n v="32.551400000000001"/>
  </r>
  <r>
    <x v="8"/>
    <x v="10"/>
    <x v="10"/>
    <n v="1.42296255"/>
    <n v="1.6877063910000001"/>
    <n v="612.5"/>
    <n v="1130.5"/>
    <n v="1130.5"/>
    <n v="0.4"/>
    <n v="9.1"/>
    <n v="6.5299999999999997E-2"/>
  </r>
  <r>
    <x v="3"/>
    <x v="12"/>
    <x v="12"/>
    <n v="0.40210553500000001"/>
    <n v="0.49531612000000003"/>
    <n v="162.1"/>
    <n v="308.10000000000002"/>
    <n v="308.10000000000002"/>
    <n v="1.1000000000000001"/>
    <n v="1.4"/>
    <n v="0.68320000000000003"/>
  </r>
  <r>
    <x v="3"/>
    <x v="4"/>
    <x v="4"/>
    <n v="1.01454048"/>
    <n v="1.0406909419999999"/>
    <n v="240.3"/>
    <n v="282.2"/>
    <n v="282.2"/>
    <n v="-24.5"/>
    <n v="-2.7"/>
    <n v="-9.2523"/>
  </r>
  <r>
    <x v="19"/>
    <x v="7"/>
    <x v="7"/>
    <n v="1.365636753"/>
    <n v="1.5656806750000001"/>
    <n v="418.3"/>
    <n v="633"/>
    <n v="633"/>
    <n v="84.3"/>
    <n v="182.8"/>
    <n v="25.2395"/>
  </r>
  <r>
    <x v="23"/>
    <x v="12"/>
    <x v="12"/>
    <n v="100"/>
    <n v="100"/>
    <n v="40312.800000000003"/>
    <n v="62202.7"/>
    <n v="62202.7"/>
    <n v="2134.6"/>
    <n v="4295"/>
    <n v="5.5911"/>
  </r>
  <r>
    <x v="23"/>
    <x v="10"/>
    <x v="10"/>
    <n v="100"/>
    <n v="100"/>
    <n v="43044"/>
    <n v="66984.399999999994"/>
    <n v="66984.399999999994"/>
    <n v="1245.5"/>
    <n v="2055"/>
    <n v="2.9796999999999998"/>
  </r>
  <r>
    <x v="4"/>
    <x v="3"/>
    <x v="3"/>
    <n v="5.4599221550000001"/>
    <n v="6.1749991800000004"/>
    <n v="2084.5"/>
    <n v="3575.8"/>
    <n v="3575.8"/>
    <n v="23.7"/>
    <n v="118.9"/>
    <n v="1.1499999999999999"/>
  </r>
  <r>
    <x v="15"/>
    <x v="6"/>
    <x v="6"/>
    <n v="95.580380456"/>
    <n v="96.149561403999996"/>
    <n v="31297.7"/>
    <n v="43844.2"/>
    <n v="43844.2"/>
    <n v="1971.8"/>
    <n v="5062.5"/>
    <n v="6.7237"/>
  </r>
  <r>
    <x v="4"/>
    <x v="7"/>
    <x v="7"/>
    <n v="6.0472602379999998"/>
    <n v="6.2315574939999996"/>
    <n v="1852.3"/>
    <n v="2519.4"/>
    <n v="2519.4"/>
    <n v="139.6"/>
    <n v="320.89999999999998"/>
    <n v="8.1508000000000003"/>
  </r>
  <r>
    <x v="19"/>
    <x v="13"/>
    <x v="13"/>
    <n v="1.7665705709999999"/>
    <n v="1.884046364"/>
    <n v="738.4"/>
    <n v="1223.3"/>
    <n v="1223.3"/>
    <n v="19.8"/>
    <n v="3.5"/>
    <n v="2.7553000000000001"/>
  </r>
  <r>
    <x v="9"/>
    <x v="0"/>
    <x v="0"/>
    <n v="0.92370954199999999"/>
    <n v="0.88408683499999996"/>
    <n v="216.1"/>
    <n v="222.4"/>
    <n v="222.4"/>
    <n v="9.8000000000000007"/>
    <n v="16.100000000000001"/>
    <n v="4.7503000000000002"/>
  </r>
  <r>
    <x v="2"/>
    <x v="11"/>
    <x v="11"/>
    <n v="2.614339556"/>
    <n v="3.9954373780000001"/>
    <n v="951"/>
    <n v="2161.1999999999998"/>
    <n v="2161.1999999999998"/>
    <n v="43.1"/>
    <n v="330.1"/>
    <n v="4.7472000000000003"/>
  </r>
  <r>
    <x v="11"/>
    <x v="9"/>
    <x v="9"/>
    <n v="6.2097430530000004"/>
    <n v="6.0813477159999998"/>
    <n v="2136.4"/>
    <n v="3035.9"/>
    <n v="3035.9"/>
    <n v="128.80000000000001"/>
    <n v="252.2"/>
    <n v="6.4156000000000004"/>
  </r>
  <r>
    <x v="9"/>
    <x v="11"/>
    <x v="11"/>
    <n v="0.98690630999999995"/>
    <n v="0.86907972899999997"/>
    <n v="359"/>
    <n v="470.1"/>
    <n v="470.1"/>
    <n v="29.4"/>
    <n v="41.9"/>
    <n v="8.9199000000000002"/>
  </r>
  <r>
    <x v="23"/>
    <x v="11"/>
    <x v="11"/>
    <n v="100"/>
    <n v="100"/>
    <n v="36376.300000000003"/>
    <n v="54091.7"/>
    <n v="54091.7"/>
    <n v="1972.3"/>
    <n v="4170.2"/>
    <n v="5.7327000000000004"/>
  </r>
  <r>
    <x v="20"/>
    <x v="6"/>
    <x v="6"/>
    <n v="12.547297442"/>
    <n v="13.502412281"/>
    <n v="4108.6000000000004"/>
    <n v="6157.1"/>
    <n v="6157.1"/>
    <n v="864.8"/>
    <n v="1923.7"/>
    <n v="26.66"/>
  </r>
  <r>
    <x v="0"/>
    <x v="8"/>
    <x v="8"/>
    <n v="1.216763016"/>
    <n v="1.037011838"/>
    <n v="339.5"/>
    <n v="359.7"/>
    <n v="359.7"/>
    <n v="16.899999999999999"/>
    <n v="8"/>
    <n v="5.2385999999999999"/>
  </r>
  <r>
    <x v="15"/>
    <x v="2"/>
    <x v="2"/>
    <n v="95.888142062"/>
    <n v="96.745650925000007"/>
    <n v="33867.5"/>
    <n v="52220.4"/>
    <n v="52220.4"/>
    <n v="-7383.9"/>
    <n v="-12643.9"/>
    <n v="-17.899799999999999"/>
  </r>
  <r>
    <x v="16"/>
    <x v="10"/>
    <x v="10"/>
    <n v="2.1094693800000002"/>
    <n v="1.867151158"/>
    <n v="908"/>
    <n v="1250.7"/>
    <n v="1250.7"/>
    <n v="86"/>
    <n v="35.5"/>
    <n v="10.462199999999999"/>
  </r>
  <r>
    <x v="13"/>
    <x v="7"/>
    <x v="7"/>
    <n v="14.426190974000001"/>
    <n v="13.357012295000001"/>
    <n v="4418.8"/>
    <n v="5400.2"/>
    <n v="5400.2"/>
    <n v="213.9"/>
    <n v="425.7"/>
    <n v="5.0869"/>
  </r>
  <r>
    <x v="7"/>
    <x v="6"/>
    <x v="6"/>
    <n v="0.53962601799999999"/>
    <n v="0.47083333300000002"/>
    <n v="176.7"/>
    <n v="214.7"/>
    <n v="214.7"/>
    <n v="-4.3"/>
    <n v="-1.2"/>
    <n v="-2.3757000000000001"/>
  </r>
  <r>
    <x v="0"/>
    <x v="1"/>
    <x v="1"/>
    <n v="1.287002314"/>
    <n v="1.194620979"/>
    <n v="322.60000000000002"/>
    <n v="351.7"/>
    <n v="351.7"/>
    <n v="28.8"/>
    <n v="44.3"/>
    <n v="9.8025000000000002"/>
  </r>
  <r>
    <x v="17"/>
    <x v="5"/>
    <x v="5"/>
    <n v="2.1520473330000001"/>
    <n v="2.1520473330000001"/>
    <n v="458.3"/>
    <n v="458.3"/>
    <n v="458.3"/>
    <m/>
    <m/>
    <m/>
  </r>
  <r>
    <x v="12"/>
    <x v="0"/>
    <x v="0"/>
    <n v="3.6854343699999998"/>
    <n v="3.6977408879999998"/>
    <n v="862.2"/>
    <n v="930.2"/>
    <n v="930.2"/>
    <n v="34.5"/>
    <n v="102.5"/>
    <n v="4.1680999999999999"/>
  </r>
  <r>
    <x v="2"/>
    <x v="3"/>
    <x v="3"/>
    <n v="2.5464794039999998"/>
    <n v="4.1029085939999996"/>
    <n v="972.2"/>
    <n v="2375.9"/>
    <n v="2375.9"/>
    <n v="21.2"/>
    <n v="214.7"/>
    <n v="2.2292000000000001"/>
  </r>
  <r>
    <x v="7"/>
    <x v="9"/>
    <x v="9"/>
    <n v="0.53336821300000004"/>
    <n v="0.47254189099999999"/>
    <n v="183.5"/>
    <n v="235.9"/>
    <n v="235.9"/>
    <n v="6.8"/>
    <n v="21.2"/>
    <n v="3.8483000000000001"/>
  </r>
  <r>
    <x v="17"/>
    <x v="4"/>
    <x v="4"/>
    <n v="2.0164150369999998"/>
    <n v="1.8040609809999999"/>
    <n v="477.6"/>
    <n v="489.2"/>
    <n v="489.2"/>
    <n v="10.199999999999999"/>
    <n v="31.1"/>
    <n v="2.1821999999999999"/>
  </r>
  <r>
    <x v="19"/>
    <x v="8"/>
    <x v="8"/>
    <n v="1.1970510969999999"/>
    <n v="1.2979225169999999"/>
    <n v="334"/>
    <n v="450.2"/>
    <n v="450.2"/>
    <n v="60.5"/>
    <n v="129.1"/>
    <n v="22.1206"/>
  </r>
  <r>
    <x v="18"/>
    <x v="5"/>
    <x v="5"/>
    <n v="3.9655334340000001"/>
    <n v="3.9655334340000001"/>
    <n v="844.5"/>
    <n v="844.5"/>
    <n v="844.5"/>
    <m/>
    <m/>
    <m/>
  </r>
  <r>
    <x v="1"/>
    <x v="7"/>
    <x v="7"/>
    <n v="7.0687943999999998"/>
    <n v="6.9317852960000002"/>
    <n v="2165.1999999999998"/>
    <n v="2802.5"/>
    <n v="2802.5"/>
    <n v="135.30000000000001"/>
    <n v="332.7"/>
    <n v="6.6653000000000002"/>
  </r>
  <r>
    <x v="4"/>
    <x v="5"/>
    <x v="5"/>
    <n v="7.1567430500000002"/>
    <n v="7.1567430500000002"/>
    <n v="1524.1"/>
    <n v="1524.1"/>
    <n v="1524.1"/>
    <m/>
    <m/>
    <m/>
  </r>
  <r>
    <x v="16"/>
    <x v="8"/>
    <x v="8"/>
    <n v="2.563624699"/>
    <n v="2.541356505"/>
    <n v="715.3"/>
    <n v="881.5"/>
    <n v="881.5"/>
    <n v="32.799999999999997"/>
    <n v="76"/>
    <n v="4.8057999999999996"/>
  </r>
  <r>
    <x v="15"/>
    <x v="1"/>
    <x v="1"/>
    <n v="95.625149605000004"/>
    <n v="95.735437478999998"/>
    <n v="23969.4"/>
    <n v="28184.799999999999"/>
    <n v="28184.799999999999"/>
    <n v="1208.2"/>
    <n v="2148.4"/>
    <n v="5.308099999999999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n v="2008"/>
    <s v="2008-2007"/>
    <n v="1.225913451"/>
    <n v="1.1333325379999999"/>
    <n v="286.8"/>
    <n v="285.10000000000002"/>
    <n v="285.10000000000002"/>
    <n v="8"/>
    <n v="6.3"/>
    <n v="2.8694000000000002"/>
  </r>
  <r>
    <x v="1"/>
    <n v="2010"/>
    <s v="2010-2009"/>
    <n v="7.5233383869999999"/>
    <n v="7.620846255"/>
    <n v="1885.8"/>
    <n v="2243.6"/>
    <n v="2243.6"/>
    <n v="-7.4"/>
    <n v="42.9"/>
    <n v="-0.39090000000000003"/>
  </r>
  <r>
    <x v="2"/>
    <s v="2020 (E)"/>
    <s v="2020-2019"/>
    <n v="1.23924824"/>
    <n v="2.090520036"/>
    <n v="437.7"/>
    <n v="1128.4000000000001"/>
    <n v="1128.4000000000001"/>
    <n v="-523.6"/>
    <n v="-1316.6"/>
    <n v="-54.468000000000004"/>
  </r>
  <r>
    <x v="3"/>
    <n v="2016"/>
    <s v="2016-2015"/>
    <n v="0.42170662799999997"/>
    <n v="0.52963595500000005"/>
    <n v="161"/>
    <n v="306.7"/>
    <n v="306.7"/>
    <n v="-20.2"/>
    <n v="-43.6"/>
    <n v="-11.148"/>
  </r>
  <r>
    <x v="4"/>
    <n v="2009"/>
    <s v="2009-2008"/>
    <n v="6.5693923730000003"/>
    <n v="7.2859429279999999"/>
    <n v="1556"/>
    <n v="1975.7"/>
    <n v="1975.7"/>
    <n v="-23.8"/>
    <n v="196.3"/>
    <n v="-1.5065999999999999"/>
  </r>
  <r>
    <x v="5"/>
    <n v="2009"/>
    <s v="2009-2008"/>
    <n v="18.509136352999999"/>
    <n v="18.881423186999999"/>
    <n v="4384"/>
    <n v="5120"/>
    <n v="5120"/>
    <n v="120.8"/>
    <n v="436.9"/>
    <n v="2.8334999999999999"/>
  </r>
  <r>
    <x v="6"/>
    <n v="2008"/>
    <s v="2008-2007"/>
    <n v="2.9036367059999999"/>
    <n v="3.1372361949999998"/>
    <n v="679.3"/>
    <n v="789.2"/>
    <n v="789.2"/>
    <n v="71.3"/>
    <n v="181.2"/>
    <n v="11.726900000000001"/>
  </r>
  <r>
    <x v="7"/>
    <n v="2007"/>
    <m/>
    <n v="0.857438017"/>
    <n v="0.857438017"/>
    <n v="182.6"/>
    <n v="182.6"/>
    <n v="182.6"/>
    <m/>
    <m/>
    <m/>
  </r>
  <r>
    <x v="8"/>
    <n v="2013"/>
    <s v="2013-2012"/>
    <n v="1.027640946"/>
    <n v="1.077631579"/>
    <n v="336.5"/>
    <n v="491.4"/>
    <n v="491.4"/>
    <n v="66.099999999999994"/>
    <n v="139.6"/>
    <n v="24.4452"/>
  </r>
  <r>
    <x v="9"/>
    <n v="2010"/>
    <s v="2010-2009"/>
    <n v="1.0867310299999999"/>
    <n v="1.0173130029999999"/>
    <n v="272.39999999999998"/>
    <n v="299.5"/>
    <n v="299.5"/>
    <n v="28.6"/>
    <n v="37.4"/>
    <n v="11.7309"/>
  </r>
  <r>
    <x v="10"/>
    <n v="2012"/>
    <s v="2012-2011"/>
    <n v="7.8693063099999998"/>
    <n v="7.6396807300000003"/>
    <n v="2410.4"/>
    <n v="3088.7"/>
    <n v="3088.7"/>
    <n v="155.80000000000001"/>
    <n v="348.6"/>
    <n v="6.9103000000000003"/>
  </r>
  <r>
    <x v="11"/>
    <n v="2011"/>
    <s v="2011-2010"/>
    <n v="6.5629939180000001"/>
    <n v="6.3691035630000004"/>
    <n v="1831.2"/>
    <n v="2209.1999999999998"/>
    <n v="2209.1999999999998"/>
    <n v="57.1"/>
    <n v="198.7"/>
    <n v="3.2185000000000001"/>
  </r>
  <r>
    <x v="11"/>
    <n v="2013"/>
    <s v="2013-2012"/>
    <n v="6.1310310919999997"/>
    <n v="6.1046052629999998"/>
    <n v="2007.6"/>
    <n v="2783.7"/>
    <n v="2783.7"/>
    <n v="127.8"/>
    <n v="487.1"/>
    <n v="6.7984999999999998"/>
  </r>
  <r>
    <x v="12"/>
    <n v="2014"/>
    <s v="2014-2013"/>
    <n v="3.0028485059999999"/>
    <n v="3.2895646159999998"/>
    <n v="1033.0999999999999"/>
    <n v="1642.2"/>
    <n v="1642.2"/>
    <n v="70.5"/>
    <n v="60.8"/>
    <n v="7.3239000000000001"/>
  </r>
  <r>
    <x v="13"/>
    <s v="2019 (P)"/>
    <s v="2019-2018"/>
    <n v="14.030294582"/>
    <n v="11.801255218"/>
    <n v="6039.2"/>
    <n v="7905"/>
    <n v="7905"/>
    <n v="360.3"/>
    <n v="510.7"/>
    <n v="6.3445"/>
  </r>
  <r>
    <x v="14"/>
    <n v="2012"/>
    <s v="2012-2011"/>
    <n v="0.17041893"/>
    <n v="0.14172749200000001"/>
    <n v="52.2"/>
    <n v="57.3"/>
    <n v="57.3"/>
    <n v="-6.2"/>
    <n v="4.0999999999999996"/>
    <n v="-10.6165"/>
  </r>
  <r>
    <x v="4"/>
    <s v="2020 (E)"/>
    <s v="2020-2019"/>
    <n v="4.7947610120000004"/>
    <n v="5.7767197140000004"/>
    <n v="1693.5"/>
    <n v="3118.1"/>
    <n v="3118.1"/>
    <n v="-419.5"/>
    <n v="-715.6"/>
    <n v="-19.853300000000001"/>
  </r>
  <r>
    <x v="14"/>
    <n v="2008"/>
    <s v="2008-2007"/>
    <n v="0.21372270800000001"/>
    <n v="0.20790351400000001"/>
    <n v="50"/>
    <n v="52.3"/>
    <n v="52.3"/>
    <n v="8.1"/>
    <n v="10.4"/>
    <n v="19.331700000000001"/>
  </r>
  <r>
    <x v="12"/>
    <n v="2012"/>
    <s v="2012-2011"/>
    <n v="3.185071041"/>
    <n v="3.5238945629999998"/>
    <n v="975.6"/>
    <n v="1424.7"/>
    <n v="1424.7"/>
    <n v="31.7"/>
    <n v="147.1"/>
    <n v="3.3584000000000001"/>
  </r>
  <r>
    <x v="13"/>
    <s v="2020 (E)"/>
    <s v="2020-2019"/>
    <n v="15.189213982"/>
    <n v="13.095948274"/>
    <n v="5364.8"/>
    <n v="7068.8"/>
    <n v="7068.8"/>
    <n v="-674.4"/>
    <n v="-836.2"/>
    <n v="-11.1671"/>
  </r>
  <r>
    <x v="13"/>
    <n v="2016"/>
    <s v="2016-2015"/>
    <n v="12.626053612"/>
    <n v="11.255325285"/>
    <n v="4820.3999999999996"/>
    <n v="6517.7"/>
    <n v="6517.7"/>
    <n v="87.1"/>
    <n v="127.8"/>
    <n v="1.8401000000000001"/>
  </r>
  <r>
    <x v="8"/>
    <n v="2015"/>
    <s v="2015-2014"/>
    <n v="1.392115196"/>
    <n v="1.513171152"/>
    <n v="506.4"/>
    <n v="818.5"/>
    <n v="818.5"/>
    <n v="95.9"/>
    <n v="174"/>
    <n v="23.361699999999999"/>
  </r>
  <r>
    <x v="15"/>
    <n v="2012"/>
    <s v="2012-2011"/>
    <n v="95.741159109999998"/>
    <n v="95.923788700000003"/>
    <n v="29325.9"/>
    <n v="38781.699999999997"/>
    <n v="38781.699999999997"/>
    <n v="2613"/>
    <n v="5597.7"/>
    <n v="9.7817000000000007"/>
  </r>
  <r>
    <x v="15"/>
    <n v="2007"/>
    <m/>
    <n v="96.034466566000006"/>
    <n v="96.034466566000006"/>
    <n v="20451.5"/>
    <n v="20451.5"/>
    <n v="20451.5"/>
    <m/>
    <m/>
    <m/>
  </r>
  <r>
    <x v="11"/>
    <n v="2007"/>
    <m/>
    <n v="7.6709241170000002"/>
    <n v="7.6709241170000002"/>
    <n v="1633.6"/>
    <n v="1633.6"/>
    <n v="1633.6"/>
    <m/>
    <m/>
    <m/>
  </r>
  <r>
    <x v="16"/>
    <n v="2012"/>
    <s v="2012-2011"/>
    <n v="2.3773767239999999"/>
    <n v="2.4472108380000002"/>
    <n v="728.2"/>
    <n v="989.4"/>
    <n v="989.4"/>
    <n v="12.9"/>
    <n v="107.9"/>
    <n v="1.8033999999999999"/>
  </r>
  <r>
    <x v="10"/>
    <s v="2019 (P)"/>
    <s v="2019-2018"/>
    <n v="7.1824179910000003"/>
    <n v="6.8047187109999996"/>
    <n v="3091.6"/>
    <n v="4558.1000000000004"/>
    <n v="4558.1000000000004"/>
    <n v="42.4"/>
    <n v="58.5"/>
    <n v="1.3905000000000001"/>
  </r>
  <r>
    <x v="17"/>
    <n v="2015"/>
    <s v="2015-2014"/>
    <n v="1.768459134"/>
    <n v="1.3270058069999999"/>
    <n v="643.29999999999995"/>
    <n v="717.8"/>
    <n v="717.8"/>
    <n v="18.3"/>
    <n v="39.700000000000003"/>
    <n v="2.9279999999999999"/>
  </r>
  <r>
    <x v="14"/>
    <n v="2017"/>
    <s v="2017-2016"/>
    <n v="0.20837054199999999"/>
    <n v="0.138739958"/>
    <n v="84"/>
    <n v="86.3"/>
    <n v="86.3"/>
    <n v="4.8"/>
    <n v="5.3"/>
    <n v="6.0606"/>
  </r>
  <r>
    <x v="17"/>
    <n v="2008"/>
    <s v="2008-2007"/>
    <n v="1.9978798710000001"/>
    <n v="1.8210439700000001"/>
    <n v="467.4"/>
    <n v="458.1"/>
    <n v="458.1"/>
    <n v="9.1"/>
    <n v="-0.2"/>
    <n v="1.9855"/>
  </r>
  <r>
    <x v="2"/>
    <n v="2007"/>
    <m/>
    <n v="2.8667355369999998"/>
    <n v="2.8667355369999998"/>
    <n v="610.5"/>
    <n v="610.5"/>
    <n v="610.5"/>
    <m/>
    <m/>
    <m/>
  </r>
  <r>
    <x v="10"/>
    <n v="2016"/>
    <s v="2016-2015"/>
    <n v="7.6064350860000003"/>
    <n v="7.3233784110000002"/>
    <n v="2904"/>
    <n v="4240.8"/>
    <n v="4240.8"/>
    <n v="78.400000000000006"/>
    <n v="165"/>
    <n v="2.7746"/>
  </r>
  <r>
    <x v="18"/>
    <n v="2013"/>
    <s v="2013-2012"/>
    <n v="4.4022122530000001"/>
    <n v="3.850438596"/>
    <n v="1441.5"/>
    <n v="1755.8"/>
    <n v="1755.8"/>
    <n v="144.4"/>
    <n v="107.7"/>
    <n v="11.1325"/>
  </r>
  <r>
    <x v="1"/>
    <n v="2009"/>
    <s v="2009-2008"/>
    <n v="7.9930421860000003"/>
    <n v="8.1156929699999996"/>
    <n v="1893.2"/>
    <n v="2200.6999999999998"/>
    <n v="2200.6999999999998"/>
    <n v="132"/>
    <n v="371.9"/>
    <n v="7.4947999999999997"/>
  </r>
  <r>
    <x v="16"/>
    <n v="2010"/>
    <s v="2010-2009"/>
    <n v="2.722811777"/>
    <n v="2.7360454889999999"/>
    <n v="682.5"/>
    <n v="805.5"/>
    <n v="805.5"/>
    <n v="0.5"/>
    <n v="59.1"/>
    <n v="7.3300000000000004E-2"/>
  </r>
  <r>
    <x v="1"/>
    <n v="2007"/>
    <m/>
    <n v="7.3765026300000001"/>
    <n v="7.3765026300000001"/>
    <n v="1570.9"/>
    <n v="1570.9"/>
    <n v="1570.9"/>
    <m/>
    <m/>
    <m/>
  </r>
  <r>
    <x v="10"/>
    <n v="2017"/>
    <s v="2017-2016"/>
    <n v="7.3787978010000002"/>
    <n v="7.030884511"/>
    <n v="2974.6"/>
    <n v="4373.3999999999996"/>
    <n v="4373.3999999999996"/>
    <n v="70.599999999999994"/>
    <n v="132.6"/>
    <n v="2.4310999999999998"/>
  </r>
  <r>
    <x v="19"/>
    <n v="2013"/>
    <s v="2013-2012"/>
    <n v="1.567877746"/>
    <n v="1.7557017539999999"/>
    <n v="513.4"/>
    <n v="800.6"/>
    <n v="800.6"/>
    <n v="95.1"/>
    <n v="167.6"/>
    <n v="22.7348"/>
  </r>
  <r>
    <x v="0"/>
    <s v="2020 (E)"/>
    <s v="2020-2019"/>
    <n v="1.6053318539999999"/>
    <n v="1.4363525210000001"/>
    <n v="567"/>
    <n v="775.3"/>
    <n v="775.3"/>
    <n v="32.299999999999997"/>
    <n v="65.8"/>
    <n v="6.0407000000000002"/>
  </r>
  <r>
    <x v="19"/>
    <n v="2009"/>
    <s v="2009-2008"/>
    <n v="0.85030567099999999"/>
    <n v="0.85150793199999997"/>
    <n v="201.4"/>
    <n v="230.9"/>
    <n v="230.9"/>
    <n v="13.5"/>
    <n v="34.200000000000003"/>
    <n v="7.1845999999999997"/>
  </r>
  <r>
    <x v="9"/>
    <s v="2019 (P)"/>
    <s v="2019-2018"/>
    <n v="1.0654214289999999"/>
    <n v="1.008443757"/>
    <n v="458.6"/>
    <n v="675.5"/>
    <n v="675.5"/>
    <n v="16.7"/>
    <n v="27.6"/>
    <n v="3.7791000000000001"/>
  </r>
  <r>
    <x v="8"/>
    <n v="2010"/>
    <s v="2010-2009"/>
    <n v="0.82941035699999999"/>
    <n v="0.82709754999999996"/>
    <n v="207.9"/>
    <n v="243.5"/>
    <n v="243.5"/>
    <n v="15.7"/>
    <n v="19.100000000000001"/>
    <n v="8.1684999999999999"/>
  </r>
  <r>
    <x v="9"/>
    <n v="2012"/>
    <s v="2012-2011"/>
    <n v="1.01271939"/>
    <n v="0.87361518900000001"/>
    <n v="310.2"/>
    <n v="353.2"/>
    <n v="353.2"/>
    <n v="27.9"/>
    <n v="44.2"/>
    <n v="9.8831000000000007"/>
  </r>
  <r>
    <x v="20"/>
    <n v="2014"/>
    <s v="2014-2013"/>
    <n v="13.518776885999999"/>
    <n v="15.156395541"/>
    <n v="4651"/>
    <n v="7566.3"/>
    <n v="7566.3"/>
    <n v="542.4"/>
    <n v="1409.2"/>
    <n v="13.201499999999999"/>
  </r>
  <r>
    <x v="5"/>
    <n v="2018"/>
    <s v="2018-2017"/>
    <n v="17.975286193999999"/>
    <n v="18.620532454999999"/>
    <n v="7513.4"/>
    <n v="12090.2"/>
    <n v="12090.2"/>
    <n v="285.10000000000002"/>
    <n v="616.4"/>
    <n v="3.9441999999999999"/>
  </r>
  <r>
    <x v="17"/>
    <s v="2020 (E)"/>
    <s v="2020-2019"/>
    <n v="1.059462398"/>
    <n v="0.774403913"/>
    <n v="374.2"/>
    <n v="418"/>
    <n v="418"/>
    <n v="-310.60000000000002"/>
    <n v="-347"/>
    <n v="-45.356400000000001"/>
  </r>
  <r>
    <x v="4"/>
    <n v="2017"/>
    <s v="2017-2016"/>
    <n v="5.3062550850000001"/>
    <n v="6.0577756269999998"/>
    <n v="2139.1"/>
    <n v="3768.1"/>
    <n v="3768.1"/>
    <n v="54.6"/>
    <n v="192.3"/>
    <n v="2.6193"/>
  </r>
  <r>
    <x v="21"/>
    <n v="2016"/>
    <s v="2016-2015"/>
    <n v="2.0912457889999998"/>
    <n v="2.120788772"/>
    <n v="798.4"/>
    <n v="1228.0999999999999"/>
    <n v="1228.0999999999999"/>
    <n v="44"/>
    <n v="70.3"/>
    <n v="5.8323999999999998"/>
  </r>
  <r>
    <x v="8"/>
    <n v="2007"/>
    <m/>
    <n v="0.75366266000000004"/>
    <n v="0.75366266000000004"/>
    <n v="160.5"/>
    <n v="160.5"/>
    <n v="160.5"/>
    <m/>
    <m/>
    <m/>
  </r>
  <r>
    <x v="1"/>
    <n v="2013"/>
    <s v="2013-2012"/>
    <n v="7.1522588249999997"/>
    <n v="6.39254386"/>
    <n v="2342"/>
    <n v="2915"/>
    <n v="2915"/>
    <n v="176.8"/>
    <n v="112.5"/>
    <n v="8.1654999999999998"/>
  </r>
  <r>
    <x v="7"/>
    <n v="2018"/>
    <s v="2018-2017"/>
    <n v="0.42226395700000002"/>
    <n v="0.39535249099999997"/>
    <n v="176.5"/>
    <n v="256.7"/>
    <n v="256.7"/>
    <n v="4.5"/>
    <n v="12.7"/>
    <n v="2.6162000000000001"/>
  </r>
  <r>
    <x v="13"/>
    <n v="2010"/>
    <s v="2010-2009"/>
    <n v="15.23418176"/>
    <n v="14.806234991"/>
    <n v="3818.6"/>
    <n v="4359"/>
    <n v="4359"/>
    <n v="158.19999999999999"/>
    <n v="170"/>
    <n v="4.3219000000000003"/>
  </r>
  <r>
    <x v="2"/>
    <n v="2008"/>
    <s v="2008-2007"/>
    <n v="2.8450766839999999"/>
    <n v="2.9643145350000002"/>
    <n v="665.6"/>
    <n v="745.7"/>
    <n v="745.7"/>
    <n v="55.1"/>
    <n v="135.19999999999999"/>
    <n v="9.0252999999999997"/>
  </r>
  <r>
    <x v="14"/>
    <n v="2007"/>
    <m/>
    <n v="0.19675056299999999"/>
    <n v="0.19675056299999999"/>
    <n v="41.9"/>
    <n v="41.9"/>
    <n v="41.9"/>
    <m/>
    <m/>
    <m/>
  </r>
  <r>
    <x v="19"/>
    <n v="2014"/>
    <s v="2014-2013"/>
    <n v="1.6253923960000001"/>
    <n v="1.852107809"/>
    <n v="559.20000000000005"/>
    <n v="924.6"/>
    <n v="924.6"/>
    <n v="45.8"/>
    <n v="124"/>
    <n v="8.9208999999999996"/>
  </r>
  <r>
    <x v="19"/>
    <n v="2015"/>
    <s v="2015-2014"/>
    <n v="1.690386323"/>
    <n v="2.0054832810000001"/>
    <n v="614.9"/>
    <n v="1084.8"/>
    <n v="1084.8"/>
    <n v="55.7"/>
    <n v="160.19999999999999"/>
    <n v="9.9605999999999995"/>
  </r>
  <r>
    <x v="4"/>
    <n v="2014"/>
    <s v="2014-2013"/>
    <n v="5.790896407"/>
    <n v="6.6057710610000004"/>
    <n v="1992.3"/>
    <n v="3297.7"/>
    <n v="3297.7"/>
    <n v="68.2"/>
    <n v="273.8"/>
    <n v="3.5445000000000002"/>
  </r>
  <r>
    <x v="7"/>
    <s v="2020 (E)"/>
    <s v="2020-2019"/>
    <n v="0.476786392"/>
    <n v="0.48353928499999999"/>
    <n v="168.4"/>
    <n v="261"/>
    <n v="261"/>
    <n v="-31.4"/>
    <n v="-30"/>
    <n v="-15.7158"/>
  </r>
  <r>
    <x v="10"/>
    <s v="2020 (E)"/>
    <s v="2020-2019"/>
    <n v="6.4722903299999999"/>
    <n v="6.2000481690000004"/>
    <n v="2286"/>
    <n v="3346.6"/>
    <n v="3346.6"/>
    <n v="-805.6"/>
    <n v="-1211.5"/>
    <n v="-26.0578"/>
  </r>
  <r>
    <x v="8"/>
    <n v="2016"/>
    <s v="2016-2015"/>
    <n v="1.431969029"/>
    <n v="1.617401485"/>
    <n v="546.70000000000005"/>
    <n v="936.6"/>
    <n v="936.6"/>
    <n v="40.299999999999997"/>
    <n v="118.1"/>
    <n v="7.9581"/>
  </r>
  <r>
    <x v="9"/>
    <n v="2016"/>
    <s v="2016-2015"/>
    <n v="1.0430035989999999"/>
    <n v="0.92733781500000001"/>
    <n v="398.2"/>
    <n v="537"/>
    <n v="537"/>
    <n v="39.200000000000003"/>
    <n v="66.900000000000006"/>
    <n v="10.9192"/>
  </r>
  <r>
    <x v="18"/>
    <n v="2014"/>
    <s v="2014-2013"/>
    <n v="4.4625624930000001"/>
    <n v="3.9485993009999998"/>
    <n v="1535.3"/>
    <n v="1971.2"/>
    <n v="1971.2"/>
    <n v="93.8"/>
    <n v="215.4"/>
    <n v="6.5071000000000003"/>
  </r>
  <r>
    <x v="9"/>
    <n v="2018"/>
    <s v="2018-2017"/>
    <n v="1.0572149719999999"/>
    <n v="0.99785305300000005"/>
    <n v="441.9"/>
    <n v="647.9"/>
    <n v="647.9"/>
    <n v="27.6"/>
    <n v="67"/>
    <n v="6.6618000000000004"/>
  </r>
  <r>
    <x v="22"/>
    <s v="2019 (P)"/>
    <s v="2019-2018"/>
    <n v="1.2417526249999999"/>
    <n v="2.0230083419999998"/>
    <n v="534.5"/>
    <n v="1355.1"/>
    <n v="1355.1"/>
    <n v="24.3"/>
    <n v="61"/>
    <n v="4.7628000000000004"/>
  </r>
  <r>
    <x v="5"/>
    <n v="2007"/>
    <m/>
    <n v="17.496243425999999"/>
    <n v="17.496243425999999"/>
    <n v="3726"/>
    <n v="3726"/>
    <n v="3726"/>
    <m/>
    <m/>
    <m/>
  </r>
  <r>
    <x v="21"/>
    <n v="2007"/>
    <m/>
    <n v="2.6516716749999998"/>
    <n v="2.6516716749999998"/>
    <n v="564.70000000000005"/>
    <n v="564.70000000000005"/>
    <n v="564.70000000000005"/>
    <m/>
    <m/>
    <m/>
  </r>
  <r>
    <x v="21"/>
    <n v="2017"/>
    <s v="2017-2016"/>
    <n v="2.1085114410000001"/>
    <n v="2.2291636860000001"/>
    <n v="850"/>
    <n v="1386.6"/>
    <n v="1386.6"/>
    <n v="51.6"/>
    <n v="158.5"/>
    <n v="6.4629000000000003"/>
  </r>
  <r>
    <x v="12"/>
    <s v="2020 (E)"/>
    <s v="2020-2019"/>
    <n v="5.2494634739999997"/>
    <n v="6.4731274430000001"/>
    <n v="1854.1"/>
    <n v="3494"/>
    <n v="3494"/>
    <n v="259.60000000000002"/>
    <n v="428.6"/>
    <n v="16.280899999999999"/>
  </r>
  <r>
    <x v="3"/>
    <n v="2014"/>
    <s v="2014-2013"/>
    <n v="0.54121613800000001"/>
    <n v="0.69749506699999997"/>
    <n v="186.2"/>
    <n v="348.2"/>
    <n v="348.2"/>
    <n v="24.1"/>
    <n v="72.599999999999994"/>
    <n v="14.8673"/>
  </r>
  <r>
    <x v="7"/>
    <n v="2016"/>
    <s v="2016-2015"/>
    <n v="0.44344678399999998"/>
    <n v="0.40443671599999997"/>
    <n v="169.3"/>
    <n v="234.2"/>
    <n v="234.2"/>
    <n v="-8.9"/>
    <n v="-0.2"/>
    <n v="-4.9943999999999997"/>
  </r>
  <r>
    <x v="0"/>
    <n v="2017"/>
    <s v="2017-2016"/>
    <n v="1.1909368739999999"/>
    <n v="0.98870306299999999"/>
    <n v="480.1"/>
    <n v="615"/>
    <n v="615"/>
    <n v="13.5"/>
    <n v="38.799999999999997"/>
    <n v="2.8932000000000002"/>
  </r>
  <r>
    <x v="19"/>
    <n v="2008"/>
    <s v="2008-2007"/>
    <n v="0.803169935"/>
    <n v="0.78192392200000005"/>
    <n v="187.9"/>
    <n v="196.7"/>
    <n v="196.7"/>
    <n v="40.9"/>
    <n v="49.7"/>
    <n v="27.8231"/>
  </r>
  <r>
    <x v="23"/>
    <n v="2014"/>
    <s v="2014-2013"/>
    <n v="100"/>
    <n v="100"/>
    <n v="34404"/>
    <n v="49921.5"/>
    <n v="49921.5"/>
    <n v="1659.1"/>
    <n v="4321.5"/>
    <n v="5.0667"/>
  </r>
  <r>
    <x v="14"/>
    <n v="2018"/>
    <s v="2018-2017"/>
    <n v="0.20216036500000001"/>
    <n v="0.13737998500000001"/>
    <n v="84.5"/>
    <n v="89.2"/>
    <n v="89.2"/>
    <n v="0.5"/>
    <n v="2.9"/>
    <n v="0.59519999999999995"/>
  </r>
  <r>
    <x v="5"/>
    <n v="2017"/>
    <s v="2017-2016"/>
    <n v="17.930533230000002"/>
    <n v="18.445823091000001"/>
    <n v="7228.3"/>
    <n v="11473.8"/>
    <n v="11473.8"/>
    <n v="250.3"/>
    <n v="477.8"/>
    <n v="3.5869"/>
  </r>
  <r>
    <x v="3"/>
    <n v="2008"/>
    <s v="2008-2007"/>
    <n v="1.1318754600000001"/>
    <n v="1.1325374960000001"/>
    <n v="264.8"/>
    <n v="284.89999999999998"/>
    <n v="284.89999999999998"/>
    <n v="8.9"/>
    <n v="29"/>
    <n v="3.4779"/>
  </r>
  <r>
    <x v="4"/>
    <n v="2013"/>
    <s v="2013-2012"/>
    <n v="5.8760295500000002"/>
    <n v="6.6313596490000002"/>
    <n v="1924.1"/>
    <n v="3023.9"/>
    <n v="3023.9"/>
    <n v="71.8"/>
    <n v="504.5"/>
    <n v="3.8761999999999999"/>
  </r>
  <r>
    <x v="16"/>
    <n v="2008"/>
    <s v="2008-2007"/>
    <n v="3.412724195"/>
    <n v="3.3622331139999999"/>
    <n v="798.4"/>
    <n v="845.8"/>
    <n v="845.8"/>
    <n v="22.1"/>
    <n v="69.5"/>
    <n v="2.8468"/>
  </r>
  <r>
    <x v="18"/>
    <n v="2008"/>
    <s v="2008-2007"/>
    <n v="4.0936447420000004"/>
    <n v="3.8889485170000002"/>
    <n v="957.7"/>
    <n v="978.3"/>
    <n v="978.3"/>
    <n v="113.2"/>
    <n v="133.80000000000001"/>
    <n v="13.404299999999999"/>
  </r>
  <r>
    <x v="23"/>
    <n v="2010"/>
    <s v="2010-2009"/>
    <n v="100"/>
    <n v="100"/>
    <n v="25066"/>
    <n v="29440.3"/>
    <n v="29440.3"/>
    <n v="1380.4"/>
    <n v="2323.6999999999998"/>
    <n v="5.8280000000000003"/>
  </r>
  <r>
    <x v="15"/>
    <n v="2011"/>
    <s v="2011-2010"/>
    <n v="95.738641455000007"/>
    <n v="95.669171024999997"/>
    <n v="26712.9"/>
    <n v="33184"/>
    <n v="33184"/>
    <n v="2743.5"/>
    <n v="4999.2"/>
    <n v="11.4458"/>
  </r>
  <r>
    <x v="23"/>
    <n v="2012"/>
    <s v="2012-2011"/>
    <n v="100"/>
    <n v="100"/>
    <n v="30630.400000000001"/>
    <n v="40429.699999999997"/>
    <n v="40429.699999999997"/>
    <n v="2728.5"/>
    <n v="5743.5"/>
    <n v="9.7789000000000001"/>
  </r>
  <r>
    <x v="14"/>
    <n v="2013"/>
    <s v="2013-2012"/>
    <n v="0.17956994800000001"/>
    <n v="0.147368421"/>
    <n v="58.8"/>
    <n v="67.2"/>
    <n v="67.2"/>
    <n v="6.6"/>
    <n v="9.9"/>
    <n v="12.643599999999999"/>
  </r>
  <r>
    <x v="9"/>
    <n v="2011"/>
    <s v="2011-2010"/>
    <n v="1.011759056"/>
    <n v="0.89084419699999995"/>
    <n v="282.3"/>
    <n v="309"/>
    <n v="309"/>
    <n v="9.9"/>
    <n v="9.5"/>
    <n v="3.6343000000000001"/>
  </r>
  <r>
    <x v="20"/>
    <n v="2009"/>
    <s v="2009-2008"/>
    <n v="7.5843550510000002"/>
    <n v="7.8914760700000004"/>
    <n v="1796.4"/>
    <n v="2139.9"/>
    <n v="2139.9"/>
    <n v="57.8"/>
    <n v="123.6"/>
    <n v="3.3245"/>
  </r>
  <r>
    <x v="11"/>
    <n v="2008"/>
    <s v="2008-2007"/>
    <n v="7.0289124080000001"/>
    <n v="6.8246415349999996"/>
    <n v="1644.4"/>
    <n v="1716.8"/>
    <n v="1716.8"/>
    <n v="10.8"/>
    <n v="83.2"/>
    <n v="0.66110000000000002"/>
  </r>
  <r>
    <x v="6"/>
    <n v="2018"/>
    <s v="2018-2017"/>
    <n v="4.064021436"/>
    <n v="1.726182592"/>
    <n v="1698.7"/>
    <n v="1120.8"/>
    <n v="1120.8"/>
    <n v="36.1"/>
    <n v="47.3"/>
    <n v="2.1711999999999998"/>
  </r>
  <r>
    <x v="2"/>
    <n v="2009"/>
    <s v="2009-2008"/>
    <n v="2.7907251660000001"/>
    <n v="3.0888828250000002"/>
    <n v="661"/>
    <n v="837.6"/>
    <n v="837.6"/>
    <n v="-4.5999999999999996"/>
    <n v="91.9"/>
    <n v="-0.69120000000000004"/>
  </r>
  <r>
    <x v="2"/>
    <n v="2010"/>
    <s v="2010-2009"/>
    <n v="2.8041969199999999"/>
    <n v="3.34609362"/>
    <n v="702.9"/>
    <n v="985.1"/>
    <n v="985.1"/>
    <n v="41.9"/>
    <n v="147.5"/>
    <n v="6.3388"/>
  </r>
  <r>
    <x v="0"/>
    <n v="2016"/>
    <s v="2016-2015"/>
    <n v="1.222163434"/>
    <n v="0.99503174900000002"/>
    <n v="466.6"/>
    <n v="576.20000000000005"/>
    <n v="576.20000000000005"/>
    <n v="9.6999999999999993"/>
    <n v="33.4"/>
    <n v="2.1230000000000002"/>
  </r>
  <r>
    <x v="8"/>
    <n v="2012"/>
    <s v="2012-2011"/>
    <n v="0.88278311700000001"/>
    <n v="0.87015238800000005"/>
    <n v="270.39999999999998"/>
    <n v="351.8"/>
    <n v="351.8"/>
    <n v="27.5"/>
    <n v="55.2"/>
    <n v="11.3215"/>
  </r>
  <r>
    <x v="5"/>
    <s v="2020 (E)"/>
    <s v="2020-2019"/>
    <n v="17.876375290999999"/>
    <n v="18.220538377"/>
    <n v="6313.9"/>
    <n v="9834.9"/>
    <n v="9834.9"/>
    <n v="-1355.6"/>
    <n v="-2452.1999999999998"/>
    <n v="-17.6753"/>
  </r>
  <r>
    <x v="7"/>
    <n v="2011"/>
    <s v="2011-2010"/>
    <n v="0.60963590300000003"/>
    <n v="0.56160663300000002"/>
    <n v="170.1"/>
    <n v="194.8"/>
    <n v="194.8"/>
    <n v="6.5"/>
    <n v="13.3"/>
    <n v="3.9731000000000001"/>
  </r>
  <r>
    <x v="3"/>
    <s v="2020 (E)"/>
    <s v="2020-2019"/>
    <n v="0.41138398300000001"/>
    <n v="0.39016618199999997"/>
    <n v="145.30000000000001"/>
    <n v="210.6"/>
    <n v="210.6"/>
    <n v="13.6"/>
    <n v="-3.6"/>
    <n v="10.3264"/>
  </r>
  <r>
    <x v="6"/>
    <n v="2015"/>
    <s v="2015-2014"/>
    <n v="3.8651539600000002"/>
    <n v="1.579355058"/>
    <n v="1406"/>
    <n v="854.3"/>
    <n v="854.3"/>
    <n v="131.5"/>
    <n v="-9"/>
    <n v="10.3177"/>
  </r>
  <r>
    <x v="6"/>
    <n v="2009"/>
    <s v="2009-2008"/>
    <n v="3.234876887"/>
    <n v="2.3933678999999999"/>
    <n v="766.2"/>
    <n v="649"/>
    <n v="649"/>
    <n v="86.9"/>
    <n v="-140.19999999999999"/>
    <n v="12.7925"/>
  </r>
  <r>
    <x v="8"/>
    <n v="2009"/>
    <s v="2009-2008"/>
    <n v="0.81146350499999997"/>
    <n v="0.82753737599999999"/>
    <n v="192.2"/>
    <n v="224.4"/>
    <n v="224.4"/>
    <n v="8.5"/>
    <n v="17.2"/>
    <n v="4.6271000000000004"/>
  </r>
  <r>
    <x v="20"/>
    <n v="2011"/>
    <s v="2011-2010"/>
    <n v="8.7707288749999996"/>
    <n v="8.6385940229999996"/>
    <n v="2447.1999999999998"/>
    <n v="2996.4"/>
    <n v="2996.4"/>
    <n v="487.8"/>
    <n v="671.2"/>
    <n v="24.895299999999999"/>
  </r>
  <r>
    <x v="6"/>
    <n v="2007"/>
    <m/>
    <n v="2.854996243"/>
    <n v="2.854996243"/>
    <n v="608"/>
    <n v="608"/>
    <n v="608"/>
    <m/>
    <m/>
    <m/>
  </r>
  <r>
    <x v="14"/>
    <n v="2009"/>
    <s v="2009-2008"/>
    <n v="0.25500726200000001"/>
    <n v="0.269207792"/>
    <n v="60.4"/>
    <n v="73"/>
    <n v="73"/>
    <n v="10.4"/>
    <n v="20.7"/>
    <n v="20.8"/>
  </r>
  <r>
    <x v="12"/>
    <n v="2016"/>
    <s v="2016-2015"/>
    <n v="3.2610233059999998"/>
    <n v="3.68344797"/>
    <n v="1245"/>
    <n v="2133"/>
    <n v="2133"/>
    <n v="151.80000000000001"/>
    <n v="279.8"/>
    <n v="13.8858"/>
  </r>
  <r>
    <x v="7"/>
    <s v="2019 (P)"/>
    <s v="2019-2018"/>
    <n v="0.46417619199999999"/>
    <n v="0.43442950899999999"/>
    <n v="199.8"/>
    <n v="291"/>
    <n v="291"/>
    <n v="23.3"/>
    <n v="34.299999999999997"/>
    <n v="13.2011"/>
  </r>
  <r>
    <x v="23"/>
    <n v="2018"/>
    <s v="2018-2017"/>
    <n v="100"/>
    <n v="100"/>
    <n v="41798.5"/>
    <n v="64929.4"/>
    <n v="64929.4"/>
    <n v="1485.7"/>
    <n v="2726.7"/>
    <n v="3.6854"/>
  </r>
  <r>
    <x v="22"/>
    <n v="2009"/>
    <s v="2009-2008"/>
    <n v="1.8462694630000001"/>
    <n v="1.848314317"/>
    <n v="437.3"/>
    <n v="501.2"/>
    <n v="501.2"/>
    <n v="-9.9"/>
    <n v="52.6"/>
    <n v="-2.2138"/>
  </r>
  <r>
    <x v="15"/>
    <n v="2017"/>
    <s v="2017-2016"/>
    <n v="95.605862157999994"/>
    <n v="96.335850373"/>
    <n v="38541.4"/>
    <n v="59923.5"/>
    <n v="59923.5"/>
    <n v="2060.4"/>
    <n v="4318.3"/>
    <n v="5.6478000000000002"/>
  </r>
  <r>
    <x v="16"/>
    <n v="2009"/>
    <s v="2009-2008"/>
    <n v="2.8793866320000001"/>
    <n v="2.7525574740000001"/>
    <n v="682"/>
    <n v="746.4"/>
    <n v="746.4"/>
    <n v="-116.4"/>
    <n v="-99.4"/>
    <n v="-14.5792"/>
  </r>
  <r>
    <x v="21"/>
    <s v="2020 (E)"/>
    <s v="2020-2019"/>
    <n v="2.8921454820000001"/>
    <n v="2.3541508420000001"/>
    <n v="1021.5"/>
    <n v="1270.7"/>
    <n v="1270.7"/>
    <n v="-28.5"/>
    <n v="-198"/>
    <n v="-2.7143000000000002"/>
  </r>
  <r>
    <x v="14"/>
    <n v="2014"/>
    <s v="2014-2013"/>
    <n v="0.20549936099999999"/>
    <n v="0.128802219"/>
    <n v="70.7"/>
    <n v="64.3"/>
    <n v="64.3"/>
    <n v="11.9"/>
    <n v="-2.9"/>
    <n v="20.238"/>
  </r>
  <r>
    <x v="11"/>
    <n v="2012"/>
    <s v="2012-2011"/>
    <n v="6.1370403260000002"/>
    <n v="5.6804774709999997"/>
    <n v="1879.8"/>
    <n v="2296.6"/>
    <n v="2296.6"/>
    <n v="48.6"/>
    <n v="87.4"/>
    <n v="2.6539000000000001"/>
  </r>
  <r>
    <x v="20"/>
    <n v="2015"/>
    <s v="2015-2014"/>
    <n v="14.450067764"/>
    <n v="16.070487708999998"/>
    <n v="5256.4"/>
    <n v="8692.7999999999993"/>
    <n v="8692.7999999999993"/>
    <n v="605.4"/>
    <n v="1126.5"/>
    <n v="13.016500000000001"/>
  </r>
  <r>
    <x v="4"/>
    <n v="2008"/>
    <s v="2008-2007"/>
    <n v="6.7527826700000002"/>
    <n v="7.0734897180000003"/>
    <n v="1579.8"/>
    <n v="1779.4"/>
    <n v="1779.4"/>
    <n v="55.7"/>
    <n v="255.3"/>
    <n v="3.6545999999999998"/>
  </r>
  <r>
    <x v="20"/>
    <s v="2020 (E)"/>
    <s v="2020-2019"/>
    <n v="8.7217368159999999"/>
    <n v="11.182725976"/>
    <n v="3080.5"/>
    <n v="6036.1"/>
    <n v="6036.1"/>
    <n v="-3273.5"/>
    <n v="-5978.7"/>
    <n v="-51.518799999999999"/>
  </r>
  <r>
    <x v="16"/>
    <n v="2015"/>
    <s v="2015-2014"/>
    <n v="2.0722283460000002"/>
    <n v="2.138405707"/>
    <n v="753.8"/>
    <n v="1156.7"/>
    <n v="1156.7"/>
    <n v="6.4"/>
    <n v="82.2"/>
    <n v="0.85629999999999995"/>
  </r>
  <r>
    <x v="21"/>
    <n v="2010"/>
    <s v="2010-2009"/>
    <n v="2.5440836189999998"/>
    <n v="2.3277616060000001"/>
    <n v="637.70000000000005"/>
    <n v="685.3"/>
    <n v="685.3"/>
    <n v="13.4"/>
    <n v="29.7"/>
    <n v="2.1463999999999999"/>
  </r>
  <r>
    <x v="11"/>
    <n v="2015"/>
    <s v="2015-2014"/>
    <n v="6.0720853960000003"/>
    <n v="5.8247383609999996"/>
    <n v="2208.8000000000002"/>
    <n v="3150.7"/>
    <n v="3150.7"/>
    <n v="72.400000000000006"/>
    <n v="114.8"/>
    <n v="3.3887999999999998"/>
  </r>
  <r>
    <x v="6"/>
    <n v="2012"/>
    <s v="2012-2011"/>
    <n v="3.5517002720000002"/>
    <n v="2.3967528819999999"/>
    <n v="1087.9000000000001"/>
    <n v="969"/>
    <n v="969"/>
    <n v="139.6"/>
    <n v="29.9"/>
    <n v="14.721"/>
  </r>
  <r>
    <x v="5"/>
    <n v="2008"/>
    <s v="2008-2007"/>
    <n v="18.222852941999999"/>
    <n v="18.616308699000001"/>
    <n v="4263.2"/>
    <n v="4683.1000000000004"/>
    <n v="4683.1000000000004"/>
    <n v="537.20000000000005"/>
    <n v="957.1"/>
    <n v="14.4176"/>
  </r>
  <r>
    <x v="16"/>
    <n v="2018"/>
    <s v="2018-2017"/>
    <n v="1.966577748"/>
    <n v="1.8715712760000001"/>
    <n v="822"/>
    <n v="1215.2"/>
    <n v="1215.2"/>
    <n v="32.200000000000003"/>
    <n v="39.9"/>
    <n v="4.0769000000000002"/>
  </r>
  <r>
    <x v="22"/>
    <n v="2014"/>
    <s v="2014-2013"/>
    <n v="1.1405650510000001"/>
    <n v="1.5314043049999999"/>
    <n v="392.4"/>
    <n v="764.5"/>
    <n v="764.5"/>
    <n v="-32"/>
    <n v="49.1"/>
    <n v="-7.5400999999999998"/>
  </r>
  <r>
    <x v="20"/>
    <n v="2007"/>
    <m/>
    <n v="6.2833395940000001"/>
    <n v="6.2833395940000001"/>
    <n v="1338.1"/>
    <n v="1338.1"/>
    <n v="1338.1"/>
    <m/>
    <m/>
    <m/>
  </r>
  <r>
    <x v="8"/>
    <n v="2008"/>
    <s v="2008-2007"/>
    <n v="0.78521722800000004"/>
    <n v="0.82366363399999998"/>
    <n v="183.7"/>
    <n v="207.2"/>
    <n v="207.2"/>
    <n v="23.2"/>
    <n v="46.7"/>
    <n v="14.454800000000001"/>
  </r>
  <r>
    <x v="13"/>
    <n v="2009"/>
    <s v="2009-2008"/>
    <n v="15.454115581"/>
    <n v="15.448101900999999"/>
    <n v="3660.4"/>
    <n v="4189"/>
    <n v="4189"/>
    <n v="-144.4"/>
    <n v="183"/>
    <n v="-3.7953000000000001"/>
  </r>
  <r>
    <x v="13"/>
    <n v="2014"/>
    <s v="2014-2013"/>
    <n v="13.395535403"/>
    <n v="11.793315505000001"/>
    <n v="4608.6000000000004"/>
    <n v="5887.4"/>
    <n v="5887.4"/>
    <n v="86.1"/>
    <n v="238.3"/>
    <n v="1.9037999999999999"/>
  </r>
  <r>
    <x v="20"/>
    <n v="2017"/>
    <s v="2017-2016"/>
    <n v="15.260661625999999"/>
    <n v="17.908868907999999"/>
    <n v="6152"/>
    <n v="11139.8"/>
    <n v="11139.8"/>
    <n v="472.1"/>
    <n v="1326"/>
    <n v="8.3117000000000001"/>
  </r>
  <r>
    <x v="10"/>
    <n v="2011"/>
    <s v="2011-2010"/>
    <n v="8.0804533020000004"/>
    <n v="7.8996834480000002"/>
    <n v="2254.6"/>
    <n v="2740.1"/>
    <n v="2740.1"/>
    <n v="184"/>
    <n v="337.9"/>
    <n v="8.8863000000000003"/>
  </r>
  <r>
    <x v="2"/>
    <n v="2011"/>
    <s v="2011-2010"/>
    <n v="2.8869001750000001"/>
    <n v="3.498797793"/>
    <n v="805.5"/>
    <n v="1213.5999999999999"/>
    <n v="1213.5999999999999"/>
    <n v="102.6"/>
    <n v="228.5"/>
    <n v="14.5966"/>
  </r>
  <r>
    <x v="6"/>
    <s v="2020 (E)"/>
    <s v="2020-2019"/>
    <n v="4.7486112609999998"/>
    <n v="2.1798173300000001"/>
    <n v="1677.2"/>
    <n v="1176.5999999999999"/>
    <n v="1176.5999999999999"/>
    <n v="-98.5"/>
    <n v="-44.8"/>
    <n v="-5.5472000000000001"/>
  </r>
  <r>
    <x v="6"/>
    <n v="2011"/>
    <s v="2011-2010"/>
    <n v="3.3986932790000002"/>
    <n v="2.7074167820000001"/>
    <n v="948.3"/>
    <n v="939.1"/>
    <n v="939.1"/>
    <n v="166.8"/>
    <n v="263"/>
    <n v="21.343499999999999"/>
  </r>
  <r>
    <x v="17"/>
    <n v="2012"/>
    <s v="2012-2011"/>
    <n v="1.912152633"/>
    <n v="1.4798526830000001"/>
    <n v="585.70000000000005"/>
    <n v="598.29999999999995"/>
    <n v="598.29999999999995"/>
    <n v="34.799999999999997"/>
    <n v="34.299999999999997"/>
    <n v="6.3169000000000004"/>
  </r>
  <r>
    <x v="10"/>
    <n v="2008"/>
    <s v="2008-2007"/>
    <n v="7.4636243950000001"/>
    <n v="7.4638553979999998"/>
    <n v="1746.1"/>
    <n v="1877.6"/>
    <n v="1877.6"/>
    <n v="163.19999999999999"/>
    <n v="294.7"/>
    <n v="10.3101"/>
  </r>
  <r>
    <x v="19"/>
    <s v="2019 (P)"/>
    <s v="2019-2018"/>
    <n v="2.3829105099999999"/>
    <n v="2.4674401800000001"/>
    <n v="1025.7"/>
    <n v="1652.8"/>
    <n v="1652.8"/>
    <n v="287.3"/>
    <n v="429.5"/>
    <n v="38.9084"/>
  </r>
  <r>
    <x v="1"/>
    <n v="2015"/>
    <s v="2015-2014"/>
    <n v="7.205240775"/>
    <n v="6.3039246320000002"/>
    <n v="2621"/>
    <n v="3409.9"/>
    <n v="3409.9"/>
    <n v="184.4"/>
    <n v="259.5"/>
    <n v="7.5678999999999998"/>
  </r>
  <r>
    <x v="12"/>
    <n v="2007"/>
    <m/>
    <n v="3.886645379"/>
    <n v="3.886645379"/>
    <n v="827.7"/>
    <n v="827.7"/>
    <n v="827.7"/>
    <m/>
    <m/>
    <m/>
  </r>
  <r>
    <x v="11"/>
    <s v="2020 (E)"/>
    <s v="2020-2019"/>
    <n v="7.3618763410000003"/>
    <n v="7.4444670879999997"/>
    <n v="2600.1999999999998"/>
    <n v="4018.3"/>
    <n v="4018.3"/>
    <n v="78.7"/>
    <n v="177.8"/>
    <n v="3.1211000000000002"/>
  </r>
  <r>
    <x v="13"/>
    <n v="2018"/>
    <s v="2018-2017"/>
    <n v="13.586372717"/>
    <n v="11.388215508"/>
    <n v="5678.9"/>
    <n v="7394.3"/>
    <n v="7394.3"/>
    <n v="310.7"/>
    <n v="332.4"/>
    <n v="5.7877000000000001"/>
  </r>
  <r>
    <x v="10"/>
    <n v="2010"/>
    <s v="2010-2009"/>
    <n v="8.2605920370000003"/>
    <n v="8.1595635909999995"/>
    <n v="2070.6"/>
    <n v="2402.1999999999998"/>
    <n v="2402.1999999999998"/>
    <n v="250.4"/>
    <n v="359.3"/>
    <n v="13.7567"/>
  </r>
  <r>
    <x v="12"/>
    <s v="2019 (P)"/>
    <s v="2019-2018"/>
    <n v="3.7043490380000001"/>
    <n v="4.5762894049999998"/>
    <n v="1594.5"/>
    <n v="3065.4"/>
    <n v="3065.4"/>
    <n v="91.4"/>
    <n v="321.89999999999998"/>
    <n v="6.0807000000000002"/>
  </r>
  <r>
    <x v="0"/>
    <n v="2013"/>
    <s v="2013-2012"/>
    <n v="1.2313367879999999"/>
    <n v="0.95745614000000001"/>
    <n v="403.2"/>
    <n v="436.6"/>
    <n v="436.6"/>
    <n v="47.4"/>
    <n v="52.2"/>
    <n v="13.321999999999999"/>
  </r>
  <r>
    <x v="8"/>
    <n v="2017"/>
    <s v="2017-2016"/>
    <n v="1.468268143"/>
    <n v="1.6988008560000001"/>
    <n v="591.9"/>
    <n v="1056.7"/>
    <n v="1056.7"/>
    <n v="45.2"/>
    <n v="120.1"/>
    <n v="8.2676999999999996"/>
  </r>
  <r>
    <x v="1"/>
    <s v="2019 (P)"/>
    <s v="2019-2018"/>
    <n v="7.2739522350000003"/>
    <n v="6.1017192060000003"/>
    <n v="3131"/>
    <n v="4087.2"/>
    <n v="4087.2"/>
    <n v="100.3"/>
    <n v="42.9"/>
    <n v="3.3094000000000001"/>
  </r>
  <r>
    <x v="12"/>
    <n v="2018"/>
    <s v="2018-2017"/>
    <n v="3.5960620599999999"/>
    <n v="4.2253586199999997"/>
    <n v="1503.1"/>
    <n v="2743.5"/>
    <n v="2743.5"/>
    <n v="109.5"/>
    <n v="270.60000000000002"/>
    <n v="7.8573000000000004"/>
  </r>
  <r>
    <x v="16"/>
    <s v="2020 (E)"/>
    <s v="2020-2019"/>
    <n v="2.63336712"/>
    <n v="2.3795320229999999"/>
    <n v="930.1"/>
    <n v="1284.4000000000001"/>
    <n v="1284.4000000000001"/>
    <n v="22.1"/>
    <n v="33.700000000000003"/>
    <n v="2.4339"/>
  </r>
  <r>
    <x v="21"/>
    <s v="2019 (P)"/>
    <s v="2019-2018"/>
    <n v="2.4393643709999999"/>
    <n v="2.192600068"/>
    <n v="1050"/>
    <n v="1468.7"/>
    <n v="1468.7"/>
    <n v="57.4"/>
    <n v="28.6"/>
    <n v="5.7827000000000002"/>
  </r>
  <r>
    <x v="9"/>
    <n v="2013"/>
    <s v="2013-2012"/>
    <n v="0.97450289999999995"/>
    <n v="0.85197368399999995"/>
    <n v="319.10000000000002"/>
    <n v="388.5"/>
    <n v="388.5"/>
    <n v="8.9"/>
    <n v="35.299999999999997"/>
    <n v="2.8691"/>
  </r>
  <r>
    <x v="2"/>
    <n v="2013"/>
    <s v="2013-2012"/>
    <n v="2.7497411810000001"/>
    <n v="3.5311403509999999"/>
    <n v="900.4"/>
    <n v="1610.2"/>
    <n v="1610.2"/>
    <n v="22.8"/>
    <n v="85.3"/>
    <n v="2.5979000000000001"/>
  </r>
  <r>
    <x v="18"/>
    <s v="2019 (P)"/>
    <s v="2019-2018"/>
    <n v="4.0918594930000003"/>
    <n v="3.1650652990000001"/>
    <n v="1761.3"/>
    <n v="2120.1"/>
    <n v="2120.1"/>
    <n v="-14.9"/>
    <n v="-90.7"/>
    <n v="-0.83889999999999998"/>
  </r>
  <r>
    <x v="1"/>
    <n v="2011"/>
    <s v="2011-2010"/>
    <n v="7.2751318009999997"/>
    <n v="7.1204109989999997"/>
    <n v="2029.9"/>
    <n v="2469.8000000000002"/>
    <n v="2469.8000000000002"/>
    <n v="144.1"/>
    <n v="226.2"/>
    <n v="7.6413000000000002"/>
  </r>
  <r>
    <x v="13"/>
    <n v="2007"/>
    <m/>
    <n v="16.553812922999999"/>
    <n v="16.553812922999999"/>
    <n v="3525.3"/>
    <n v="3525.3"/>
    <n v="3525.3"/>
    <m/>
    <m/>
    <m/>
  </r>
  <r>
    <x v="23"/>
    <n v="2007"/>
    <m/>
    <n v="100"/>
    <n v="100"/>
    <n v="21296"/>
    <n v="21296"/>
    <n v="21296"/>
    <m/>
    <m/>
    <m/>
  </r>
  <r>
    <x v="17"/>
    <n v="2011"/>
    <s v="2011-2010"/>
    <n v="1.9744175129999999"/>
    <n v="1.626006885"/>
    <n v="550.9"/>
    <n v="564"/>
    <n v="564"/>
    <n v="49.7"/>
    <n v="43.6"/>
    <n v="9.9161999999999999"/>
  </r>
  <r>
    <x v="21"/>
    <n v="2014"/>
    <s v="2014-2013"/>
    <n v="2.1561446339999999"/>
    <n v="2.016966638"/>
    <n v="741.8"/>
    <n v="1006.9"/>
    <n v="1006.9"/>
    <n v="61.1"/>
    <n v="118.2"/>
    <n v="8.9760000000000009"/>
  </r>
  <r>
    <x v="15"/>
    <n v="2018"/>
    <s v="2018-2017"/>
    <n v="95.710372382000003"/>
    <n v="96.595070953999993"/>
    <n v="40005.5"/>
    <n v="62718.6"/>
    <n v="62718.6"/>
    <n v="1464.1"/>
    <n v="2795.1"/>
    <n v="3.7987000000000002"/>
  </r>
  <r>
    <x v="8"/>
    <n v="2014"/>
    <s v="2014-2013"/>
    <n v="1.1931752120000001"/>
    <n v="1.291026912"/>
    <n v="410.5"/>
    <n v="644.5"/>
    <n v="644.5"/>
    <n v="74"/>
    <n v="153.1"/>
    <n v="21.991"/>
  </r>
  <r>
    <x v="14"/>
    <s v="2019 (P)"/>
    <s v="2019-2018"/>
    <n v="0.199330917"/>
    <n v="0.13853972000000001"/>
    <n v="85.8"/>
    <n v="92.8"/>
    <n v="92.8"/>
    <n v="1.3"/>
    <n v="3.6"/>
    <n v="1.5384"/>
  </r>
  <r>
    <x v="9"/>
    <n v="2017"/>
    <s v="2017-2016"/>
    <n v="1.0277132819999999"/>
    <n v="0.93388229099999998"/>
    <n v="414.3"/>
    <n v="580.9"/>
    <n v="580.9"/>
    <n v="16.100000000000001"/>
    <n v="43.9"/>
    <n v="4.0430999999999999"/>
  </r>
  <r>
    <x v="10"/>
    <n v="2007"/>
    <m/>
    <n v="7.4328512399999997"/>
    <n v="7.4328512399999997"/>
    <n v="1582.9"/>
    <n v="1582.9"/>
    <n v="1582.9"/>
    <m/>
    <m/>
    <m/>
  </r>
  <r>
    <x v="14"/>
    <n v="2016"/>
    <s v="2016-2015"/>
    <n v="0.20744823000000001"/>
    <n v="0.13987777100000001"/>
    <n v="79.2"/>
    <n v="81"/>
    <n v="81"/>
    <n v="2.8"/>
    <n v="8"/>
    <n v="3.6648999999999998"/>
  </r>
  <r>
    <x v="10"/>
    <n v="2014"/>
    <s v="2014-2013"/>
    <n v="7.8287408440000004"/>
    <n v="7.5959256030000004"/>
    <n v="2693.4"/>
    <n v="3792"/>
    <n v="3792"/>
    <n v="152.5"/>
    <n v="351.8"/>
    <n v="6.0018000000000002"/>
  </r>
  <r>
    <x v="17"/>
    <n v="2018"/>
    <s v="2018-2017"/>
    <n v="1.6608251489999999"/>
    <n v="1.190369848"/>
    <n v="694.2"/>
    <n v="772.9"/>
    <n v="772.9"/>
    <n v="15.3"/>
    <n v="15.3"/>
    <n v="2.2536"/>
  </r>
  <r>
    <x v="18"/>
    <n v="2018"/>
    <s v="2018-2017"/>
    <n v="4.2494347880000003"/>
    <n v="3.4049290459999999"/>
    <n v="1776.2"/>
    <n v="2210.8000000000002"/>
    <n v="2210.8000000000002"/>
    <n v="12.3"/>
    <n v="-68.5"/>
    <n v="0.69730000000000003"/>
  </r>
  <r>
    <x v="5"/>
    <n v="2015"/>
    <s v="2015-2014"/>
    <n v="18.437829025999999"/>
    <n v="19.516672613000001"/>
    <n v="6707"/>
    <n v="10556.9"/>
    <n v="10556.9"/>
    <n v="196.8"/>
    <n v="321.3"/>
    <n v="3.0228999999999999"/>
  </r>
  <r>
    <x v="4"/>
    <n v="2011"/>
    <s v="2011-2010"/>
    <n v="6.138291658"/>
    <n v="6.3382555600000003"/>
    <n v="1712.7"/>
    <n v="2198.5"/>
    <n v="2198.5"/>
    <n v="91.2"/>
    <n v="109.2"/>
    <n v="5.6243999999999996"/>
  </r>
  <r>
    <x v="23"/>
    <s v="2020 (E)"/>
    <s v="2020-2019"/>
    <n v="100"/>
    <n v="100"/>
    <n v="35319.800000000003"/>
    <n v="53977"/>
    <n v="53977"/>
    <n v="-7724.2"/>
    <n v="-13007.4"/>
    <n v="-17.944900000000001"/>
  </r>
  <r>
    <x v="9"/>
    <n v="2007"/>
    <m/>
    <n v="0.96872652100000001"/>
    <n v="0.96872652100000001"/>
    <n v="206.3"/>
    <n v="206.3"/>
    <n v="206.3"/>
    <m/>
    <m/>
    <m/>
  </r>
  <r>
    <x v="6"/>
    <n v="2013"/>
    <s v="2013-2012"/>
    <n v="3.4903145219999998"/>
    <n v="2.1703947370000001"/>
    <n v="1142.9000000000001"/>
    <n v="989.7"/>
    <n v="989.7"/>
    <n v="55"/>
    <n v="20.7"/>
    <n v="5.0556000000000001"/>
  </r>
  <r>
    <x v="2"/>
    <s v="2019 (P)"/>
    <s v="2019-2018"/>
    <n v="2.2332961619999998"/>
    <n v="3.6501036060000001"/>
    <n v="961.3"/>
    <n v="2445"/>
    <n v="2445"/>
    <n v="-4"/>
    <n v="-21.4"/>
    <n v="-0.41439999999999999"/>
  </r>
  <r>
    <x v="12"/>
    <n v="2017"/>
    <s v="2017-2016"/>
    <n v="3.4569665220000001"/>
    <n v="3.9755509010000001"/>
    <n v="1393.6"/>
    <n v="2472.9"/>
    <n v="2472.9"/>
    <n v="148.6"/>
    <n v="339.9"/>
    <n v="11.935700000000001"/>
  </r>
  <r>
    <x v="19"/>
    <s v="2020 (E)"/>
    <s v="2020-2019"/>
    <n v="3.8100442239999999"/>
    <n v="3.7488189410000001"/>
    <n v="1345.7"/>
    <n v="2023.5"/>
    <n v="2023.5"/>
    <n v="320"/>
    <n v="370.7"/>
    <n v="31.1982"/>
  </r>
  <r>
    <x v="16"/>
    <n v="2014"/>
    <s v="2014-2013"/>
    <n v="2.172421811"/>
    <n v="2.1523792350000002"/>
    <n v="747.4"/>
    <n v="1074.5"/>
    <n v="1074.5"/>
    <n v="-6.3"/>
    <n v="7.4"/>
    <n v="-0.83589999999999998"/>
  </r>
  <r>
    <x v="5"/>
    <s v="2019 (P)"/>
    <s v="2019-2018"/>
    <n v="17.817814330000001"/>
    <n v="18.343226183999999"/>
    <n v="7669.5"/>
    <n v="12287.1"/>
    <n v="12287.1"/>
    <n v="156.1"/>
    <n v="196.9"/>
    <n v="2.0775999999999999"/>
  </r>
  <r>
    <x v="8"/>
    <n v="2018"/>
    <s v="2018-2017"/>
    <n v="1.4644066170000001"/>
    <n v="1.727106673"/>
    <n v="612.1"/>
    <n v="1121.4000000000001"/>
    <n v="1121.4000000000001"/>
    <n v="20.2"/>
    <n v="64.7"/>
    <n v="3.4127000000000001"/>
  </r>
  <r>
    <x v="22"/>
    <n v="2013"/>
    <s v="2013-2012"/>
    <n v="1.296079695"/>
    <n v="1.568859649"/>
    <n v="424.4"/>
    <n v="715.4"/>
    <n v="715.4"/>
    <n v="15"/>
    <n v="102.9"/>
    <n v="3.6638000000000002"/>
  </r>
  <r>
    <x v="5"/>
    <n v="2010"/>
    <s v="2010-2009"/>
    <n v="18.947578393000001"/>
    <n v="19.208703715999999"/>
    <n v="4749.3999999999996"/>
    <n v="5655.1"/>
    <n v="5655.1"/>
    <n v="365.4"/>
    <n v="535.1"/>
    <n v="8.3347999999999995"/>
  </r>
  <r>
    <x v="17"/>
    <n v="2016"/>
    <s v="2016-2015"/>
    <n v="1.7475941770000001"/>
    <n v="1.293092283"/>
    <n v="667.2"/>
    <n v="748.8"/>
    <n v="748.8"/>
    <n v="23.9"/>
    <n v="31"/>
    <n v="3.7151999999999998"/>
  </r>
  <r>
    <x v="5"/>
    <n v="2013"/>
    <s v="2013-2012"/>
    <n v="19.660160819000001"/>
    <n v="21.303508772000001"/>
    <n v="6437.7"/>
    <n v="9714.4"/>
    <n v="9714.4"/>
    <n v="162.80000000000001"/>
    <n v="469.2"/>
    <n v="2.5943999999999998"/>
  </r>
  <r>
    <x v="1"/>
    <n v="2008"/>
    <s v="2008-2007"/>
    <n v="7.5281686529999998"/>
    <n v="7.2698651209999996"/>
    <n v="1761.2"/>
    <n v="1828.8"/>
    <n v="1828.8"/>
    <n v="190.3"/>
    <n v="257.89999999999998"/>
    <n v="12.114000000000001"/>
  </r>
  <r>
    <x v="12"/>
    <n v="2013"/>
    <s v="2013-2012"/>
    <n v="2.939694426"/>
    <n v="3.4679824560000001"/>
    <n v="962.6"/>
    <n v="1581.4"/>
    <n v="1581.4"/>
    <n v="-13"/>
    <n v="156.69999999999999"/>
    <n v="-1.3326"/>
  </r>
  <r>
    <x v="4"/>
    <s v="2019 (P)"/>
    <s v="2019-2018"/>
    <n v="4.9089303969999998"/>
    <n v="5.7232728809999998"/>
    <n v="2113"/>
    <n v="3833.7"/>
    <n v="3833.7"/>
    <n v="-53.5"/>
    <n v="17.600000000000001"/>
    <n v="-2.4695"/>
  </r>
  <r>
    <x v="12"/>
    <n v="2011"/>
    <s v="2011-2010"/>
    <n v="3.3829237440000002"/>
    <n v="3.6833092120000002"/>
    <n v="943.9"/>
    <n v="1277.5999999999999"/>
    <n v="1277.5999999999999"/>
    <n v="42.8"/>
    <n v="127.4"/>
    <n v="4.7496999999999998"/>
  </r>
  <r>
    <x v="18"/>
    <n v="2010"/>
    <s v="2010-2009"/>
    <n v="4.3533072690000001"/>
    <n v="4.2645625210000002"/>
    <n v="1091.2"/>
    <n v="1255.5"/>
    <n v="1255.5"/>
    <n v="169.2"/>
    <n v="175.2"/>
    <n v="18.351400000000002"/>
  </r>
  <r>
    <x v="16"/>
    <n v="2007"/>
    <m/>
    <n v="3.6452855"/>
    <n v="3.6452855"/>
    <n v="776.3"/>
    <n v="776.3"/>
    <n v="776.3"/>
    <m/>
    <m/>
    <m/>
  </r>
  <r>
    <x v="3"/>
    <n v="2007"/>
    <m/>
    <n v="1.2016341100000001"/>
    <n v="1.2016341100000001"/>
    <n v="255.9"/>
    <n v="255.9"/>
    <n v="255.9"/>
    <m/>
    <m/>
    <m/>
  </r>
  <r>
    <x v="16"/>
    <n v="2017"/>
    <s v="2017-2016"/>
    <n v="1.9591792189999999"/>
    <n v="1.889467821"/>
    <n v="789.8"/>
    <n v="1175.3"/>
    <n v="1175.3"/>
    <n v="9.1999999999999993"/>
    <n v="-23.8"/>
    <n v="1.1785000000000001"/>
  </r>
  <r>
    <x v="8"/>
    <n v="2011"/>
    <s v="2011-2010"/>
    <n v="0.87055003399999997"/>
    <n v="0.85509511000000005"/>
    <n v="242.9"/>
    <n v="296.60000000000002"/>
    <n v="296.60000000000002"/>
    <n v="35"/>
    <n v="53.1"/>
    <n v="16.835000000000001"/>
  </r>
  <r>
    <x v="0"/>
    <n v="2015"/>
    <s v="2015-2014"/>
    <n v="1.2560375850000001"/>
    <n v="1.0034811260000001"/>
    <n v="456.9"/>
    <n v="542.79999999999995"/>
    <n v="542.79999999999995"/>
    <n v="34.5"/>
    <n v="64.099999999999994"/>
    <n v="8.1676000000000002"/>
  </r>
  <r>
    <x v="11"/>
    <n v="2016"/>
    <s v="2016-2015"/>
    <n v="6.042453547"/>
    <n v="5.7230730970000003"/>
    <n v="2306.9"/>
    <n v="3314.1"/>
    <n v="3314.1"/>
    <n v="98.1"/>
    <n v="163.4"/>
    <n v="4.4413"/>
  </r>
  <r>
    <x v="19"/>
    <n v="2010"/>
    <s v="2010-2009"/>
    <n v="1.0911194449999999"/>
    <n v="1.0906818199999999"/>
    <n v="273.5"/>
    <n v="321.10000000000002"/>
    <n v="321.10000000000002"/>
    <n v="72.099999999999994"/>
    <n v="90.2"/>
    <n v="35.799399999999999"/>
  </r>
  <r>
    <x v="3"/>
    <n v="2010"/>
    <s v="2010-2009"/>
    <n v="0.724487353"/>
    <n v="0.87702910599999995"/>
    <n v="181.6"/>
    <n v="258.2"/>
    <n v="258.2"/>
    <n v="-58.7"/>
    <n v="-24"/>
    <n v="-24.427800000000001"/>
  </r>
  <r>
    <x v="21"/>
    <n v="2011"/>
    <s v="2011-2010"/>
    <n v="2.3568287460000001"/>
    <n v="2.1616665990000001"/>
    <n v="657.6"/>
    <n v="749.8"/>
    <n v="749.8"/>
    <n v="19.899999999999999"/>
    <n v="64.5"/>
    <n v="3.1204999999999998"/>
  </r>
  <r>
    <x v="7"/>
    <n v="2012"/>
    <s v="2012-2011"/>
    <n v="0.59091621400000005"/>
    <n v="0.53401336099999996"/>
    <n v="181"/>
    <n v="215.9"/>
    <n v="215.9"/>
    <n v="10.9"/>
    <n v="21.1"/>
    <n v="6.4078999999999997"/>
  </r>
  <r>
    <x v="0"/>
    <s v="2019 (P)"/>
    <s v="2019-2018"/>
    <n v="1.2422172659999999"/>
    <n v="1.0592018439999999"/>
    <n v="534.70000000000005"/>
    <n v="709.5"/>
    <n v="709.5"/>
    <n v="25.4"/>
    <n v="39.200000000000003"/>
    <n v="4.9871999999999996"/>
  </r>
  <r>
    <x v="15"/>
    <s v="2019 (P)"/>
    <s v="2019-2018"/>
    <n v="95.835424216999996"/>
    <n v="96.834934700999995"/>
    <n v="41251.4"/>
    <n v="64864.3"/>
    <n v="64864.3"/>
    <n v="1245.9000000000001"/>
    <n v="2145.6999999999998"/>
    <n v="3.1143000000000001"/>
  </r>
  <r>
    <x v="6"/>
    <n v="2016"/>
    <s v="2016-2015"/>
    <n v="4.0572892380000001"/>
    <n v="1.6937298489999999"/>
    <n v="1549"/>
    <n v="980.8"/>
    <n v="980.8"/>
    <n v="143"/>
    <n v="126.5"/>
    <n v="10.1706"/>
  </r>
  <r>
    <x v="7"/>
    <n v="2015"/>
    <s v="2015-2014"/>
    <n v="0.48987939899999999"/>
    <n v="0.43333820200000001"/>
    <n v="178.2"/>
    <n v="234.4"/>
    <n v="234.4"/>
    <n v="-5.3"/>
    <n v="-1.5"/>
    <n v="-2.8883000000000001"/>
  </r>
  <r>
    <x v="2"/>
    <n v="2014"/>
    <s v="2014-2013"/>
    <n v="2.6389373329999999"/>
    <n v="3.6679586949999998"/>
    <n v="907.9"/>
    <n v="1831.1"/>
    <n v="1831.1"/>
    <n v="7.5"/>
    <n v="220.9"/>
    <n v="0.83289999999999997"/>
  </r>
  <r>
    <x v="5"/>
    <n v="2011"/>
    <s v="2011-2010"/>
    <n v="20.174970163000001"/>
    <n v="21.552375296000001"/>
    <n v="5629.2"/>
    <n v="7475.7"/>
    <n v="7475.7"/>
    <n v="879.8"/>
    <n v="1820.6"/>
    <n v="18.5244"/>
  </r>
  <r>
    <x v="3"/>
    <n v="2018"/>
    <s v="2018-2017"/>
    <n v="0.37943945400000001"/>
    <n v="0.37687087800000002"/>
    <n v="158.6"/>
    <n v="244.7"/>
    <n v="244.7"/>
    <n v="-3.5"/>
    <n v="-63.4"/>
    <n v="-2.1591999999999998"/>
  </r>
  <r>
    <x v="20"/>
    <n v="2010"/>
    <s v="2010-2009"/>
    <n v="7.8169632169999996"/>
    <n v="7.8980173440000003"/>
    <n v="1959.4"/>
    <n v="2325.1999999999998"/>
    <n v="2325.1999999999998"/>
    <n v="163"/>
    <n v="185.3"/>
    <n v="9.0737000000000005"/>
  </r>
  <r>
    <x v="14"/>
    <n v="2010"/>
    <s v="2010-2009"/>
    <n v="0.26170908799999998"/>
    <n v="0.23946766799999999"/>
    <n v="65.599999999999994"/>
    <n v="70.5"/>
    <n v="70.5"/>
    <n v="5.2"/>
    <n v="-2.5"/>
    <n v="8.6091999999999995"/>
  </r>
  <r>
    <x v="6"/>
    <n v="2014"/>
    <s v="2014-2013"/>
    <n v="3.7045111030000002"/>
    <n v="1.729315025"/>
    <n v="1274.5"/>
    <n v="863.3"/>
    <n v="863.3"/>
    <n v="131.6"/>
    <n v="-126.4"/>
    <n v="11.5145"/>
  </r>
  <r>
    <x v="17"/>
    <s v="2019 (P)"/>
    <s v="2019-2018"/>
    <n v="1.5909302110000001"/>
    <n v="1.1420569570000001"/>
    <n v="684.8"/>
    <n v="765"/>
    <n v="765"/>
    <n v="-9.4"/>
    <n v="-7.9"/>
    <n v="-1.3541000000000001"/>
  </r>
  <r>
    <x v="7"/>
    <n v="2008"/>
    <s v="2008-2007"/>
    <n v="0.78863679099999995"/>
    <n v="0.74415942199999996"/>
    <n v="184.5"/>
    <n v="187.2"/>
    <n v="187.2"/>
    <n v="1.9"/>
    <n v="4.5999999999999996"/>
    <n v="1.0405"/>
  </r>
  <r>
    <x v="11"/>
    <n v="2010"/>
    <s v="2010-2009"/>
    <n v="7.0777148329999999"/>
    <n v="6.8290744319999996"/>
    <n v="1774.1"/>
    <n v="2010.5"/>
    <n v="2010.5"/>
    <n v="68.2"/>
    <n v="125.7"/>
    <n v="3.9977999999999998"/>
  </r>
  <r>
    <x v="22"/>
    <n v="2017"/>
    <s v="2017-2016"/>
    <n v="1.180022226"/>
    <n v="1.8885032319999999"/>
    <n v="475.7"/>
    <n v="1174.7"/>
    <n v="1174.7"/>
    <n v="12.4"/>
    <n v="169.4"/>
    <n v="2.6764000000000001"/>
  </r>
  <r>
    <x v="0"/>
    <n v="2009"/>
    <s v="2009-2008"/>
    <n v="1.240416118"/>
    <n v="1.1336229470000001"/>
    <n v="293.8"/>
    <n v="307.39999999999998"/>
    <n v="307.39999999999998"/>
    <n v="7"/>
    <n v="22.3"/>
    <n v="2.4407000000000001"/>
  </r>
  <r>
    <x v="14"/>
    <n v="2015"/>
    <s v="2015-2014"/>
    <n v="0.21002685800000001"/>
    <n v="0.13495600999999999"/>
    <n v="76.400000000000006"/>
    <n v="73"/>
    <n v="73"/>
    <n v="5.7"/>
    <n v="8.6999999999999993"/>
    <n v="8.0622000000000007"/>
  </r>
  <r>
    <x v="22"/>
    <n v="2015"/>
    <s v="2015-2014"/>
    <n v="1.167243507"/>
    <n v="1.504667075"/>
    <n v="424.6"/>
    <n v="813.9"/>
    <n v="813.9"/>
    <n v="32.200000000000003"/>
    <n v="49.4"/>
    <n v="8.2058999999999997"/>
  </r>
  <r>
    <x v="12"/>
    <n v="2010"/>
    <s v="2010-2009"/>
    <n v="3.5949094389999998"/>
    <n v="3.906889536"/>
    <n v="901.1"/>
    <n v="1150.2"/>
    <n v="1150.2"/>
    <n v="14.1"/>
    <n v="102.8"/>
    <n v="1.5895999999999999"/>
  </r>
  <r>
    <x v="22"/>
    <n v="2018"/>
    <s v="2018-2017"/>
    <n v="1.220617965"/>
    <n v="1.993087877"/>
    <n v="510.2"/>
    <n v="1294.0999999999999"/>
    <n v="1294.0999999999999"/>
    <n v="34.5"/>
    <n v="119.4"/>
    <n v="7.2523999999999997"/>
  </r>
  <r>
    <x v="21"/>
    <n v="2013"/>
    <s v="2013-2012"/>
    <n v="2.0787970040000001"/>
    <n v="1.948903509"/>
    <n v="680.7"/>
    <n v="888.7"/>
    <n v="888.7"/>
    <n v="-2.5"/>
    <n v="50.4"/>
    <n v="-0.36599999999999999"/>
  </r>
  <r>
    <x v="17"/>
    <n v="2010"/>
    <s v="2010-2009"/>
    <n v="1.999521264"/>
    <n v="1.767645031"/>
    <n v="501.2"/>
    <n v="520.4"/>
    <n v="520.4"/>
    <n v="23.6"/>
    <n v="31.2"/>
    <n v="4.9413"/>
  </r>
  <r>
    <x v="13"/>
    <n v="2011"/>
    <s v="2011-2010"/>
    <n v="15.070299872"/>
    <n v="14.341438382"/>
    <n v="4204.8999999999996"/>
    <n v="4974.5"/>
    <n v="4974.5"/>
    <n v="386.3"/>
    <n v="615.5"/>
    <n v="10.116199999999999"/>
  </r>
  <r>
    <x v="23"/>
    <n v="2016"/>
    <s v="2016-2015"/>
    <n v="100"/>
    <n v="100"/>
    <n v="38178.199999999997"/>
    <n v="57907.7"/>
    <n v="57907.7"/>
    <n v="1801.9"/>
    <n v="3816"/>
    <n v="4.9534000000000002"/>
  </r>
  <r>
    <x v="19"/>
    <n v="2017"/>
    <s v="2017-2016"/>
    <n v="1.7825603779999999"/>
    <n v="1.961008123"/>
    <n v="718.6"/>
    <n v="1219.8"/>
    <n v="1219.8"/>
    <n v="53.7"/>
    <n v="57.5"/>
    <n v="8.0763999999999996"/>
  </r>
  <r>
    <x v="14"/>
    <n v="2011"/>
    <s v="2011-2010"/>
    <n v="0.20930474299999999"/>
    <n v="0.15337511700000001"/>
    <n v="58.4"/>
    <n v="53.2"/>
    <n v="53.2"/>
    <n v="-7.2"/>
    <n v="-17.3"/>
    <n v="-10.9757"/>
  </r>
  <r>
    <x v="9"/>
    <n v="2014"/>
    <s v="2014-2013"/>
    <n v="0.95802813600000003"/>
    <n v="0.85774666200000005"/>
    <n v="329.6"/>
    <n v="428.2"/>
    <n v="428.2"/>
    <n v="10.5"/>
    <n v="39.700000000000003"/>
    <n v="3.2905000000000002"/>
  </r>
  <r>
    <x v="19"/>
    <n v="2016"/>
    <s v="2016-2015"/>
    <n v="1.7415697960000001"/>
    <n v="2.0071596700000001"/>
    <n v="664.9"/>
    <n v="1162.3"/>
    <n v="1162.3"/>
    <n v="50"/>
    <n v="77.5"/>
    <n v="8.1313999999999993"/>
  </r>
  <r>
    <x v="3"/>
    <n v="2011"/>
    <s v="2011-2010"/>
    <n v="0.55336733299999996"/>
    <n v="0.68788163599999996"/>
    <n v="154.4"/>
    <n v="238.6"/>
    <n v="238.6"/>
    <n v="-27.2"/>
    <n v="-19.600000000000001"/>
    <n v="-14.978"/>
  </r>
  <r>
    <x v="22"/>
    <n v="2012"/>
    <s v="2012-2011"/>
    <n v="1.3365806520000001"/>
    <n v="1.5149753770000001"/>
    <n v="409.4"/>
    <n v="612.5"/>
    <n v="612.5"/>
    <n v="5.2"/>
    <n v="20.6"/>
    <n v="1.2864"/>
  </r>
  <r>
    <x v="7"/>
    <n v="2009"/>
    <s v="2009-2008"/>
    <n v="0.71520248600000003"/>
    <n v="0.65236792200000004"/>
    <n v="169.4"/>
    <n v="176.9"/>
    <n v="176.9"/>
    <n v="-15.1"/>
    <n v="-10.3"/>
    <n v="-8.1843000000000004"/>
  </r>
  <r>
    <x v="17"/>
    <n v="2014"/>
    <s v="2014-2013"/>
    <n v="1.8166492270000001"/>
    <n v="1.3583325820000001"/>
    <n v="625"/>
    <n v="678.1"/>
    <n v="678.1"/>
    <n v="19.399999999999999"/>
    <n v="44.3"/>
    <n v="3.2033999999999998"/>
  </r>
  <r>
    <x v="16"/>
    <n v="2013"/>
    <s v="2013-2012"/>
    <n v="2.301732484"/>
    <n v="2.3401315789999999"/>
    <n v="753.7"/>
    <n v="1067.0999999999999"/>
    <n v="1067.0999999999999"/>
    <n v="25.5"/>
    <n v="77.7"/>
    <n v="3.5017"/>
  </r>
  <r>
    <x v="18"/>
    <s v="2020 (E)"/>
    <s v="2020-2019"/>
    <n v="3.5362601150000001"/>
    <n v="3.2543490749999999"/>
    <n v="1249"/>
    <n v="1756.6"/>
    <n v="1756.6"/>
    <n v="-512.29999999999995"/>
    <n v="-363.5"/>
    <n v="-29.086500000000001"/>
  </r>
  <r>
    <x v="18"/>
    <n v="2015"/>
    <s v="2015-2014"/>
    <n v="4.3885716800000001"/>
    <n v="3.826834801"/>
    <n v="1596.4"/>
    <n v="2070"/>
    <n v="2070"/>
    <n v="61.1"/>
    <n v="98.8"/>
    <n v="3.9796"/>
  </r>
  <r>
    <x v="10"/>
    <n v="2015"/>
    <s v="2015-2014"/>
    <n v="7.7676949000000004"/>
    <n v="7.5349822619999998"/>
    <n v="2825.6"/>
    <n v="4075.8"/>
    <n v="4075.8"/>
    <n v="132.19999999999999"/>
    <n v="283.8"/>
    <n v="4.9081999999999999"/>
  </r>
  <r>
    <x v="22"/>
    <s v="2020 (E)"/>
    <s v="2020-2019"/>
    <n v="1.8363637390000001"/>
    <n v="3.1222557759999998"/>
    <n v="648.6"/>
    <n v="1685.3"/>
    <n v="1685.3"/>
    <n v="114.1"/>
    <n v="330.2"/>
    <n v="21.347000000000001"/>
  </r>
  <r>
    <x v="11"/>
    <n v="2018"/>
    <s v="2018-2017"/>
    <n v="5.8394439990000002"/>
    <n v="5.7108182120000004"/>
    <n v="2440.8000000000002"/>
    <n v="3708"/>
    <n v="3708"/>
    <n v="70.099999999999994"/>
    <n v="183.8"/>
    <n v="2.9569000000000001"/>
  </r>
  <r>
    <x v="13"/>
    <n v="2017"/>
    <s v="2017-2016"/>
    <n v="13.316366018"/>
    <n v="11.35304416"/>
    <n v="5368.2"/>
    <n v="7061.9"/>
    <n v="7061.9"/>
    <n v="547.79999999999995"/>
    <n v="544.20000000000005"/>
    <n v="11.3642"/>
  </r>
  <r>
    <x v="22"/>
    <n v="2011"/>
    <s v="2011-2010"/>
    <n v="1.448646866"/>
    <n v="1.706442332"/>
    <n v="404.2"/>
    <n v="591.9"/>
    <n v="591.9"/>
    <n v="24"/>
    <n v="40.6"/>
    <n v="6.3124000000000002"/>
  </r>
  <r>
    <x v="18"/>
    <n v="2017"/>
    <s v="2017-2016"/>
    <n v="4.3755333289999996"/>
    <n v="3.664310392"/>
    <n v="1763.9"/>
    <n v="2279.3000000000002"/>
    <n v="2279.3000000000002"/>
    <n v="71.599999999999994"/>
    <n v="-23.2"/>
    <n v="4.2309000000000001"/>
  </r>
  <r>
    <x v="20"/>
    <n v="2016"/>
    <s v="2016-2015"/>
    <n v="14.877338376000001"/>
    <n v="16.947314432999999"/>
    <n v="5679.9"/>
    <n v="9813.7999999999993"/>
    <n v="9813.7999999999993"/>
    <n v="423.5"/>
    <n v="1121"/>
    <n v="8.0568000000000008"/>
  </r>
  <r>
    <x v="4"/>
    <n v="2018"/>
    <s v="2018-2017"/>
    <n v="5.1832003540000002"/>
    <n v="5.8773067360000004"/>
    <n v="2166.5"/>
    <n v="3816.1"/>
    <n v="3816.1"/>
    <n v="27.4"/>
    <n v="48"/>
    <n v="1.2808999999999999"/>
  </r>
  <r>
    <x v="7"/>
    <n v="2010"/>
    <s v="2010-2009"/>
    <n v="0.65267693299999996"/>
    <n v="0.61650187000000001"/>
    <n v="163.6"/>
    <n v="181.5"/>
    <n v="181.5"/>
    <n v="-5.8"/>
    <n v="4.5999999999999996"/>
    <n v="-3.4239000000000002"/>
  </r>
  <r>
    <x v="22"/>
    <n v="2007"/>
    <m/>
    <n v="2.0290195340000001"/>
    <n v="2.0290195340000001"/>
    <n v="432.1"/>
    <n v="432.1"/>
    <n v="432.1"/>
    <m/>
    <m/>
    <m/>
  </r>
  <r>
    <x v="4"/>
    <n v="2010"/>
    <s v="2010-2009"/>
    <n v="6.4689220460000003"/>
    <n v="7.0967347480000003"/>
    <n v="1621.5"/>
    <n v="2089.3000000000002"/>
    <n v="2089.3000000000002"/>
    <n v="65.5"/>
    <n v="113.6"/>
    <n v="4.2095000000000002"/>
  </r>
  <r>
    <x v="23"/>
    <n v="2008"/>
    <s v="2008-2007"/>
    <n v="100"/>
    <n v="100"/>
    <n v="23394.799999999999"/>
    <n v="25155.9"/>
    <n v="25155.9"/>
    <n v="2098.8000000000002"/>
    <n v="3859.9"/>
    <n v="9.8552999999999997"/>
  </r>
  <r>
    <x v="2"/>
    <n v="2012"/>
    <s v="2012-2011"/>
    <n v="2.8651274550000001"/>
    <n v="3.7717321670000001"/>
    <n v="877.6"/>
    <n v="1524.9"/>
    <n v="1524.9"/>
    <n v="72.099999999999994"/>
    <n v="311.3"/>
    <n v="8.9509000000000007"/>
  </r>
  <r>
    <x v="11"/>
    <n v="2009"/>
    <s v="2009-2008"/>
    <n v="7.202266356"/>
    <n v="6.9507239109999999"/>
    <n v="1705.9"/>
    <n v="1884.8"/>
    <n v="1884.8"/>
    <n v="61.5"/>
    <n v="168"/>
    <n v="3.7399"/>
  </r>
  <r>
    <x v="11"/>
    <n v="2017"/>
    <s v="2017-2016"/>
    <n v="5.8807624379999996"/>
    <n v="5.6656704610000004"/>
    <n v="2370.6999999999998"/>
    <n v="3524.2"/>
    <n v="3524.2"/>
    <n v="63.8"/>
    <n v="210.1"/>
    <n v="2.7656000000000001"/>
  </r>
  <r>
    <x v="0"/>
    <n v="2018"/>
    <s v="2018-2017"/>
    <n v="1.2184647770000001"/>
    <n v="1.032352062"/>
    <n v="509.3"/>
    <n v="670.3"/>
    <n v="670.3"/>
    <n v="29.2"/>
    <n v="55.3"/>
    <n v="6.0819999999999999"/>
  </r>
  <r>
    <x v="6"/>
    <n v="2017"/>
    <s v="2017-2016"/>
    <n v="4.1242483779999999"/>
    <n v="1.7258093299999999"/>
    <n v="1662.6"/>
    <n v="1073.5"/>
    <n v="1073.5"/>
    <n v="113.6"/>
    <n v="92.7"/>
    <n v="7.3337000000000003"/>
  </r>
  <r>
    <x v="23"/>
    <n v="2011"/>
    <s v="2011-2010"/>
    <n v="100"/>
    <n v="100"/>
    <n v="27901.9"/>
    <n v="34686.199999999997"/>
    <n v="34686.199999999997"/>
    <n v="2835.9"/>
    <n v="5245.9"/>
    <n v="11.313700000000001"/>
  </r>
  <r>
    <x v="21"/>
    <n v="2012"/>
    <s v="2012-2011"/>
    <n v="2.2304638529999998"/>
    <n v="2.0734756870000002"/>
    <n v="683.2"/>
    <n v="838.3"/>
    <n v="838.3"/>
    <n v="25.6"/>
    <n v="88.5"/>
    <n v="3.8929"/>
  </r>
  <r>
    <x v="0"/>
    <n v="2014"/>
    <s v="2014-2013"/>
    <n v="1.2277642129999999"/>
    <n v="0.95890548200000003"/>
    <n v="422.4"/>
    <n v="478.7"/>
    <n v="478.7"/>
    <n v="19.2"/>
    <n v="42.1"/>
    <n v="4.7618999999999998"/>
  </r>
  <r>
    <x v="3"/>
    <n v="2015"/>
    <s v="2015-2014"/>
    <n v="0.49812652699999999"/>
    <n v="0.64760397599999997"/>
    <n v="181.2"/>
    <n v="350.3"/>
    <n v="350.3"/>
    <n v="-5"/>
    <n v="2.1"/>
    <n v="-2.6852999999999998"/>
  </r>
  <r>
    <x v="13"/>
    <n v="2008"/>
    <s v="2008-2007"/>
    <n v="16.263443158000001"/>
    <n v="15.924693611"/>
    <n v="3804.8"/>
    <n v="4006"/>
    <n v="4006"/>
    <n v="279.5"/>
    <n v="480.7"/>
    <n v="7.9283999999999999"/>
  </r>
  <r>
    <x v="13"/>
    <n v="2015"/>
    <s v="2015-2014"/>
    <n v="13.012043556"/>
    <n v="11.813087775"/>
    <n v="4733.3"/>
    <n v="6389.9"/>
    <n v="6389.9"/>
    <n v="124.7"/>
    <n v="502.5"/>
    <n v="2.7058"/>
  </r>
  <r>
    <x v="21"/>
    <n v="2018"/>
    <s v="2018-2017"/>
    <n v="2.374726366"/>
    <n v="2.2179474940000001"/>
    <n v="992.6"/>
    <n v="1440.1"/>
    <n v="1440.1"/>
    <n v="142.6"/>
    <n v="53.5"/>
    <n v="16.776399999999999"/>
  </r>
  <r>
    <x v="5"/>
    <n v="2014"/>
    <s v="2014-2013"/>
    <n v="18.922799674"/>
    <n v="20.503390323000001"/>
    <n v="6510.2"/>
    <n v="10235.6"/>
    <n v="10235.6"/>
    <n v="72.5"/>
    <n v="521.20000000000005"/>
    <n v="1.1261000000000001"/>
  </r>
  <r>
    <x v="1"/>
    <n v="2017"/>
    <s v="2017-2016"/>
    <n v="7.2870155380000003"/>
    <n v="6.383967255"/>
    <n v="2937.6"/>
    <n v="3971"/>
    <n v="3971"/>
    <n v="126.2"/>
    <n v="329"/>
    <n v="4.4888000000000003"/>
  </r>
  <r>
    <x v="2"/>
    <n v="2018"/>
    <s v="2018-2017"/>
    <n v="2.3094130169999998"/>
    <n v="3.7985873890000001"/>
    <n v="965.3"/>
    <n v="2466.4"/>
    <n v="2466.4"/>
    <n v="-30.3"/>
    <n v="6.4"/>
    <n v="-3.0434000000000001"/>
  </r>
  <r>
    <x v="2"/>
    <n v="2017"/>
    <s v="2017-2016"/>
    <n v="2.4696870469999999"/>
    <n v="3.9548122509999999"/>
    <n v="995.6"/>
    <n v="2460"/>
    <n v="2460"/>
    <n v="23.4"/>
    <n v="84.1"/>
    <n v="2.4068999999999998"/>
  </r>
  <r>
    <x v="10"/>
    <n v="2013"/>
    <s v="2013-2012"/>
    <n v="7.75968166"/>
    <n v="7.5442982460000003"/>
    <n v="2540.9"/>
    <n v="3440.2"/>
    <n v="3440.2"/>
    <n v="130.5"/>
    <n v="351.5"/>
    <n v="5.4139999999999997"/>
  </r>
  <r>
    <x v="8"/>
    <s v="2020 (E)"/>
    <s v="2020-2019"/>
    <n v="0.83012927599999997"/>
    <n v="1.0350704930000001"/>
    <n v="293.2"/>
    <n v="558.70000000000005"/>
    <n v="558.70000000000005"/>
    <n v="-319.3"/>
    <n v="-571.79999999999995"/>
    <n v="-52.130699999999997"/>
  </r>
  <r>
    <x v="4"/>
    <n v="2015"/>
    <s v="2015-2014"/>
    <n v="5.6652270849999997"/>
    <n v="6.3908141179999998"/>
    <n v="2060.8000000000002"/>
    <n v="3456.9"/>
    <n v="3456.9"/>
    <n v="68.5"/>
    <n v="159.19999999999999"/>
    <n v="3.4382000000000001"/>
  </r>
  <r>
    <x v="22"/>
    <n v="2010"/>
    <s v="2010-2009"/>
    <n v="1.516795659"/>
    <n v="1.8726031999999999"/>
    <n v="380.2"/>
    <n v="551.29999999999995"/>
    <n v="551.29999999999995"/>
    <n v="-57.1"/>
    <n v="50.1"/>
    <n v="-13.057399999999999"/>
  </r>
  <r>
    <x v="18"/>
    <n v="2012"/>
    <s v="2012-2011"/>
    <n v="4.2346818849999996"/>
    <n v="4.0764586429999996"/>
    <n v="1297.0999999999999"/>
    <n v="1648.1"/>
    <n v="1648.1"/>
    <n v="114.8"/>
    <n v="145.80000000000001"/>
    <n v="9.7097999999999995"/>
  </r>
  <r>
    <x v="6"/>
    <n v="2010"/>
    <s v="2010-2009"/>
    <n v="3.1177690899999999"/>
    <n v="2.2965119239999998"/>
    <n v="781.5"/>
    <n v="676.1"/>
    <n v="676.1"/>
    <n v="15.3"/>
    <n v="27.1"/>
    <n v="1.9967999999999999"/>
  </r>
  <r>
    <x v="17"/>
    <n v="2017"/>
    <s v="2017-2016"/>
    <n v="1.684080491"/>
    <n v="1.2179535619999999"/>
    <n v="678.9"/>
    <n v="757.6"/>
    <n v="757.6"/>
    <n v="11.7"/>
    <n v="8.8000000000000007"/>
    <n v="1.7535000000000001"/>
  </r>
  <r>
    <x v="23"/>
    <n v="2013"/>
    <s v="2013-2012"/>
    <n v="100"/>
    <n v="100"/>
    <n v="32744.9"/>
    <n v="45600"/>
    <n v="45600"/>
    <n v="2114.5"/>
    <n v="5170.3"/>
    <n v="6.9032"/>
  </r>
  <r>
    <x v="7"/>
    <n v="2017"/>
    <s v="2017-2016"/>
    <n v="0.42666349100000001"/>
    <n v="0.39226593100000001"/>
    <n v="172"/>
    <n v="244"/>
    <n v="244"/>
    <n v="2.7"/>
    <n v="9.8000000000000007"/>
    <n v="1.5948"/>
  </r>
  <r>
    <x v="21"/>
    <n v="2009"/>
    <s v="2009-2008"/>
    <n v="2.635778701"/>
    <n v="2.417707235"/>
    <n v="624.29999999999995"/>
    <n v="655.6"/>
    <n v="655.6"/>
    <n v="19"/>
    <n v="39.5"/>
    <n v="3.1389"/>
  </r>
  <r>
    <x v="22"/>
    <n v="2016"/>
    <s v="2016-2015"/>
    <n v="1.213519757"/>
    <n v="1.736038558"/>
    <n v="463.3"/>
    <n v="1005.3"/>
    <n v="1005.3"/>
    <n v="38.700000000000003"/>
    <n v="191.4"/>
    <n v="9.1143999999999998"/>
  </r>
  <r>
    <x v="5"/>
    <n v="2012"/>
    <s v="2012-2011"/>
    <n v="20.485857188000001"/>
    <n v="22.867347518999999"/>
    <n v="6274.9"/>
    <n v="9245.2000000000007"/>
    <n v="9245.2000000000007"/>
    <n v="645.70000000000005"/>
    <n v="1769.5"/>
    <n v="11.470499999999999"/>
  </r>
  <r>
    <x v="5"/>
    <n v="2016"/>
    <s v="2016-2015"/>
    <n v="18.277446291"/>
    <n v="18.988839134999999"/>
    <n v="6978"/>
    <n v="10996"/>
    <n v="10996"/>
    <n v="271"/>
    <n v="439.1"/>
    <n v="4.0404999999999998"/>
  </r>
  <r>
    <x v="16"/>
    <n v="2016"/>
    <s v="2016-2015"/>
    <n v="2.0446223240000001"/>
    <n v="2.0707090770000001"/>
    <n v="780.6"/>
    <n v="1199.0999999999999"/>
    <n v="1199.0999999999999"/>
    <n v="26.8"/>
    <n v="42.4"/>
    <n v="3.5552999999999999"/>
  </r>
  <r>
    <x v="15"/>
    <n v="2014"/>
    <s v="2014-2013"/>
    <n v="95.527845599000003"/>
    <n v="96.051400698999998"/>
    <n v="32865.4"/>
    <n v="47950.3"/>
    <n v="47950.3"/>
    <n v="1567.7"/>
    <n v="4106.1000000000004"/>
    <n v="5.0088999999999997"/>
  </r>
  <r>
    <x v="1"/>
    <n v="2016"/>
    <s v="2016-2015"/>
    <n v="7.3638882920000004"/>
    <n v="6.2893190370000003"/>
    <n v="2811.4"/>
    <n v="3642"/>
    <n v="3642"/>
    <n v="190.4"/>
    <n v="232.1"/>
    <n v="7.2644000000000002"/>
  </r>
  <r>
    <x v="18"/>
    <n v="2011"/>
    <s v="2011-2010"/>
    <n v="4.237345844"/>
    <n v="4.3311172740000004"/>
    <n v="1182.3"/>
    <n v="1502.3"/>
    <n v="1502.3"/>
    <n v="91.1"/>
    <n v="246.8"/>
    <n v="8.3485999999999994"/>
  </r>
  <r>
    <x v="18"/>
    <n v="2009"/>
    <s v="2009-2008"/>
    <n v="3.8926605190000001"/>
    <n v="3.9839065370000002"/>
    <n v="922"/>
    <n v="1080.3"/>
    <n v="1080.3"/>
    <n v="-35.700000000000003"/>
    <n v="102"/>
    <n v="-3.7277"/>
  </r>
  <r>
    <x v="15"/>
    <n v="2015"/>
    <s v="2015-2014"/>
    <n v="95.593009734000006"/>
    <n v="96.173165198999996"/>
    <n v="34773.199999999997"/>
    <n v="52021.7"/>
    <n v="52021.7"/>
    <n v="1907.8"/>
    <n v="4071.4"/>
    <n v="5.8048000000000002"/>
  </r>
  <r>
    <x v="19"/>
    <n v="2007"/>
    <m/>
    <n v="0.690270473"/>
    <n v="0.690270473"/>
    <n v="147"/>
    <n v="147"/>
    <n v="147"/>
    <m/>
    <m/>
    <m/>
  </r>
  <r>
    <x v="9"/>
    <n v="2009"/>
    <s v="2009-2008"/>
    <n v="1.029317391"/>
    <n v="0.96656660500000002"/>
    <n v="243.8"/>
    <n v="262.10000000000002"/>
    <n v="262.10000000000002"/>
    <n v="27.7"/>
    <n v="39.700000000000003"/>
    <n v="12.818099999999999"/>
  </r>
  <r>
    <x v="12"/>
    <n v="2009"/>
    <s v="2009-2008"/>
    <n v="3.7448914109999998"/>
    <n v="3.8625786419999999"/>
    <n v="887"/>
    <n v="1047.4000000000001"/>
    <n v="1047.4000000000001"/>
    <n v="24.8"/>
    <n v="117.2"/>
    <n v="2.8763000000000001"/>
  </r>
  <r>
    <x v="11"/>
    <s v="2019 (P)"/>
    <s v="2019-2018"/>
    <n v="5.8579592969999998"/>
    <n v="5.7334244989999998"/>
    <n v="2521.5"/>
    <n v="3840.5"/>
    <n v="3840.5"/>
    <n v="80.7"/>
    <n v="132.5"/>
    <n v="3.3062"/>
  </r>
  <r>
    <x v="18"/>
    <n v="2016"/>
    <s v="2016-2015"/>
    <n v="4.432634331"/>
    <n v="3.976155157"/>
    <n v="1692.3"/>
    <n v="2302.5"/>
    <n v="2302.5"/>
    <n v="95.9"/>
    <n v="232.5"/>
    <n v="6.0072000000000001"/>
  </r>
  <r>
    <x v="20"/>
    <n v="2008"/>
    <s v="2008-2007"/>
    <n v="7.4315659890000001"/>
    <n v="8.0152171059999997"/>
    <n v="1738.6"/>
    <n v="2016.3"/>
    <n v="2016.3"/>
    <n v="400.5"/>
    <n v="678.2"/>
    <n v="29.930399999999999"/>
  </r>
  <r>
    <x v="15"/>
    <n v="2016"/>
    <s v="2016-2015"/>
    <n v="95.554531119999993"/>
    <n v="96.023844843000006"/>
    <n v="36481"/>
    <n v="55605.2"/>
    <n v="55605.2"/>
    <n v="1707.8"/>
    <n v="3583.5"/>
    <n v="4.9112"/>
  </r>
  <r>
    <x v="3"/>
    <n v="2013"/>
    <s v="2013-2012"/>
    <n v="0.49503892199999999"/>
    <n v="0.60438596499999997"/>
    <n v="162.1"/>
    <n v="275.60000000000002"/>
    <n v="275.60000000000002"/>
    <n v="15.3"/>
    <n v="32.799999999999997"/>
    <n v="10.4223"/>
  </r>
  <r>
    <x v="10"/>
    <n v="2018"/>
    <s v="2018-2017"/>
    <n v="7.2949986239999998"/>
    <n v="6.9299885720000001"/>
    <n v="3049.2"/>
    <n v="4499.6000000000004"/>
    <n v="4499.6000000000004"/>
    <n v="74.599999999999994"/>
    <n v="126.2"/>
    <n v="2.5078999999999998"/>
  </r>
  <r>
    <x v="17"/>
    <n v="2013"/>
    <s v="2013-2012"/>
    <n v="1.849448311"/>
    <n v="1.389912281"/>
    <n v="605.6"/>
    <n v="633.79999999999995"/>
    <n v="633.79999999999995"/>
    <n v="19.899999999999999"/>
    <n v="35.5"/>
    <n v="3.3976000000000002"/>
  </r>
  <r>
    <x v="3"/>
    <s v="2019 (P)"/>
    <s v="2019-2018"/>
    <n v="0.30596598800000002"/>
    <n v="0.31977594799999998"/>
    <n v="131.69999999999999"/>
    <n v="214.2"/>
    <n v="214.2"/>
    <n v="-26.9"/>
    <n v="-30.5"/>
    <n v="-16.960999999999999"/>
  </r>
  <r>
    <x v="12"/>
    <n v="2015"/>
    <s v="2015-2014"/>
    <n v="3.0052534199999998"/>
    <n v="3.4260339389999999"/>
    <n v="1093.2"/>
    <n v="1853.2"/>
    <n v="1853.2"/>
    <n v="60.1"/>
    <n v="211"/>
    <n v="5.8174000000000001"/>
  </r>
  <r>
    <x v="10"/>
    <n v="2009"/>
    <s v="2009-2008"/>
    <n v="7.6848380450000002"/>
    <n v="7.5337616069999997"/>
    <n v="1820.2"/>
    <n v="2042.9"/>
    <n v="2042.9"/>
    <n v="74.099999999999994"/>
    <n v="165.3"/>
    <n v="4.2436999999999996"/>
  </r>
  <r>
    <x v="0"/>
    <n v="2012"/>
    <s v="2012-2011"/>
    <n v="1.161591099"/>
    <n v="0.95078617899999995"/>
    <n v="355.8"/>
    <n v="384.4"/>
    <n v="384.4"/>
    <n v="16.3"/>
    <n v="24.7"/>
    <n v="4.8010999999999999"/>
  </r>
  <r>
    <x v="9"/>
    <s v="2020 (E)"/>
    <s v="2020-2019"/>
    <n v="1.1837552870000001"/>
    <n v="0.97875020800000001"/>
    <n v="418.1"/>
    <n v="528.29999999999995"/>
    <n v="528.29999999999995"/>
    <n v="-40.5"/>
    <n v="-147.19999999999999"/>
    <n v="-8.8313000000000006"/>
  </r>
  <r>
    <x v="6"/>
    <s v="2019 (P)"/>
    <s v="2019-2018"/>
    <n v="4.1253136330000002"/>
    <n v="1.82340963"/>
    <n v="1775.7"/>
    <n v="1221.4000000000001"/>
    <n v="1221.4000000000001"/>
    <n v="77"/>
    <n v="100.6"/>
    <n v="4.5327999999999999"/>
  </r>
  <r>
    <x v="0"/>
    <n v="2007"/>
    <m/>
    <n v="1.3091660409999999"/>
    <n v="1.3091660409999999"/>
    <n v="278.8"/>
    <n v="278.8"/>
    <n v="278.8"/>
    <m/>
    <m/>
    <m/>
  </r>
  <r>
    <x v="23"/>
    <n v="2009"/>
    <s v="2009-2008"/>
    <n v="100"/>
    <n v="100"/>
    <n v="23685.599999999999"/>
    <n v="27116.6"/>
    <n v="27116.6"/>
    <n v="290.8"/>
    <n v="1960.7"/>
    <n v="1.2430000000000001"/>
  </r>
  <r>
    <x v="15"/>
    <n v="2009"/>
    <s v="2009-2008"/>
    <n v="96.097206741999997"/>
    <n v="96.016462240999999"/>
    <n v="22761.200000000001"/>
    <n v="26036.400000000001"/>
    <n v="26036.400000000001"/>
    <n v="324.10000000000002"/>
    <n v="1858.8"/>
    <n v="1.4443999999999999"/>
  </r>
  <r>
    <x v="13"/>
    <n v="2013"/>
    <s v="2013-2012"/>
    <n v="13.811311074000001"/>
    <n v="12.388377193"/>
    <n v="4522.5"/>
    <n v="5649.1"/>
    <n v="5649.1"/>
    <n v="103.7"/>
    <n v="248.9"/>
    <n v="2.3466999999999998"/>
  </r>
  <r>
    <x v="14"/>
    <s v="2020 (E)"/>
    <s v="2020-2019"/>
    <n v="0.22961624899999999"/>
    <n v="0.167664005"/>
    <n v="81.099999999999994"/>
    <n v="90.5"/>
    <n v="90.5"/>
    <n v="-4.7"/>
    <n v="-2.2999999999999998"/>
    <n v="-5.4779"/>
  </r>
  <r>
    <x v="3"/>
    <n v="2012"/>
    <s v="2012-2011"/>
    <n v="0.47926243200000002"/>
    <n v="0.60054860700000001"/>
    <n v="146.80000000000001"/>
    <n v="242.8"/>
    <n v="242.8"/>
    <n v="-7.6"/>
    <n v="4.2"/>
    <n v="-4.9222999999999999"/>
  </r>
  <r>
    <x v="15"/>
    <n v="2008"/>
    <s v="2008-2007"/>
    <n v="95.906355258000005"/>
    <n v="96.111051482999997"/>
    <n v="22437.1"/>
    <n v="24177.599999999999"/>
    <n v="24177.599999999999"/>
    <n v="1985.6"/>
    <n v="3726.1"/>
    <n v="9.7088000000000001"/>
  </r>
  <r>
    <x v="1"/>
    <s v="2020 (E)"/>
    <s v="2020-2019"/>
    <n v="8.7426882369999994"/>
    <n v="7.2110343290000003"/>
    <n v="3087.9"/>
    <n v="3892.3"/>
    <n v="3892.3"/>
    <n v="-43.1"/>
    <n v="-194.9"/>
    <n v="-1.3766"/>
  </r>
  <r>
    <x v="21"/>
    <n v="2008"/>
    <s v="2008-2007"/>
    <n v="2.5873270979999998"/>
    <n v="2.449127243"/>
    <n v="605.29999999999995"/>
    <n v="616.1"/>
    <n v="616.1"/>
    <n v="40.6"/>
    <n v="51.4"/>
    <n v="7.1896000000000004"/>
  </r>
  <r>
    <x v="22"/>
    <n v="2008"/>
    <s v="2008-2007"/>
    <n v="1.911535897"/>
    <n v="1.783279469"/>
    <n v="447.2"/>
    <n v="448.6"/>
    <n v="448.6"/>
    <n v="15.1"/>
    <n v="16.5"/>
    <n v="3.4944999999999999"/>
  </r>
  <r>
    <x v="1"/>
    <n v="2018"/>
    <s v="2018-2017"/>
    <n v="7.2507386629999999"/>
    <n v="6.2287653970000001"/>
    <n v="3030.7"/>
    <n v="4044.3"/>
    <n v="4044.3"/>
    <n v="93.1"/>
    <n v="73.3"/>
    <n v="3.1692"/>
  </r>
  <r>
    <x v="20"/>
    <n v="2018"/>
    <s v="2018-2017"/>
    <n v="15.18762635"/>
    <n v="18.265377472000001"/>
    <n v="6348.2"/>
    <n v="11859.6"/>
    <n v="11859.6"/>
    <n v="196.2"/>
    <n v="719.8"/>
    <n v="3.1892"/>
  </r>
  <r>
    <x v="21"/>
    <n v="2015"/>
    <s v="2015-2014"/>
    <n v="2.0738777719999999"/>
    <n v="2.1404392909999999"/>
    <n v="754.4"/>
    <n v="1157.8"/>
    <n v="1157.8"/>
    <n v="12.6"/>
    <n v="150.9"/>
    <n v="1.6984999999999999"/>
  </r>
  <r>
    <x v="1"/>
    <n v="2014"/>
    <s v="2014-2013"/>
    <n v="7.0823160100000004"/>
    <n v="6.3107078110000003"/>
    <n v="2436.6"/>
    <n v="3150.4"/>
    <n v="3150.4"/>
    <n v="94.6"/>
    <n v="235.4"/>
    <n v="4.0392000000000001"/>
  </r>
  <r>
    <x v="20"/>
    <s v="2019 (P)"/>
    <s v="2019-2018"/>
    <n v="14.761639253"/>
    <n v="17.936713622999999"/>
    <n v="6354"/>
    <n v="12014.8"/>
    <n v="12014.8"/>
    <n v="5.8"/>
    <n v="155.19999999999999"/>
    <n v="9.1300000000000006E-2"/>
  </r>
  <r>
    <x v="20"/>
    <n v="2012"/>
    <s v="2012-2011"/>
    <n v="10.590132679"/>
    <n v="10.471015120000001"/>
    <n v="3243.8"/>
    <n v="4233.3999999999996"/>
    <n v="4233.3999999999996"/>
    <n v="796.6"/>
    <n v="1237"/>
    <n v="32.551400000000001"/>
  </r>
  <r>
    <x v="8"/>
    <s v="2019 (P)"/>
    <s v="2019-2018"/>
    <n v="1.42296255"/>
    <n v="1.6877063910000001"/>
    <n v="612.5"/>
    <n v="1130.5"/>
    <n v="1130.5"/>
    <n v="0.4"/>
    <n v="9.1"/>
    <n v="6.5299999999999997E-2"/>
  </r>
  <r>
    <x v="3"/>
    <n v="2017"/>
    <s v="2017-2016"/>
    <n v="0.40210553500000001"/>
    <n v="0.49531612000000003"/>
    <n v="162.1"/>
    <n v="308.10000000000002"/>
    <n v="308.10000000000002"/>
    <n v="1.1000000000000001"/>
    <n v="1.4"/>
    <n v="0.68320000000000003"/>
  </r>
  <r>
    <x v="3"/>
    <n v="2009"/>
    <s v="2009-2008"/>
    <n v="1.01454048"/>
    <n v="1.0406909419999999"/>
    <n v="240.3"/>
    <n v="282.2"/>
    <n v="282.2"/>
    <n v="-24.5"/>
    <n v="-2.7"/>
    <n v="-9.2523"/>
  </r>
  <r>
    <x v="19"/>
    <n v="2012"/>
    <s v="2012-2011"/>
    <n v="1.365636753"/>
    <n v="1.5656806750000001"/>
    <n v="418.3"/>
    <n v="633"/>
    <n v="633"/>
    <n v="84.3"/>
    <n v="182.8"/>
    <n v="25.2395"/>
  </r>
  <r>
    <x v="23"/>
    <n v="2017"/>
    <s v="2017-2016"/>
    <n v="100"/>
    <n v="100"/>
    <n v="40312.800000000003"/>
    <n v="62202.7"/>
    <n v="62202.7"/>
    <n v="2134.6"/>
    <n v="4295"/>
    <n v="5.5911"/>
  </r>
  <r>
    <x v="23"/>
    <s v="2019 (P)"/>
    <s v="2019-2018"/>
    <n v="100"/>
    <n v="100"/>
    <n v="43044"/>
    <n v="66984.399999999994"/>
    <n v="66984.399999999994"/>
    <n v="1245.5"/>
    <n v="2055"/>
    <n v="2.9796999999999998"/>
  </r>
  <r>
    <x v="4"/>
    <n v="2016"/>
    <s v="2016-2015"/>
    <n v="5.4599221550000001"/>
    <n v="6.1749991800000004"/>
    <n v="2084.5"/>
    <n v="3575.8"/>
    <n v="3575.8"/>
    <n v="23.7"/>
    <n v="118.9"/>
    <n v="1.1499999999999999"/>
  </r>
  <r>
    <x v="15"/>
    <n v="2013"/>
    <s v="2013-2012"/>
    <n v="95.580380456"/>
    <n v="96.149561403999996"/>
    <n v="31297.7"/>
    <n v="43844.2"/>
    <n v="43844.2"/>
    <n v="1971.8"/>
    <n v="5062.5"/>
    <n v="6.7237"/>
  </r>
  <r>
    <x v="4"/>
    <n v="2012"/>
    <s v="2012-2011"/>
    <n v="6.0472602379999998"/>
    <n v="6.2315574939999996"/>
    <n v="1852.3"/>
    <n v="2519.4"/>
    <n v="2519.4"/>
    <n v="139.6"/>
    <n v="320.89999999999998"/>
    <n v="8.1508000000000003"/>
  </r>
  <r>
    <x v="19"/>
    <n v="2018"/>
    <s v="2018-2017"/>
    <n v="1.7665705709999999"/>
    <n v="1.884046364"/>
    <n v="738.4"/>
    <n v="1223.3"/>
    <n v="1223.3"/>
    <n v="19.8"/>
    <n v="3.5"/>
    <n v="2.7553000000000001"/>
  </r>
  <r>
    <x v="9"/>
    <n v="2008"/>
    <s v="2008-2007"/>
    <n v="0.92370954199999999"/>
    <n v="0.88408683499999996"/>
    <n v="216.1"/>
    <n v="222.4"/>
    <n v="222.4"/>
    <n v="9.8000000000000007"/>
    <n v="16.100000000000001"/>
    <n v="4.7503000000000002"/>
  </r>
  <r>
    <x v="2"/>
    <n v="2015"/>
    <s v="2015-2014"/>
    <n v="2.614339556"/>
    <n v="3.9954373780000001"/>
    <n v="951"/>
    <n v="2161.1999999999998"/>
    <n v="2161.1999999999998"/>
    <n v="43.1"/>
    <n v="330.1"/>
    <n v="4.7472000000000003"/>
  </r>
  <r>
    <x v="11"/>
    <n v="2014"/>
    <s v="2014-2013"/>
    <n v="6.2097430530000004"/>
    <n v="6.0813477159999998"/>
    <n v="2136.4"/>
    <n v="3035.9"/>
    <n v="3035.9"/>
    <n v="128.80000000000001"/>
    <n v="252.2"/>
    <n v="6.4156000000000004"/>
  </r>
  <r>
    <x v="9"/>
    <n v="2015"/>
    <s v="2015-2014"/>
    <n v="0.98690630999999995"/>
    <n v="0.86907972899999997"/>
    <n v="359"/>
    <n v="470.1"/>
    <n v="470.1"/>
    <n v="29.4"/>
    <n v="41.9"/>
    <n v="8.9199000000000002"/>
  </r>
  <r>
    <x v="23"/>
    <n v="2015"/>
    <s v="2015-2014"/>
    <n v="100"/>
    <n v="100"/>
    <n v="36376.300000000003"/>
    <n v="54091.7"/>
    <n v="54091.7"/>
    <n v="1972.3"/>
    <n v="4170.2"/>
    <n v="5.7327000000000004"/>
  </r>
  <r>
    <x v="20"/>
    <n v="2013"/>
    <s v="2013-2012"/>
    <n v="12.547297442"/>
    <n v="13.502412281"/>
    <n v="4108.6000000000004"/>
    <n v="6157.1"/>
    <n v="6157.1"/>
    <n v="864.8"/>
    <n v="1923.7"/>
    <n v="26.66"/>
  </r>
  <r>
    <x v="0"/>
    <n v="2011"/>
    <s v="2011-2010"/>
    <n v="1.216763016"/>
    <n v="1.037011838"/>
    <n v="339.5"/>
    <n v="359.7"/>
    <n v="359.7"/>
    <n v="16.899999999999999"/>
    <n v="8"/>
    <n v="5.2385999999999999"/>
  </r>
  <r>
    <x v="15"/>
    <s v="2020 (E)"/>
    <s v="2020-2019"/>
    <n v="95.888142062"/>
    <n v="96.745650925000007"/>
    <n v="33867.5"/>
    <n v="52220.4"/>
    <n v="52220.4"/>
    <n v="-7383.9"/>
    <n v="-12643.9"/>
    <n v="-17.899799999999999"/>
  </r>
  <r>
    <x v="16"/>
    <s v="2019 (P)"/>
    <s v="2019-2018"/>
    <n v="2.1094693800000002"/>
    <n v="1.867151158"/>
    <n v="908"/>
    <n v="1250.7"/>
    <n v="1250.7"/>
    <n v="86"/>
    <n v="35.5"/>
    <n v="10.462199999999999"/>
  </r>
  <r>
    <x v="13"/>
    <n v="2012"/>
    <s v="2012-2011"/>
    <n v="14.426190974000001"/>
    <n v="13.357012295000001"/>
    <n v="4418.8"/>
    <n v="5400.2"/>
    <n v="5400.2"/>
    <n v="213.9"/>
    <n v="425.7"/>
    <n v="5.0869"/>
  </r>
  <r>
    <x v="7"/>
    <n v="2013"/>
    <s v="2013-2012"/>
    <n v="0.53962601799999999"/>
    <n v="0.47083333300000002"/>
    <n v="176.7"/>
    <n v="214.7"/>
    <n v="214.7"/>
    <n v="-4.3"/>
    <n v="-1.2"/>
    <n v="-2.3757000000000001"/>
  </r>
  <r>
    <x v="0"/>
    <n v="2010"/>
    <s v="2010-2009"/>
    <n v="1.287002314"/>
    <n v="1.194620979"/>
    <n v="322.60000000000002"/>
    <n v="351.7"/>
    <n v="351.7"/>
    <n v="28.8"/>
    <n v="44.3"/>
    <n v="9.8025000000000002"/>
  </r>
  <r>
    <x v="17"/>
    <n v="2007"/>
    <m/>
    <n v="2.1520473330000001"/>
    <n v="2.1520473330000001"/>
    <n v="458.3"/>
    <n v="458.3"/>
    <n v="458.3"/>
    <m/>
    <m/>
    <m/>
  </r>
  <r>
    <x v="12"/>
    <n v="2008"/>
    <s v="2008-2007"/>
    <n v="3.6854343699999998"/>
    <n v="3.6977408879999998"/>
    <n v="862.2"/>
    <n v="930.2"/>
    <n v="930.2"/>
    <n v="34.5"/>
    <n v="102.5"/>
    <n v="4.1680999999999999"/>
  </r>
  <r>
    <x v="2"/>
    <n v="2016"/>
    <s v="2016-2015"/>
    <n v="2.5464794039999998"/>
    <n v="4.1029085939999996"/>
    <n v="972.2"/>
    <n v="2375.9"/>
    <n v="2375.9"/>
    <n v="21.2"/>
    <n v="214.7"/>
    <n v="2.2292000000000001"/>
  </r>
  <r>
    <x v="7"/>
    <n v="2014"/>
    <s v="2014-2013"/>
    <n v="0.53336821300000004"/>
    <n v="0.47254189099999999"/>
    <n v="183.5"/>
    <n v="235.9"/>
    <n v="235.9"/>
    <n v="6.8"/>
    <n v="21.2"/>
    <n v="3.8483000000000001"/>
  </r>
  <r>
    <x v="17"/>
    <n v="2009"/>
    <s v="2009-2008"/>
    <n v="2.0164150369999998"/>
    <n v="1.8040609809999999"/>
    <n v="477.6"/>
    <n v="489.2"/>
    <n v="489.2"/>
    <n v="10.199999999999999"/>
    <n v="31.1"/>
    <n v="2.1821999999999999"/>
  </r>
  <r>
    <x v="19"/>
    <n v="2011"/>
    <s v="2011-2010"/>
    <n v="1.1970510969999999"/>
    <n v="1.2979225169999999"/>
    <n v="334"/>
    <n v="450.2"/>
    <n v="450.2"/>
    <n v="60.5"/>
    <n v="129.1"/>
    <n v="22.1206"/>
  </r>
  <r>
    <x v="18"/>
    <n v="2007"/>
    <m/>
    <n v="3.9655334340000001"/>
    <n v="3.9655334340000001"/>
    <n v="844.5"/>
    <n v="844.5"/>
    <n v="844.5"/>
    <m/>
    <m/>
    <m/>
  </r>
  <r>
    <x v="1"/>
    <n v="2012"/>
    <s v="2012-2011"/>
    <n v="7.0687943999999998"/>
    <n v="6.9317852960000002"/>
    <n v="2165.1999999999998"/>
    <n v="2802.5"/>
    <n v="2802.5"/>
    <n v="135.30000000000001"/>
    <n v="332.7"/>
    <n v="6.6653000000000002"/>
  </r>
  <r>
    <x v="4"/>
    <n v="2007"/>
    <m/>
    <n v="7.1567430500000002"/>
    <n v="7.1567430500000002"/>
    <n v="1524.1"/>
    <n v="1524.1"/>
    <n v="1524.1"/>
    <m/>
    <m/>
    <m/>
  </r>
  <r>
    <x v="16"/>
    <n v="2011"/>
    <s v="2011-2010"/>
    <n v="2.563624699"/>
    <n v="2.541356505"/>
    <n v="715.3"/>
    <n v="881.5"/>
    <n v="881.5"/>
    <n v="32.799999999999997"/>
    <n v="76"/>
    <n v="4.8057999999999996"/>
  </r>
  <r>
    <x v="15"/>
    <n v="2010"/>
    <s v="2010-2009"/>
    <n v="95.625149605000004"/>
    <n v="95.735437478999998"/>
    <n v="23969.4"/>
    <n v="28184.799999999999"/>
    <n v="28184.799999999999"/>
    <n v="1208.2"/>
    <n v="2148.4"/>
    <n v="5.308099999999999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s v="2008-2007"/>
    <n v="1.225913451"/>
    <n v="1.1333325379999999"/>
    <n v="286.8"/>
    <n v="285.10000000000002"/>
    <n v="285.10000000000002"/>
    <n v="8"/>
    <n v="6.3"/>
    <n v="2.8694000000000002"/>
  </r>
  <r>
    <x v="1"/>
    <x v="1"/>
    <s v="2010-2009"/>
    <n v="7.5233383869999999"/>
    <n v="7.620846255"/>
    <n v="1885.8"/>
    <n v="2243.6"/>
    <n v="2243.6"/>
    <n v="-7.4"/>
    <n v="42.9"/>
    <n v="-0.39090000000000003"/>
  </r>
  <r>
    <x v="2"/>
    <x v="2"/>
    <s v="2020-2019"/>
    <n v="1.23924824"/>
    <n v="2.090520036"/>
    <n v="437.7"/>
    <n v="1128.4000000000001"/>
    <n v="1128.4000000000001"/>
    <n v="-523.6"/>
    <n v="-1316.6"/>
    <n v="-54.468000000000004"/>
  </r>
  <r>
    <x v="3"/>
    <x v="3"/>
    <s v="2016-2015"/>
    <n v="0.42170662799999997"/>
    <n v="0.52963595500000005"/>
    <n v="161"/>
    <n v="306.7"/>
    <n v="306.7"/>
    <n v="-20.2"/>
    <n v="-43.6"/>
    <n v="-11.148"/>
  </r>
  <r>
    <x v="4"/>
    <x v="4"/>
    <s v="2009-2008"/>
    <n v="6.5693923730000003"/>
    <n v="7.2859429279999999"/>
    <n v="1556"/>
    <n v="1975.7"/>
    <n v="1975.7"/>
    <n v="-23.8"/>
    <n v="196.3"/>
    <n v="-1.5065999999999999"/>
  </r>
  <r>
    <x v="5"/>
    <x v="4"/>
    <s v="2009-2008"/>
    <n v="18.509136352999999"/>
    <n v="18.881423186999999"/>
    <n v="4384"/>
    <n v="5120"/>
    <n v="5120"/>
    <n v="120.8"/>
    <n v="436.9"/>
    <n v="2.8334999999999999"/>
  </r>
  <r>
    <x v="6"/>
    <x v="0"/>
    <s v="2008-2007"/>
    <n v="2.9036367059999999"/>
    <n v="3.1372361949999998"/>
    <n v="679.3"/>
    <n v="789.2"/>
    <n v="789.2"/>
    <n v="71.3"/>
    <n v="181.2"/>
    <n v="11.726900000000001"/>
  </r>
  <r>
    <x v="7"/>
    <x v="5"/>
    <m/>
    <n v="0.857438017"/>
    <n v="0.857438017"/>
    <n v="182.6"/>
    <n v="182.6"/>
    <n v="182.6"/>
    <m/>
    <m/>
    <m/>
  </r>
  <r>
    <x v="8"/>
    <x v="6"/>
    <s v="2013-2012"/>
    <n v="1.027640946"/>
    <n v="1.077631579"/>
    <n v="336.5"/>
    <n v="491.4"/>
    <n v="491.4"/>
    <n v="66.099999999999994"/>
    <n v="139.6"/>
    <n v="24.4452"/>
  </r>
  <r>
    <x v="9"/>
    <x v="1"/>
    <s v="2010-2009"/>
    <n v="1.0867310299999999"/>
    <n v="1.0173130029999999"/>
    <n v="272.39999999999998"/>
    <n v="299.5"/>
    <n v="299.5"/>
    <n v="28.6"/>
    <n v="37.4"/>
    <n v="11.7309"/>
  </r>
  <r>
    <x v="10"/>
    <x v="7"/>
    <s v="2012-2011"/>
    <n v="7.8693063099999998"/>
    <n v="7.6396807300000003"/>
    <n v="2410.4"/>
    <n v="3088.7"/>
    <n v="3088.7"/>
    <n v="155.80000000000001"/>
    <n v="348.6"/>
    <n v="6.9103000000000003"/>
  </r>
  <r>
    <x v="11"/>
    <x v="8"/>
    <s v="2011-2010"/>
    <n v="6.5629939180000001"/>
    <n v="6.3691035630000004"/>
    <n v="1831.2"/>
    <n v="2209.1999999999998"/>
    <n v="2209.1999999999998"/>
    <n v="57.1"/>
    <n v="198.7"/>
    <n v="3.2185000000000001"/>
  </r>
  <r>
    <x v="11"/>
    <x v="6"/>
    <s v="2013-2012"/>
    <n v="6.1310310919999997"/>
    <n v="6.1046052629999998"/>
    <n v="2007.6"/>
    <n v="2783.7"/>
    <n v="2783.7"/>
    <n v="127.8"/>
    <n v="487.1"/>
    <n v="6.7984999999999998"/>
  </r>
  <r>
    <x v="12"/>
    <x v="9"/>
    <s v="2014-2013"/>
    <n v="3.0028485059999999"/>
    <n v="3.2895646159999998"/>
    <n v="1033.0999999999999"/>
    <n v="1642.2"/>
    <n v="1642.2"/>
    <n v="70.5"/>
    <n v="60.8"/>
    <n v="7.3239000000000001"/>
  </r>
  <r>
    <x v="13"/>
    <x v="10"/>
    <s v="2019-2018"/>
    <n v="14.030294582"/>
    <n v="11.801255218"/>
    <n v="6039.2"/>
    <n v="7905"/>
    <n v="7905"/>
    <n v="360.3"/>
    <n v="510.7"/>
    <n v="6.3445"/>
  </r>
  <r>
    <x v="14"/>
    <x v="7"/>
    <s v="2012-2011"/>
    <n v="0.17041893"/>
    <n v="0.14172749200000001"/>
    <n v="52.2"/>
    <n v="57.3"/>
    <n v="57.3"/>
    <n v="-6.2"/>
    <n v="4.0999999999999996"/>
    <n v="-10.6165"/>
  </r>
  <r>
    <x v="4"/>
    <x v="2"/>
    <s v="2020-2019"/>
    <n v="4.7947610120000004"/>
    <n v="5.7767197140000004"/>
    <n v="1693.5"/>
    <n v="3118.1"/>
    <n v="3118.1"/>
    <n v="-419.5"/>
    <n v="-715.6"/>
    <n v="-19.853300000000001"/>
  </r>
  <r>
    <x v="14"/>
    <x v="0"/>
    <s v="2008-2007"/>
    <n v="0.21372270800000001"/>
    <n v="0.20790351400000001"/>
    <n v="50"/>
    <n v="52.3"/>
    <n v="52.3"/>
    <n v="8.1"/>
    <n v="10.4"/>
    <n v="19.331700000000001"/>
  </r>
  <r>
    <x v="12"/>
    <x v="7"/>
    <s v="2012-2011"/>
    <n v="3.185071041"/>
    <n v="3.5238945629999998"/>
    <n v="975.6"/>
    <n v="1424.7"/>
    <n v="1424.7"/>
    <n v="31.7"/>
    <n v="147.1"/>
    <n v="3.3584000000000001"/>
  </r>
  <r>
    <x v="13"/>
    <x v="2"/>
    <s v="2020-2019"/>
    <n v="15.189213982"/>
    <n v="13.095948274"/>
    <n v="5364.8"/>
    <n v="7068.8"/>
    <n v="7068.8"/>
    <n v="-674.4"/>
    <n v="-836.2"/>
    <n v="-11.1671"/>
  </r>
  <r>
    <x v="13"/>
    <x v="3"/>
    <s v="2016-2015"/>
    <n v="12.626053612"/>
    <n v="11.255325285"/>
    <n v="4820.3999999999996"/>
    <n v="6517.7"/>
    <n v="6517.7"/>
    <n v="87.1"/>
    <n v="127.8"/>
    <n v="1.8401000000000001"/>
  </r>
  <r>
    <x v="8"/>
    <x v="11"/>
    <s v="2015-2014"/>
    <n v="1.392115196"/>
    <n v="1.513171152"/>
    <n v="506.4"/>
    <n v="818.5"/>
    <n v="818.5"/>
    <n v="95.9"/>
    <n v="174"/>
    <n v="23.361699999999999"/>
  </r>
  <r>
    <x v="15"/>
    <x v="7"/>
    <s v="2012-2011"/>
    <n v="95.741159109999998"/>
    <n v="95.923788700000003"/>
    <n v="29325.9"/>
    <n v="38781.699999999997"/>
    <n v="38781.699999999997"/>
    <n v="2613"/>
    <n v="5597.7"/>
    <n v="9.7817000000000007"/>
  </r>
  <r>
    <x v="15"/>
    <x v="5"/>
    <m/>
    <n v="96.034466566000006"/>
    <n v="96.034466566000006"/>
    <n v="20451.5"/>
    <n v="20451.5"/>
    <n v="20451.5"/>
    <m/>
    <m/>
    <m/>
  </r>
  <r>
    <x v="11"/>
    <x v="5"/>
    <m/>
    <n v="7.6709241170000002"/>
    <n v="7.6709241170000002"/>
    <n v="1633.6"/>
    <n v="1633.6"/>
    <n v="1633.6"/>
    <m/>
    <m/>
    <m/>
  </r>
  <r>
    <x v="16"/>
    <x v="7"/>
    <s v="2012-2011"/>
    <n v="2.3773767239999999"/>
    <n v="2.4472108380000002"/>
    <n v="728.2"/>
    <n v="989.4"/>
    <n v="989.4"/>
    <n v="12.9"/>
    <n v="107.9"/>
    <n v="1.8033999999999999"/>
  </r>
  <r>
    <x v="10"/>
    <x v="10"/>
    <s v="2019-2018"/>
    <n v="7.1824179910000003"/>
    <n v="6.8047187109999996"/>
    <n v="3091.6"/>
    <n v="4558.1000000000004"/>
    <n v="4558.1000000000004"/>
    <n v="42.4"/>
    <n v="58.5"/>
    <n v="1.3905000000000001"/>
  </r>
  <r>
    <x v="17"/>
    <x v="11"/>
    <s v="2015-2014"/>
    <n v="1.768459134"/>
    <n v="1.3270058069999999"/>
    <n v="643.29999999999995"/>
    <n v="717.8"/>
    <n v="717.8"/>
    <n v="18.3"/>
    <n v="39.700000000000003"/>
    <n v="2.9279999999999999"/>
  </r>
  <r>
    <x v="14"/>
    <x v="12"/>
    <s v="2017-2016"/>
    <n v="0.20837054199999999"/>
    <n v="0.138739958"/>
    <n v="84"/>
    <n v="86.3"/>
    <n v="86.3"/>
    <n v="4.8"/>
    <n v="5.3"/>
    <n v="6.0606"/>
  </r>
  <r>
    <x v="17"/>
    <x v="0"/>
    <s v="2008-2007"/>
    <n v="1.9978798710000001"/>
    <n v="1.8210439700000001"/>
    <n v="467.4"/>
    <n v="458.1"/>
    <n v="458.1"/>
    <n v="9.1"/>
    <n v="-0.2"/>
    <n v="1.9855"/>
  </r>
  <r>
    <x v="2"/>
    <x v="5"/>
    <m/>
    <n v="2.8667355369999998"/>
    <n v="2.8667355369999998"/>
    <n v="610.5"/>
    <n v="610.5"/>
    <n v="610.5"/>
    <m/>
    <m/>
    <m/>
  </r>
  <r>
    <x v="10"/>
    <x v="3"/>
    <s v="2016-2015"/>
    <n v="7.6064350860000003"/>
    <n v="7.3233784110000002"/>
    <n v="2904"/>
    <n v="4240.8"/>
    <n v="4240.8"/>
    <n v="78.400000000000006"/>
    <n v="165"/>
    <n v="2.7746"/>
  </r>
  <r>
    <x v="18"/>
    <x v="6"/>
    <s v="2013-2012"/>
    <n v="4.4022122530000001"/>
    <n v="3.850438596"/>
    <n v="1441.5"/>
    <n v="1755.8"/>
    <n v="1755.8"/>
    <n v="144.4"/>
    <n v="107.7"/>
    <n v="11.1325"/>
  </r>
  <r>
    <x v="1"/>
    <x v="4"/>
    <s v="2009-2008"/>
    <n v="7.9930421860000003"/>
    <n v="8.1156929699999996"/>
    <n v="1893.2"/>
    <n v="2200.6999999999998"/>
    <n v="2200.6999999999998"/>
    <n v="132"/>
    <n v="371.9"/>
    <n v="7.4947999999999997"/>
  </r>
  <r>
    <x v="16"/>
    <x v="1"/>
    <s v="2010-2009"/>
    <n v="2.722811777"/>
    <n v="2.7360454889999999"/>
    <n v="682.5"/>
    <n v="805.5"/>
    <n v="805.5"/>
    <n v="0.5"/>
    <n v="59.1"/>
    <n v="7.3300000000000004E-2"/>
  </r>
  <r>
    <x v="1"/>
    <x v="5"/>
    <m/>
    <n v="7.3765026300000001"/>
    <n v="7.3765026300000001"/>
    <n v="1570.9"/>
    <n v="1570.9"/>
    <n v="1570.9"/>
    <m/>
    <m/>
    <m/>
  </r>
  <r>
    <x v="10"/>
    <x v="12"/>
    <s v="2017-2016"/>
    <n v="7.3787978010000002"/>
    <n v="7.030884511"/>
    <n v="2974.6"/>
    <n v="4373.3999999999996"/>
    <n v="4373.3999999999996"/>
    <n v="70.599999999999994"/>
    <n v="132.6"/>
    <n v="2.4310999999999998"/>
  </r>
  <r>
    <x v="19"/>
    <x v="6"/>
    <s v="2013-2012"/>
    <n v="1.567877746"/>
    <n v="1.7557017539999999"/>
    <n v="513.4"/>
    <n v="800.6"/>
    <n v="800.6"/>
    <n v="95.1"/>
    <n v="167.6"/>
    <n v="22.7348"/>
  </r>
  <r>
    <x v="0"/>
    <x v="2"/>
    <s v="2020-2019"/>
    <n v="1.6053318539999999"/>
    <n v="1.4363525210000001"/>
    <n v="567"/>
    <n v="775.3"/>
    <n v="775.3"/>
    <n v="32.299999999999997"/>
    <n v="65.8"/>
    <n v="6.0407000000000002"/>
  </r>
  <r>
    <x v="19"/>
    <x v="4"/>
    <s v="2009-2008"/>
    <n v="0.85030567099999999"/>
    <n v="0.85150793199999997"/>
    <n v="201.4"/>
    <n v="230.9"/>
    <n v="230.9"/>
    <n v="13.5"/>
    <n v="34.200000000000003"/>
    <n v="7.1845999999999997"/>
  </r>
  <r>
    <x v="9"/>
    <x v="10"/>
    <s v="2019-2018"/>
    <n v="1.0654214289999999"/>
    <n v="1.008443757"/>
    <n v="458.6"/>
    <n v="675.5"/>
    <n v="675.5"/>
    <n v="16.7"/>
    <n v="27.6"/>
    <n v="3.7791000000000001"/>
  </r>
  <r>
    <x v="8"/>
    <x v="1"/>
    <s v="2010-2009"/>
    <n v="0.82941035699999999"/>
    <n v="0.82709754999999996"/>
    <n v="207.9"/>
    <n v="243.5"/>
    <n v="243.5"/>
    <n v="15.7"/>
    <n v="19.100000000000001"/>
    <n v="8.1684999999999999"/>
  </r>
  <r>
    <x v="9"/>
    <x v="7"/>
    <s v="2012-2011"/>
    <n v="1.01271939"/>
    <n v="0.87361518900000001"/>
    <n v="310.2"/>
    <n v="353.2"/>
    <n v="353.2"/>
    <n v="27.9"/>
    <n v="44.2"/>
    <n v="9.8831000000000007"/>
  </r>
  <r>
    <x v="20"/>
    <x v="9"/>
    <s v="2014-2013"/>
    <n v="13.518776885999999"/>
    <n v="15.156395541"/>
    <n v="4651"/>
    <n v="7566.3"/>
    <n v="7566.3"/>
    <n v="542.4"/>
    <n v="1409.2"/>
    <n v="13.201499999999999"/>
  </r>
  <r>
    <x v="5"/>
    <x v="13"/>
    <s v="2018-2017"/>
    <n v="17.975286193999999"/>
    <n v="18.620532454999999"/>
    <n v="7513.4"/>
    <n v="12090.2"/>
    <n v="12090.2"/>
    <n v="285.10000000000002"/>
    <n v="616.4"/>
    <n v="3.9441999999999999"/>
  </r>
  <r>
    <x v="17"/>
    <x v="2"/>
    <s v="2020-2019"/>
    <n v="1.059462398"/>
    <n v="0.774403913"/>
    <n v="374.2"/>
    <n v="418"/>
    <n v="418"/>
    <n v="-310.60000000000002"/>
    <n v="-347"/>
    <n v="-45.356400000000001"/>
  </r>
  <r>
    <x v="4"/>
    <x v="12"/>
    <s v="2017-2016"/>
    <n v="5.3062550850000001"/>
    <n v="6.0577756269999998"/>
    <n v="2139.1"/>
    <n v="3768.1"/>
    <n v="3768.1"/>
    <n v="54.6"/>
    <n v="192.3"/>
    <n v="2.6193"/>
  </r>
  <r>
    <x v="21"/>
    <x v="3"/>
    <s v="2016-2015"/>
    <n v="2.0912457889999998"/>
    <n v="2.120788772"/>
    <n v="798.4"/>
    <n v="1228.0999999999999"/>
    <n v="1228.0999999999999"/>
    <n v="44"/>
    <n v="70.3"/>
    <n v="5.8323999999999998"/>
  </r>
  <r>
    <x v="8"/>
    <x v="5"/>
    <m/>
    <n v="0.75366266000000004"/>
    <n v="0.75366266000000004"/>
    <n v="160.5"/>
    <n v="160.5"/>
    <n v="160.5"/>
    <m/>
    <m/>
    <m/>
  </r>
  <r>
    <x v="1"/>
    <x v="6"/>
    <s v="2013-2012"/>
    <n v="7.1522588249999997"/>
    <n v="6.39254386"/>
    <n v="2342"/>
    <n v="2915"/>
    <n v="2915"/>
    <n v="176.8"/>
    <n v="112.5"/>
    <n v="8.1654999999999998"/>
  </r>
  <r>
    <x v="7"/>
    <x v="13"/>
    <s v="2018-2017"/>
    <n v="0.42226395700000002"/>
    <n v="0.39535249099999997"/>
    <n v="176.5"/>
    <n v="256.7"/>
    <n v="256.7"/>
    <n v="4.5"/>
    <n v="12.7"/>
    <n v="2.6162000000000001"/>
  </r>
  <r>
    <x v="13"/>
    <x v="1"/>
    <s v="2010-2009"/>
    <n v="15.23418176"/>
    <n v="14.806234991"/>
    <n v="3818.6"/>
    <n v="4359"/>
    <n v="4359"/>
    <n v="158.19999999999999"/>
    <n v="170"/>
    <n v="4.3219000000000003"/>
  </r>
  <r>
    <x v="2"/>
    <x v="0"/>
    <s v="2008-2007"/>
    <n v="2.8450766839999999"/>
    <n v="2.9643145350000002"/>
    <n v="665.6"/>
    <n v="745.7"/>
    <n v="745.7"/>
    <n v="55.1"/>
    <n v="135.19999999999999"/>
    <n v="9.0252999999999997"/>
  </r>
  <r>
    <x v="14"/>
    <x v="5"/>
    <m/>
    <n v="0.19675056299999999"/>
    <n v="0.19675056299999999"/>
    <n v="41.9"/>
    <n v="41.9"/>
    <n v="41.9"/>
    <m/>
    <m/>
    <m/>
  </r>
  <r>
    <x v="19"/>
    <x v="9"/>
    <s v="2014-2013"/>
    <n v="1.6253923960000001"/>
    <n v="1.852107809"/>
    <n v="559.20000000000005"/>
    <n v="924.6"/>
    <n v="924.6"/>
    <n v="45.8"/>
    <n v="124"/>
    <n v="8.9208999999999996"/>
  </r>
  <r>
    <x v="19"/>
    <x v="11"/>
    <s v="2015-2014"/>
    <n v="1.690386323"/>
    <n v="2.0054832810000001"/>
    <n v="614.9"/>
    <n v="1084.8"/>
    <n v="1084.8"/>
    <n v="55.7"/>
    <n v="160.19999999999999"/>
    <n v="9.9605999999999995"/>
  </r>
  <r>
    <x v="4"/>
    <x v="9"/>
    <s v="2014-2013"/>
    <n v="5.790896407"/>
    <n v="6.6057710610000004"/>
    <n v="1992.3"/>
    <n v="3297.7"/>
    <n v="3297.7"/>
    <n v="68.2"/>
    <n v="273.8"/>
    <n v="3.5445000000000002"/>
  </r>
  <r>
    <x v="7"/>
    <x v="2"/>
    <s v="2020-2019"/>
    <n v="0.476786392"/>
    <n v="0.48353928499999999"/>
    <n v="168.4"/>
    <n v="261"/>
    <n v="261"/>
    <n v="-31.4"/>
    <n v="-30"/>
    <n v="-15.7158"/>
  </r>
  <r>
    <x v="10"/>
    <x v="2"/>
    <s v="2020-2019"/>
    <n v="6.4722903299999999"/>
    <n v="6.2000481690000004"/>
    <n v="2286"/>
    <n v="3346.6"/>
    <n v="3346.6"/>
    <n v="-805.6"/>
    <n v="-1211.5"/>
    <n v="-26.0578"/>
  </r>
  <r>
    <x v="8"/>
    <x v="3"/>
    <s v="2016-2015"/>
    <n v="1.431969029"/>
    <n v="1.617401485"/>
    <n v="546.70000000000005"/>
    <n v="936.6"/>
    <n v="936.6"/>
    <n v="40.299999999999997"/>
    <n v="118.1"/>
    <n v="7.9581"/>
  </r>
  <r>
    <x v="9"/>
    <x v="3"/>
    <s v="2016-2015"/>
    <n v="1.0430035989999999"/>
    <n v="0.92733781500000001"/>
    <n v="398.2"/>
    <n v="537"/>
    <n v="537"/>
    <n v="39.200000000000003"/>
    <n v="66.900000000000006"/>
    <n v="10.9192"/>
  </r>
  <r>
    <x v="18"/>
    <x v="9"/>
    <s v="2014-2013"/>
    <n v="4.4625624930000001"/>
    <n v="3.9485993009999998"/>
    <n v="1535.3"/>
    <n v="1971.2"/>
    <n v="1971.2"/>
    <n v="93.8"/>
    <n v="215.4"/>
    <n v="6.5071000000000003"/>
  </r>
  <r>
    <x v="9"/>
    <x v="13"/>
    <s v="2018-2017"/>
    <n v="1.0572149719999999"/>
    <n v="0.99785305300000005"/>
    <n v="441.9"/>
    <n v="647.9"/>
    <n v="647.9"/>
    <n v="27.6"/>
    <n v="67"/>
    <n v="6.6618000000000004"/>
  </r>
  <r>
    <x v="22"/>
    <x v="10"/>
    <s v="2019-2018"/>
    <n v="1.2417526249999999"/>
    <n v="2.0230083419999998"/>
    <n v="534.5"/>
    <n v="1355.1"/>
    <n v="1355.1"/>
    <n v="24.3"/>
    <n v="61"/>
    <n v="4.7628000000000004"/>
  </r>
  <r>
    <x v="5"/>
    <x v="5"/>
    <m/>
    <n v="17.496243425999999"/>
    <n v="17.496243425999999"/>
    <n v="3726"/>
    <n v="3726"/>
    <n v="3726"/>
    <m/>
    <m/>
    <m/>
  </r>
  <r>
    <x v="21"/>
    <x v="5"/>
    <m/>
    <n v="2.6516716749999998"/>
    <n v="2.6516716749999998"/>
    <n v="564.70000000000005"/>
    <n v="564.70000000000005"/>
    <n v="564.70000000000005"/>
    <m/>
    <m/>
    <m/>
  </r>
  <r>
    <x v="21"/>
    <x v="12"/>
    <s v="2017-2016"/>
    <n v="2.1085114410000001"/>
    <n v="2.2291636860000001"/>
    <n v="850"/>
    <n v="1386.6"/>
    <n v="1386.6"/>
    <n v="51.6"/>
    <n v="158.5"/>
    <n v="6.4629000000000003"/>
  </r>
  <r>
    <x v="12"/>
    <x v="2"/>
    <s v="2020-2019"/>
    <n v="5.2494634739999997"/>
    <n v="6.4731274430000001"/>
    <n v="1854.1"/>
    <n v="3494"/>
    <n v="3494"/>
    <n v="259.60000000000002"/>
    <n v="428.6"/>
    <n v="16.280899999999999"/>
  </r>
  <r>
    <x v="3"/>
    <x v="9"/>
    <s v="2014-2013"/>
    <n v="0.54121613800000001"/>
    <n v="0.69749506699999997"/>
    <n v="186.2"/>
    <n v="348.2"/>
    <n v="348.2"/>
    <n v="24.1"/>
    <n v="72.599999999999994"/>
    <n v="14.8673"/>
  </r>
  <r>
    <x v="7"/>
    <x v="3"/>
    <s v="2016-2015"/>
    <n v="0.44344678399999998"/>
    <n v="0.40443671599999997"/>
    <n v="169.3"/>
    <n v="234.2"/>
    <n v="234.2"/>
    <n v="-8.9"/>
    <n v="-0.2"/>
    <n v="-4.9943999999999997"/>
  </r>
  <r>
    <x v="0"/>
    <x v="12"/>
    <s v="2017-2016"/>
    <n v="1.1909368739999999"/>
    <n v="0.98870306299999999"/>
    <n v="480.1"/>
    <n v="615"/>
    <n v="615"/>
    <n v="13.5"/>
    <n v="38.799999999999997"/>
    <n v="2.8932000000000002"/>
  </r>
  <r>
    <x v="19"/>
    <x v="0"/>
    <s v="2008-2007"/>
    <n v="0.803169935"/>
    <n v="0.78192392200000005"/>
    <n v="187.9"/>
    <n v="196.7"/>
    <n v="196.7"/>
    <n v="40.9"/>
    <n v="49.7"/>
    <n v="27.8231"/>
  </r>
  <r>
    <x v="23"/>
    <x v="9"/>
    <s v="2014-2013"/>
    <n v="100"/>
    <n v="100"/>
    <n v="34404"/>
    <n v="49921.5"/>
    <n v="49921.5"/>
    <n v="1659.1"/>
    <n v="4321.5"/>
    <n v="5.0667"/>
  </r>
  <r>
    <x v="14"/>
    <x v="13"/>
    <s v="2018-2017"/>
    <n v="0.20216036500000001"/>
    <n v="0.13737998500000001"/>
    <n v="84.5"/>
    <n v="89.2"/>
    <n v="89.2"/>
    <n v="0.5"/>
    <n v="2.9"/>
    <n v="0.59519999999999995"/>
  </r>
  <r>
    <x v="5"/>
    <x v="12"/>
    <s v="2017-2016"/>
    <n v="17.930533230000002"/>
    <n v="18.445823091000001"/>
    <n v="7228.3"/>
    <n v="11473.8"/>
    <n v="11473.8"/>
    <n v="250.3"/>
    <n v="477.8"/>
    <n v="3.5869"/>
  </r>
  <r>
    <x v="3"/>
    <x v="0"/>
    <s v="2008-2007"/>
    <n v="1.1318754600000001"/>
    <n v="1.1325374960000001"/>
    <n v="264.8"/>
    <n v="284.89999999999998"/>
    <n v="284.89999999999998"/>
    <n v="8.9"/>
    <n v="29"/>
    <n v="3.4779"/>
  </r>
  <r>
    <x v="4"/>
    <x v="6"/>
    <s v="2013-2012"/>
    <n v="5.8760295500000002"/>
    <n v="6.6313596490000002"/>
    <n v="1924.1"/>
    <n v="3023.9"/>
    <n v="3023.9"/>
    <n v="71.8"/>
    <n v="504.5"/>
    <n v="3.8761999999999999"/>
  </r>
  <r>
    <x v="16"/>
    <x v="0"/>
    <s v="2008-2007"/>
    <n v="3.412724195"/>
    <n v="3.3622331139999999"/>
    <n v="798.4"/>
    <n v="845.8"/>
    <n v="845.8"/>
    <n v="22.1"/>
    <n v="69.5"/>
    <n v="2.8468"/>
  </r>
  <r>
    <x v="18"/>
    <x v="0"/>
    <s v="2008-2007"/>
    <n v="4.0936447420000004"/>
    <n v="3.8889485170000002"/>
    <n v="957.7"/>
    <n v="978.3"/>
    <n v="978.3"/>
    <n v="113.2"/>
    <n v="133.80000000000001"/>
    <n v="13.404299999999999"/>
  </r>
  <r>
    <x v="23"/>
    <x v="1"/>
    <s v="2010-2009"/>
    <n v="100"/>
    <n v="100"/>
    <n v="25066"/>
    <n v="29440.3"/>
    <n v="29440.3"/>
    <n v="1380.4"/>
    <n v="2323.6999999999998"/>
    <n v="5.8280000000000003"/>
  </r>
  <r>
    <x v="15"/>
    <x v="8"/>
    <s v="2011-2010"/>
    <n v="95.738641455000007"/>
    <n v="95.669171024999997"/>
    <n v="26712.9"/>
    <n v="33184"/>
    <n v="33184"/>
    <n v="2743.5"/>
    <n v="4999.2"/>
    <n v="11.4458"/>
  </r>
  <r>
    <x v="23"/>
    <x v="7"/>
    <s v="2012-2011"/>
    <n v="100"/>
    <n v="100"/>
    <n v="30630.400000000001"/>
    <n v="40429.699999999997"/>
    <n v="40429.699999999997"/>
    <n v="2728.5"/>
    <n v="5743.5"/>
    <n v="9.7789000000000001"/>
  </r>
  <r>
    <x v="14"/>
    <x v="6"/>
    <s v="2013-2012"/>
    <n v="0.17956994800000001"/>
    <n v="0.147368421"/>
    <n v="58.8"/>
    <n v="67.2"/>
    <n v="67.2"/>
    <n v="6.6"/>
    <n v="9.9"/>
    <n v="12.643599999999999"/>
  </r>
  <r>
    <x v="9"/>
    <x v="8"/>
    <s v="2011-2010"/>
    <n v="1.011759056"/>
    <n v="0.89084419699999995"/>
    <n v="282.3"/>
    <n v="309"/>
    <n v="309"/>
    <n v="9.9"/>
    <n v="9.5"/>
    <n v="3.6343000000000001"/>
  </r>
  <r>
    <x v="20"/>
    <x v="4"/>
    <s v="2009-2008"/>
    <n v="7.5843550510000002"/>
    <n v="7.8914760700000004"/>
    <n v="1796.4"/>
    <n v="2139.9"/>
    <n v="2139.9"/>
    <n v="57.8"/>
    <n v="123.6"/>
    <n v="3.3245"/>
  </r>
  <r>
    <x v="11"/>
    <x v="0"/>
    <s v="2008-2007"/>
    <n v="7.0289124080000001"/>
    <n v="6.8246415349999996"/>
    <n v="1644.4"/>
    <n v="1716.8"/>
    <n v="1716.8"/>
    <n v="10.8"/>
    <n v="83.2"/>
    <n v="0.66110000000000002"/>
  </r>
  <r>
    <x v="6"/>
    <x v="13"/>
    <s v="2018-2017"/>
    <n v="4.064021436"/>
    <n v="1.726182592"/>
    <n v="1698.7"/>
    <n v="1120.8"/>
    <n v="1120.8"/>
    <n v="36.1"/>
    <n v="47.3"/>
    <n v="2.1711999999999998"/>
  </r>
  <r>
    <x v="2"/>
    <x v="4"/>
    <s v="2009-2008"/>
    <n v="2.7907251660000001"/>
    <n v="3.0888828250000002"/>
    <n v="661"/>
    <n v="837.6"/>
    <n v="837.6"/>
    <n v="-4.5999999999999996"/>
    <n v="91.9"/>
    <n v="-0.69120000000000004"/>
  </r>
  <r>
    <x v="2"/>
    <x v="1"/>
    <s v="2010-2009"/>
    <n v="2.8041969199999999"/>
    <n v="3.34609362"/>
    <n v="702.9"/>
    <n v="985.1"/>
    <n v="985.1"/>
    <n v="41.9"/>
    <n v="147.5"/>
    <n v="6.3388"/>
  </r>
  <r>
    <x v="0"/>
    <x v="3"/>
    <s v="2016-2015"/>
    <n v="1.222163434"/>
    <n v="0.99503174900000002"/>
    <n v="466.6"/>
    <n v="576.20000000000005"/>
    <n v="576.20000000000005"/>
    <n v="9.6999999999999993"/>
    <n v="33.4"/>
    <n v="2.1230000000000002"/>
  </r>
  <r>
    <x v="8"/>
    <x v="7"/>
    <s v="2012-2011"/>
    <n v="0.88278311700000001"/>
    <n v="0.87015238800000005"/>
    <n v="270.39999999999998"/>
    <n v="351.8"/>
    <n v="351.8"/>
    <n v="27.5"/>
    <n v="55.2"/>
    <n v="11.3215"/>
  </r>
  <r>
    <x v="5"/>
    <x v="2"/>
    <s v="2020-2019"/>
    <n v="17.876375290999999"/>
    <n v="18.220538377"/>
    <n v="6313.9"/>
    <n v="9834.9"/>
    <n v="9834.9"/>
    <n v="-1355.6"/>
    <n v="-2452.1999999999998"/>
    <n v="-17.6753"/>
  </r>
  <r>
    <x v="7"/>
    <x v="8"/>
    <s v="2011-2010"/>
    <n v="0.60963590300000003"/>
    <n v="0.56160663300000002"/>
    <n v="170.1"/>
    <n v="194.8"/>
    <n v="194.8"/>
    <n v="6.5"/>
    <n v="13.3"/>
    <n v="3.9731000000000001"/>
  </r>
  <r>
    <x v="3"/>
    <x v="2"/>
    <s v="2020-2019"/>
    <n v="0.41138398300000001"/>
    <n v="0.39016618199999997"/>
    <n v="145.30000000000001"/>
    <n v="210.6"/>
    <n v="210.6"/>
    <n v="13.6"/>
    <n v="-3.6"/>
    <n v="10.3264"/>
  </r>
  <r>
    <x v="6"/>
    <x v="11"/>
    <s v="2015-2014"/>
    <n v="3.8651539600000002"/>
    <n v="1.579355058"/>
    <n v="1406"/>
    <n v="854.3"/>
    <n v="854.3"/>
    <n v="131.5"/>
    <n v="-9"/>
    <n v="10.3177"/>
  </r>
  <r>
    <x v="6"/>
    <x v="4"/>
    <s v="2009-2008"/>
    <n v="3.234876887"/>
    <n v="2.3933678999999999"/>
    <n v="766.2"/>
    <n v="649"/>
    <n v="649"/>
    <n v="86.9"/>
    <n v="-140.19999999999999"/>
    <n v="12.7925"/>
  </r>
  <r>
    <x v="8"/>
    <x v="4"/>
    <s v="2009-2008"/>
    <n v="0.81146350499999997"/>
    <n v="0.82753737599999999"/>
    <n v="192.2"/>
    <n v="224.4"/>
    <n v="224.4"/>
    <n v="8.5"/>
    <n v="17.2"/>
    <n v="4.6271000000000004"/>
  </r>
  <r>
    <x v="20"/>
    <x v="8"/>
    <s v="2011-2010"/>
    <n v="8.7707288749999996"/>
    <n v="8.6385940229999996"/>
    <n v="2447.1999999999998"/>
    <n v="2996.4"/>
    <n v="2996.4"/>
    <n v="487.8"/>
    <n v="671.2"/>
    <n v="24.895299999999999"/>
  </r>
  <r>
    <x v="6"/>
    <x v="5"/>
    <m/>
    <n v="2.854996243"/>
    <n v="2.854996243"/>
    <n v="608"/>
    <n v="608"/>
    <n v="608"/>
    <m/>
    <m/>
    <m/>
  </r>
  <r>
    <x v="14"/>
    <x v="4"/>
    <s v="2009-2008"/>
    <n v="0.25500726200000001"/>
    <n v="0.269207792"/>
    <n v="60.4"/>
    <n v="73"/>
    <n v="73"/>
    <n v="10.4"/>
    <n v="20.7"/>
    <n v="20.8"/>
  </r>
  <r>
    <x v="12"/>
    <x v="3"/>
    <s v="2016-2015"/>
    <n v="3.2610233059999998"/>
    <n v="3.68344797"/>
    <n v="1245"/>
    <n v="2133"/>
    <n v="2133"/>
    <n v="151.80000000000001"/>
    <n v="279.8"/>
    <n v="13.8858"/>
  </r>
  <r>
    <x v="7"/>
    <x v="10"/>
    <s v="2019-2018"/>
    <n v="0.46417619199999999"/>
    <n v="0.43442950899999999"/>
    <n v="199.8"/>
    <n v="291"/>
    <n v="291"/>
    <n v="23.3"/>
    <n v="34.299999999999997"/>
    <n v="13.2011"/>
  </r>
  <r>
    <x v="23"/>
    <x v="13"/>
    <s v="2018-2017"/>
    <n v="100"/>
    <n v="100"/>
    <n v="41798.5"/>
    <n v="64929.4"/>
    <n v="64929.4"/>
    <n v="1485.7"/>
    <n v="2726.7"/>
    <n v="3.6854"/>
  </r>
  <r>
    <x v="22"/>
    <x v="4"/>
    <s v="2009-2008"/>
    <n v="1.8462694630000001"/>
    <n v="1.848314317"/>
    <n v="437.3"/>
    <n v="501.2"/>
    <n v="501.2"/>
    <n v="-9.9"/>
    <n v="52.6"/>
    <n v="-2.2138"/>
  </r>
  <r>
    <x v="15"/>
    <x v="12"/>
    <s v="2017-2016"/>
    <n v="95.605862157999994"/>
    <n v="96.335850373"/>
    <n v="38541.4"/>
    <n v="59923.5"/>
    <n v="59923.5"/>
    <n v="2060.4"/>
    <n v="4318.3"/>
    <n v="5.6478000000000002"/>
  </r>
  <r>
    <x v="16"/>
    <x v="4"/>
    <s v="2009-2008"/>
    <n v="2.8793866320000001"/>
    <n v="2.7525574740000001"/>
    <n v="682"/>
    <n v="746.4"/>
    <n v="746.4"/>
    <n v="-116.4"/>
    <n v="-99.4"/>
    <n v="-14.5792"/>
  </r>
  <r>
    <x v="21"/>
    <x v="2"/>
    <s v="2020-2019"/>
    <n v="2.8921454820000001"/>
    <n v="2.3541508420000001"/>
    <n v="1021.5"/>
    <n v="1270.7"/>
    <n v="1270.7"/>
    <n v="-28.5"/>
    <n v="-198"/>
    <n v="-2.7143000000000002"/>
  </r>
  <r>
    <x v="14"/>
    <x v="9"/>
    <s v="2014-2013"/>
    <n v="0.20549936099999999"/>
    <n v="0.128802219"/>
    <n v="70.7"/>
    <n v="64.3"/>
    <n v="64.3"/>
    <n v="11.9"/>
    <n v="-2.9"/>
    <n v="20.238"/>
  </r>
  <r>
    <x v="11"/>
    <x v="7"/>
    <s v="2012-2011"/>
    <n v="6.1370403260000002"/>
    <n v="5.6804774709999997"/>
    <n v="1879.8"/>
    <n v="2296.6"/>
    <n v="2296.6"/>
    <n v="48.6"/>
    <n v="87.4"/>
    <n v="2.6539000000000001"/>
  </r>
  <r>
    <x v="20"/>
    <x v="11"/>
    <s v="2015-2014"/>
    <n v="14.450067764"/>
    <n v="16.070487708999998"/>
    <n v="5256.4"/>
    <n v="8692.7999999999993"/>
    <n v="8692.7999999999993"/>
    <n v="605.4"/>
    <n v="1126.5"/>
    <n v="13.016500000000001"/>
  </r>
  <r>
    <x v="4"/>
    <x v="0"/>
    <s v="2008-2007"/>
    <n v="6.7527826700000002"/>
    <n v="7.0734897180000003"/>
    <n v="1579.8"/>
    <n v="1779.4"/>
    <n v="1779.4"/>
    <n v="55.7"/>
    <n v="255.3"/>
    <n v="3.6545999999999998"/>
  </r>
  <r>
    <x v="20"/>
    <x v="2"/>
    <s v="2020-2019"/>
    <n v="8.7217368159999999"/>
    <n v="11.182725976"/>
    <n v="3080.5"/>
    <n v="6036.1"/>
    <n v="6036.1"/>
    <n v="-3273.5"/>
    <n v="-5978.7"/>
    <n v="-51.518799999999999"/>
  </r>
  <r>
    <x v="16"/>
    <x v="11"/>
    <s v="2015-2014"/>
    <n v="2.0722283460000002"/>
    <n v="2.138405707"/>
    <n v="753.8"/>
    <n v="1156.7"/>
    <n v="1156.7"/>
    <n v="6.4"/>
    <n v="82.2"/>
    <n v="0.85629999999999995"/>
  </r>
  <r>
    <x v="21"/>
    <x v="1"/>
    <s v="2010-2009"/>
    <n v="2.5440836189999998"/>
    <n v="2.3277616060000001"/>
    <n v="637.70000000000005"/>
    <n v="685.3"/>
    <n v="685.3"/>
    <n v="13.4"/>
    <n v="29.7"/>
    <n v="2.1463999999999999"/>
  </r>
  <r>
    <x v="11"/>
    <x v="11"/>
    <s v="2015-2014"/>
    <n v="6.0720853960000003"/>
    <n v="5.8247383609999996"/>
    <n v="2208.8000000000002"/>
    <n v="3150.7"/>
    <n v="3150.7"/>
    <n v="72.400000000000006"/>
    <n v="114.8"/>
    <n v="3.3887999999999998"/>
  </r>
  <r>
    <x v="6"/>
    <x v="7"/>
    <s v="2012-2011"/>
    <n v="3.5517002720000002"/>
    <n v="2.3967528819999999"/>
    <n v="1087.9000000000001"/>
    <n v="969"/>
    <n v="969"/>
    <n v="139.6"/>
    <n v="29.9"/>
    <n v="14.721"/>
  </r>
  <r>
    <x v="5"/>
    <x v="0"/>
    <s v="2008-2007"/>
    <n v="18.222852941999999"/>
    <n v="18.616308699000001"/>
    <n v="4263.2"/>
    <n v="4683.1000000000004"/>
    <n v="4683.1000000000004"/>
    <n v="537.20000000000005"/>
    <n v="957.1"/>
    <n v="14.4176"/>
  </r>
  <r>
    <x v="16"/>
    <x v="13"/>
    <s v="2018-2017"/>
    <n v="1.966577748"/>
    <n v="1.8715712760000001"/>
    <n v="822"/>
    <n v="1215.2"/>
    <n v="1215.2"/>
    <n v="32.200000000000003"/>
    <n v="39.9"/>
    <n v="4.0769000000000002"/>
  </r>
  <r>
    <x v="22"/>
    <x v="9"/>
    <s v="2014-2013"/>
    <n v="1.1405650510000001"/>
    <n v="1.5314043049999999"/>
    <n v="392.4"/>
    <n v="764.5"/>
    <n v="764.5"/>
    <n v="-32"/>
    <n v="49.1"/>
    <n v="-7.5400999999999998"/>
  </r>
  <r>
    <x v="20"/>
    <x v="5"/>
    <m/>
    <n v="6.2833395940000001"/>
    <n v="6.2833395940000001"/>
    <n v="1338.1"/>
    <n v="1338.1"/>
    <n v="1338.1"/>
    <m/>
    <m/>
    <m/>
  </r>
  <r>
    <x v="8"/>
    <x v="0"/>
    <s v="2008-2007"/>
    <n v="0.78521722800000004"/>
    <n v="0.82366363399999998"/>
    <n v="183.7"/>
    <n v="207.2"/>
    <n v="207.2"/>
    <n v="23.2"/>
    <n v="46.7"/>
    <n v="14.454800000000001"/>
  </r>
  <r>
    <x v="13"/>
    <x v="4"/>
    <s v="2009-2008"/>
    <n v="15.454115581"/>
    <n v="15.448101900999999"/>
    <n v="3660.4"/>
    <n v="4189"/>
    <n v="4189"/>
    <n v="-144.4"/>
    <n v="183"/>
    <n v="-3.7953000000000001"/>
  </r>
  <r>
    <x v="13"/>
    <x v="9"/>
    <s v="2014-2013"/>
    <n v="13.395535403"/>
    <n v="11.793315505000001"/>
    <n v="4608.6000000000004"/>
    <n v="5887.4"/>
    <n v="5887.4"/>
    <n v="86.1"/>
    <n v="238.3"/>
    <n v="1.9037999999999999"/>
  </r>
  <r>
    <x v="20"/>
    <x v="12"/>
    <s v="2017-2016"/>
    <n v="15.260661625999999"/>
    <n v="17.908868907999999"/>
    <n v="6152"/>
    <n v="11139.8"/>
    <n v="11139.8"/>
    <n v="472.1"/>
    <n v="1326"/>
    <n v="8.3117000000000001"/>
  </r>
  <r>
    <x v="10"/>
    <x v="8"/>
    <s v="2011-2010"/>
    <n v="8.0804533020000004"/>
    <n v="7.8996834480000002"/>
    <n v="2254.6"/>
    <n v="2740.1"/>
    <n v="2740.1"/>
    <n v="184"/>
    <n v="337.9"/>
    <n v="8.8863000000000003"/>
  </r>
  <r>
    <x v="2"/>
    <x v="8"/>
    <s v="2011-2010"/>
    <n v="2.8869001750000001"/>
    <n v="3.498797793"/>
    <n v="805.5"/>
    <n v="1213.5999999999999"/>
    <n v="1213.5999999999999"/>
    <n v="102.6"/>
    <n v="228.5"/>
    <n v="14.5966"/>
  </r>
  <r>
    <x v="6"/>
    <x v="2"/>
    <s v="2020-2019"/>
    <n v="4.7486112609999998"/>
    <n v="2.1798173300000001"/>
    <n v="1677.2"/>
    <n v="1176.5999999999999"/>
    <n v="1176.5999999999999"/>
    <n v="-98.5"/>
    <n v="-44.8"/>
    <n v="-5.5472000000000001"/>
  </r>
  <r>
    <x v="6"/>
    <x v="8"/>
    <s v="2011-2010"/>
    <n v="3.3986932790000002"/>
    <n v="2.7074167820000001"/>
    <n v="948.3"/>
    <n v="939.1"/>
    <n v="939.1"/>
    <n v="166.8"/>
    <n v="263"/>
    <n v="21.343499999999999"/>
  </r>
  <r>
    <x v="17"/>
    <x v="7"/>
    <s v="2012-2011"/>
    <n v="1.912152633"/>
    <n v="1.4798526830000001"/>
    <n v="585.70000000000005"/>
    <n v="598.29999999999995"/>
    <n v="598.29999999999995"/>
    <n v="34.799999999999997"/>
    <n v="34.299999999999997"/>
    <n v="6.3169000000000004"/>
  </r>
  <r>
    <x v="10"/>
    <x v="0"/>
    <s v="2008-2007"/>
    <n v="7.4636243950000001"/>
    <n v="7.4638553979999998"/>
    <n v="1746.1"/>
    <n v="1877.6"/>
    <n v="1877.6"/>
    <n v="163.19999999999999"/>
    <n v="294.7"/>
    <n v="10.3101"/>
  </r>
  <r>
    <x v="19"/>
    <x v="10"/>
    <s v="2019-2018"/>
    <n v="2.3829105099999999"/>
    <n v="2.4674401800000001"/>
    <n v="1025.7"/>
    <n v="1652.8"/>
    <n v="1652.8"/>
    <n v="287.3"/>
    <n v="429.5"/>
    <n v="38.9084"/>
  </r>
  <r>
    <x v="1"/>
    <x v="11"/>
    <s v="2015-2014"/>
    <n v="7.205240775"/>
    <n v="6.3039246320000002"/>
    <n v="2621"/>
    <n v="3409.9"/>
    <n v="3409.9"/>
    <n v="184.4"/>
    <n v="259.5"/>
    <n v="7.5678999999999998"/>
  </r>
  <r>
    <x v="12"/>
    <x v="5"/>
    <m/>
    <n v="3.886645379"/>
    <n v="3.886645379"/>
    <n v="827.7"/>
    <n v="827.7"/>
    <n v="827.7"/>
    <m/>
    <m/>
    <m/>
  </r>
  <r>
    <x v="11"/>
    <x v="2"/>
    <s v="2020-2019"/>
    <n v="7.3618763410000003"/>
    <n v="7.4444670879999997"/>
    <n v="2600.1999999999998"/>
    <n v="4018.3"/>
    <n v="4018.3"/>
    <n v="78.7"/>
    <n v="177.8"/>
    <n v="3.1211000000000002"/>
  </r>
  <r>
    <x v="13"/>
    <x v="13"/>
    <s v="2018-2017"/>
    <n v="13.586372717"/>
    <n v="11.388215508"/>
    <n v="5678.9"/>
    <n v="7394.3"/>
    <n v="7394.3"/>
    <n v="310.7"/>
    <n v="332.4"/>
    <n v="5.7877000000000001"/>
  </r>
  <r>
    <x v="10"/>
    <x v="1"/>
    <s v="2010-2009"/>
    <n v="8.2605920370000003"/>
    <n v="8.1595635909999995"/>
    <n v="2070.6"/>
    <n v="2402.1999999999998"/>
    <n v="2402.1999999999998"/>
    <n v="250.4"/>
    <n v="359.3"/>
    <n v="13.7567"/>
  </r>
  <r>
    <x v="12"/>
    <x v="10"/>
    <s v="2019-2018"/>
    <n v="3.7043490380000001"/>
    <n v="4.5762894049999998"/>
    <n v="1594.5"/>
    <n v="3065.4"/>
    <n v="3065.4"/>
    <n v="91.4"/>
    <n v="321.89999999999998"/>
    <n v="6.0807000000000002"/>
  </r>
  <r>
    <x v="0"/>
    <x v="6"/>
    <s v="2013-2012"/>
    <n v="1.2313367879999999"/>
    <n v="0.95745614000000001"/>
    <n v="403.2"/>
    <n v="436.6"/>
    <n v="436.6"/>
    <n v="47.4"/>
    <n v="52.2"/>
    <n v="13.321999999999999"/>
  </r>
  <r>
    <x v="8"/>
    <x v="12"/>
    <s v="2017-2016"/>
    <n v="1.468268143"/>
    <n v="1.6988008560000001"/>
    <n v="591.9"/>
    <n v="1056.7"/>
    <n v="1056.7"/>
    <n v="45.2"/>
    <n v="120.1"/>
    <n v="8.2676999999999996"/>
  </r>
  <r>
    <x v="1"/>
    <x v="10"/>
    <s v="2019-2018"/>
    <n v="7.2739522350000003"/>
    <n v="6.1017192060000003"/>
    <n v="3131"/>
    <n v="4087.2"/>
    <n v="4087.2"/>
    <n v="100.3"/>
    <n v="42.9"/>
    <n v="3.3094000000000001"/>
  </r>
  <r>
    <x v="12"/>
    <x v="13"/>
    <s v="2018-2017"/>
    <n v="3.5960620599999999"/>
    <n v="4.2253586199999997"/>
    <n v="1503.1"/>
    <n v="2743.5"/>
    <n v="2743.5"/>
    <n v="109.5"/>
    <n v="270.60000000000002"/>
    <n v="7.8573000000000004"/>
  </r>
  <r>
    <x v="16"/>
    <x v="2"/>
    <s v="2020-2019"/>
    <n v="2.63336712"/>
    <n v="2.3795320229999999"/>
    <n v="930.1"/>
    <n v="1284.4000000000001"/>
    <n v="1284.4000000000001"/>
    <n v="22.1"/>
    <n v="33.700000000000003"/>
    <n v="2.4339"/>
  </r>
  <r>
    <x v="21"/>
    <x v="10"/>
    <s v="2019-2018"/>
    <n v="2.4393643709999999"/>
    <n v="2.192600068"/>
    <n v="1050"/>
    <n v="1468.7"/>
    <n v="1468.7"/>
    <n v="57.4"/>
    <n v="28.6"/>
    <n v="5.7827000000000002"/>
  </r>
  <r>
    <x v="9"/>
    <x v="6"/>
    <s v="2013-2012"/>
    <n v="0.97450289999999995"/>
    <n v="0.85197368399999995"/>
    <n v="319.10000000000002"/>
    <n v="388.5"/>
    <n v="388.5"/>
    <n v="8.9"/>
    <n v="35.299999999999997"/>
    <n v="2.8691"/>
  </r>
  <r>
    <x v="2"/>
    <x v="6"/>
    <s v="2013-2012"/>
    <n v="2.7497411810000001"/>
    <n v="3.5311403509999999"/>
    <n v="900.4"/>
    <n v="1610.2"/>
    <n v="1610.2"/>
    <n v="22.8"/>
    <n v="85.3"/>
    <n v="2.5979000000000001"/>
  </r>
  <r>
    <x v="18"/>
    <x v="10"/>
    <s v="2019-2018"/>
    <n v="4.0918594930000003"/>
    <n v="3.1650652990000001"/>
    <n v="1761.3"/>
    <n v="2120.1"/>
    <n v="2120.1"/>
    <n v="-14.9"/>
    <n v="-90.7"/>
    <n v="-0.83889999999999998"/>
  </r>
  <r>
    <x v="1"/>
    <x v="8"/>
    <s v="2011-2010"/>
    <n v="7.2751318009999997"/>
    <n v="7.1204109989999997"/>
    <n v="2029.9"/>
    <n v="2469.8000000000002"/>
    <n v="2469.8000000000002"/>
    <n v="144.1"/>
    <n v="226.2"/>
    <n v="7.6413000000000002"/>
  </r>
  <r>
    <x v="13"/>
    <x v="5"/>
    <m/>
    <n v="16.553812922999999"/>
    <n v="16.553812922999999"/>
    <n v="3525.3"/>
    <n v="3525.3"/>
    <n v="3525.3"/>
    <m/>
    <m/>
    <m/>
  </r>
  <r>
    <x v="23"/>
    <x v="5"/>
    <m/>
    <n v="100"/>
    <n v="100"/>
    <n v="21296"/>
    <n v="21296"/>
    <n v="21296"/>
    <m/>
    <m/>
    <m/>
  </r>
  <r>
    <x v="17"/>
    <x v="8"/>
    <s v="2011-2010"/>
    <n v="1.9744175129999999"/>
    <n v="1.626006885"/>
    <n v="550.9"/>
    <n v="564"/>
    <n v="564"/>
    <n v="49.7"/>
    <n v="43.6"/>
    <n v="9.9161999999999999"/>
  </r>
  <r>
    <x v="21"/>
    <x v="9"/>
    <s v="2014-2013"/>
    <n v="2.1561446339999999"/>
    <n v="2.016966638"/>
    <n v="741.8"/>
    <n v="1006.9"/>
    <n v="1006.9"/>
    <n v="61.1"/>
    <n v="118.2"/>
    <n v="8.9760000000000009"/>
  </r>
  <r>
    <x v="15"/>
    <x v="13"/>
    <s v="2018-2017"/>
    <n v="95.710372382000003"/>
    <n v="96.595070953999993"/>
    <n v="40005.5"/>
    <n v="62718.6"/>
    <n v="62718.6"/>
    <n v="1464.1"/>
    <n v="2795.1"/>
    <n v="3.7987000000000002"/>
  </r>
  <r>
    <x v="8"/>
    <x v="9"/>
    <s v="2014-2013"/>
    <n v="1.1931752120000001"/>
    <n v="1.291026912"/>
    <n v="410.5"/>
    <n v="644.5"/>
    <n v="644.5"/>
    <n v="74"/>
    <n v="153.1"/>
    <n v="21.991"/>
  </r>
  <r>
    <x v="14"/>
    <x v="10"/>
    <s v="2019-2018"/>
    <n v="0.199330917"/>
    <n v="0.13853972000000001"/>
    <n v="85.8"/>
    <n v="92.8"/>
    <n v="92.8"/>
    <n v="1.3"/>
    <n v="3.6"/>
    <n v="1.5384"/>
  </r>
  <r>
    <x v="9"/>
    <x v="12"/>
    <s v="2017-2016"/>
    <n v="1.0277132819999999"/>
    <n v="0.93388229099999998"/>
    <n v="414.3"/>
    <n v="580.9"/>
    <n v="580.9"/>
    <n v="16.100000000000001"/>
    <n v="43.9"/>
    <n v="4.0430999999999999"/>
  </r>
  <r>
    <x v="10"/>
    <x v="5"/>
    <m/>
    <n v="7.4328512399999997"/>
    <n v="7.4328512399999997"/>
    <n v="1582.9"/>
    <n v="1582.9"/>
    <n v="1582.9"/>
    <m/>
    <m/>
    <m/>
  </r>
  <r>
    <x v="14"/>
    <x v="3"/>
    <s v="2016-2015"/>
    <n v="0.20744823000000001"/>
    <n v="0.13987777100000001"/>
    <n v="79.2"/>
    <n v="81"/>
    <n v="81"/>
    <n v="2.8"/>
    <n v="8"/>
    <n v="3.6648999999999998"/>
  </r>
  <r>
    <x v="10"/>
    <x v="9"/>
    <s v="2014-2013"/>
    <n v="7.8287408440000004"/>
    <n v="7.5959256030000004"/>
    <n v="2693.4"/>
    <n v="3792"/>
    <n v="3792"/>
    <n v="152.5"/>
    <n v="351.8"/>
    <n v="6.0018000000000002"/>
  </r>
  <r>
    <x v="17"/>
    <x v="13"/>
    <s v="2018-2017"/>
    <n v="1.6608251489999999"/>
    <n v="1.190369848"/>
    <n v="694.2"/>
    <n v="772.9"/>
    <n v="772.9"/>
    <n v="15.3"/>
    <n v="15.3"/>
    <n v="2.2536"/>
  </r>
  <r>
    <x v="18"/>
    <x v="13"/>
    <s v="2018-2017"/>
    <n v="4.2494347880000003"/>
    <n v="3.4049290459999999"/>
    <n v="1776.2"/>
    <n v="2210.8000000000002"/>
    <n v="2210.8000000000002"/>
    <n v="12.3"/>
    <n v="-68.5"/>
    <n v="0.69730000000000003"/>
  </r>
  <r>
    <x v="5"/>
    <x v="11"/>
    <s v="2015-2014"/>
    <n v="18.437829025999999"/>
    <n v="19.516672613000001"/>
    <n v="6707"/>
    <n v="10556.9"/>
    <n v="10556.9"/>
    <n v="196.8"/>
    <n v="321.3"/>
    <n v="3.0228999999999999"/>
  </r>
  <r>
    <x v="4"/>
    <x v="8"/>
    <s v="2011-2010"/>
    <n v="6.138291658"/>
    <n v="6.3382555600000003"/>
    <n v="1712.7"/>
    <n v="2198.5"/>
    <n v="2198.5"/>
    <n v="91.2"/>
    <n v="109.2"/>
    <n v="5.6243999999999996"/>
  </r>
  <r>
    <x v="23"/>
    <x v="2"/>
    <s v="2020-2019"/>
    <n v="100"/>
    <n v="100"/>
    <n v="35319.800000000003"/>
    <n v="53977"/>
    <n v="53977"/>
    <n v="-7724.2"/>
    <n v="-13007.4"/>
    <n v="-17.944900000000001"/>
  </r>
  <r>
    <x v="9"/>
    <x v="5"/>
    <m/>
    <n v="0.96872652100000001"/>
    <n v="0.96872652100000001"/>
    <n v="206.3"/>
    <n v="206.3"/>
    <n v="206.3"/>
    <m/>
    <m/>
    <m/>
  </r>
  <r>
    <x v="6"/>
    <x v="6"/>
    <s v="2013-2012"/>
    <n v="3.4903145219999998"/>
    <n v="2.1703947370000001"/>
    <n v="1142.9000000000001"/>
    <n v="989.7"/>
    <n v="989.7"/>
    <n v="55"/>
    <n v="20.7"/>
    <n v="5.0556000000000001"/>
  </r>
  <r>
    <x v="2"/>
    <x v="10"/>
    <s v="2019-2018"/>
    <n v="2.2332961619999998"/>
    <n v="3.6501036060000001"/>
    <n v="961.3"/>
    <n v="2445"/>
    <n v="2445"/>
    <n v="-4"/>
    <n v="-21.4"/>
    <n v="-0.41439999999999999"/>
  </r>
  <r>
    <x v="12"/>
    <x v="12"/>
    <s v="2017-2016"/>
    <n v="3.4569665220000001"/>
    <n v="3.9755509010000001"/>
    <n v="1393.6"/>
    <n v="2472.9"/>
    <n v="2472.9"/>
    <n v="148.6"/>
    <n v="339.9"/>
    <n v="11.935700000000001"/>
  </r>
  <r>
    <x v="19"/>
    <x v="2"/>
    <s v="2020-2019"/>
    <n v="3.8100442239999999"/>
    <n v="3.7488189410000001"/>
    <n v="1345.7"/>
    <n v="2023.5"/>
    <n v="2023.5"/>
    <n v="320"/>
    <n v="370.7"/>
    <n v="31.1982"/>
  </r>
  <r>
    <x v="16"/>
    <x v="9"/>
    <s v="2014-2013"/>
    <n v="2.172421811"/>
    <n v="2.1523792350000002"/>
    <n v="747.4"/>
    <n v="1074.5"/>
    <n v="1074.5"/>
    <n v="-6.3"/>
    <n v="7.4"/>
    <n v="-0.83589999999999998"/>
  </r>
  <r>
    <x v="5"/>
    <x v="10"/>
    <s v="2019-2018"/>
    <n v="17.817814330000001"/>
    <n v="18.343226183999999"/>
    <n v="7669.5"/>
    <n v="12287.1"/>
    <n v="12287.1"/>
    <n v="156.1"/>
    <n v="196.9"/>
    <n v="2.0775999999999999"/>
  </r>
  <r>
    <x v="8"/>
    <x v="13"/>
    <s v="2018-2017"/>
    <n v="1.4644066170000001"/>
    <n v="1.727106673"/>
    <n v="612.1"/>
    <n v="1121.4000000000001"/>
    <n v="1121.4000000000001"/>
    <n v="20.2"/>
    <n v="64.7"/>
    <n v="3.4127000000000001"/>
  </r>
  <r>
    <x v="22"/>
    <x v="6"/>
    <s v="2013-2012"/>
    <n v="1.296079695"/>
    <n v="1.568859649"/>
    <n v="424.4"/>
    <n v="715.4"/>
    <n v="715.4"/>
    <n v="15"/>
    <n v="102.9"/>
    <n v="3.6638000000000002"/>
  </r>
  <r>
    <x v="5"/>
    <x v="1"/>
    <s v="2010-2009"/>
    <n v="18.947578393000001"/>
    <n v="19.208703715999999"/>
    <n v="4749.3999999999996"/>
    <n v="5655.1"/>
    <n v="5655.1"/>
    <n v="365.4"/>
    <n v="535.1"/>
    <n v="8.3347999999999995"/>
  </r>
  <r>
    <x v="17"/>
    <x v="3"/>
    <s v="2016-2015"/>
    <n v="1.7475941770000001"/>
    <n v="1.293092283"/>
    <n v="667.2"/>
    <n v="748.8"/>
    <n v="748.8"/>
    <n v="23.9"/>
    <n v="31"/>
    <n v="3.7151999999999998"/>
  </r>
  <r>
    <x v="5"/>
    <x v="6"/>
    <s v="2013-2012"/>
    <n v="19.660160819000001"/>
    <n v="21.303508772000001"/>
    <n v="6437.7"/>
    <n v="9714.4"/>
    <n v="9714.4"/>
    <n v="162.80000000000001"/>
    <n v="469.2"/>
    <n v="2.5943999999999998"/>
  </r>
  <r>
    <x v="1"/>
    <x v="0"/>
    <s v="2008-2007"/>
    <n v="7.5281686529999998"/>
    <n v="7.2698651209999996"/>
    <n v="1761.2"/>
    <n v="1828.8"/>
    <n v="1828.8"/>
    <n v="190.3"/>
    <n v="257.89999999999998"/>
    <n v="12.114000000000001"/>
  </r>
  <r>
    <x v="12"/>
    <x v="6"/>
    <s v="2013-2012"/>
    <n v="2.939694426"/>
    <n v="3.4679824560000001"/>
    <n v="962.6"/>
    <n v="1581.4"/>
    <n v="1581.4"/>
    <n v="-13"/>
    <n v="156.69999999999999"/>
    <n v="-1.3326"/>
  </r>
  <r>
    <x v="4"/>
    <x v="10"/>
    <s v="2019-2018"/>
    <n v="4.9089303969999998"/>
    <n v="5.7232728809999998"/>
    <n v="2113"/>
    <n v="3833.7"/>
    <n v="3833.7"/>
    <n v="-53.5"/>
    <n v="17.600000000000001"/>
    <n v="-2.4695"/>
  </r>
  <r>
    <x v="12"/>
    <x v="8"/>
    <s v="2011-2010"/>
    <n v="3.3829237440000002"/>
    <n v="3.6833092120000002"/>
    <n v="943.9"/>
    <n v="1277.5999999999999"/>
    <n v="1277.5999999999999"/>
    <n v="42.8"/>
    <n v="127.4"/>
    <n v="4.7496999999999998"/>
  </r>
  <r>
    <x v="18"/>
    <x v="1"/>
    <s v="2010-2009"/>
    <n v="4.3533072690000001"/>
    <n v="4.2645625210000002"/>
    <n v="1091.2"/>
    <n v="1255.5"/>
    <n v="1255.5"/>
    <n v="169.2"/>
    <n v="175.2"/>
    <n v="18.351400000000002"/>
  </r>
  <r>
    <x v="16"/>
    <x v="5"/>
    <m/>
    <n v="3.6452855"/>
    <n v="3.6452855"/>
    <n v="776.3"/>
    <n v="776.3"/>
    <n v="776.3"/>
    <m/>
    <m/>
    <m/>
  </r>
  <r>
    <x v="3"/>
    <x v="5"/>
    <m/>
    <n v="1.2016341100000001"/>
    <n v="1.2016341100000001"/>
    <n v="255.9"/>
    <n v="255.9"/>
    <n v="255.9"/>
    <m/>
    <m/>
    <m/>
  </r>
  <r>
    <x v="16"/>
    <x v="12"/>
    <s v="2017-2016"/>
    <n v="1.9591792189999999"/>
    <n v="1.889467821"/>
    <n v="789.8"/>
    <n v="1175.3"/>
    <n v="1175.3"/>
    <n v="9.1999999999999993"/>
    <n v="-23.8"/>
    <n v="1.1785000000000001"/>
  </r>
  <r>
    <x v="8"/>
    <x v="8"/>
    <s v="2011-2010"/>
    <n v="0.87055003399999997"/>
    <n v="0.85509511000000005"/>
    <n v="242.9"/>
    <n v="296.60000000000002"/>
    <n v="296.60000000000002"/>
    <n v="35"/>
    <n v="53.1"/>
    <n v="16.835000000000001"/>
  </r>
  <r>
    <x v="0"/>
    <x v="11"/>
    <s v="2015-2014"/>
    <n v="1.2560375850000001"/>
    <n v="1.0034811260000001"/>
    <n v="456.9"/>
    <n v="542.79999999999995"/>
    <n v="542.79999999999995"/>
    <n v="34.5"/>
    <n v="64.099999999999994"/>
    <n v="8.1676000000000002"/>
  </r>
  <r>
    <x v="11"/>
    <x v="3"/>
    <s v="2016-2015"/>
    <n v="6.042453547"/>
    <n v="5.7230730970000003"/>
    <n v="2306.9"/>
    <n v="3314.1"/>
    <n v="3314.1"/>
    <n v="98.1"/>
    <n v="163.4"/>
    <n v="4.4413"/>
  </r>
  <r>
    <x v="19"/>
    <x v="1"/>
    <s v="2010-2009"/>
    <n v="1.0911194449999999"/>
    <n v="1.0906818199999999"/>
    <n v="273.5"/>
    <n v="321.10000000000002"/>
    <n v="321.10000000000002"/>
    <n v="72.099999999999994"/>
    <n v="90.2"/>
    <n v="35.799399999999999"/>
  </r>
  <r>
    <x v="3"/>
    <x v="1"/>
    <s v="2010-2009"/>
    <n v="0.724487353"/>
    <n v="0.87702910599999995"/>
    <n v="181.6"/>
    <n v="258.2"/>
    <n v="258.2"/>
    <n v="-58.7"/>
    <n v="-24"/>
    <n v="-24.427800000000001"/>
  </r>
  <r>
    <x v="21"/>
    <x v="8"/>
    <s v="2011-2010"/>
    <n v="2.3568287460000001"/>
    <n v="2.1616665990000001"/>
    <n v="657.6"/>
    <n v="749.8"/>
    <n v="749.8"/>
    <n v="19.899999999999999"/>
    <n v="64.5"/>
    <n v="3.1204999999999998"/>
  </r>
  <r>
    <x v="7"/>
    <x v="7"/>
    <s v="2012-2011"/>
    <n v="0.59091621400000005"/>
    <n v="0.53401336099999996"/>
    <n v="181"/>
    <n v="215.9"/>
    <n v="215.9"/>
    <n v="10.9"/>
    <n v="21.1"/>
    <n v="6.4078999999999997"/>
  </r>
  <r>
    <x v="0"/>
    <x v="10"/>
    <s v="2019-2018"/>
    <n v="1.2422172659999999"/>
    <n v="1.0592018439999999"/>
    <n v="534.70000000000005"/>
    <n v="709.5"/>
    <n v="709.5"/>
    <n v="25.4"/>
    <n v="39.200000000000003"/>
    <n v="4.9871999999999996"/>
  </r>
  <r>
    <x v="15"/>
    <x v="10"/>
    <s v="2019-2018"/>
    <n v="95.835424216999996"/>
    <n v="96.834934700999995"/>
    <n v="41251.4"/>
    <n v="64864.3"/>
    <n v="64864.3"/>
    <n v="1245.9000000000001"/>
    <n v="2145.6999999999998"/>
    <n v="3.1143000000000001"/>
  </r>
  <r>
    <x v="6"/>
    <x v="3"/>
    <s v="2016-2015"/>
    <n v="4.0572892380000001"/>
    <n v="1.6937298489999999"/>
    <n v="1549"/>
    <n v="980.8"/>
    <n v="980.8"/>
    <n v="143"/>
    <n v="126.5"/>
    <n v="10.1706"/>
  </r>
  <r>
    <x v="7"/>
    <x v="11"/>
    <s v="2015-2014"/>
    <n v="0.48987939899999999"/>
    <n v="0.43333820200000001"/>
    <n v="178.2"/>
    <n v="234.4"/>
    <n v="234.4"/>
    <n v="-5.3"/>
    <n v="-1.5"/>
    <n v="-2.8883000000000001"/>
  </r>
  <r>
    <x v="2"/>
    <x v="9"/>
    <s v="2014-2013"/>
    <n v="2.6389373329999999"/>
    <n v="3.6679586949999998"/>
    <n v="907.9"/>
    <n v="1831.1"/>
    <n v="1831.1"/>
    <n v="7.5"/>
    <n v="220.9"/>
    <n v="0.83289999999999997"/>
  </r>
  <r>
    <x v="5"/>
    <x v="8"/>
    <s v="2011-2010"/>
    <n v="20.174970163000001"/>
    <n v="21.552375296000001"/>
    <n v="5629.2"/>
    <n v="7475.7"/>
    <n v="7475.7"/>
    <n v="879.8"/>
    <n v="1820.6"/>
    <n v="18.5244"/>
  </r>
  <r>
    <x v="3"/>
    <x v="13"/>
    <s v="2018-2017"/>
    <n v="0.37943945400000001"/>
    <n v="0.37687087800000002"/>
    <n v="158.6"/>
    <n v="244.7"/>
    <n v="244.7"/>
    <n v="-3.5"/>
    <n v="-63.4"/>
    <n v="-2.1591999999999998"/>
  </r>
  <r>
    <x v="20"/>
    <x v="1"/>
    <s v="2010-2009"/>
    <n v="7.8169632169999996"/>
    <n v="7.8980173440000003"/>
    <n v="1959.4"/>
    <n v="2325.1999999999998"/>
    <n v="2325.1999999999998"/>
    <n v="163"/>
    <n v="185.3"/>
    <n v="9.0737000000000005"/>
  </r>
  <r>
    <x v="14"/>
    <x v="1"/>
    <s v="2010-2009"/>
    <n v="0.26170908799999998"/>
    <n v="0.23946766799999999"/>
    <n v="65.599999999999994"/>
    <n v="70.5"/>
    <n v="70.5"/>
    <n v="5.2"/>
    <n v="-2.5"/>
    <n v="8.6091999999999995"/>
  </r>
  <r>
    <x v="6"/>
    <x v="9"/>
    <s v="2014-2013"/>
    <n v="3.7045111030000002"/>
    <n v="1.729315025"/>
    <n v="1274.5"/>
    <n v="863.3"/>
    <n v="863.3"/>
    <n v="131.6"/>
    <n v="-126.4"/>
    <n v="11.5145"/>
  </r>
  <r>
    <x v="17"/>
    <x v="10"/>
    <s v="2019-2018"/>
    <n v="1.5909302110000001"/>
    <n v="1.1420569570000001"/>
    <n v="684.8"/>
    <n v="765"/>
    <n v="765"/>
    <n v="-9.4"/>
    <n v="-7.9"/>
    <n v="-1.3541000000000001"/>
  </r>
  <r>
    <x v="7"/>
    <x v="0"/>
    <s v="2008-2007"/>
    <n v="0.78863679099999995"/>
    <n v="0.74415942199999996"/>
    <n v="184.5"/>
    <n v="187.2"/>
    <n v="187.2"/>
    <n v="1.9"/>
    <n v="4.5999999999999996"/>
    <n v="1.0405"/>
  </r>
  <r>
    <x v="11"/>
    <x v="1"/>
    <s v="2010-2009"/>
    <n v="7.0777148329999999"/>
    <n v="6.8290744319999996"/>
    <n v="1774.1"/>
    <n v="2010.5"/>
    <n v="2010.5"/>
    <n v="68.2"/>
    <n v="125.7"/>
    <n v="3.9977999999999998"/>
  </r>
  <r>
    <x v="22"/>
    <x v="12"/>
    <s v="2017-2016"/>
    <n v="1.180022226"/>
    <n v="1.8885032319999999"/>
    <n v="475.7"/>
    <n v="1174.7"/>
    <n v="1174.7"/>
    <n v="12.4"/>
    <n v="169.4"/>
    <n v="2.6764000000000001"/>
  </r>
  <r>
    <x v="0"/>
    <x v="4"/>
    <s v="2009-2008"/>
    <n v="1.240416118"/>
    <n v="1.1336229470000001"/>
    <n v="293.8"/>
    <n v="307.39999999999998"/>
    <n v="307.39999999999998"/>
    <n v="7"/>
    <n v="22.3"/>
    <n v="2.4407000000000001"/>
  </r>
  <r>
    <x v="14"/>
    <x v="11"/>
    <s v="2015-2014"/>
    <n v="0.21002685800000001"/>
    <n v="0.13495600999999999"/>
    <n v="76.400000000000006"/>
    <n v="73"/>
    <n v="73"/>
    <n v="5.7"/>
    <n v="8.6999999999999993"/>
    <n v="8.0622000000000007"/>
  </r>
  <r>
    <x v="22"/>
    <x v="11"/>
    <s v="2015-2014"/>
    <n v="1.167243507"/>
    <n v="1.504667075"/>
    <n v="424.6"/>
    <n v="813.9"/>
    <n v="813.9"/>
    <n v="32.200000000000003"/>
    <n v="49.4"/>
    <n v="8.2058999999999997"/>
  </r>
  <r>
    <x v="12"/>
    <x v="1"/>
    <s v="2010-2009"/>
    <n v="3.5949094389999998"/>
    <n v="3.906889536"/>
    <n v="901.1"/>
    <n v="1150.2"/>
    <n v="1150.2"/>
    <n v="14.1"/>
    <n v="102.8"/>
    <n v="1.5895999999999999"/>
  </r>
  <r>
    <x v="22"/>
    <x v="13"/>
    <s v="2018-2017"/>
    <n v="1.220617965"/>
    <n v="1.993087877"/>
    <n v="510.2"/>
    <n v="1294.0999999999999"/>
    <n v="1294.0999999999999"/>
    <n v="34.5"/>
    <n v="119.4"/>
    <n v="7.2523999999999997"/>
  </r>
  <r>
    <x v="21"/>
    <x v="6"/>
    <s v="2013-2012"/>
    <n v="2.0787970040000001"/>
    <n v="1.948903509"/>
    <n v="680.7"/>
    <n v="888.7"/>
    <n v="888.7"/>
    <n v="-2.5"/>
    <n v="50.4"/>
    <n v="-0.36599999999999999"/>
  </r>
  <r>
    <x v="17"/>
    <x v="1"/>
    <s v="2010-2009"/>
    <n v="1.999521264"/>
    <n v="1.767645031"/>
    <n v="501.2"/>
    <n v="520.4"/>
    <n v="520.4"/>
    <n v="23.6"/>
    <n v="31.2"/>
    <n v="4.9413"/>
  </r>
  <r>
    <x v="13"/>
    <x v="8"/>
    <s v="2011-2010"/>
    <n v="15.070299872"/>
    <n v="14.341438382"/>
    <n v="4204.8999999999996"/>
    <n v="4974.5"/>
    <n v="4974.5"/>
    <n v="386.3"/>
    <n v="615.5"/>
    <n v="10.116199999999999"/>
  </r>
  <r>
    <x v="23"/>
    <x v="3"/>
    <s v="2016-2015"/>
    <n v="100"/>
    <n v="100"/>
    <n v="38178.199999999997"/>
    <n v="57907.7"/>
    <n v="57907.7"/>
    <n v="1801.9"/>
    <n v="3816"/>
    <n v="4.9534000000000002"/>
  </r>
  <r>
    <x v="19"/>
    <x v="12"/>
    <s v="2017-2016"/>
    <n v="1.7825603779999999"/>
    <n v="1.961008123"/>
    <n v="718.6"/>
    <n v="1219.8"/>
    <n v="1219.8"/>
    <n v="53.7"/>
    <n v="57.5"/>
    <n v="8.0763999999999996"/>
  </r>
  <r>
    <x v="14"/>
    <x v="8"/>
    <s v="2011-2010"/>
    <n v="0.20930474299999999"/>
    <n v="0.15337511700000001"/>
    <n v="58.4"/>
    <n v="53.2"/>
    <n v="53.2"/>
    <n v="-7.2"/>
    <n v="-17.3"/>
    <n v="-10.9757"/>
  </r>
  <r>
    <x v="9"/>
    <x v="9"/>
    <s v="2014-2013"/>
    <n v="0.95802813600000003"/>
    <n v="0.85774666200000005"/>
    <n v="329.6"/>
    <n v="428.2"/>
    <n v="428.2"/>
    <n v="10.5"/>
    <n v="39.700000000000003"/>
    <n v="3.2905000000000002"/>
  </r>
  <r>
    <x v="19"/>
    <x v="3"/>
    <s v="2016-2015"/>
    <n v="1.7415697960000001"/>
    <n v="2.0071596700000001"/>
    <n v="664.9"/>
    <n v="1162.3"/>
    <n v="1162.3"/>
    <n v="50"/>
    <n v="77.5"/>
    <n v="8.1313999999999993"/>
  </r>
  <r>
    <x v="3"/>
    <x v="8"/>
    <s v="2011-2010"/>
    <n v="0.55336733299999996"/>
    <n v="0.68788163599999996"/>
    <n v="154.4"/>
    <n v="238.6"/>
    <n v="238.6"/>
    <n v="-27.2"/>
    <n v="-19.600000000000001"/>
    <n v="-14.978"/>
  </r>
  <r>
    <x v="22"/>
    <x v="7"/>
    <s v="2012-2011"/>
    <n v="1.3365806520000001"/>
    <n v="1.5149753770000001"/>
    <n v="409.4"/>
    <n v="612.5"/>
    <n v="612.5"/>
    <n v="5.2"/>
    <n v="20.6"/>
    <n v="1.2864"/>
  </r>
  <r>
    <x v="7"/>
    <x v="4"/>
    <s v="2009-2008"/>
    <n v="0.71520248600000003"/>
    <n v="0.65236792200000004"/>
    <n v="169.4"/>
    <n v="176.9"/>
    <n v="176.9"/>
    <n v="-15.1"/>
    <n v="-10.3"/>
    <n v="-8.1843000000000004"/>
  </r>
  <r>
    <x v="17"/>
    <x v="9"/>
    <s v="2014-2013"/>
    <n v="1.8166492270000001"/>
    <n v="1.3583325820000001"/>
    <n v="625"/>
    <n v="678.1"/>
    <n v="678.1"/>
    <n v="19.399999999999999"/>
    <n v="44.3"/>
    <n v="3.2033999999999998"/>
  </r>
  <r>
    <x v="16"/>
    <x v="6"/>
    <s v="2013-2012"/>
    <n v="2.301732484"/>
    <n v="2.3401315789999999"/>
    <n v="753.7"/>
    <n v="1067.0999999999999"/>
    <n v="1067.0999999999999"/>
    <n v="25.5"/>
    <n v="77.7"/>
    <n v="3.5017"/>
  </r>
  <r>
    <x v="18"/>
    <x v="2"/>
    <s v="2020-2019"/>
    <n v="3.5362601150000001"/>
    <n v="3.2543490749999999"/>
    <n v="1249"/>
    <n v="1756.6"/>
    <n v="1756.6"/>
    <n v="-512.29999999999995"/>
    <n v="-363.5"/>
    <n v="-29.086500000000001"/>
  </r>
  <r>
    <x v="18"/>
    <x v="11"/>
    <s v="2015-2014"/>
    <n v="4.3885716800000001"/>
    <n v="3.826834801"/>
    <n v="1596.4"/>
    <n v="2070"/>
    <n v="2070"/>
    <n v="61.1"/>
    <n v="98.8"/>
    <n v="3.9796"/>
  </r>
  <r>
    <x v="10"/>
    <x v="11"/>
    <s v="2015-2014"/>
    <n v="7.7676949000000004"/>
    <n v="7.5349822619999998"/>
    <n v="2825.6"/>
    <n v="4075.8"/>
    <n v="4075.8"/>
    <n v="132.19999999999999"/>
    <n v="283.8"/>
    <n v="4.9081999999999999"/>
  </r>
  <r>
    <x v="22"/>
    <x v="2"/>
    <s v="2020-2019"/>
    <n v="1.8363637390000001"/>
    <n v="3.1222557759999998"/>
    <n v="648.6"/>
    <n v="1685.3"/>
    <n v="1685.3"/>
    <n v="114.1"/>
    <n v="330.2"/>
    <n v="21.347000000000001"/>
  </r>
  <r>
    <x v="11"/>
    <x v="13"/>
    <s v="2018-2017"/>
    <n v="5.8394439990000002"/>
    <n v="5.7108182120000004"/>
    <n v="2440.8000000000002"/>
    <n v="3708"/>
    <n v="3708"/>
    <n v="70.099999999999994"/>
    <n v="183.8"/>
    <n v="2.9569000000000001"/>
  </r>
  <r>
    <x v="13"/>
    <x v="12"/>
    <s v="2017-2016"/>
    <n v="13.316366018"/>
    <n v="11.35304416"/>
    <n v="5368.2"/>
    <n v="7061.9"/>
    <n v="7061.9"/>
    <n v="547.79999999999995"/>
    <n v="544.20000000000005"/>
    <n v="11.3642"/>
  </r>
  <r>
    <x v="22"/>
    <x v="8"/>
    <s v="2011-2010"/>
    <n v="1.448646866"/>
    <n v="1.706442332"/>
    <n v="404.2"/>
    <n v="591.9"/>
    <n v="591.9"/>
    <n v="24"/>
    <n v="40.6"/>
    <n v="6.3124000000000002"/>
  </r>
  <r>
    <x v="18"/>
    <x v="12"/>
    <s v="2017-2016"/>
    <n v="4.3755333289999996"/>
    <n v="3.664310392"/>
    <n v="1763.9"/>
    <n v="2279.3000000000002"/>
    <n v="2279.3000000000002"/>
    <n v="71.599999999999994"/>
    <n v="-23.2"/>
    <n v="4.2309000000000001"/>
  </r>
  <r>
    <x v="20"/>
    <x v="3"/>
    <s v="2016-2015"/>
    <n v="14.877338376000001"/>
    <n v="16.947314432999999"/>
    <n v="5679.9"/>
    <n v="9813.7999999999993"/>
    <n v="9813.7999999999993"/>
    <n v="423.5"/>
    <n v="1121"/>
    <n v="8.0568000000000008"/>
  </r>
  <r>
    <x v="4"/>
    <x v="13"/>
    <s v="2018-2017"/>
    <n v="5.1832003540000002"/>
    <n v="5.8773067360000004"/>
    <n v="2166.5"/>
    <n v="3816.1"/>
    <n v="3816.1"/>
    <n v="27.4"/>
    <n v="48"/>
    <n v="1.2808999999999999"/>
  </r>
  <r>
    <x v="7"/>
    <x v="1"/>
    <s v="2010-2009"/>
    <n v="0.65267693299999996"/>
    <n v="0.61650187000000001"/>
    <n v="163.6"/>
    <n v="181.5"/>
    <n v="181.5"/>
    <n v="-5.8"/>
    <n v="4.5999999999999996"/>
    <n v="-3.4239000000000002"/>
  </r>
  <r>
    <x v="22"/>
    <x v="5"/>
    <m/>
    <n v="2.0290195340000001"/>
    <n v="2.0290195340000001"/>
    <n v="432.1"/>
    <n v="432.1"/>
    <n v="432.1"/>
    <m/>
    <m/>
    <m/>
  </r>
  <r>
    <x v="4"/>
    <x v="1"/>
    <s v="2010-2009"/>
    <n v="6.4689220460000003"/>
    <n v="7.0967347480000003"/>
    <n v="1621.5"/>
    <n v="2089.3000000000002"/>
    <n v="2089.3000000000002"/>
    <n v="65.5"/>
    <n v="113.6"/>
    <n v="4.2095000000000002"/>
  </r>
  <r>
    <x v="23"/>
    <x v="0"/>
    <s v="2008-2007"/>
    <n v="100"/>
    <n v="100"/>
    <n v="23394.799999999999"/>
    <n v="25155.9"/>
    <n v="25155.9"/>
    <n v="2098.8000000000002"/>
    <n v="3859.9"/>
    <n v="9.8552999999999997"/>
  </r>
  <r>
    <x v="2"/>
    <x v="7"/>
    <s v="2012-2011"/>
    <n v="2.8651274550000001"/>
    <n v="3.7717321670000001"/>
    <n v="877.6"/>
    <n v="1524.9"/>
    <n v="1524.9"/>
    <n v="72.099999999999994"/>
    <n v="311.3"/>
    <n v="8.9509000000000007"/>
  </r>
  <r>
    <x v="11"/>
    <x v="4"/>
    <s v="2009-2008"/>
    <n v="7.202266356"/>
    <n v="6.9507239109999999"/>
    <n v="1705.9"/>
    <n v="1884.8"/>
    <n v="1884.8"/>
    <n v="61.5"/>
    <n v="168"/>
    <n v="3.7399"/>
  </r>
  <r>
    <x v="11"/>
    <x v="12"/>
    <s v="2017-2016"/>
    <n v="5.8807624379999996"/>
    <n v="5.6656704610000004"/>
    <n v="2370.6999999999998"/>
    <n v="3524.2"/>
    <n v="3524.2"/>
    <n v="63.8"/>
    <n v="210.1"/>
    <n v="2.7656000000000001"/>
  </r>
  <r>
    <x v="0"/>
    <x v="13"/>
    <s v="2018-2017"/>
    <n v="1.2184647770000001"/>
    <n v="1.032352062"/>
    <n v="509.3"/>
    <n v="670.3"/>
    <n v="670.3"/>
    <n v="29.2"/>
    <n v="55.3"/>
    <n v="6.0819999999999999"/>
  </r>
  <r>
    <x v="6"/>
    <x v="12"/>
    <s v="2017-2016"/>
    <n v="4.1242483779999999"/>
    <n v="1.7258093299999999"/>
    <n v="1662.6"/>
    <n v="1073.5"/>
    <n v="1073.5"/>
    <n v="113.6"/>
    <n v="92.7"/>
    <n v="7.3337000000000003"/>
  </r>
  <r>
    <x v="23"/>
    <x v="8"/>
    <s v="2011-2010"/>
    <n v="100"/>
    <n v="100"/>
    <n v="27901.9"/>
    <n v="34686.199999999997"/>
    <n v="34686.199999999997"/>
    <n v="2835.9"/>
    <n v="5245.9"/>
    <n v="11.313700000000001"/>
  </r>
  <r>
    <x v="21"/>
    <x v="7"/>
    <s v="2012-2011"/>
    <n v="2.2304638529999998"/>
    <n v="2.0734756870000002"/>
    <n v="683.2"/>
    <n v="838.3"/>
    <n v="838.3"/>
    <n v="25.6"/>
    <n v="88.5"/>
    <n v="3.8929"/>
  </r>
  <r>
    <x v="0"/>
    <x v="9"/>
    <s v="2014-2013"/>
    <n v="1.2277642129999999"/>
    <n v="0.95890548200000003"/>
    <n v="422.4"/>
    <n v="478.7"/>
    <n v="478.7"/>
    <n v="19.2"/>
    <n v="42.1"/>
    <n v="4.7618999999999998"/>
  </r>
  <r>
    <x v="3"/>
    <x v="11"/>
    <s v="2015-2014"/>
    <n v="0.49812652699999999"/>
    <n v="0.64760397599999997"/>
    <n v="181.2"/>
    <n v="350.3"/>
    <n v="350.3"/>
    <n v="-5"/>
    <n v="2.1"/>
    <n v="-2.6852999999999998"/>
  </r>
  <r>
    <x v="13"/>
    <x v="0"/>
    <s v="2008-2007"/>
    <n v="16.263443158000001"/>
    <n v="15.924693611"/>
    <n v="3804.8"/>
    <n v="4006"/>
    <n v="4006"/>
    <n v="279.5"/>
    <n v="480.7"/>
    <n v="7.9283999999999999"/>
  </r>
  <r>
    <x v="13"/>
    <x v="11"/>
    <s v="2015-2014"/>
    <n v="13.012043556"/>
    <n v="11.813087775"/>
    <n v="4733.3"/>
    <n v="6389.9"/>
    <n v="6389.9"/>
    <n v="124.7"/>
    <n v="502.5"/>
    <n v="2.7058"/>
  </r>
  <r>
    <x v="21"/>
    <x v="13"/>
    <s v="2018-2017"/>
    <n v="2.374726366"/>
    <n v="2.2179474940000001"/>
    <n v="992.6"/>
    <n v="1440.1"/>
    <n v="1440.1"/>
    <n v="142.6"/>
    <n v="53.5"/>
    <n v="16.776399999999999"/>
  </r>
  <r>
    <x v="5"/>
    <x v="9"/>
    <s v="2014-2013"/>
    <n v="18.922799674"/>
    <n v="20.503390323000001"/>
    <n v="6510.2"/>
    <n v="10235.6"/>
    <n v="10235.6"/>
    <n v="72.5"/>
    <n v="521.20000000000005"/>
    <n v="1.1261000000000001"/>
  </r>
  <r>
    <x v="1"/>
    <x v="12"/>
    <s v="2017-2016"/>
    <n v="7.2870155380000003"/>
    <n v="6.383967255"/>
    <n v="2937.6"/>
    <n v="3971"/>
    <n v="3971"/>
    <n v="126.2"/>
    <n v="329"/>
    <n v="4.4888000000000003"/>
  </r>
  <r>
    <x v="2"/>
    <x v="13"/>
    <s v="2018-2017"/>
    <n v="2.3094130169999998"/>
    <n v="3.7985873890000001"/>
    <n v="965.3"/>
    <n v="2466.4"/>
    <n v="2466.4"/>
    <n v="-30.3"/>
    <n v="6.4"/>
    <n v="-3.0434000000000001"/>
  </r>
  <r>
    <x v="2"/>
    <x v="12"/>
    <s v="2017-2016"/>
    <n v="2.4696870469999999"/>
    <n v="3.9548122509999999"/>
    <n v="995.6"/>
    <n v="2460"/>
    <n v="2460"/>
    <n v="23.4"/>
    <n v="84.1"/>
    <n v="2.4068999999999998"/>
  </r>
  <r>
    <x v="10"/>
    <x v="6"/>
    <s v="2013-2012"/>
    <n v="7.75968166"/>
    <n v="7.5442982460000003"/>
    <n v="2540.9"/>
    <n v="3440.2"/>
    <n v="3440.2"/>
    <n v="130.5"/>
    <n v="351.5"/>
    <n v="5.4139999999999997"/>
  </r>
  <r>
    <x v="8"/>
    <x v="2"/>
    <s v="2020-2019"/>
    <n v="0.83012927599999997"/>
    <n v="1.0350704930000001"/>
    <n v="293.2"/>
    <n v="558.70000000000005"/>
    <n v="558.70000000000005"/>
    <n v="-319.3"/>
    <n v="-571.79999999999995"/>
    <n v="-52.130699999999997"/>
  </r>
  <r>
    <x v="4"/>
    <x v="11"/>
    <s v="2015-2014"/>
    <n v="5.6652270849999997"/>
    <n v="6.3908141179999998"/>
    <n v="2060.8000000000002"/>
    <n v="3456.9"/>
    <n v="3456.9"/>
    <n v="68.5"/>
    <n v="159.19999999999999"/>
    <n v="3.4382000000000001"/>
  </r>
  <r>
    <x v="22"/>
    <x v="1"/>
    <s v="2010-2009"/>
    <n v="1.516795659"/>
    <n v="1.8726031999999999"/>
    <n v="380.2"/>
    <n v="551.29999999999995"/>
    <n v="551.29999999999995"/>
    <n v="-57.1"/>
    <n v="50.1"/>
    <n v="-13.057399999999999"/>
  </r>
  <r>
    <x v="18"/>
    <x v="7"/>
    <s v="2012-2011"/>
    <n v="4.2346818849999996"/>
    <n v="4.0764586429999996"/>
    <n v="1297.0999999999999"/>
    <n v="1648.1"/>
    <n v="1648.1"/>
    <n v="114.8"/>
    <n v="145.80000000000001"/>
    <n v="9.7097999999999995"/>
  </r>
  <r>
    <x v="6"/>
    <x v="1"/>
    <s v="2010-2009"/>
    <n v="3.1177690899999999"/>
    <n v="2.2965119239999998"/>
    <n v="781.5"/>
    <n v="676.1"/>
    <n v="676.1"/>
    <n v="15.3"/>
    <n v="27.1"/>
    <n v="1.9967999999999999"/>
  </r>
  <r>
    <x v="17"/>
    <x v="12"/>
    <s v="2017-2016"/>
    <n v="1.684080491"/>
    <n v="1.2179535619999999"/>
    <n v="678.9"/>
    <n v="757.6"/>
    <n v="757.6"/>
    <n v="11.7"/>
    <n v="8.8000000000000007"/>
    <n v="1.7535000000000001"/>
  </r>
  <r>
    <x v="23"/>
    <x v="6"/>
    <s v="2013-2012"/>
    <n v="100"/>
    <n v="100"/>
    <n v="32744.9"/>
    <n v="45600"/>
    <n v="45600"/>
    <n v="2114.5"/>
    <n v="5170.3"/>
    <n v="6.9032"/>
  </r>
  <r>
    <x v="7"/>
    <x v="12"/>
    <s v="2017-2016"/>
    <n v="0.42666349100000001"/>
    <n v="0.39226593100000001"/>
    <n v="172"/>
    <n v="244"/>
    <n v="244"/>
    <n v="2.7"/>
    <n v="9.8000000000000007"/>
    <n v="1.5948"/>
  </r>
  <r>
    <x v="21"/>
    <x v="4"/>
    <s v="2009-2008"/>
    <n v="2.635778701"/>
    <n v="2.417707235"/>
    <n v="624.29999999999995"/>
    <n v="655.6"/>
    <n v="655.6"/>
    <n v="19"/>
    <n v="39.5"/>
    <n v="3.1389"/>
  </r>
  <r>
    <x v="22"/>
    <x v="3"/>
    <s v="2016-2015"/>
    <n v="1.213519757"/>
    <n v="1.736038558"/>
    <n v="463.3"/>
    <n v="1005.3"/>
    <n v="1005.3"/>
    <n v="38.700000000000003"/>
    <n v="191.4"/>
    <n v="9.1143999999999998"/>
  </r>
  <r>
    <x v="5"/>
    <x v="7"/>
    <s v="2012-2011"/>
    <n v="20.485857188000001"/>
    <n v="22.867347518999999"/>
    <n v="6274.9"/>
    <n v="9245.2000000000007"/>
    <n v="9245.2000000000007"/>
    <n v="645.70000000000005"/>
    <n v="1769.5"/>
    <n v="11.470499999999999"/>
  </r>
  <r>
    <x v="5"/>
    <x v="3"/>
    <s v="2016-2015"/>
    <n v="18.277446291"/>
    <n v="18.988839134999999"/>
    <n v="6978"/>
    <n v="10996"/>
    <n v="10996"/>
    <n v="271"/>
    <n v="439.1"/>
    <n v="4.0404999999999998"/>
  </r>
  <r>
    <x v="16"/>
    <x v="3"/>
    <s v="2016-2015"/>
    <n v="2.0446223240000001"/>
    <n v="2.0707090770000001"/>
    <n v="780.6"/>
    <n v="1199.0999999999999"/>
    <n v="1199.0999999999999"/>
    <n v="26.8"/>
    <n v="42.4"/>
    <n v="3.5552999999999999"/>
  </r>
  <r>
    <x v="15"/>
    <x v="9"/>
    <s v="2014-2013"/>
    <n v="95.527845599000003"/>
    <n v="96.051400698999998"/>
    <n v="32865.4"/>
    <n v="47950.3"/>
    <n v="47950.3"/>
    <n v="1567.7"/>
    <n v="4106.1000000000004"/>
    <n v="5.0088999999999997"/>
  </r>
  <r>
    <x v="1"/>
    <x v="3"/>
    <s v="2016-2015"/>
    <n v="7.3638882920000004"/>
    <n v="6.2893190370000003"/>
    <n v="2811.4"/>
    <n v="3642"/>
    <n v="3642"/>
    <n v="190.4"/>
    <n v="232.1"/>
    <n v="7.2644000000000002"/>
  </r>
  <r>
    <x v="18"/>
    <x v="8"/>
    <s v="2011-2010"/>
    <n v="4.237345844"/>
    <n v="4.3311172740000004"/>
    <n v="1182.3"/>
    <n v="1502.3"/>
    <n v="1502.3"/>
    <n v="91.1"/>
    <n v="246.8"/>
    <n v="8.3485999999999994"/>
  </r>
  <r>
    <x v="18"/>
    <x v="4"/>
    <s v="2009-2008"/>
    <n v="3.8926605190000001"/>
    <n v="3.9839065370000002"/>
    <n v="922"/>
    <n v="1080.3"/>
    <n v="1080.3"/>
    <n v="-35.700000000000003"/>
    <n v="102"/>
    <n v="-3.7277"/>
  </r>
  <r>
    <x v="15"/>
    <x v="11"/>
    <s v="2015-2014"/>
    <n v="95.593009734000006"/>
    <n v="96.173165198999996"/>
    <n v="34773.199999999997"/>
    <n v="52021.7"/>
    <n v="52021.7"/>
    <n v="1907.8"/>
    <n v="4071.4"/>
    <n v="5.8048000000000002"/>
  </r>
  <r>
    <x v="19"/>
    <x v="5"/>
    <m/>
    <n v="0.690270473"/>
    <n v="0.690270473"/>
    <n v="147"/>
    <n v="147"/>
    <n v="147"/>
    <m/>
    <m/>
    <m/>
  </r>
  <r>
    <x v="9"/>
    <x v="4"/>
    <s v="2009-2008"/>
    <n v="1.029317391"/>
    <n v="0.96656660500000002"/>
    <n v="243.8"/>
    <n v="262.10000000000002"/>
    <n v="262.10000000000002"/>
    <n v="27.7"/>
    <n v="39.700000000000003"/>
    <n v="12.818099999999999"/>
  </r>
  <r>
    <x v="12"/>
    <x v="4"/>
    <s v="2009-2008"/>
    <n v="3.7448914109999998"/>
    <n v="3.8625786419999999"/>
    <n v="887"/>
    <n v="1047.4000000000001"/>
    <n v="1047.4000000000001"/>
    <n v="24.8"/>
    <n v="117.2"/>
    <n v="2.8763000000000001"/>
  </r>
  <r>
    <x v="11"/>
    <x v="10"/>
    <s v="2019-2018"/>
    <n v="5.8579592969999998"/>
    <n v="5.7334244989999998"/>
    <n v="2521.5"/>
    <n v="3840.5"/>
    <n v="3840.5"/>
    <n v="80.7"/>
    <n v="132.5"/>
    <n v="3.3062"/>
  </r>
  <r>
    <x v="18"/>
    <x v="3"/>
    <s v="2016-2015"/>
    <n v="4.432634331"/>
    <n v="3.976155157"/>
    <n v="1692.3"/>
    <n v="2302.5"/>
    <n v="2302.5"/>
    <n v="95.9"/>
    <n v="232.5"/>
    <n v="6.0072000000000001"/>
  </r>
  <r>
    <x v="20"/>
    <x v="0"/>
    <s v="2008-2007"/>
    <n v="7.4315659890000001"/>
    <n v="8.0152171059999997"/>
    <n v="1738.6"/>
    <n v="2016.3"/>
    <n v="2016.3"/>
    <n v="400.5"/>
    <n v="678.2"/>
    <n v="29.930399999999999"/>
  </r>
  <r>
    <x v="15"/>
    <x v="3"/>
    <s v="2016-2015"/>
    <n v="95.554531119999993"/>
    <n v="96.023844843000006"/>
    <n v="36481"/>
    <n v="55605.2"/>
    <n v="55605.2"/>
    <n v="1707.8"/>
    <n v="3583.5"/>
    <n v="4.9112"/>
  </r>
  <r>
    <x v="3"/>
    <x v="6"/>
    <s v="2013-2012"/>
    <n v="0.49503892199999999"/>
    <n v="0.60438596499999997"/>
    <n v="162.1"/>
    <n v="275.60000000000002"/>
    <n v="275.60000000000002"/>
    <n v="15.3"/>
    <n v="32.799999999999997"/>
    <n v="10.4223"/>
  </r>
  <r>
    <x v="10"/>
    <x v="13"/>
    <s v="2018-2017"/>
    <n v="7.2949986239999998"/>
    <n v="6.9299885720000001"/>
    <n v="3049.2"/>
    <n v="4499.6000000000004"/>
    <n v="4499.6000000000004"/>
    <n v="74.599999999999994"/>
    <n v="126.2"/>
    <n v="2.5078999999999998"/>
  </r>
  <r>
    <x v="17"/>
    <x v="6"/>
    <s v="2013-2012"/>
    <n v="1.849448311"/>
    <n v="1.389912281"/>
    <n v="605.6"/>
    <n v="633.79999999999995"/>
    <n v="633.79999999999995"/>
    <n v="19.899999999999999"/>
    <n v="35.5"/>
    <n v="3.3976000000000002"/>
  </r>
  <r>
    <x v="3"/>
    <x v="10"/>
    <s v="2019-2018"/>
    <n v="0.30596598800000002"/>
    <n v="0.31977594799999998"/>
    <n v="131.69999999999999"/>
    <n v="214.2"/>
    <n v="214.2"/>
    <n v="-26.9"/>
    <n v="-30.5"/>
    <n v="-16.960999999999999"/>
  </r>
  <r>
    <x v="12"/>
    <x v="11"/>
    <s v="2015-2014"/>
    <n v="3.0052534199999998"/>
    <n v="3.4260339389999999"/>
    <n v="1093.2"/>
    <n v="1853.2"/>
    <n v="1853.2"/>
    <n v="60.1"/>
    <n v="211"/>
    <n v="5.8174000000000001"/>
  </r>
  <r>
    <x v="10"/>
    <x v="4"/>
    <s v="2009-2008"/>
    <n v="7.6848380450000002"/>
    <n v="7.5337616069999997"/>
    <n v="1820.2"/>
    <n v="2042.9"/>
    <n v="2042.9"/>
    <n v="74.099999999999994"/>
    <n v="165.3"/>
    <n v="4.2436999999999996"/>
  </r>
  <r>
    <x v="0"/>
    <x v="7"/>
    <s v="2012-2011"/>
    <n v="1.161591099"/>
    <n v="0.95078617899999995"/>
    <n v="355.8"/>
    <n v="384.4"/>
    <n v="384.4"/>
    <n v="16.3"/>
    <n v="24.7"/>
    <n v="4.8010999999999999"/>
  </r>
  <r>
    <x v="9"/>
    <x v="2"/>
    <s v="2020-2019"/>
    <n v="1.1837552870000001"/>
    <n v="0.97875020800000001"/>
    <n v="418.1"/>
    <n v="528.29999999999995"/>
    <n v="528.29999999999995"/>
    <n v="-40.5"/>
    <n v="-147.19999999999999"/>
    <n v="-8.8313000000000006"/>
  </r>
  <r>
    <x v="6"/>
    <x v="10"/>
    <s v="2019-2018"/>
    <n v="4.1253136330000002"/>
    <n v="1.82340963"/>
    <n v="1775.7"/>
    <n v="1221.4000000000001"/>
    <n v="1221.4000000000001"/>
    <n v="77"/>
    <n v="100.6"/>
    <n v="4.5327999999999999"/>
  </r>
  <r>
    <x v="0"/>
    <x v="5"/>
    <m/>
    <n v="1.3091660409999999"/>
    <n v="1.3091660409999999"/>
    <n v="278.8"/>
    <n v="278.8"/>
    <n v="278.8"/>
    <m/>
    <m/>
    <m/>
  </r>
  <r>
    <x v="23"/>
    <x v="4"/>
    <s v="2009-2008"/>
    <n v="100"/>
    <n v="100"/>
    <n v="23685.599999999999"/>
    <n v="27116.6"/>
    <n v="27116.6"/>
    <n v="290.8"/>
    <n v="1960.7"/>
    <n v="1.2430000000000001"/>
  </r>
  <r>
    <x v="15"/>
    <x v="4"/>
    <s v="2009-2008"/>
    <n v="96.097206741999997"/>
    <n v="96.016462240999999"/>
    <n v="22761.200000000001"/>
    <n v="26036.400000000001"/>
    <n v="26036.400000000001"/>
    <n v="324.10000000000002"/>
    <n v="1858.8"/>
    <n v="1.4443999999999999"/>
  </r>
  <r>
    <x v="13"/>
    <x v="6"/>
    <s v="2013-2012"/>
    <n v="13.811311074000001"/>
    <n v="12.388377193"/>
    <n v="4522.5"/>
    <n v="5649.1"/>
    <n v="5649.1"/>
    <n v="103.7"/>
    <n v="248.9"/>
    <n v="2.3466999999999998"/>
  </r>
  <r>
    <x v="14"/>
    <x v="2"/>
    <s v="2020-2019"/>
    <n v="0.22961624899999999"/>
    <n v="0.167664005"/>
    <n v="81.099999999999994"/>
    <n v="90.5"/>
    <n v="90.5"/>
    <n v="-4.7"/>
    <n v="-2.2999999999999998"/>
    <n v="-5.4779"/>
  </r>
  <r>
    <x v="3"/>
    <x v="7"/>
    <s v="2012-2011"/>
    <n v="0.47926243200000002"/>
    <n v="0.60054860700000001"/>
    <n v="146.80000000000001"/>
    <n v="242.8"/>
    <n v="242.8"/>
    <n v="-7.6"/>
    <n v="4.2"/>
    <n v="-4.9222999999999999"/>
  </r>
  <r>
    <x v="15"/>
    <x v="0"/>
    <s v="2008-2007"/>
    <n v="95.906355258000005"/>
    <n v="96.111051482999997"/>
    <n v="22437.1"/>
    <n v="24177.599999999999"/>
    <n v="24177.599999999999"/>
    <n v="1985.6"/>
    <n v="3726.1"/>
    <n v="9.7088000000000001"/>
  </r>
  <r>
    <x v="1"/>
    <x v="2"/>
    <s v="2020-2019"/>
    <n v="8.7426882369999994"/>
    <n v="7.2110343290000003"/>
    <n v="3087.9"/>
    <n v="3892.3"/>
    <n v="3892.3"/>
    <n v="-43.1"/>
    <n v="-194.9"/>
    <n v="-1.3766"/>
  </r>
  <r>
    <x v="21"/>
    <x v="0"/>
    <s v="2008-2007"/>
    <n v="2.5873270979999998"/>
    <n v="2.449127243"/>
    <n v="605.29999999999995"/>
    <n v="616.1"/>
    <n v="616.1"/>
    <n v="40.6"/>
    <n v="51.4"/>
    <n v="7.1896000000000004"/>
  </r>
  <r>
    <x v="22"/>
    <x v="0"/>
    <s v="2008-2007"/>
    <n v="1.911535897"/>
    <n v="1.783279469"/>
    <n v="447.2"/>
    <n v="448.6"/>
    <n v="448.6"/>
    <n v="15.1"/>
    <n v="16.5"/>
    <n v="3.4944999999999999"/>
  </r>
  <r>
    <x v="1"/>
    <x v="13"/>
    <s v="2018-2017"/>
    <n v="7.2507386629999999"/>
    <n v="6.2287653970000001"/>
    <n v="3030.7"/>
    <n v="4044.3"/>
    <n v="4044.3"/>
    <n v="93.1"/>
    <n v="73.3"/>
    <n v="3.1692"/>
  </r>
  <r>
    <x v="20"/>
    <x v="13"/>
    <s v="2018-2017"/>
    <n v="15.18762635"/>
    <n v="18.265377472000001"/>
    <n v="6348.2"/>
    <n v="11859.6"/>
    <n v="11859.6"/>
    <n v="196.2"/>
    <n v="719.8"/>
    <n v="3.1892"/>
  </r>
  <r>
    <x v="21"/>
    <x v="11"/>
    <s v="2015-2014"/>
    <n v="2.0738777719999999"/>
    <n v="2.1404392909999999"/>
    <n v="754.4"/>
    <n v="1157.8"/>
    <n v="1157.8"/>
    <n v="12.6"/>
    <n v="150.9"/>
    <n v="1.6984999999999999"/>
  </r>
  <r>
    <x v="1"/>
    <x v="9"/>
    <s v="2014-2013"/>
    <n v="7.0823160100000004"/>
    <n v="6.3107078110000003"/>
    <n v="2436.6"/>
    <n v="3150.4"/>
    <n v="3150.4"/>
    <n v="94.6"/>
    <n v="235.4"/>
    <n v="4.0392000000000001"/>
  </r>
  <r>
    <x v="20"/>
    <x v="10"/>
    <s v="2019-2018"/>
    <n v="14.761639253"/>
    <n v="17.936713622999999"/>
    <n v="6354"/>
    <n v="12014.8"/>
    <n v="12014.8"/>
    <n v="5.8"/>
    <n v="155.19999999999999"/>
    <n v="9.1300000000000006E-2"/>
  </r>
  <r>
    <x v="20"/>
    <x v="7"/>
    <s v="2012-2011"/>
    <n v="10.590132679"/>
    <n v="10.471015120000001"/>
    <n v="3243.8"/>
    <n v="4233.3999999999996"/>
    <n v="4233.3999999999996"/>
    <n v="796.6"/>
    <n v="1237"/>
    <n v="32.551400000000001"/>
  </r>
  <r>
    <x v="8"/>
    <x v="10"/>
    <s v="2019-2018"/>
    <n v="1.42296255"/>
    <n v="1.6877063910000001"/>
    <n v="612.5"/>
    <n v="1130.5"/>
    <n v="1130.5"/>
    <n v="0.4"/>
    <n v="9.1"/>
    <n v="6.5299999999999997E-2"/>
  </r>
  <r>
    <x v="3"/>
    <x v="12"/>
    <s v="2017-2016"/>
    <n v="0.40210553500000001"/>
    <n v="0.49531612000000003"/>
    <n v="162.1"/>
    <n v="308.10000000000002"/>
    <n v="308.10000000000002"/>
    <n v="1.1000000000000001"/>
    <n v="1.4"/>
    <n v="0.68320000000000003"/>
  </r>
  <r>
    <x v="3"/>
    <x v="4"/>
    <s v="2009-2008"/>
    <n v="1.01454048"/>
    <n v="1.0406909419999999"/>
    <n v="240.3"/>
    <n v="282.2"/>
    <n v="282.2"/>
    <n v="-24.5"/>
    <n v="-2.7"/>
    <n v="-9.2523"/>
  </r>
  <r>
    <x v="19"/>
    <x v="7"/>
    <s v="2012-2011"/>
    <n v="1.365636753"/>
    <n v="1.5656806750000001"/>
    <n v="418.3"/>
    <n v="633"/>
    <n v="633"/>
    <n v="84.3"/>
    <n v="182.8"/>
    <n v="25.2395"/>
  </r>
  <r>
    <x v="23"/>
    <x v="12"/>
    <s v="2017-2016"/>
    <n v="100"/>
    <n v="100"/>
    <n v="40312.800000000003"/>
    <n v="62202.7"/>
    <n v="62202.7"/>
    <n v="2134.6"/>
    <n v="4295"/>
    <n v="5.5911"/>
  </r>
  <r>
    <x v="23"/>
    <x v="10"/>
    <s v="2019-2018"/>
    <n v="100"/>
    <n v="100"/>
    <n v="43044"/>
    <n v="66984.399999999994"/>
    <n v="66984.399999999994"/>
    <n v="1245.5"/>
    <n v="2055"/>
    <n v="2.9796999999999998"/>
  </r>
  <r>
    <x v="4"/>
    <x v="3"/>
    <s v="2016-2015"/>
    <n v="5.4599221550000001"/>
    <n v="6.1749991800000004"/>
    <n v="2084.5"/>
    <n v="3575.8"/>
    <n v="3575.8"/>
    <n v="23.7"/>
    <n v="118.9"/>
    <n v="1.1499999999999999"/>
  </r>
  <r>
    <x v="15"/>
    <x v="6"/>
    <s v="2013-2012"/>
    <n v="95.580380456"/>
    <n v="96.149561403999996"/>
    <n v="31297.7"/>
    <n v="43844.2"/>
    <n v="43844.2"/>
    <n v="1971.8"/>
    <n v="5062.5"/>
    <n v="6.7237"/>
  </r>
  <r>
    <x v="4"/>
    <x v="7"/>
    <s v="2012-2011"/>
    <n v="6.0472602379999998"/>
    <n v="6.2315574939999996"/>
    <n v="1852.3"/>
    <n v="2519.4"/>
    <n v="2519.4"/>
    <n v="139.6"/>
    <n v="320.89999999999998"/>
    <n v="8.1508000000000003"/>
  </r>
  <r>
    <x v="19"/>
    <x v="13"/>
    <s v="2018-2017"/>
    <n v="1.7665705709999999"/>
    <n v="1.884046364"/>
    <n v="738.4"/>
    <n v="1223.3"/>
    <n v="1223.3"/>
    <n v="19.8"/>
    <n v="3.5"/>
    <n v="2.7553000000000001"/>
  </r>
  <r>
    <x v="9"/>
    <x v="0"/>
    <s v="2008-2007"/>
    <n v="0.92370954199999999"/>
    <n v="0.88408683499999996"/>
    <n v="216.1"/>
    <n v="222.4"/>
    <n v="222.4"/>
    <n v="9.8000000000000007"/>
    <n v="16.100000000000001"/>
    <n v="4.7503000000000002"/>
  </r>
  <r>
    <x v="2"/>
    <x v="11"/>
    <s v="2015-2014"/>
    <n v="2.614339556"/>
    <n v="3.9954373780000001"/>
    <n v="951"/>
    <n v="2161.1999999999998"/>
    <n v="2161.1999999999998"/>
    <n v="43.1"/>
    <n v="330.1"/>
    <n v="4.7472000000000003"/>
  </r>
  <r>
    <x v="11"/>
    <x v="9"/>
    <s v="2014-2013"/>
    <n v="6.2097430530000004"/>
    <n v="6.0813477159999998"/>
    <n v="2136.4"/>
    <n v="3035.9"/>
    <n v="3035.9"/>
    <n v="128.80000000000001"/>
    <n v="252.2"/>
    <n v="6.4156000000000004"/>
  </r>
  <r>
    <x v="9"/>
    <x v="11"/>
    <s v="2015-2014"/>
    <n v="0.98690630999999995"/>
    <n v="0.86907972899999997"/>
    <n v="359"/>
    <n v="470.1"/>
    <n v="470.1"/>
    <n v="29.4"/>
    <n v="41.9"/>
    <n v="8.9199000000000002"/>
  </r>
  <r>
    <x v="23"/>
    <x v="11"/>
    <s v="2015-2014"/>
    <n v="100"/>
    <n v="100"/>
    <n v="36376.300000000003"/>
    <n v="54091.7"/>
    <n v="54091.7"/>
    <n v="1972.3"/>
    <n v="4170.2"/>
    <n v="5.7327000000000004"/>
  </r>
  <r>
    <x v="20"/>
    <x v="6"/>
    <s v="2013-2012"/>
    <n v="12.547297442"/>
    <n v="13.502412281"/>
    <n v="4108.6000000000004"/>
    <n v="6157.1"/>
    <n v="6157.1"/>
    <n v="864.8"/>
    <n v="1923.7"/>
    <n v="26.66"/>
  </r>
  <r>
    <x v="0"/>
    <x v="8"/>
    <s v="2011-2010"/>
    <n v="1.216763016"/>
    <n v="1.037011838"/>
    <n v="339.5"/>
    <n v="359.7"/>
    <n v="359.7"/>
    <n v="16.899999999999999"/>
    <n v="8"/>
    <n v="5.2385999999999999"/>
  </r>
  <r>
    <x v="15"/>
    <x v="2"/>
    <s v="2020-2019"/>
    <n v="95.888142062"/>
    <n v="96.745650925000007"/>
    <n v="33867.5"/>
    <n v="52220.4"/>
    <n v="52220.4"/>
    <n v="-7383.9"/>
    <n v="-12643.9"/>
    <n v="-17.899799999999999"/>
  </r>
  <r>
    <x v="16"/>
    <x v="10"/>
    <s v="2019-2018"/>
    <n v="2.1094693800000002"/>
    <n v="1.867151158"/>
    <n v="908"/>
    <n v="1250.7"/>
    <n v="1250.7"/>
    <n v="86"/>
    <n v="35.5"/>
    <n v="10.462199999999999"/>
  </r>
  <r>
    <x v="13"/>
    <x v="7"/>
    <s v="2012-2011"/>
    <n v="14.426190974000001"/>
    <n v="13.357012295000001"/>
    <n v="4418.8"/>
    <n v="5400.2"/>
    <n v="5400.2"/>
    <n v="213.9"/>
    <n v="425.7"/>
    <n v="5.0869"/>
  </r>
  <r>
    <x v="7"/>
    <x v="6"/>
    <s v="2013-2012"/>
    <n v="0.53962601799999999"/>
    <n v="0.47083333300000002"/>
    <n v="176.7"/>
    <n v="214.7"/>
    <n v="214.7"/>
    <n v="-4.3"/>
    <n v="-1.2"/>
    <n v="-2.3757000000000001"/>
  </r>
  <r>
    <x v="0"/>
    <x v="1"/>
    <s v="2010-2009"/>
    <n v="1.287002314"/>
    <n v="1.194620979"/>
    <n v="322.60000000000002"/>
    <n v="351.7"/>
    <n v="351.7"/>
    <n v="28.8"/>
    <n v="44.3"/>
    <n v="9.8025000000000002"/>
  </r>
  <r>
    <x v="17"/>
    <x v="5"/>
    <m/>
    <n v="2.1520473330000001"/>
    <n v="2.1520473330000001"/>
    <n v="458.3"/>
    <n v="458.3"/>
    <n v="458.3"/>
    <m/>
    <m/>
    <m/>
  </r>
  <r>
    <x v="12"/>
    <x v="0"/>
    <s v="2008-2007"/>
    <n v="3.6854343699999998"/>
    <n v="3.6977408879999998"/>
    <n v="862.2"/>
    <n v="930.2"/>
    <n v="930.2"/>
    <n v="34.5"/>
    <n v="102.5"/>
    <n v="4.1680999999999999"/>
  </r>
  <r>
    <x v="2"/>
    <x v="3"/>
    <s v="2016-2015"/>
    <n v="2.5464794039999998"/>
    <n v="4.1029085939999996"/>
    <n v="972.2"/>
    <n v="2375.9"/>
    <n v="2375.9"/>
    <n v="21.2"/>
    <n v="214.7"/>
    <n v="2.2292000000000001"/>
  </r>
  <r>
    <x v="7"/>
    <x v="9"/>
    <s v="2014-2013"/>
    <n v="0.53336821300000004"/>
    <n v="0.47254189099999999"/>
    <n v="183.5"/>
    <n v="235.9"/>
    <n v="235.9"/>
    <n v="6.8"/>
    <n v="21.2"/>
    <n v="3.8483000000000001"/>
  </r>
  <r>
    <x v="17"/>
    <x v="4"/>
    <s v="2009-2008"/>
    <n v="2.0164150369999998"/>
    <n v="1.8040609809999999"/>
    <n v="477.6"/>
    <n v="489.2"/>
    <n v="489.2"/>
    <n v="10.199999999999999"/>
    <n v="31.1"/>
    <n v="2.1821999999999999"/>
  </r>
  <r>
    <x v="19"/>
    <x v="8"/>
    <s v="2011-2010"/>
    <n v="1.1970510969999999"/>
    <n v="1.2979225169999999"/>
    <n v="334"/>
    <n v="450.2"/>
    <n v="450.2"/>
    <n v="60.5"/>
    <n v="129.1"/>
    <n v="22.1206"/>
  </r>
  <r>
    <x v="18"/>
    <x v="5"/>
    <m/>
    <n v="3.9655334340000001"/>
    <n v="3.9655334340000001"/>
    <n v="844.5"/>
    <n v="844.5"/>
    <n v="844.5"/>
    <m/>
    <m/>
    <m/>
  </r>
  <r>
    <x v="1"/>
    <x v="7"/>
    <s v="2012-2011"/>
    <n v="7.0687943999999998"/>
    <n v="6.9317852960000002"/>
    <n v="2165.1999999999998"/>
    <n v="2802.5"/>
    <n v="2802.5"/>
    <n v="135.30000000000001"/>
    <n v="332.7"/>
    <n v="6.6653000000000002"/>
  </r>
  <r>
    <x v="4"/>
    <x v="5"/>
    <m/>
    <n v="7.1567430500000002"/>
    <n v="7.1567430500000002"/>
    <n v="1524.1"/>
    <n v="1524.1"/>
    <n v="1524.1"/>
    <m/>
    <m/>
    <m/>
  </r>
  <r>
    <x v="16"/>
    <x v="8"/>
    <s v="2011-2010"/>
    <n v="2.563624699"/>
    <n v="2.541356505"/>
    <n v="715.3"/>
    <n v="881.5"/>
    <n v="881.5"/>
    <n v="32.799999999999997"/>
    <n v="76"/>
    <n v="4.8057999999999996"/>
  </r>
  <r>
    <x v="15"/>
    <x v="1"/>
    <s v="2010-2009"/>
    <n v="95.625149605000004"/>
    <n v="95.735437478999998"/>
    <n v="23969.4"/>
    <n v="28184.799999999999"/>
    <n v="28184.799999999999"/>
    <n v="1208.2"/>
    <n v="2148.4"/>
    <n v="5.308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6C882-9AAE-4A7C-8C3C-B60E18865EEC}" name="TablaDinámica1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C26" firstHeaderRow="0" firstDataRow="1" firstDataCol="1"/>
  <pivotFields count="11">
    <pivotField axis="axisRow" showAll="0">
      <items count="25">
        <item x="16"/>
        <item x="3"/>
        <item x="19"/>
        <item x="4"/>
        <item x="6"/>
        <item x="20"/>
        <item x="8"/>
        <item x="5"/>
        <item x="2"/>
        <item x="13"/>
        <item x="18"/>
        <item x="1"/>
        <item x="10"/>
        <item x="11"/>
        <item x="12"/>
        <item x="9"/>
        <item x="21"/>
        <item x="0"/>
        <item x="22"/>
        <item x="17"/>
        <item x="14"/>
        <item x="7"/>
        <item x="23"/>
        <item x="15"/>
        <item t="default"/>
      </items>
    </pivotField>
    <pivotField showAll="0">
      <items count="15">
        <item x="5"/>
        <item x="0"/>
        <item x="4"/>
        <item x="1"/>
        <item x="8"/>
        <item x="7"/>
        <item x="6"/>
        <item x="9"/>
        <item x="11"/>
        <item x="3"/>
        <item x="12"/>
        <item x="13"/>
        <item x="1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riación Porcentual Constante" fld="9" baseField="0" baseItem="0"/>
    <dataField name="Suma de Variación Porcentual Corriente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1DDD9-BE79-4ADF-9226-CC813AFA7E15}" name="TablaDinámica5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F3:F4" firstHeaderRow="1" firstDataRow="1" firstDataCol="0" rowPageCount="1" colPageCount="1"/>
  <pivotFields count="4">
    <pivotField axis="axisPage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</pivotFields>
  <rowItems count="1">
    <i/>
  </rowItems>
  <colItems count="1">
    <i/>
  </colItems>
  <pageFields count="1">
    <pageField fld="0" hier="-1"/>
  </pageFields>
  <dataFields count="1">
    <dataField name="Suma de Suma de Valor Corrient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5086A-AD08-49AE-BE4C-AA38AEDC322A}" name="TablaDiná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C18" firstHeaderRow="0" firstDataRow="1" firstDataCol="1"/>
  <pivotFields count="11">
    <pivotField showAll="0"/>
    <pivotField axis="axisRow" showAll="0">
      <items count="15">
        <item x="5"/>
        <item x="0"/>
        <item x="4"/>
        <item x="1"/>
        <item x="8"/>
        <item x="7"/>
        <item x="6"/>
        <item x="9"/>
        <item x="11"/>
        <item x="3"/>
        <item x="12"/>
        <item x="13"/>
        <item x="1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Corriente" fld="5" baseField="0" baseItem="0"/>
    <dataField name="Suma de Variación Porcentual Constante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1EFAF-365A-4CCC-81A5-9FEAAE808AAD}" name="TablaDinámica1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C5" firstHeaderRow="0" firstDataRow="1" firstDataCol="1"/>
  <pivotFields count="11">
    <pivotField axis="axisRow" showAll="0">
      <items count="25">
        <item x="16"/>
        <item x="3"/>
        <item h="1" x="19"/>
        <item h="1" x="4"/>
        <item h="1" x="6"/>
        <item h="1" x="20"/>
        <item h="1" x="8"/>
        <item h="1" x="5"/>
        <item x="2"/>
        <item h="1" x="13"/>
        <item h="1" x="18"/>
        <item h="1" x="1"/>
        <item h="1" x="10"/>
        <item h="1" x="11"/>
        <item h="1" x="12"/>
        <item h="1" x="9"/>
        <item h="1" x="21"/>
        <item h="1" x="0"/>
        <item h="1" x="22"/>
        <item h="1" x="17"/>
        <item h="1" x="14"/>
        <item h="1" x="7"/>
        <item h="1" x="23"/>
        <item h="1" x="15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Constante" fld="4" baseField="0" baseItem="0"/>
    <dataField name="Suma de Composición Corrien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F0D81-D57F-4EAD-ACD7-01B942901B84}" name="TablaDinámica9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B17" firstHeaderRow="1" firstDataRow="1" firstDataCol="1"/>
  <pivotFields count="11">
    <pivotField axis="axisRow" showAll="0">
      <items count="25">
        <item x="16"/>
        <item h="1" x="3"/>
        <item h="1" x="19"/>
        <item h="1" x="4"/>
        <item h="1" x="6"/>
        <item h="1" x="20"/>
        <item h="1" x="8"/>
        <item h="1" x="5"/>
        <item h="1" x="2"/>
        <item h="1" x="13"/>
        <item h="1" x="18"/>
        <item h="1" x="1"/>
        <item h="1" x="10"/>
        <item h="1" x="11"/>
        <item h="1" x="12"/>
        <item h="1" x="9"/>
        <item h="1" x="21"/>
        <item h="1" x="0"/>
        <item h="1" x="22"/>
        <item h="1" x="17"/>
        <item h="1" x="14"/>
        <item h="1" x="7"/>
        <item h="1" x="23"/>
        <item h="1" x="15"/>
        <item t="default"/>
      </items>
    </pivotField>
    <pivotField showAll="0">
      <items count="15">
        <item x="5"/>
        <item x="0"/>
        <item x="4"/>
        <item x="1"/>
        <item x="8"/>
        <item x="7"/>
        <item x="6"/>
        <item x="9"/>
        <item x="11"/>
        <item x="3"/>
        <item x="12"/>
        <item x="13"/>
        <item x="10"/>
        <item x="2"/>
        <item t="default"/>
      </items>
    </pivotField>
    <pivotField axis="axisRow" showAll="0">
      <items count="15">
        <item x="0"/>
        <item x="4"/>
        <item x="1"/>
        <item x="8"/>
        <item x="7"/>
        <item x="6"/>
        <item x="9"/>
        <item x="11"/>
        <item x="3"/>
        <item x="12"/>
        <item x="13"/>
        <item x="10"/>
        <item x="2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a de Valor Constant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817AF-A8BA-4DF8-9AAC-C2170611E56A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7" firstHeaderRow="0" firstDataRow="1" firstDataCol="1"/>
  <pivotFields count="11">
    <pivotField axis="axisRow" showAll="0">
      <items count="25">
        <item x="16"/>
        <item x="3"/>
        <item h="1" x="19"/>
        <item h="1" x="4"/>
        <item h="1" x="6"/>
        <item h="1" x="20"/>
        <item h="1" x="8"/>
        <item h="1" x="5"/>
        <item x="2"/>
        <item h="1" x="13"/>
        <item h="1" x="18"/>
        <item h="1" x="1"/>
        <item h="1" x="10"/>
        <item h="1" x="11"/>
        <item h="1" x="12"/>
        <item h="1" x="9"/>
        <item h="1" x="21"/>
        <item h="1" x="0"/>
        <item h="1" x="22"/>
        <item h="1" x="17"/>
        <item h="1" x="14"/>
        <item h="1" x="7"/>
        <item h="1" x="23"/>
        <item h="1" x="15"/>
        <item t="default"/>
      </items>
    </pivotField>
    <pivotField showAll="0">
      <items count="15">
        <item x="5"/>
        <item x="0"/>
        <item x="4"/>
        <item x="1"/>
        <item x="8"/>
        <item x="7"/>
        <item x="6"/>
        <item x="9"/>
        <item x="11"/>
        <item x="3"/>
        <item x="12"/>
        <item x="13"/>
        <item x="10"/>
        <item x="2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omposición Corriente" fld="3" baseField="0" baseItem="0"/>
    <dataField name="Suma de Valor Constante" fld="4" baseField="0" baseItem="0"/>
    <dataField name="Suma de Variación Porcentual Constante" fld="9" baseField="0" baseItem="0"/>
    <dataField name="Suma de Variación Porcentual Corriente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69A50-BAAB-4ED8-809E-9C28384E862B}" name="TablaDinámica7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F17" firstHeaderRow="0" firstDataRow="1" firstDataCol="1"/>
  <pivotFields count="11">
    <pivotField axis="axisRow" showAll="0">
      <items count="25">
        <item h="1" x="16"/>
        <item h="1" x="3"/>
        <item h="1" x="19"/>
        <item h="1" x="4"/>
        <item h="1" x="6"/>
        <item h="1" x="20"/>
        <item h="1" x="8"/>
        <item h="1" x="5"/>
        <item x="2"/>
        <item h="1" x="13"/>
        <item h="1" x="18"/>
        <item h="1" x="1"/>
        <item h="1" x="10"/>
        <item h="1" x="11"/>
        <item h="1" x="12"/>
        <item h="1" x="9"/>
        <item h="1" x="21"/>
        <item h="1" x="0"/>
        <item h="1" x="22"/>
        <item h="1" x="17"/>
        <item h="1" x="14"/>
        <item h="1" x="7"/>
        <item h="1" x="23"/>
        <item h="1" x="15"/>
        <item t="default"/>
      </items>
    </pivotField>
    <pivotField showAll="0">
      <items count="15">
        <item x="5"/>
        <item x="0"/>
        <item x="4"/>
        <item x="1"/>
        <item x="8"/>
        <item x="7"/>
        <item x="6"/>
        <item x="9"/>
        <item x="11"/>
        <item x="3"/>
        <item x="12"/>
        <item x="13"/>
        <item x="10"/>
        <item x="2"/>
        <item t="default"/>
      </items>
    </pivotField>
    <pivotField axis="axisRow" showAll="0">
      <items count="15">
        <item x="0"/>
        <item x="4"/>
        <item x="1"/>
        <item x="8"/>
        <item x="7"/>
        <item x="6"/>
        <item x="9"/>
        <item x="11"/>
        <item x="3"/>
        <item x="12"/>
        <item x="13"/>
        <item x="10"/>
        <item x="2"/>
        <item x="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</pivotFields>
  <rowFields count="2">
    <field x="0"/>
    <field x="2"/>
  </rowFields>
  <rowItems count="16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omposición Corriente" fld="3" baseField="0" baseItem="0"/>
    <dataField name="Suma de Valor Constante" fld="4" baseField="0" baseItem="0"/>
    <dataField name="Suma de Valor Corriente" fld="5" baseField="0" baseItem="0"/>
    <dataField name="Suma de Variación Porcentual Constante" fld="9" baseField="0" baseItem="0"/>
    <dataField name="Suma de Variación Porcentual Corriente" fld="10" baseField="0" baseItem="0"/>
  </dataFields>
  <formats count="2">
    <format dxfId="1">
      <pivotArea collapsedLevelsAreSubtotals="1" fieldPosition="0">
        <references count="2">
          <reference field="0" count="0" selected="0"/>
          <reference field="2" count="1">
            <x v="12"/>
          </reference>
        </references>
      </pivotArea>
    </format>
    <format dxfId="0">
      <pivotArea dataOnly="0" labelOnly="1" fieldPosition="0">
        <references count="2">
          <reference field="0" count="0" selected="0"/>
          <reference field="2" count="1">
            <x v="12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337"/>
  <sheetViews>
    <sheetView topLeftCell="B1" workbookViewId="0">
      <selection activeCell="H329" sqref="H329"/>
    </sheetView>
  </sheetViews>
  <sheetFormatPr baseColWidth="10" defaultRowHeight="14.4" x14ac:dyDescent="0.3"/>
  <cols>
    <col min="2" max="2" width="33.109375" customWidth="1"/>
    <col min="5" max="5" width="23.88671875" customWidth="1"/>
    <col min="6" max="6" width="21.33203125" customWidth="1"/>
    <col min="7" max="7" width="22" customWidth="1"/>
    <col min="8" max="8" width="17.88671875" customWidth="1"/>
    <col min="9" max="9" width="25.21875" customWidth="1"/>
    <col min="12" max="12" width="27" customWidth="1"/>
  </cols>
  <sheetData>
    <row r="1" spans="2:12" x14ac:dyDescent="0.3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2:12" hidden="1" x14ac:dyDescent="0.3">
      <c r="B2" t="s">
        <v>12</v>
      </c>
      <c r="C2">
        <v>2008</v>
      </c>
      <c r="D2" t="s">
        <v>13</v>
      </c>
      <c r="E2">
        <v>1.225913451</v>
      </c>
      <c r="F2">
        <v>1.1333325379999999</v>
      </c>
      <c r="G2">
        <v>286.8</v>
      </c>
      <c r="H2">
        <v>285.10000000000002</v>
      </c>
      <c r="I2">
        <v>285.10000000000002</v>
      </c>
      <c r="J2">
        <v>8</v>
      </c>
      <c r="K2">
        <v>6.3</v>
      </c>
      <c r="L2">
        <v>2.8694000000000002</v>
      </c>
    </row>
    <row r="3" spans="2:12" hidden="1" x14ac:dyDescent="0.3">
      <c r="B3" t="s">
        <v>14</v>
      </c>
      <c r="C3">
        <v>2010</v>
      </c>
      <c r="D3" t="s">
        <v>15</v>
      </c>
      <c r="E3">
        <v>7.5233383869999999</v>
      </c>
      <c r="F3">
        <v>7.620846255</v>
      </c>
      <c r="G3">
        <v>1885.8</v>
      </c>
      <c r="H3">
        <v>2243.6</v>
      </c>
      <c r="I3">
        <v>2243.6</v>
      </c>
      <c r="J3">
        <v>-7.4</v>
      </c>
      <c r="K3">
        <v>42.9</v>
      </c>
      <c r="L3">
        <v>-0.39090000000000003</v>
      </c>
    </row>
    <row r="4" spans="2:12" x14ac:dyDescent="0.3">
      <c r="B4" t="s">
        <v>16</v>
      </c>
      <c r="C4" t="s">
        <v>37</v>
      </c>
      <c r="D4" t="s">
        <v>38</v>
      </c>
      <c r="E4">
        <v>1.23924824</v>
      </c>
      <c r="F4">
        <v>2.090520036</v>
      </c>
      <c r="G4">
        <v>437.7</v>
      </c>
      <c r="H4" s="1">
        <v>1128.4000000000001</v>
      </c>
      <c r="I4">
        <v>1128.4000000000001</v>
      </c>
      <c r="J4">
        <v>-523.6</v>
      </c>
      <c r="K4">
        <v>-1316.6</v>
      </c>
      <c r="L4">
        <v>-54.468000000000004</v>
      </c>
    </row>
    <row r="5" spans="2:12" hidden="1" x14ac:dyDescent="0.3">
      <c r="B5" t="s">
        <v>19</v>
      </c>
      <c r="C5">
        <v>2016</v>
      </c>
      <c r="D5" t="s">
        <v>20</v>
      </c>
      <c r="E5">
        <v>0.42170662799999997</v>
      </c>
      <c r="F5">
        <v>0.52963595500000005</v>
      </c>
      <c r="G5">
        <v>161</v>
      </c>
      <c r="H5">
        <v>306.7</v>
      </c>
      <c r="I5">
        <v>306.7</v>
      </c>
      <c r="J5">
        <v>-20.2</v>
      </c>
      <c r="K5">
        <v>-43.6</v>
      </c>
      <c r="L5">
        <v>-11.148</v>
      </c>
    </row>
    <row r="6" spans="2:12" hidden="1" x14ac:dyDescent="0.3">
      <c r="B6" t="s">
        <v>21</v>
      </c>
      <c r="C6">
        <v>2009</v>
      </c>
      <c r="D6" t="s">
        <v>22</v>
      </c>
      <c r="E6">
        <v>6.5693923730000003</v>
      </c>
      <c r="F6">
        <v>7.2859429279999999</v>
      </c>
      <c r="G6">
        <v>1556</v>
      </c>
      <c r="H6">
        <v>1975.7</v>
      </c>
      <c r="I6">
        <v>1975.7</v>
      </c>
      <c r="J6">
        <v>-23.8</v>
      </c>
      <c r="K6">
        <v>196.3</v>
      </c>
      <c r="L6">
        <v>-1.5065999999999999</v>
      </c>
    </row>
    <row r="7" spans="2:12" hidden="1" x14ac:dyDescent="0.3">
      <c r="B7" t="s">
        <v>23</v>
      </c>
      <c r="C7">
        <v>2009</v>
      </c>
      <c r="D7" t="s">
        <v>22</v>
      </c>
      <c r="E7">
        <v>18.509136352999999</v>
      </c>
      <c r="F7">
        <v>18.881423186999999</v>
      </c>
      <c r="G7">
        <v>4384</v>
      </c>
      <c r="H7">
        <v>5120</v>
      </c>
      <c r="I7">
        <v>5120</v>
      </c>
      <c r="J7">
        <v>120.8</v>
      </c>
      <c r="K7">
        <v>436.9</v>
      </c>
      <c r="L7">
        <v>2.8334999999999999</v>
      </c>
    </row>
    <row r="8" spans="2:12" hidden="1" x14ac:dyDescent="0.3">
      <c r="B8" t="s">
        <v>24</v>
      </c>
      <c r="C8">
        <v>2008</v>
      </c>
      <c r="D8" t="s">
        <v>13</v>
      </c>
      <c r="E8">
        <v>2.9036367059999999</v>
      </c>
      <c r="F8">
        <v>3.1372361949999998</v>
      </c>
      <c r="G8">
        <v>679.3</v>
      </c>
      <c r="H8">
        <v>789.2</v>
      </c>
      <c r="I8">
        <v>789.2</v>
      </c>
      <c r="J8">
        <v>71.3</v>
      </c>
      <c r="K8">
        <v>181.2</v>
      </c>
      <c r="L8">
        <v>11.726900000000001</v>
      </c>
    </row>
    <row r="9" spans="2:12" hidden="1" x14ac:dyDescent="0.3">
      <c r="B9" t="s">
        <v>25</v>
      </c>
      <c r="C9">
        <v>2007</v>
      </c>
      <c r="E9">
        <v>0.857438017</v>
      </c>
      <c r="F9">
        <v>0.857438017</v>
      </c>
      <c r="G9">
        <v>182.6</v>
      </c>
      <c r="H9">
        <v>182.6</v>
      </c>
      <c r="I9">
        <v>182.6</v>
      </c>
    </row>
    <row r="10" spans="2:12" hidden="1" x14ac:dyDescent="0.3">
      <c r="B10" t="s">
        <v>26</v>
      </c>
      <c r="C10">
        <v>2013</v>
      </c>
      <c r="D10" t="s">
        <v>27</v>
      </c>
      <c r="E10">
        <v>1.027640946</v>
      </c>
      <c r="F10">
        <v>1.077631579</v>
      </c>
      <c r="G10">
        <v>336.5</v>
      </c>
      <c r="H10">
        <v>491.4</v>
      </c>
      <c r="I10">
        <v>491.4</v>
      </c>
      <c r="J10">
        <v>66.099999999999994</v>
      </c>
      <c r="K10">
        <v>139.6</v>
      </c>
      <c r="L10">
        <v>24.4452</v>
      </c>
    </row>
    <row r="11" spans="2:12" hidden="1" x14ac:dyDescent="0.3">
      <c r="B11" t="s">
        <v>28</v>
      </c>
      <c r="C11">
        <v>2010</v>
      </c>
      <c r="D11" t="s">
        <v>15</v>
      </c>
      <c r="E11">
        <v>1.0867310299999999</v>
      </c>
      <c r="F11">
        <v>1.0173130029999999</v>
      </c>
      <c r="G11">
        <v>272.39999999999998</v>
      </c>
      <c r="H11">
        <v>299.5</v>
      </c>
      <c r="I11">
        <v>299.5</v>
      </c>
      <c r="J11">
        <v>28.6</v>
      </c>
      <c r="K11">
        <v>37.4</v>
      </c>
      <c r="L11">
        <v>11.7309</v>
      </c>
    </row>
    <row r="12" spans="2:12" hidden="1" x14ac:dyDescent="0.3">
      <c r="B12" t="s">
        <v>29</v>
      </c>
      <c r="C12">
        <v>2012</v>
      </c>
      <c r="D12" t="s">
        <v>30</v>
      </c>
      <c r="E12">
        <v>7.8693063099999998</v>
      </c>
      <c r="F12">
        <v>7.6396807300000003</v>
      </c>
      <c r="G12">
        <v>2410.4</v>
      </c>
      <c r="H12">
        <v>3088.7</v>
      </c>
      <c r="I12">
        <v>3088.7</v>
      </c>
      <c r="J12">
        <v>155.80000000000001</v>
      </c>
      <c r="K12">
        <v>348.6</v>
      </c>
      <c r="L12">
        <v>6.9103000000000003</v>
      </c>
    </row>
    <row r="13" spans="2:12" hidden="1" x14ac:dyDescent="0.3">
      <c r="B13" t="s">
        <v>31</v>
      </c>
      <c r="C13">
        <v>2011</v>
      </c>
      <c r="D13" t="s">
        <v>32</v>
      </c>
      <c r="E13">
        <v>6.5629939180000001</v>
      </c>
      <c r="F13">
        <v>6.3691035630000004</v>
      </c>
      <c r="G13">
        <v>1831.2</v>
      </c>
      <c r="H13">
        <v>2209.1999999999998</v>
      </c>
      <c r="I13">
        <v>2209.1999999999998</v>
      </c>
      <c r="J13">
        <v>57.1</v>
      </c>
      <c r="K13">
        <v>198.7</v>
      </c>
      <c r="L13">
        <v>3.2185000000000001</v>
      </c>
    </row>
    <row r="14" spans="2:12" hidden="1" x14ac:dyDescent="0.3">
      <c r="B14" t="s">
        <v>31</v>
      </c>
      <c r="C14">
        <v>2013</v>
      </c>
      <c r="D14" t="s">
        <v>27</v>
      </c>
      <c r="E14">
        <v>6.1310310919999997</v>
      </c>
      <c r="F14">
        <v>6.1046052629999998</v>
      </c>
      <c r="G14">
        <v>2007.6</v>
      </c>
      <c r="H14">
        <v>2783.7</v>
      </c>
      <c r="I14">
        <v>2783.7</v>
      </c>
      <c r="J14">
        <v>127.8</v>
      </c>
      <c r="K14">
        <v>487.1</v>
      </c>
      <c r="L14">
        <v>6.7984999999999998</v>
      </c>
    </row>
    <row r="15" spans="2:12" hidden="1" x14ac:dyDescent="0.3">
      <c r="B15" t="s">
        <v>33</v>
      </c>
      <c r="C15">
        <v>2014</v>
      </c>
      <c r="D15" t="s">
        <v>34</v>
      </c>
      <c r="E15">
        <v>3.0028485059999999</v>
      </c>
      <c r="F15">
        <v>3.2895646159999998</v>
      </c>
      <c r="G15">
        <v>1033.0999999999999</v>
      </c>
      <c r="H15">
        <v>1642.2</v>
      </c>
      <c r="I15">
        <v>1642.2</v>
      </c>
      <c r="J15">
        <v>70.5</v>
      </c>
      <c r="K15">
        <v>60.8</v>
      </c>
      <c r="L15">
        <v>7.3239000000000001</v>
      </c>
    </row>
    <row r="16" spans="2:12" hidden="1" x14ac:dyDescent="0.3">
      <c r="B16" t="s">
        <v>35</v>
      </c>
      <c r="C16" t="s">
        <v>17</v>
      </c>
      <c r="D16" t="s">
        <v>18</v>
      </c>
      <c r="E16">
        <v>14.030294582</v>
      </c>
      <c r="F16">
        <v>11.801255218</v>
      </c>
      <c r="G16">
        <v>6039.2</v>
      </c>
      <c r="H16">
        <v>7905</v>
      </c>
      <c r="I16">
        <v>7905</v>
      </c>
      <c r="J16">
        <v>360.3</v>
      </c>
      <c r="K16">
        <v>510.7</v>
      </c>
      <c r="L16">
        <v>6.3445</v>
      </c>
    </row>
    <row r="17" spans="2:12" hidden="1" x14ac:dyDescent="0.3">
      <c r="B17" t="s">
        <v>36</v>
      </c>
      <c r="C17">
        <v>2012</v>
      </c>
      <c r="D17" t="s">
        <v>30</v>
      </c>
      <c r="E17">
        <v>0.17041893</v>
      </c>
      <c r="F17">
        <v>0.14172749200000001</v>
      </c>
      <c r="G17">
        <v>52.2</v>
      </c>
      <c r="H17">
        <v>57.3</v>
      </c>
      <c r="I17">
        <v>57.3</v>
      </c>
      <c r="J17">
        <v>-6.2</v>
      </c>
      <c r="K17">
        <v>4.0999999999999996</v>
      </c>
      <c r="L17">
        <v>-10.6165</v>
      </c>
    </row>
    <row r="18" spans="2:12" hidden="1" x14ac:dyDescent="0.3">
      <c r="B18" t="s">
        <v>21</v>
      </c>
      <c r="C18" t="s">
        <v>37</v>
      </c>
      <c r="D18" t="s">
        <v>38</v>
      </c>
      <c r="E18">
        <v>4.7947610120000004</v>
      </c>
      <c r="F18">
        <v>5.7767197140000004</v>
      </c>
      <c r="G18">
        <v>1693.5</v>
      </c>
      <c r="H18">
        <v>3118.1</v>
      </c>
      <c r="I18">
        <v>3118.1</v>
      </c>
      <c r="J18">
        <v>-419.5</v>
      </c>
      <c r="K18">
        <v>-715.6</v>
      </c>
      <c r="L18">
        <v>-19.853300000000001</v>
      </c>
    </row>
    <row r="19" spans="2:12" hidden="1" x14ac:dyDescent="0.3">
      <c r="B19" t="s">
        <v>36</v>
      </c>
      <c r="C19">
        <v>2008</v>
      </c>
      <c r="D19" t="s">
        <v>13</v>
      </c>
      <c r="E19">
        <v>0.21372270800000001</v>
      </c>
      <c r="F19">
        <v>0.20790351400000001</v>
      </c>
      <c r="G19">
        <v>50</v>
      </c>
      <c r="H19">
        <v>52.3</v>
      </c>
      <c r="I19">
        <v>52.3</v>
      </c>
      <c r="J19">
        <v>8.1</v>
      </c>
      <c r="K19">
        <v>10.4</v>
      </c>
      <c r="L19">
        <v>19.331700000000001</v>
      </c>
    </row>
    <row r="20" spans="2:12" hidden="1" x14ac:dyDescent="0.3">
      <c r="B20" t="s">
        <v>33</v>
      </c>
      <c r="C20">
        <v>2012</v>
      </c>
      <c r="D20" t="s">
        <v>30</v>
      </c>
      <c r="E20">
        <v>3.185071041</v>
      </c>
      <c r="F20">
        <v>3.5238945629999998</v>
      </c>
      <c r="G20">
        <v>975.6</v>
      </c>
      <c r="H20">
        <v>1424.7</v>
      </c>
      <c r="I20">
        <v>1424.7</v>
      </c>
      <c r="J20">
        <v>31.7</v>
      </c>
      <c r="K20">
        <v>147.1</v>
      </c>
      <c r="L20">
        <v>3.3584000000000001</v>
      </c>
    </row>
    <row r="21" spans="2:12" hidden="1" x14ac:dyDescent="0.3">
      <c r="B21" t="s">
        <v>35</v>
      </c>
      <c r="C21" t="s">
        <v>37</v>
      </c>
      <c r="D21" t="s">
        <v>38</v>
      </c>
      <c r="E21">
        <v>15.189213982</v>
      </c>
      <c r="F21">
        <v>13.095948274</v>
      </c>
      <c r="G21">
        <v>5364.8</v>
      </c>
      <c r="H21">
        <v>7068.8</v>
      </c>
      <c r="I21">
        <v>7068.8</v>
      </c>
      <c r="J21">
        <v>-674.4</v>
      </c>
      <c r="K21">
        <v>-836.2</v>
      </c>
      <c r="L21">
        <v>-11.1671</v>
      </c>
    </row>
    <row r="22" spans="2:12" hidden="1" x14ac:dyDescent="0.3">
      <c r="B22" t="s">
        <v>35</v>
      </c>
      <c r="C22">
        <v>2016</v>
      </c>
      <c r="D22" t="s">
        <v>20</v>
      </c>
      <c r="E22">
        <v>12.626053612</v>
      </c>
      <c r="F22">
        <v>11.255325285</v>
      </c>
      <c r="G22">
        <v>4820.3999999999996</v>
      </c>
      <c r="H22">
        <v>6517.7</v>
      </c>
      <c r="I22">
        <v>6517.7</v>
      </c>
      <c r="J22">
        <v>87.1</v>
      </c>
      <c r="K22">
        <v>127.8</v>
      </c>
      <c r="L22">
        <v>1.8401000000000001</v>
      </c>
    </row>
    <row r="23" spans="2:12" hidden="1" x14ac:dyDescent="0.3">
      <c r="B23" t="s">
        <v>26</v>
      </c>
      <c r="C23">
        <v>2015</v>
      </c>
      <c r="D23" t="s">
        <v>39</v>
      </c>
      <c r="E23">
        <v>1.392115196</v>
      </c>
      <c r="F23">
        <v>1.513171152</v>
      </c>
      <c r="G23">
        <v>506.4</v>
      </c>
      <c r="H23">
        <v>818.5</v>
      </c>
      <c r="I23">
        <v>818.5</v>
      </c>
      <c r="J23">
        <v>95.9</v>
      </c>
      <c r="K23">
        <v>174</v>
      </c>
      <c r="L23">
        <v>23.361699999999999</v>
      </c>
    </row>
    <row r="24" spans="2:12" hidden="1" x14ac:dyDescent="0.3">
      <c r="B24" t="s">
        <v>40</v>
      </c>
      <c r="C24">
        <v>2012</v>
      </c>
      <c r="D24" t="s">
        <v>30</v>
      </c>
      <c r="E24">
        <v>95.741159109999998</v>
      </c>
      <c r="F24">
        <v>95.923788700000003</v>
      </c>
      <c r="G24">
        <v>29325.9</v>
      </c>
      <c r="H24">
        <v>38781.699999999997</v>
      </c>
      <c r="I24">
        <v>38781.699999999997</v>
      </c>
      <c r="J24">
        <v>2613</v>
      </c>
      <c r="K24">
        <v>5597.7</v>
      </c>
      <c r="L24">
        <v>9.7817000000000007</v>
      </c>
    </row>
    <row r="25" spans="2:12" hidden="1" x14ac:dyDescent="0.3">
      <c r="B25" t="s">
        <v>40</v>
      </c>
      <c r="C25">
        <v>2007</v>
      </c>
      <c r="E25">
        <v>96.034466566000006</v>
      </c>
      <c r="F25">
        <v>96.034466566000006</v>
      </c>
      <c r="G25">
        <v>20451.5</v>
      </c>
      <c r="H25">
        <v>20451.5</v>
      </c>
      <c r="I25">
        <v>20451.5</v>
      </c>
    </row>
    <row r="26" spans="2:12" hidden="1" x14ac:dyDescent="0.3">
      <c r="B26" t="s">
        <v>31</v>
      </c>
      <c r="C26">
        <v>2007</v>
      </c>
      <c r="E26">
        <v>7.6709241170000002</v>
      </c>
      <c r="F26">
        <v>7.6709241170000002</v>
      </c>
      <c r="G26">
        <v>1633.6</v>
      </c>
      <c r="H26">
        <v>1633.6</v>
      </c>
      <c r="I26">
        <v>1633.6</v>
      </c>
    </row>
    <row r="27" spans="2:12" hidden="1" x14ac:dyDescent="0.3">
      <c r="B27" t="s">
        <v>41</v>
      </c>
      <c r="C27">
        <v>2012</v>
      </c>
      <c r="D27" t="s">
        <v>30</v>
      </c>
      <c r="E27">
        <v>2.3773767239999999</v>
      </c>
      <c r="F27">
        <v>2.4472108380000002</v>
      </c>
      <c r="G27">
        <v>728.2</v>
      </c>
      <c r="H27">
        <v>989.4</v>
      </c>
      <c r="I27">
        <v>989.4</v>
      </c>
      <c r="J27">
        <v>12.9</v>
      </c>
      <c r="K27">
        <v>107.9</v>
      </c>
      <c r="L27">
        <v>1.8033999999999999</v>
      </c>
    </row>
    <row r="28" spans="2:12" hidden="1" x14ac:dyDescent="0.3">
      <c r="B28" t="s">
        <v>29</v>
      </c>
      <c r="C28" t="s">
        <v>17</v>
      </c>
      <c r="D28" t="s">
        <v>18</v>
      </c>
      <c r="E28">
        <v>7.1824179910000003</v>
      </c>
      <c r="F28">
        <v>6.8047187109999996</v>
      </c>
      <c r="G28">
        <v>3091.6</v>
      </c>
      <c r="H28">
        <v>4558.1000000000004</v>
      </c>
      <c r="I28">
        <v>4558.1000000000004</v>
      </c>
      <c r="J28">
        <v>42.4</v>
      </c>
      <c r="K28">
        <v>58.5</v>
      </c>
      <c r="L28">
        <v>1.3905000000000001</v>
      </c>
    </row>
    <row r="29" spans="2:12" hidden="1" x14ac:dyDescent="0.3">
      <c r="B29" t="s">
        <v>42</v>
      </c>
      <c r="C29">
        <v>2015</v>
      </c>
      <c r="D29" t="s">
        <v>39</v>
      </c>
      <c r="E29">
        <v>1.768459134</v>
      </c>
      <c r="F29">
        <v>1.3270058069999999</v>
      </c>
      <c r="G29">
        <v>643.29999999999995</v>
      </c>
      <c r="H29">
        <v>717.8</v>
      </c>
      <c r="I29">
        <v>717.8</v>
      </c>
      <c r="J29">
        <v>18.3</v>
      </c>
      <c r="K29">
        <v>39.700000000000003</v>
      </c>
      <c r="L29">
        <v>2.9279999999999999</v>
      </c>
    </row>
    <row r="30" spans="2:12" hidden="1" x14ac:dyDescent="0.3">
      <c r="B30" t="s">
        <v>36</v>
      </c>
      <c r="C30">
        <v>2017</v>
      </c>
      <c r="D30" t="s">
        <v>43</v>
      </c>
      <c r="E30">
        <v>0.20837054199999999</v>
      </c>
      <c r="F30">
        <v>0.138739958</v>
      </c>
      <c r="G30">
        <v>84</v>
      </c>
      <c r="H30">
        <v>86.3</v>
      </c>
      <c r="I30">
        <v>86.3</v>
      </c>
      <c r="J30">
        <v>4.8</v>
      </c>
      <c r="K30">
        <v>5.3</v>
      </c>
      <c r="L30">
        <v>6.0606</v>
      </c>
    </row>
    <row r="31" spans="2:12" hidden="1" x14ac:dyDescent="0.3">
      <c r="B31" t="s">
        <v>42</v>
      </c>
      <c r="C31">
        <v>2008</v>
      </c>
      <c r="D31" t="s">
        <v>13</v>
      </c>
      <c r="E31">
        <v>1.9978798710000001</v>
      </c>
      <c r="F31">
        <v>1.8210439700000001</v>
      </c>
      <c r="G31">
        <v>467.4</v>
      </c>
      <c r="H31">
        <v>458.1</v>
      </c>
      <c r="I31">
        <v>458.1</v>
      </c>
      <c r="J31">
        <v>9.1</v>
      </c>
      <c r="K31">
        <v>-0.2</v>
      </c>
      <c r="L31">
        <v>1.9855</v>
      </c>
    </row>
    <row r="32" spans="2:12" x14ac:dyDescent="0.3">
      <c r="B32" t="s">
        <v>16</v>
      </c>
      <c r="C32">
        <v>2007</v>
      </c>
      <c r="E32">
        <v>2.8667355369999998</v>
      </c>
      <c r="F32">
        <v>2.8667355369999998</v>
      </c>
      <c r="G32">
        <v>610.5</v>
      </c>
      <c r="H32" s="1">
        <v>610.5</v>
      </c>
      <c r="I32">
        <v>610.5</v>
      </c>
    </row>
    <row r="33" spans="2:12" hidden="1" x14ac:dyDescent="0.3">
      <c r="B33" t="s">
        <v>29</v>
      </c>
      <c r="C33">
        <v>2016</v>
      </c>
      <c r="D33" t="s">
        <v>20</v>
      </c>
      <c r="E33">
        <v>7.6064350860000003</v>
      </c>
      <c r="F33">
        <v>7.3233784110000002</v>
      </c>
      <c r="G33">
        <v>2904</v>
      </c>
      <c r="H33">
        <v>4240.8</v>
      </c>
      <c r="I33">
        <v>4240.8</v>
      </c>
      <c r="J33">
        <v>78.400000000000006</v>
      </c>
      <c r="K33">
        <v>165</v>
      </c>
      <c r="L33">
        <v>2.7746</v>
      </c>
    </row>
    <row r="34" spans="2:12" hidden="1" x14ac:dyDescent="0.3">
      <c r="B34" t="s">
        <v>44</v>
      </c>
      <c r="C34">
        <v>2013</v>
      </c>
      <c r="D34" t="s">
        <v>27</v>
      </c>
      <c r="E34">
        <v>4.4022122530000001</v>
      </c>
      <c r="F34">
        <v>3.850438596</v>
      </c>
      <c r="G34">
        <v>1441.5</v>
      </c>
      <c r="H34">
        <v>1755.8</v>
      </c>
      <c r="I34">
        <v>1755.8</v>
      </c>
      <c r="J34">
        <v>144.4</v>
      </c>
      <c r="K34">
        <v>107.7</v>
      </c>
      <c r="L34">
        <v>11.1325</v>
      </c>
    </row>
    <row r="35" spans="2:12" hidden="1" x14ac:dyDescent="0.3">
      <c r="B35" t="s">
        <v>14</v>
      </c>
      <c r="C35">
        <v>2009</v>
      </c>
      <c r="D35" t="s">
        <v>22</v>
      </c>
      <c r="E35">
        <v>7.9930421860000003</v>
      </c>
      <c r="F35">
        <v>8.1156929699999996</v>
      </c>
      <c r="G35">
        <v>1893.2</v>
      </c>
      <c r="H35">
        <v>2200.6999999999998</v>
      </c>
      <c r="I35">
        <v>2200.6999999999998</v>
      </c>
      <c r="J35">
        <v>132</v>
      </c>
      <c r="K35">
        <v>371.9</v>
      </c>
      <c r="L35">
        <v>7.4947999999999997</v>
      </c>
    </row>
    <row r="36" spans="2:12" hidden="1" x14ac:dyDescent="0.3">
      <c r="B36" t="s">
        <v>41</v>
      </c>
      <c r="C36">
        <v>2010</v>
      </c>
      <c r="D36" t="s">
        <v>15</v>
      </c>
      <c r="E36">
        <v>2.722811777</v>
      </c>
      <c r="F36">
        <v>2.7360454889999999</v>
      </c>
      <c r="G36">
        <v>682.5</v>
      </c>
      <c r="H36">
        <v>805.5</v>
      </c>
      <c r="I36">
        <v>805.5</v>
      </c>
      <c r="J36">
        <v>0.5</v>
      </c>
      <c r="K36">
        <v>59.1</v>
      </c>
      <c r="L36">
        <v>7.3300000000000004E-2</v>
      </c>
    </row>
    <row r="37" spans="2:12" hidden="1" x14ac:dyDescent="0.3">
      <c r="B37" t="s">
        <v>14</v>
      </c>
      <c r="C37">
        <v>2007</v>
      </c>
      <c r="E37">
        <v>7.3765026300000001</v>
      </c>
      <c r="F37">
        <v>7.3765026300000001</v>
      </c>
      <c r="G37">
        <v>1570.9</v>
      </c>
      <c r="H37">
        <v>1570.9</v>
      </c>
      <c r="I37">
        <v>1570.9</v>
      </c>
    </row>
    <row r="38" spans="2:12" hidden="1" x14ac:dyDescent="0.3">
      <c r="B38" t="s">
        <v>29</v>
      </c>
      <c r="C38">
        <v>2017</v>
      </c>
      <c r="D38" t="s">
        <v>43</v>
      </c>
      <c r="E38">
        <v>7.3787978010000002</v>
      </c>
      <c r="F38">
        <v>7.030884511</v>
      </c>
      <c r="G38">
        <v>2974.6</v>
      </c>
      <c r="H38">
        <v>4373.3999999999996</v>
      </c>
      <c r="I38">
        <v>4373.3999999999996</v>
      </c>
      <c r="J38">
        <v>70.599999999999994</v>
      </c>
      <c r="K38">
        <v>132.6</v>
      </c>
      <c r="L38">
        <v>2.4310999999999998</v>
      </c>
    </row>
    <row r="39" spans="2:12" hidden="1" x14ac:dyDescent="0.3">
      <c r="B39" t="s">
        <v>45</v>
      </c>
      <c r="C39">
        <v>2013</v>
      </c>
      <c r="D39" t="s">
        <v>27</v>
      </c>
      <c r="E39">
        <v>1.567877746</v>
      </c>
      <c r="F39">
        <v>1.7557017539999999</v>
      </c>
      <c r="G39">
        <v>513.4</v>
      </c>
      <c r="H39">
        <v>800.6</v>
      </c>
      <c r="I39">
        <v>800.6</v>
      </c>
      <c r="J39">
        <v>95.1</v>
      </c>
      <c r="K39">
        <v>167.6</v>
      </c>
      <c r="L39">
        <v>22.7348</v>
      </c>
    </row>
    <row r="40" spans="2:12" hidden="1" x14ac:dyDescent="0.3">
      <c r="B40" t="s">
        <v>12</v>
      </c>
      <c r="C40" t="s">
        <v>37</v>
      </c>
      <c r="D40" t="s">
        <v>38</v>
      </c>
      <c r="E40">
        <v>1.6053318539999999</v>
      </c>
      <c r="F40">
        <v>1.4363525210000001</v>
      </c>
      <c r="G40">
        <v>567</v>
      </c>
      <c r="H40">
        <v>775.3</v>
      </c>
      <c r="I40">
        <v>775.3</v>
      </c>
      <c r="J40">
        <v>32.299999999999997</v>
      </c>
      <c r="K40">
        <v>65.8</v>
      </c>
      <c r="L40">
        <v>6.0407000000000002</v>
      </c>
    </row>
    <row r="41" spans="2:12" hidden="1" x14ac:dyDescent="0.3">
      <c r="B41" t="s">
        <v>45</v>
      </c>
      <c r="C41">
        <v>2009</v>
      </c>
      <c r="D41" t="s">
        <v>22</v>
      </c>
      <c r="E41">
        <v>0.85030567099999999</v>
      </c>
      <c r="F41">
        <v>0.85150793199999997</v>
      </c>
      <c r="G41">
        <v>201.4</v>
      </c>
      <c r="H41">
        <v>230.9</v>
      </c>
      <c r="I41">
        <v>230.9</v>
      </c>
      <c r="J41">
        <v>13.5</v>
      </c>
      <c r="K41">
        <v>34.200000000000003</v>
      </c>
      <c r="L41">
        <v>7.1845999999999997</v>
      </c>
    </row>
    <row r="42" spans="2:12" hidden="1" x14ac:dyDescent="0.3">
      <c r="B42" t="s">
        <v>28</v>
      </c>
      <c r="C42" t="s">
        <v>17</v>
      </c>
      <c r="D42" t="s">
        <v>18</v>
      </c>
      <c r="E42">
        <v>1.0654214289999999</v>
      </c>
      <c r="F42">
        <v>1.008443757</v>
      </c>
      <c r="G42">
        <v>458.6</v>
      </c>
      <c r="H42">
        <v>675.5</v>
      </c>
      <c r="I42">
        <v>675.5</v>
      </c>
      <c r="J42">
        <v>16.7</v>
      </c>
      <c r="K42">
        <v>27.6</v>
      </c>
      <c r="L42">
        <v>3.7791000000000001</v>
      </c>
    </row>
    <row r="43" spans="2:12" hidden="1" x14ac:dyDescent="0.3">
      <c r="B43" t="s">
        <v>26</v>
      </c>
      <c r="C43">
        <v>2010</v>
      </c>
      <c r="D43" t="s">
        <v>15</v>
      </c>
      <c r="E43">
        <v>0.82941035699999999</v>
      </c>
      <c r="F43">
        <v>0.82709754999999996</v>
      </c>
      <c r="G43">
        <v>207.9</v>
      </c>
      <c r="H43">
        <v>243.5</v>
      </c>
      <c r="I43">
        <v>243.5</v>
      </c>
      <c r="J43">
        <v>15.7</v>
      </c>
      <c r="K43">
        <v>19.100000000000001</v>
      </c>
      <c r="L43">
        <v>8.1684999999999999</v>
      </c>
    </row>
    <row r="44" spans="2:12" hidden="1" x14ac:dyDescent="0.3">
      <c r="B44" t="s">
        <v>28</v>
      </c>
      <c r="C44">
        <v>2012</v>
      </c>
      <c r="D44" t="s">
        <v>30</v>
      </c>
      <c r="E44">
        <v>1.01271939</v>
      </c>
      <c r="F44">
        <v>0.87361518900000001</v>
      </c>
      <c r="G44">
        <v>310.2</v>
      </c>
      <c r="H44">
        <v>353.2</v>
      </c>
      <c r="I44">
        <v>353.2</v>
      </c>
      <c r="J44">
        <v>27.9</v>
      </c>
      <c r="K44">
        <v>44.2</v>
      </c>
      <c r="L44">
        <v>9.8831000000000007</v>
      </c>
    </row>
    <row r="45" spans="2:12" hidden="1" x14ac:dyDescent="0.3">
      <c r="B45" t="s">
        <v>46</v>
      </c>
      <c r="C45">
        <v>2014</v>
      </c>
      <c r="D45" t="s">
        <v>34</v>
      </c>
      <c r="E45">
        <v>13.518776885999999</v>
      </c>
      <c r="F45">
        <v>15.156395541</v>
      </c>
      <c r="G45">
        <v>4651</v>
      </c>
      <c r="H45">
        <v>7566.3</v>
      </c>
      <c r="I45">
        <v>7566.3</v>
      </c>
      <c r="J45">
        <v>542.4</v>
      </c>
      <c r="K45">
        <v>1409.2</v>
      </c>
      <c r="L45">
        <v>13.201499999999999</v>
      </c>
    </row>
    <row r="46" spans="2:12" hidden="1" x14ac:dyDescent="0.3">
      <c r="B46" t="s">
        <v>23</v>
      </c>
      <c r="C46">
        <v>2018</v>
      </c>
      <c r="D46" t="s">
        <v>47</v>
      </c>
      <c r="E46">
        <v>17.975286193999999</v>
      </c>
      <c r="F46">
        <v>18.620532454999999</v>
      </c>
      <c r="G46">
        <v>7513.4</v>
      </c>
      <c r="H46">
        <v>12090.2</v>
      </c>
      <c r="I46">
        <v>12090.2</v>
      </c>
      <c r="J46">
        <v>285.10000000000002</v>
      </c>
      <c r="K46">
        <v>616.4</v>
      </c>
      <c r="L46">
        <v>3.9441999999999999</v>
      </c>
    </row>
    <row r="47" spans="2:12" hidden="1" x14ac:dyDescent="0.3">
      <c r="B47" t="s">
        <v>42</v>
      </c>
      <c r="C47" t="s">
        <v>37</v>
      </c>
      <c r="D47" t="s">
        <v>38</v>
      </c>
      <c r="E47">
        <v>1.059462398</v>
      </c>
      <c r="F47">
        <v>0.774403913</v>
      </c>
      <c r="G47">
        <v>374.2</v>
      </c>
      <c r="H47">
        <v>418</v>
      </c>
      <c r="I47">
        <v>418</v>
      </c>
      <c r="J47">
        <v>-310.60000000000002</v>
      </c>
      <c r="K47">
        <v>-347</v>
      </c>
      <c r="L47">
        <v>-45.356400000000001</v>
      </c>
    </row>
    <row r="48" spans="2:12" hidden="1" x14ac:dyDescent="0.3">
      <c r="B48" t="s">
        <v>21</v>
      </c>
      <c r="C48">
        <v>2017</v>
      </c>
      <c r="D48" t="s">
        <v>43</v>
      </c>
      <c r="E48">
        <v>5.3062550850000001</v>
      </c>
      <c r="F48">
        <v>6.0577756269999998</v>
      </c>
      <c r="G48">
        <v>2139.1</v>
      </c>
      <c r="H48">
        <v>3768.1</v>
      </c>
      <c r="I48">
        <v>3768.1</v>
      </c>
      <c r="J48">
        <v>54.6</v>
      </c>
      <c r="K48">
        <v>192.3</v>
      </c>
      <c r="L48">
        <v>2.6193</v>
      </c>
    </row>
    <row r="49" spans="2:12" hidden="1" x14ac:dyDescent="0.3">
      <c r="B49" t="s">
        <v>48</v>
      </c>
      <c r="C49">
        <v>2016</v>
      </c>
      <c r="D49" t="s">
        <v>20</v>
      </c>
      <c r="E49">
        <v>2.0912457889999998</v>
      </c>
      <c r="F49">
        <v>2.120788772</v>
      </c>
      <c r="G49">
        <v>798.4</v>
      </c>
      <c r="H49">
        <v>1228.0999999999999</v>
      </c>
      <c r="I49">
        <v>1228.0999999999999</v>
      </c>
      <c r="J49">
        <v>44</v>
      </c>
      <c r="K49">
        <v>70.3</v>
      </c>
      <c r="L49">
        <v>5.8323999999999998</v>
      </c>
    </row>
    <row r="50" spans="2:12" hidden="1" x14ac:dyDescent="0.3">
      <c r="B50" t="s">
        <v>26</v>
      </c>
      <c r="C50">
        <v>2007</v>
      </c>
      <c r="E50">
        <v>0.75366266000000004</v>
      </c>
      <c r="F50">
        <v>0.75366266000000004</v>
      </c>
      <c r="G50">
        <v>160.5</v>
      </c>
      <c r="H50">
        <v>160.5</v>
      </c>
      <c r="I50">
        <v>160.5</v>
      </c>
    </row>
    <row r="51" spans="2:12" hidden="1" x14ac:dyDescent="0.3">
      <c r="B51" t="s">
        <v>14</v>
      </c>
      <c r="C51">
        <v>2013</v>
      </c>
      <c r="D51" t="s">
        <v>27</v>
      </c>
      <c r="E51">
        <v>7.1522588249999997</v>
      </c>
      <c r="F51">
        <v>6.39254386</v>
      </c>
      <c r="G51">
        <v>2342</v>
      </c>
      <c r="H51">
        <v>2915</v>
      </c>
      <c r="I51">
        <v>2915</v>
      </c>
      <c r="J51">
        <v>176.8</v>
      </c>
      <c r="K51">
        <v>112.5</v>
      </c>
      <c r="L51">
        <v>8.1654999999999998</v>
      </c>
    </row>
    <row r="52" spans="2:12" hidden="1" x14ac:dyDescent="0.3">
      <c r="B52" t="s">
        <v>25</v>
      </c>
      <c r="C52">
        <v>2018</v>
      </c>
      <c r="D52" t="s">
        <v>47</v>
      </c>
      <c r="E52">
        <v>0.42226395700000002</v>
      </c>
      <c r="F52">
        <v>0.39535249099999997</v>
      </c>
      <c r="G52">
        <v>176.5</v>
      </c>
      <c r="H52">
        <v>256.7</v>
      </c>
      <c r="I52">
        <v>256.7</v>
      </c>
      <c r="J52">
        <v>4.5</v>
      </c>
      <c r="K52">
        <v>12.7</v>
      </c>
      <c r="L52">
        <v>2.6162000000000001</v>
      </c>
    </row>
    <row r="53" spans="2:12" hidden="1" x14ac:dyDescent="0.3">
      <c r="B53" t="s">
        <v>35</v>
      </c>
      <c r="C53">
        <v>2010</v>
      </c>
      <c r="D53" t="s">
        <v>15</v>
      </c>
      <c r="E53">
        <v>15.23418176</v>
      </c>
      <c r="F53">
        <v>14.806234991</v>
      </c>
      <c r="G53">
        <v>3818.6</v>
      </c>
      <c r="H53">
        <v>4359</v>
      </c>
      <c r="I53">
        <v>4359</v>
      </c>
      <c r="J53">
        <v>158.19999999999999</v>
      </c>
      <c r="K53">
        <v>170</v>
      </c>
      <c r="L53">
        <v>4.3219000000000003</v>
      </c>
    </row>
    <row r="54" spans="2:12" x14ac:dyDescent="0.3">
      <c r="B54" t="s">
        <v>16</v>
      </c>
      <c r="C54">
        <v>2008</v>
      </c>
      <c r="D54" t="s">
        <v>13</v>
      </c>
      <c r="E54">
        <v>2.8450766839999999</v>
      </c>
      <c r="F54">
        <v>2.9643145350000002</v>
      </c>
      <c r="G54">
        <v>665.6</v>
      </c>
      <c r="H54" s="1">
        <v>745.7</v>
      </c>
      <c r="I54">
        <v>745.7</v>
      </c>
      <c r="J54">
        <v>55.1</v>
      </c>
      <c r="K54">
        <v>135.19999999999999</v>
      </c>
      <c r="L54">
        <v>9.0252999999999997</v>
      </c>
    </row>
    <row r="55" spans="2:12" hidden="1" x14ac:dyDescent="0.3">
      <c r="B55" t="s">
        <v>36</v>
      </c>
      <c r="C55">
        <v>2007</v>
      </c>
      <c r="E55">
        <v>0.19675056299999999</v>
      </c>
      <c r="F55">
        <v>0.19675056299999999</v>
      </c>
      <c r="G55">
        <v>41.9</v>
      </c>
      <c r="H55">
        <v>41.9</v>
      </c>
      <c r="I55">
        <v>41.9</v>
      </c>
    </row>
    <row r="56" spans="2:12" hidden="1" x14ac:dyDescent="0.3">
      <c r="B56" t="s">
        <v>45</v>
      </c>
      <c r="C56">
        <v>2014</v>
      </c>
      <c r="D56" t="s">
        <v>34</v>
      </c>
      <c r="E56">
        <v>1.6253923960000001</v>
      </c>
      <c r="F56">
        <v>1.852107809</v>
      </c>
      <c r="G56">
        <v>559.20000000000005</v>
      </c>
      <c r="H56">
        <v>924.6</v>
      </c>
      <c r="I56">
        <v>924.6</v>
      </c>
      <c r="J56">
        <v>45.8</v>
      </c>
      <c r="K56">
        <v>124</v>
      </c>
      <c r="L56">
        <v>8.9208999999999996</v>
      </c>
    </row>
    <row r="57" spans="2:12" hidden="1" x14ac:dyDescent="0.3">
      <c r="B57" t="s">
        <v>45</v>
      </c>
      <c r="C57">
        <v>2015</v>
      </c>
      <c r="D57" t="s">
        <v>39</v>
      </c>
      <c r="E57">
        <v>1.690386323</v>
      </c>
      <c r="F57">
        <v>2.0054832810000001</v>
      </c>
      <c r="G57">
        <v>614.9</v>
      </c>
      <c r="H57">
        <v>1084.8</v>
      </c>
      <c r="I57">
        <v>1084.8</v>
      </c>
      <c r="J57">
        <v>55.7</v>
      </c>
      <c r="K57">
        <v>160.19999999999999</v>
      </c>
      <c r="L57">
        <v>9.9605999999999995</v>
      </c>
    </row>
    <row r="58" spans="2:12" hidden="1" x14ac:dyDescent="0.3">
      <c r="B58" t="s">
        <v>21</v>
      </c>
      <c r="C58">
        <v>2014</v>
      </c>
      <c r="D58" t="s">
        <v>34</v>
      </c>
      <c r="E58">
        <v>5.790896407</v>
      </c>
      <c r="F58">
        <v>6.6057710610000004</v>
      </c>
      <c r="G58">
        <v>1992.3</v>
      </c>
      <c r="H58">
        <v>3297.7</v>
      </c>
      <c r="I58">
        <v>3297.7</v>
      </c>
      <c r="J58">
        <v>68.2</v>
      </c>
      <c r="K58">
        <v>273.8</v>
      </c>
      <c r="L58">
        <v>3.5445000000000002</v>
      </c>
    </row>
    <row r="59" spans="2:12" hidden="1" x14ac:dyDescent="0.3">
      <c r="B59" t="s">
        <v>25</v>
      </c>
      <c r="C59" t="s">
        <v>37</v>
      </c>
      <c r="D59" t="s">
        <v>38</v>
      </c>
      <c r="E59">
        <v>0.476786392</v>
      </c>
      <c r="F59">
        <v>0.48353928499999999</v>
      </c>
      <c r="G59">
        <v>168.4</v>
      </c>
      <c r="H59">
        <v>261</v>
      </c>
      <c r="I59">
        <v>261</v>
      </c>
      <c r="J59">
        <v>-31.4</v>
      </c>
      <c r="K59">
        <v>-30</v>
      </c>
      <c r="L59">
        <v>-15.7158</v>
      </c>
    </row>
    <row r="60" spans="2:12" hidden="1" x14ac:dyDescent="0.3">
      <c r="B60" t="s">
        <v>29</v>
      </c>
      <c r="C60" t="s">
        <v>37</v>
      </c>
      <c r="D60" t="s">
        <v>38</v>
      </c>
      <c r="E60">
        <v>6.4722903299999999</v>
      </c>
      <c r="F60">
        <v>6.2000481690000004</v>
      </c>
      <c r="G60">
        <v>2286</v>
      </c>
      <c r="H60">
        <v>3346.6</v>
      </c>
      <c r="I60">
        <v>3346.6</v>
      </c>
      <c r="J60">
        <v>-805.6</v>
      </c>
      <c r="K60">
        <v>-1211.5</v>
      </c>
      <c r="L60">
        <v>-26.0578</v>
      </c>
    </row>
    <row r="61" spans="2:12" hidden="1" x14ac:dyDescent="0.3">
      <c r="B61" t="s">
        <v>26</v>
      </c>
      <c r="C61">
        <v>2016</v>
      </c>
      <c r="D61" t="s">
        <v>20</v>
      </c>
      <c r="E61">
        <v>1.431969029</v>
      </c>
      <c r="F61">
        <v>1.617401485</v>
      </c>
      <c r="G61">
        <v>546.70000000000005</v>
      </c>
      <c r="H61">
        <v>936.6</v>
      </c>
      <c r="I61">
        <v>936.6</v>
      </c>
      <c r="J61">
        <v>40.299999999999997</v>
      </c>
      <c r="K61">
        <v>118.1</v>
      </c>
      <c r="L61">
        <v>7.9581</v>
      </c>
    </row>
    <row r="62" spans="2:12" hidden="1" x14ac:dyDescent="0.3">
      <c r="B62" t="s">
        <v>28</v>
      </c>
      <c r="C62">
        <v>2016</v>
      </c>
      <c r="D62" t="s">
        <v>20</v>
      </c>
      <c r="E62">
        <v>1.0430035989999999</v>
      </c>
      <c r="F62">
        <v>0.92733781500000001</v>
      </c>
      <c r="G62">
        <v>398.2</v>
      </c>
      <c r="H62">
        <v>537</v>
      </c>
      <c r="I62">
        <v>537</v>
      </c>
      <c r="J62">
        <v>39.200000000000003</v>
      </c>
      <c r="K62">
        <v>66.900000000000006</v>
      </c>
      <c r="L62">
        <v>10.9192</v>
      </c>
    </row>
    <row r="63" spans="2:12" hidden="1" x14ac:dyDescent="0.3">
      <c r="B63" t="s">
        <v>44</v>
      </c>
      <c r="C63">
        <v>2014</v>
      </c>
      <c r="D63" t="s">
        <v>34</v>
      </c>
      <c r="E63">
        <v>4.4625624930000001</v>
      </c>
      <c r="F63">
        <v>3.9485993009999998</v>
      </c>
      <c r="G63">
        <v>1535.3</v>
      </c>
      <c r="H63">
        <v>1971.2</v>
      </c>
      <c r="I63">
        <v>1971.2</v>
      </c>
      <c r="J63">
        <v>93.8</v>
      </c>
      <c r="K63">
        <v>215.4</v>
      </c>
      <c r="L63">
        <v>6.5071000000000003</v>
      </c>
    </row>
    <row r="64" spans="2:12" hidden="1" x14ac:dyDescent="0.3">
      <c r="B64" t="s">
        <v>28</v>
      </c>
      <c r="C64">
        <v>2018</v>
      </c>
      <c r="D64" t="s">
        <v>47</v>
      </c>
      <c r="E64">
        <v>1.0572149719999999</v>
      </c>
      <c r="F64">
        <v>0.99785305300000005</v>
      </c>
      <c r="G64">
        <v>441.9</v>
      </c>
      <c r="H64">
        <v>647.9</v>
      </c>
      <c r="I64">
        <v>647.9</v>
      </c>
      <c r="J64">
        <v>27.6</v>
      </c>
      <c r="K64">
        <v>67</v>
      </c>
      <c r="L64">
        <v>6.6618000000000004</v>
      </c>
    </row>
    <row r="65" spans="2:12" hidden="1" x14ac:dyDescent="0.3">
      <c r="B65" t="s">
        <v>49</v>
      </c>
      <c r="C65" t="s">
        <v>17</v>
      </c>
      <c r="D65" t="s">
        <v>18</v>
      </c>
      <c r="E65">
        <v>1.2417526249999999</v>
      </c>
      <c r="F65">
        <v>2.0230083419999998</v>
      </c>
      <c r="G65">
        <v>534.5</v>
      </c>
      <c r="H65">
        <v>1355.1</v>
      </c>
      <c r="I65">
        <v>1355.1</v>
      </c>
      <c r="J65">
        <v>24.3</v>
      </c>
      <c r="K65">
        <v>61</v>
      </c>
      <c r="L65">
        <v>4.7628000000000004</v>
      </c>
    </row>
    <row r="66" spans="2:12" hidden="1" x14ac:dyDescent="0.3">
      <c r="B66" t="s">
        <v>23</v>
      </c>
      <c r="C66">
        <v>2007</v>
      </c>
      <c r="E66">
        <v>17.496243425999999</v>
      </c>
      <c r="F66">
        <v>17.496243425999999</v>
      </c>
      <c r="G66">
        <v>3726</v>
      </c>
      <c r="H66">
        <v>3726</v>
      </c>
      <c r="I66">
        <v>3726</v>
      </c>
    </row>
    <row r="67" spans="2:12" hidden="1" x14ac:dyDescent="0.3">
      <c r="B67" t="s">
        <v>48</v>
      </c>
      <c r="C67">
        <v>2007</v>
      </c>
      <c r="E67">
        <v>2.6516716749999998</v>
      </c>
      <c r="F67">
        <v>2.6516716749999998</v>
      </c>
      <c r="G67">
        <v>564.70000000000005</v>
      </c>
      <c r="H67">
        <v>564.70000000000005</v>
      </c>
      <c r="I67">
        <v>564.70000000000005</v>
      </c>
    </row>
    <row r="68" spans="2:12" hidden="1" x14ac:dyDescent="0.3">
      <c r="B68" t="s">
        <v>48</v>
      </c>
      <c r="C68">
        <v>2017</v>
      </c>
      <c r="D68" t="s">
        <v>43</v>
      </c>
      <c r="E68">
        <v>2.1085114410000001</v>
      </c>
      <c r="F68">
        <v>2.2291636860000001</v>
      </c>
      <c r="G68">
        <v>850</v>
      </c>
      <c r="H68">
        <v>1386.6</v>
      </c>
      <c r="I68">
        <v>1386.6</v>
      </c>
      <c r="J68">
        <v>51.6</v>
      </c>
      <c r="K68">
        <v>158.5</v>
      </c>
      <c r="L68">
        <v>6.4629000000000003</v>
      </c>
    </row>
    <row r="69" spans="2:12" hidden="1" x14ac:dyDescent="0.3">
      <c r="B69" t="s">
        <v>33</v>
      </c>
      <c r="C69" t="s">
        <v>37</v>
      </c>
      <c r="D69" t="s">
        <v>38</v>
      </c>
      <c r="E69">
        <v>5.2494634739999997</v>
      </c>
      <c r="F69">
        <v>6.4731274430000001</v>
      </c>
      <c r="G69">
        <v>1854.1</v>
      </c>
      <c r="H69">
        <v>3494</v>
      </c>
      <c r="I69">
        <v>3494</v>
      </c>
      <c r="J69">
        <v>259.60000000000002</v>
      </c>
      <c r="K69">
        <v>428.6</v>
      </c>
      <c r="L69">
        <v>16.280899999999999</v>
      </c>
    </row>
    <row r="70" spans="2:12" hidden="1" x14ac:dyDescent="0.3">
      <c r="B70" t="s">
        <v>19</v>
      </c>
      <c r="C70">
        <v>2014</v>
      </c>
      <c r="D70" t="s">
        <v>34</v>
      </c>
      <c r="E70">
        <v>0.54121613800000001</v>
      </c>
      <c r="F70">
        <v>0.69749506699999997</v>
      </c>
      <c r="G70">
        <v>186.2</v>
      </c>
      <c r="H70">
        <v>348.2</v>
      </c>
      <c r="I70">
        <v>348.2</v>
      </c>
      <c r="J70">
        <v>24.1</v>
      </c>
      <c r="K70">
        <v>72.599999999999994</v>
      </c>
      <c r="L70">
        <v>14.8673</v>
      </c>
    </row>
    <row r="71" spans="2:12" hidden="1" x14ac:dyDescent="0.3">
      <c r="B71" t="s">
        <v>25</v>
      </c>
      <c r="C71">
        <v>2016</v>
      </c>
      <c r="D71" t="s">
        <v>20</v>
      </c>
      <c r="E71">
        <v>0.44344678399999998</v>
      </c>
      <c r="F71">
        <v>0.40443671599999997</v>
      </c>
      <c r="G71">
        <v>169.3</v>
      </c>
      <c r="H71">
        <v>234.2</v>
      </c>
      <c r="I71">
        <v>234.2</v>
      </c>
      <c r="J71">
        <v>-8.9</v>
      </c>
      <c r="K71">
        <v>-0.2</v>
      </c>
      <c r="L71">
        <v>-4.9943999999999997</v>
      </c>
    </row>
    <row r="72" spans="2:12" hidden="1" x14ac:dyDescent="0.3">
      <c r="B72" t="s">
        <v>12</v>
      </c>
      <c r="C72">
        <v>2017</v>
      </c>
      <c r="D72" t="s">
        <v>43</v>
      </c>
      <c r="E72">
        <v>1.1909368739999999</v>
      </c>
      <c r="F72">
        <v>0.98870306299999999</v>
      </c>
      <c r="G72">
        <v>480.1</v>
      </c>
      <c r="H72">
        <v>615</v>
      </c>
      <c r="I72">
        <v>615</v>
      </c>
      <c r="J72">
        <v>13.5</v>
      </c>
      <c r="K72">
        <v>38.799999999999997</v>
      </c>
      <c r="L72">
        <v>2.8932000000000002</v>
      </c>
    </row>
    <row r="73" spans="2:12" hidden="1" x14ac:dyDescent="0.3">
      <c r="B73" t="s">
        <v>45</v>
      </c>
      <c r="C73">
        <v>2008</v>
      </c>
      <c r="D73" t="s">
        <v>13</v>
      </c>
      <c r="E73">
        <v>0.803169935</v>
      </c>
      <c r="F73">
        <v>0.78192392200000005</v>
      </c>
      <c r="G73">
        <v>187.9</v>
      </c>
      <c r="H73">
        <v>196.7</v>
      </c>
      <c r="I73">
        <v>196.7</v>
      </c>
      <c r="J73">
        <v>40.9</v>
      </c>
      <c r="K73">
        <v>49.7</v>
      </c>
      <c r="L73">
        <v>27.8231</v>
      </c>
    </row>
    <row r="74" spans="2:12" hidden="1" x14ac:dyDescent="0.3">
      <c r="B74" t="s">
        <v>50</v>
      </c>
      <c r="C74">
        <v>2014</v>
      </c>
      <c r="D74" t="s">
        <v>34</v>
      </c>
      <c r="E74">
        <v>100</v>
      </c>
      <c r="F74">
        <v>100</v>
      </c>
      <c r="G74">
        <v>34404</v>
      </c>
      <c r="H74">
        <v>49921.5</v>
      </c>
      <c r="I74">
        <v>49921.5</v>
      </c>
      <c r="J74">
        <v>1659.1</v>
      </c>
      <c r="K74">
        <v>4321.5</v>
      </c>
      <c r="L74">
        <v>5.0667</v>
      </c>
    </row>
    <row r="75" spans="2:12" hidden="1" x14ac:dyDescent="0.3">
      <c r="B75" t="s">
        <v>36</v>
      </c>
      <c r="C75">
        <v>2018</v>
      </c>
      <c r="D75" t="s">
        <v>47</v>
      </c>
      <c r="E75">
        <v>0.20216036500000001</v>
      </c>
      <c r="F75">
        <v>0.13737998500000001</v>
      </c>
      <c r="G75">
        <v>84.5</v>
      </c>
      <c r="H75">
        <v>89.2</v>
      </c>
      <c r="I75">
        <v>89.2</v>
      </c>
      <c r="J75">
        <v>0.5</v>
      </c>
      <c r="K75">
        <v>2.9</v>
      </c>
      <c r="L75">
        <v>0.59519999999999995</v>
      </c>
    </row>
    <row r="76" spans="2:12" hidden="1" x14ac:dyDescent="0.3">
      <c r="B76" t="s">
        <v>23</v>
      </c>
      <c r="C76">
        <v>2017</v>
      </c>
      <c r="D76" t="s">
        <v>43</v>
      </c>
      <c r="E76">
        <v>17.930533230000002</v>
      </c>
      <c r="F76">
        <v>18.445823091000001</v>
      </c>
      <c r="G76">
        <v>7228.3</v>
      </c>
      <c r="H76">
        <v>11473.8</v>
      </c>
      <c r="I76">
        <v>11473.8</v>
      </c>
      <c r="J76">
        <v>250.3</v>
      </c>
      <c r="K76">
        <v>477.8</v>
      </c>
      <c r="L76">
        <v>3.5869</v>
      </c>
    </row>
    <row r="77" spans="2:12" hidden="1" x14ac:dyDescent="0.3">
      <c r="B77" t="s">
        <v>19</v>
      </c>
      <c r="C77">
        <v>2008</v>
      </c>
      <c r="D77" t="s">
        <v>13</v>
      </c>
      <c r="E77">
        <v>1.1318754600000001</v>
      </c>
      <c r="F77">
        <v>1.1325374960000001</v>
      </c>
      <c r="G77">
        <v>264.8</v>
      </c>
      <c r="H77">
        <v>284.89999999999998</v>
      </c>
      <c r="I77">
        <v>284.89999999999998</v>
      </c>
      <c r="J77">
        <v>8.9</v>
      </c>
      <c r="K77">
        <v>29</v>
      </c>
      <c r="L77">
        <v>3.4779</v>
      </c>
    </row>
    <row r="78" spans="2:12" hidden="1" x14ac:dyDescent="0.3">
      <c r="B78" t="s">
        <v>21</v>
      </c>
      <c r="C78">
        <v>2013</v>
      </c>
      <c r="D78" t="s">
        <v>27</v>
      </c>
      <c r="E78">
        <v>5.8760295500000002</v>
      </c>
      <c r="F78">
        <v>6.6313596490000002</v>
      </c>
      <c r="G78">
        <v>1924.1</v>
      </c>
      <c r="H78">
        <v>3023.9</v>
      </c>
      <c r="I78">
        <v>3023.9</v>
      </c>
      <c r="J78">
        <v>71.8</v>
      </c>
      <c r="K78">
        <v>504.5</v>
      </c>
      <c r="L78">
        <v>3.8761999999999999</v>
      </c>
    </row>
    <row r="79" spans="2:12" hidden="1" x14ac:dyDescent="0.3">
      <c r="B79" t="s">
        <v>41</v>
      </c>
      <c r="C79">
        <v>2008</v>
      </c>
      <c r="D79" t="s">
        <v>13</v>
      </c>
      <c r="E79">
        <v>3.412724195</v>
      </c>
      <c r="F79">
        <v>3.3622331139999999</v>
      </c>
      <c r="G79">
        <v>798.4</v>
      </c>
      <c r="H79">
        <v>845.8</v>
      </c>
      <c r="I79">
        <v>845.8</v>
      </c>
      <c r="J79">
        <v>22.1</v>
      </c>
      <c r="K79">
        <v>69.5</v>
      </c>
      <c r="L79">
        <v>2.8468</v>
      </c>
    </row>
    <row r="80" spans="2:12" hidden="1" x14ac:dyDescent="0.3">
      <c r="B80" t="s">
        <v>44</v>
      </c>
      <c r="C80">
        <v>2008</v>
      </c>
      <c r="D80" t="s">
        <v>13</v>
      </c>
      <c r="E80">
        <v>4.0936447420000004</v>
      </c>
      <c r="F80">
        <v>3.8889485170000002</v>
      </c>
      <c r="G80">
        <v>957.7</v>
      </c>
      <c r="H80">
        <v>978.3</v>
      </c>
      <c r="I80">
        <v>978.3</v>
      </c>
      <c r="J80">
        <v>113.2</v>
      </c>
      <c r="K80">
        <v>133.80000000000001</v>
      </c>
      <c r="L80">
        <v>13.404299999999999</v>
      </c>
    </row>
    <row r="81" spans="2:12" hidden="1" x14ac:dyDescent="0.3">
      <c r="B81" t="s">
        <v>50</v>
      </c>
      <c r="C81">
        <v>2010</v>
      </c>
      <c r="D81" t="s">
        <v>15</v>
      </c>
      <c r="E81">
        <v>100</v>
      </c>
      <c r="F81">
        <v>100</v>
      </c>
      <c r="G81">
        <v>25066</v>
      </c>
      <c r="H81">
        <v>29440.3</v>
      </c>
      <c r="I81">
        <v>29440.3</v>
      </c>
      <c r="J81">
        <v>1380.4</v>
      </c>
      <c r="K81">
        <v>2323.6999999999998</v>
      </c>
      <c r="L81">
        <v>5.8280000000000003</v>
      </c>
    </row>
    <row r="82" spans="2:12" hidden="1" x14ac:dyDescent="0.3">
      <c r="B82" t="s">
        <v>40</v>
      </c>
      <c r="C82">
        <v>2011</v>
      </c>
      <c r="D82" t="s">
        <v>32</v>
      </c>
      <c r="E82">
        <v>95.738641455000007</v>
      </c>
      <c r="F82">
        <v>95.669171024999997</v>
      </c>
      <c r="G82">
        <v>26712.9</v>
      </c>
      <c r="H82">
        <v>33184</v>
      </c>
      <c r="I82">
        <v>33184</v>
      </c>
      <c r="J82">
        <v>2743.5</v>
      </c>
      <c r="K82">
        <v>4999.2</v>
      </c>
      <c r="L82">
        <v>11.4458</v>
      </c>
    </row>
    <row r="83" spans="2:12" hidden="1" x14ac:dyDescent="0.3">
      <c r="B83" t="s">
        <v>50</v>
      </c>
      <c r="C83">
        <v>2012</v>
      </c>
      <c r="D83" t="s">
        <v>30</v>
      </c>
      <c r="E83">
        <v>100</v>
      </c>
      <c r="F83">
        <v>100</v>
      </c>
      <c r="G83">
        <v>30630.400000000001</v>
      </c>
      <c r="H83">
        <v>40429.699999999997</v>
      </c>
      <c r="I83">
        <v>40429.699999999997</v>
      </c>
      <c r="J83">
        <v>2728.5</v>
      </c>
      <c r="K83">
        <v>5743.5</v>
      </c>
      <c r="L83">
        <v>9.7789000000000001</v>
      </c>
    </row>
    <row r="84" spans="2:12" hidden="1" x14ac:dyDescent="0.3">
      <c r="B84" t="s">
        <v>36</v>
      </c>
      <c r="C84">
        <v>2013</v>
      </c>
      <c r="D84" t="s">
        <v>27</v>
      </c>
      <c r="E84">
        <v>0.17956994800000001</v>
      </c>
      <c r="F84">
        <v>0.147368421</v>
      </c>
      <c r="G84">
        <v>58.8</v>
      </c>
      <c r="H84">
        <v>67.2</v>
      </c>
      <c r="I84">
        <v>67.2</v>
      </c>
      <c r="J84">
        <v>6.6</v>
      </c>
      <c r="K84">
        <v>9.9</v>
      </c>
      <c r="L84">
        <v>12.643599999999999</v>
      </c>
    </row>
    <row r="85" spans="2:12" hidden="1" x14ac:dyDescent="0.3">
      <c r="B85" t="s">
        <v>28</v>
      </c>
      <c r="C85">
        <v>2011</v>
      </c>
      <c r="D85" t="s">
        <v>32</v>
      </c>
      <c r="E85">
        <v>1.011759056</v>
      </c>
      <c r="F85">
        <v>0.89084419699999995</v>
      </c>
      <c r="G85">
        <v>282.3</v>
      </c>
      <c r="H85">
        <v>309</v>
      </c>
      <c r="I85">
        <v>309</v>
      </c>
      <c r="J85">
        <v>9.9</v>
      </c>
      <c r="K85">
        <v>9.5</v>
      </c>
      <c r="L85">
        <v>3.6343000000000001</v>
      </c>
    </row>
    <row r="86" spans="2:12" hidden="1" x14ac:dyDescent="0.3">
      <c r="B86" t="s">
        <v>46</v>
      </c>
      <c r="C86">
        <v>2009</v>
      </c>
      <c r="D86" t="s">
        <v>22</v>
      </c>
      <c r="E86">
        <v>7.5843550510000002</v>
      </c>
      <c r="F86">
        <v>7.8914760700000004</v>
      </c>
      <c r="G86">
        <v>1796.4</v>
      </c>
      <c r="H86">
        <v>2139.9</v>
      </c>
      <c r="I86">
        <v>2139.9</v>
      </c>
      <c r="J86">
        <v>57.8</v>
      </c>
      <c r="K86">
        <v>123.6</v>
      </c>
      <c r="L86">
        <v>3.3245</v>
      </c>
    </row>
    <row r="87" spans="2:12" hidden="1" x14ac:dyDescent="0.3">
      <c r="B87" t="s">
        <v>31</v>
      </c>
      <c r="C87">
        <v>2008</v>
      </c>
      <c r="D87" t="s">
        <v>13</v>
      </c>
      <c r="E87">
        <v>7.0289124080000001</v>
      </c>
      <c r="F87">
        <v>6.8246415349999996</v>
      </c>
      <c r="G87">
        <v>1644.4</v>
      </c>
      <c r="H87">
        <v>1716.8</v>
      </c>
      <c r="I87">
        <v>1716.8</v>
      </c>
      <c r="J87">
        <v>10.8</v>
      </c>
      <c r="K87">
        <v>83.2</v>
      </c>
      <c r="L87">
        <v>0.66110000000000002</v>
      </c>
    </row>
    <row r="88" spans="2:12" hidden="1" x14ac:dyDescent="0.3">
      <c r="B88" t="s">
        <v>24</v>
      </c>
      <c r="C88">
        <v>2018</v>
      </c>
      <c r="D88" t="s">
        <v>47</v>
      </c>
      <c r="E88">
        <v>4.064021436</v>
      </c>
      <c r="F88">
        <v>1.726182592</v>
      </c>
      <c r="G88">
        <v>1698.7</v>
      </c>
      <c r="H88">
        <v>1120.8</v>
      </c>
      <c r="I88">
        <v>1120.8</v>
      </c>
      <c r="J88">
        <v>36.1</v>
      </c>
      <c r="K88">
        <v>47.3</v>
      </c>
      <c r="L88">
        <v>2.1711999999999998</v>
      </c>
    </row>
    <row r="89" spans="2:12" x14ac:dyDescent="0.3">
      <c r="B89" t="s">
        <v>16</v>
      </c>
      <c r="C89">
        <v>2009</v>
      </c>
      <c r="D89" t="s">
        <v>22</v>
      </c>
      <c r="E89">
        <v>2.7907251660000001</v>
      </c>
      <c r="F89">
        <v>3.0888828250000002</v>
      </c>
      <c r="G89">
        <v>661</v>
      </c>
      <c r="H89" s="1">
        <v>837.6</v>
      </c>
      <c r="I89">
        <v>837.6</v>
      </c>
      <c r="J89">
        <v>-4.5999999999999996</v>
      </c>
      <c r="K89">
        <v>91.9</v>
      </c>
      <c r="L89">
        <v>-0.69120000000000004</v>
      </c>
    </row>
    <row r="90" spans="2:12" x14ac:dyDescent="0.3">
      <c r="B90" t="s">
        <v>16</v>
      </c>
      <c r="C90">
        <v>2010</v>
      </c>
      <c r="D90" t="s">
        <v>15</v>
      </c>
      <c r="E90">
        <v>2.8041969199999999</v>
      </c>
      <c r="F90">
        <v>3.34609362</v>
      </c>
      <c r="G90">
        <v>702.9</v>
      </c>
      <c r="H90" s="1">
        <v>985.1</v>
      </c>
      <c r="I90">
        <v>985.1</v>
      </c>
      <c r="J90">
        <v>41.9</v>
      </c>
      <c r="K90">
        <v>147.5</v>
      </c>
      <c r="L90">
        <v>6.3388</v>
      </c>
    </row>
    <row r="91" spans="2:12" hidden="1" x14ac:dyDescent="0.3">
      <c r="B91" t="s">
        <v>12</v>
      </c>
      <c r="C91">
        <v>2016</v>
      </c>
      <c r="D91" t="s">
        <v>20</v>
      </c>
      <c r="E91">
        <v>1.222163434</v>
      </c>
      <c r="F91">
        <v>0.99503174900000002</v>
      </c>
      <c r="G91">
        <v>466.6</v>
      </c>
      <c r="H91">
        <v>576.20000000000005</v>
      </c>
      <c r="I91">
        <v>576.20000000000005</v>
      </c>
      <c r="J91">
        <v>9.6999999999999993</v>
      </c>
      <c r="K91">
        <v>33.4</v>
      </c>
      <c r="L91">
        <v>2.1230000000000002</v>
      </c>
    </row>
    <row r="92" spans="2:12" hidden="1" x14ac:dyDescent="0.3">
      <c r="B92" t="s">
        <v>26</v>
      </c>
      <c r="C92">
        <v>2012</v>
      </c>
      <c r="D92" t="s">
        <v>30</v>
      </c>
      <c r="E92">
        <v>0.88278311700000001</v>
      </c>
      <c r="F92">
        <v>0.87015238800000005</v>
      </c>
      <c r="G92">
        <v>270.39999999999998</v>
      </c>
      <c r="H92">
        <v>351.8</v>
      </c>
      <c r="I92">
        <v>351.8</v>
      </c>
      <c r="J92">
        <v>27.5</v>
      </c>
      <c r="K92">
        <v>55.2</v>
      </c>
      <c r="L92">
        <v>11.3215</v>
      </c>
    </row>
    <row r="93" spans="2:12" hidden="1" x14ac:dyDescent="0.3">
      <c r="B93" t="s">
        <v>23</v>
      </c>
      <c r="C93" t="s">
        <v>37</v>
      </c>
      <c r="D93" t="s">
        <v>38</v>
      </c>
      <c r="E93">
        <v>17.876375290999999</v>
      </c>
      <c r="F93">
        <v>18.220538377</v>
      </c>
      <c r="G93">
        <v>6313.9</v>
      </c>
      <c r="H93">
        <v>9834.9</v>
      </c>
      <c r="I93">
        <v>9834.9</v>
      </c>
      <c r="J93">
        <v>-1355.6</v>
      </c>
      <c r="K93">
        <v>-2452.1999999999998</v>
      </c>
      <c r="L93">
        <v>-17.6753</v>
      </c>
    </row>
    <row r="94" spans="2:12" hidden="1" x14ac:dyDescent="0.3">
      <c r="B94" t="s">
        <v>25</v>
      </c>
      <c r="C94">
        <v>2011</v>
      </c>
      <c r="D94" t="s">
        <v>32</v>
      </c>
      <c r="E94">
        <v>0.60963590300000003</v>
      </c>
      <c r="F94">
        <v>0.56160663300000002</v>
      </c>
      <c r="G94">
        <v>170.1</v>
      </c>
      <c r="H94">
        <v>194.8</v>
      </c>
      <c r="I94">
        <v>194.8</v>
      </c>
      <c r="J94">
        <v>6.5</v>
      </c>
      <c r="K94">
        <v>13.3</v>
      </c>
      <c r="L94">
        <v>3.9731000000000001</v>
      </c>
    </row>
    <row r="95" spans="2:12" hidden="1" x14ac:dyDescent="0.3">
      <c r="B95" t="s">
        <v>19</v>
      </c>
      <c r="C95" t="s">
        <v>37</v>
      </c>
      <c r="D95" t="s">
        <v>38</v>
      </c>
      <c r="E95">
        <v>0.41138398300000001</v>
      </c>
      <c r="F95">
        <v>0.39016618199999997</v>
      </c>
      <c r="G95">
        <v>145.30000000000001</v>
      </c>
      <c r="H95">
        <v>210.6</v>
      </c>
      <c r="I95">
        <v>210.6</v>
      </c>
      <c r="J95">
        <v>13.6</v>
      </c>
      <c r="K95">
        <v>-3.6</v>
      </c>
      <c r="L95">
        <v>10.3264</v>
      </c>
    </row>
    <row r="96" spans="2:12" hidden="1" x14ac:dyDescent="0.3">
      <c r="B96" t="s">
        <v>24</v>
      </c>
      <c r="C96">
        <v>2015</v>
      </c>
      <c r="D96" t="s">
        <v>39</v>
      </c>
      <c r="E96">
        <v>3.8651539600000002</v>
      </c>
      <c r="F96">
        <v>1.579355058</v>
      </c>
      <c r="G96">
        <v>1406</v>
      </c>
      <c r="H96">
        <v>854.3</v>
      </c>
      <c r="I96">
        <v>854.3</v>
      </c>
      <c r="J96">
        <v>131.5</v>
      </c>
      <c r="K96">
        <v>-9</v>
      </c>
      <c r="L96">
        <v>10.3177</v>
      </c>
    </row>
    <row r="97" spans="2:12" hidden="1" x14ac:dyDescent="0.3">
      <c r="B97" t="s">
        <v>24</v>
      </c>
      <c r="C97">
        <v>2009</v>
      </c>
      <c r="D97" t="s">
        <v>22</v>
      </c>
      <c r="E97">
        <v>3.234876887</v>
      </c>
      <c r="F97">
        <v>2.3933678999999999</v>
      </c>
      <c r="G97">
        <v>766.2</v>
      </c>
      <c r="H97">
        <v>649</v>
      </c>
      <c r="I97">
        <v>649</v>
      </c>
      <c r="J97">
        <v>86.9</v>
      </c>
      <c r="K97">
        <v>-140.19999999999999</v>
      </c>
      <c r="L97">
        <v>12.7925</v>
      </c>
    </row>
    <row r="98" spans="2:12" hidden="1" x14ac:dyDescent="0.3">
      <c r="B98" t="s">
        <v>26</v>
      </c>
      <c r="C98">
        <v>2009</v>
      </c>
      <c r="D98" t="s">
        <v>22</v>
      </c>
      <c r="E98">
        <v>0.81146350499999997</v>
      </c>
      <c r="F98">
        <v>0.82753737599999999</v>
      </c>
      <c r="G98">
        <v>192.2</v>
      </c>
      <c r="H98">
        <v>224.4</v>
      </c>
      <c r="I98">
        <v>224.4</v>
      </c>
      <c r="J98">
        <v>8.5</v>
      </c>
      <c r="K98">
        <v>17.2</v>
      </c>
      <c r="L98">
        <v>4.6271000000000004</v>
      </c>
    </row>
    <row r="99" spans="2:12" hidden="1" x14ac:dyDescent="0.3">
      <c r="B99" t="s">
        <v>46</v>
      </c>
      <c r="C99">
        <v>2011</v>
      </c>
      <c r="D99" t="s">
        <v>32</v>
      </c>
      <c r="E99">
        <v>8.7707288749999996</v>
      </c>
      <c r="F99">
        <v>8.6385940229999996</v>
      </c>
      <c r="G99">
        <v>2447.1999999999998</v>
      </c>
      <c r="H99">
        <v>2996.4</v>
      </c>
      <c r="I99">
        <v>2996.4</v>
      </c>
      <c r="J99">
        <v>487.8</v>
      </c>
      <c r="K99">
        <v>671.2</v>
      </c>
      <c r="L99">
        <v>24.895299999999999</v>
      </c>
    </row>
    <row r="100" spans="2:12" hidden="1" x14ac:dyDescent="0.3">
      <c r="B100" t="s">
        <v>24</v>
      </c>
      <c r="C100">
        <v>2007</v>
      </c>
      <c r="E100">
        <v>2.854996243</v>
      </c>
      <c r="F100">
        <v>2.854996243</v>
      </c>
      <c r="G100">
        <v>608</v>
      </c>
      <c r="H100">
        <v>608</v>
      </c>
      <c r="I100">
        <v>608</v>
      </c>
    </row>
    <row r="101" spans="2:12" hidden="1" x14ac:dyDescent="0.3">
      <c r="B101" t="s">
        <v>36</v>
      </c>
      <c r="C101">
        <v>2009</v>
      </c>
      <c r="D101" t="s">
        <v>22</v>
      </c>
      <c r="E101">
        <v>0.25500726200000001</v>
      </c>
      <c r="F101">
        <v>0.269207792</v>
      </c>
      <c r="G101">
        <v>60.4</v>
      </c>
      <c r="H101">
        <v>73</v>
      </c>
      <c r="I101">
        <v>73</v>
      </c>
      <c r="J101">
        <v>10.4</v>
      </c>
      <c r="K101">
        <v>20.7</v>
      </c>
      <c r="L101">
        <v>20.8</v>
      </c>
    </row>
    <row r="102" spans="2:12" hidden="1" x14ac:dyDescent="0.3">
      <c r="B102" t="s">
        <v>33</v>
      </c>
      <c r="C102">
        <v>2016</v>
      </c>
      <c r="D102" t="s">
        <v>20</v>
      </c>
      <c r="E102">
        <v>3.2610233059999998</v>
      </c>
      <c r="F102">
        <v>3.68344797</v>
      </c>
      <c r="G102">
        <v>1245</v>
      </c>
      <c r="H102">
        <v>2133</v>
      </c>
      <c r="I102">
        <v>2133</v>
      </c>
      <c r="J102">
        <v>151.80000000000001</v>
      </c>
      <c r="K102">
        <v>279.8</v>
      </c>
      <c r="L102">
        <v>13.8858</v>
      </c>
    </row>
    <row r="103" spans="2:12" hidden="1" x14ac:dyDescent="0.3">
      <c r="B103" t="s">
        <v>25</v>
      </c>
      <c r="C103" t="s">
        <v>17</v>
      </c>
      <c r="D103" t="s">
        <v>18</v>
      </c>
      <c r="E103">
        <v>0.46417619199999999</v>
      </c>
      <c r="F103">
        <v>0.43442950899999999</v>
      </c>
      <c r="G103">
        <v>199.8</v>
      </c>
      <c r="H103">
        <v>291</v>
      </c>
      <c r="I103">
        <v>291</v>
      </c>
      <c r="J103">
        <v>23.3</v>
      </c>
      <c r="K103">
        <v>34.299999999999997</v>
      </c>
      <c r="L103">
        <v>13.2011</v>
      </c>
    </row>
    <row r="104" spans="2:12" hidden="1" x14ac:dyDescent="0.3">
      <c r="B104" t="s">
        <v>50</v>
      </c>
      <c r="C104">
        <v>2018</v>
      </c>
      <c r="D104" t="s">
        <v>47</v>
      </c>
      <c r="E104">
        <v>100</v>
      </c>
      <c r="F104">
        <v>100</v>
      </c>
      <c r="G104">
        <v>41798.5</v>
      </c>
      <c r="H104">
        <v>64929.4</v>
      </c>
      <c r="I104">
        <v>64929.4</v>
      </c>
      <c r="J104">
        <v>1485.7</v>
      </c>
      <c r="K104">
        <v>2726.7</v>
      </c>
      <c r="L104">
        <v>3.6854</v>
      </c>
    </row>
    <row r="105" spans="2:12" hidden="1" x14ac:dyDescent="0.3">
      <c r="B105" t="s">
        <v>49</v>
      </c>
      <c r="C105">
        <v>2009</v>
      </c>
      <c r="D105" t="s">
        <v>22</v>
      </c>
      <c r="E105">
        <v>1.8462694630000001</v>
      </c>
      <c r="F105">
        <v>1.848314317</v>
      </c>
      <c r="G105">
        <v>437.3</v>
      </c>
      <c r="H105">
        <v>501.2</v>
      </c>
      <c r="I105">
        <v>501.2</v>
      </c>
      <c r="J105">
        <v>-9.9</v>
      </c>
      <c r="K105">
        <v>52.6</v>
      </c>
      <c r="L105">
        <v>-2.2138</v>
      </c>
    </row>
    <row r="106" spans="2:12" hidden="1" x14ac:dyDescent="0.3">
      <c r="B106" t="s">
        <v>40</v>
      </c>
      <c r="C106">
        <v>2017</v>
      </c>
      <c r="D106" t="s">
        <v>43</v>
      </c>
      <c r="E106">
        <v>95.605862157999994</v>
      </c>
      <c r="F106">
        <v>96.335850373</v>
      </c>
      <c r="G106">
        <v>38541.4</v>
      </c>
      <c r="H106">
        <v>59923.5</v>
      </c>
      <c r="I106">
        <v>59923.5</v>
      </c>
      <c r="J106">
        <v>2060.4</v>
      </c>
      <c r="K106">
        <v>4318.3</v>
      </c>
      <c r="L106">
        <v>5.6478000000000002</v>
      </c>
    </row>
    <row r="107" spans="2:12" hidden="1" x14ac:dyDescent="0.3">
      <c r="B107" t="s">
        <v>41</v>
      </c>
      <c r="C107">
        <v>2009</v>
      </c>
      <c r="D107" t="s">
        <v>22</v>
      </c>
      <c r="E107">
        <v>2.8793866320000001</v>
      </c>
      <c r="F107">
        <v>2.7525574740000001</v>
      </c>
      <c r="G107">
        <v>682</v>
      </c>
      <c r="H107">
        <v>746.4</v>
      </c>
      <c r="I107">
        <v>746.4</v>
      </c>
      <c r="J107">
        <v>-116.4</v>
      </c>
      <c r="K107">
        <v>-99.4</v>
      </c>
      <c r="L107">
        <v>-14.5792</v>
      </c>
    </row>
    <row r="108" spans="2:12" hidden="1" x14ac:dyDescent="0.3">
      <c r="B108" t="s">
        <v>48</v>
      </c>
      <c r="C108" t="s">
        <v>37</v>
      </c>
      <c r="D108" t="s">
        <v>38</v>
      </c>
      <c r="E108">
        <v>2.8921454820000001</v>
      </c>
      <c r="F108">
        <v>2.3541508420000001</v>
      </c>
      <c r="G108">
        <v>1021.5</v>
      </c>
      <c r="H108">
        <v>1270.7</v>
      </c>
      <c r="I108">
        <v>1270.7</v>
      </c>
      <c r="J108">
        <v>-28.5</v>
      </c>
      <c r="K108">
        <v>-198</v>
      </c>
      <c r="L108">
        <v>-2.7143000000000002</v>
      </c>
    </row>
    <row r="109" spans="2:12" hidden="1" x14ac:dyDescent="0.3">
      <c r="B109" t="s">
        <v>36</v>
      </c>
      <c r="C109">
        <v>2014</v>
      </c>
      <c r="D109" t="s">
        <v>34</v>
      </c>
      <c r="E109">
        <v>0.20549936099999999</v>
      </c>
      <c r="F109">
        <v>0.128802219</v>
      </c>
      <c r="G109">
        <v>70.7</v>
      </c>
      <c r="H109">
        <v>64.3</v>
      </c>
      <c r="I109">
        <v>64.3</v>
      </c>
      <c r="J109">
        <v>11.9</v>
      </c>
      <c r="K109">
        <v>-2.9</v>
      </c>
      <c r="L109">
        <v>20.238</v>
      </c>
    </row>
    <row r="110" spans="2:12" hidden="1" x14ac:dyDescent="0.3">
      <c r="B110" t="s">
        <v>31</v>
      </c>
      <c r="C110">
        <v>2012</v>
      </c>
      <c r="D110" t="s">
        <v>30</v>
      </c>
      <c r="E110">
        <v>6.1370403260000002</v>
      </c>
      <c r="F110">
        <v>5.6804774709999997</v>
      </c>
      <c r="G110">
        <v>1879.8</v>
      </c>
      <c r="H110">
        <v>2296.6</v>
      </c>
      <c r="I110">
        <v>2296.6</v>
      </c>
      <c r="J110">
        <v>48.6</v>
      </c>
      <c r="K110">
        <v>87.4</v>
      </c>
      <c r="L110">
        <v>2.6539000000000001</v>
      </c>
    </row>
    <row r="111" spans="2:12" hidden="1" x14ac:dyDescent="0.3">
      <c r="B111" t="s">
        <v>46</v>
      </c>
      <c r="C111">
        <v>2015</v>
      </c>
      <c r="D111" t="s">
        <v>39</v>
      </c>
      <c r="E111">
        <v>14.450067764</v>
      </c>
      <c r="F111">
        <v>16.070487708999998</v>
      </c>
      <c r="G111">
        <v>5256.4</v>
      </c>
      <c r="H111">
        <v>8692.7999999999993</v>
      </c>
      <c r="I111">
        <v>8692.7999999999993</v>
      </c>
      <c r="J111">
        <v>605.4</v>
      </c>
      <c r="K111">
        <v>1126.5</v>
      </c>
      <c r="L111">
        <v>13.016500000000001</v>
      </c>
    </row>
    <row r="112" spans="2:12" hidden="1" x14ac:dyDescent="0.3">
      <c r="B112" t="s">
        <v>21</v>
      </c>
      <c r="C112">
        <v>2008</v>
      </c>
      <c r="D112" t="s">
        <v>13</v>
      </c>
      <c r="E112">
        <v>6.7527826700000002</v>
      </c>
      <c r="F112">
        <v>7.0734897180000003</v>
      </c>
      <c r="G112">
        <v>1579.8</v>
      </c>
      <c r="H112">
        <v>1779.4</v>
      </c>
      <c r="I112">
        <v>1779.4</v>
      </c>
      <c r="J112">
        <v>55.7</v>
      </c>
      <c r="K112">
        <v>255.3</v>
      </c>
      <c r="L112">
        <v>3.6545999999999998</v>
      </c>
    </row>
    <row r="113" spans="2:12" hidden="1" x14ac:dyDescent="0.3">
      <c r="B113" t="s">
        <v>46</v>
      </c>
      <c r="C113" t="s">
        <v>37</v>
      </c>
      <c r="D113" t="s">
        <v>38</v>
      </c>
      <c r="E113">
        <v>8.7217368159999999</v>
      </c>
      <c r="F113">
        <v>11.182725976</v>
      </c>
      <c r="G113">
        <v>3080.5</v>
      </c>
      <c r="H113">
        <v>6036.1</v>
      </c>
      <c r="I113">
        <v>6036.1</v>
      </c>
      <c r="J113">
        <v>-3273.5</v>
      </c>
      <c r="K113">
        <v>-5978.7</v>
      </c>
      <c r="L113">
        <v>-51.518799999999999</v>
      </c>
    </row>
    <row r="114" spans="2:12" hidden="1" x14ac:dyDescent="0.3">
      <c r="B114" t="s">
        <v>41</v>
      </c>
      <c r="C114">
        <v>2015</v>
      </c>
      <c r="D114" t="s">
        <v>39</v>
      </c>
      <c r="E114">
        <v>2.0722283460000002</v>
      </c>
      <c r="F114">
        <v>2.138405707</v>
      </c>
      <c r="G114">
        <v>753.8</v>
      </c>
      <c r="H114">
        <v>1156.7</v>
      </c>
      <c r="I114">
        <v>1156.7</v>
      </c>
      <c r="J114">
        <v>6.4</v>
      </c>
      <c r="K114">
        <v>82.2</v>
      </c>
      <c r="L114">
        <v>0.85629999999999995</v>
      </c>
    </row>
    <row r="115" spans="2:12" hidden="1" x14ac:dyDescent="0.3">
      <c r="B115" t="s">
        <v>48</v>
      </c>
      <c r="C115">
        <v>2010</v>
      </c>
      <c r="D115" t="s">
        <v>15</v>
      </c>
      <c r="E115">
        <v>2.5440836189999998</v>
      </c>
      <c r="F115">
        <v>2.3277616060000001</v>
      </c>
      <c r="G115">
        <v>637.70000000000005</v>
      </c>
      <c r="H115">
        <v>685.3</v>
      </c>
      <c r="I115">
        <v>685.3</v>
      </c>
      <c r="J115">
        <v>13.4</v>
      </c>
      <c r="K115">
        <v>29.7</v>
      </c>
      <c r="L115">
        <v>2.1463999999999999</v>
      </c>
    </row>
    <row r="116" spans="2:12" hidden="1" x14ac:dyDescent="0.3">
      <c r="B116" t="s">
        <v>31</v>
      </c>
      <c r="C116">
        <v>2015</v>
      </c>
      <c r="D116" t="s">
        <v>39</v>
      </c>
      <c r="E116">
        <v>6.0720853960000003</v>
      </c>
      <c r="F116">
        <v>5.8247383609999996</v>
      </c>
      <c r="G116">
        <v>2208.8000000000002</v>
      </c>
      <c r="H116">
        <v>3150.7</v>
      </c>
      <c r="I116">
        <v>3150.7</v>
      </c>
      <c r="J116">
        <v>72.400000000000006</v>
      </c>
      <c r="K116">
        <v>114.8</v>
      </c>
      <c r="L116">
        <v>3.3887999999999998</v>
      </c>
    </row>
    <row r="117" spans="2:12" hidden="1" x14ac:dyDescent="0.3">
      <c r="B117" t="s">
        <v>24</v>
      </c>
      <c r="C117">
        <v>2012</v>
      </c>
      <c r="D117" t="s">
        <v>30</v>
      </c>
      <c r="E117">
        <v>3.5517002720000002</v>
      </c>
      <c r="F117">
        <v>2.3967528819999999</v>
      </c>
      <c r="G117">
        <v>1087.9000000000001</v>
      </c>
      <c r="H117">
        <v>969</v>
      </c>
      <c r="I117">
        <v>969</v>
      </c>
      <c r="J117">
        <v>139.6</v>
      </c>
      <c r="K117">
        <v>29.9</v>
      </c>
      <c r="L117">
        <v>14.721</v>
      </c>
    </row>
    <row r="118" spans="2:12" hidden="1" x14ac:dyDescent="0.3">
      <c r="B118" t="s">
        <v>23</v>
      </c>
      <c r="C118">
        <v>2008</v>
      </c>
      <c r="D118" t="s">
        <v>13</v>
      </c>
      <c r="E118">
        <v>18.222852941999999</v>
      </c>
      <c r="F118">
        <v>18.616308699000001</v>
      </c>
      <c r="G118">
        <v>4263.2</v>
      </c>
      <c r="H118">
        <v>4683.1000000000004</v>
      </c>
      <c r="I118">
        <v>4683.1000000000004</v>
      </c>
      <c r="J118">
        <v>537.20000000000005</v>
      </c>
      <c r="K118">
        <v>957.1</v>
      </c>
      <c r="L118">
        <v>14.4176</v>
      </c>
    </row>
    <row r="119" spans="2:12" hidden="1" x14ac:dyDescent="0.3">
      <c r="B119" t="s">
        <v>41</v>
      </c>
      <c r="C119">
        <v>2018</v>
      </c>
      <c r="D119" t="s">
        <v>47</v>
      </c>
      <c r="E119">
        <v>1.966577748</v>
      </c>
      <c r="F119">
        <v>1.8715712760000001</v>
      </c>
      <c r="G119">
        <v>822</v>
      </c>
      <c r="H119">
        <v>1215.2</v>
      </c>
      <c r="I119">
        <v>1215.2</v>
      </c>
      <c r="J119">
        <v>32.200000000000003</v>
      </c>
      <c r="K119">
        <v>39.9</v>
      </c>
      <c r="L119">
        <v>4.0769000000000002</v>
      </c>
    </row>
    <row r="120" spans="2:12" hidden="1" x14ac:dyDescent="0.3">
      <c r="B120" t="s">
        <v>49</v>
      </c>
      <c r="C120">
        <v>2014</v>
      </c>
      <c r="D120" t="s">
        <v>34</v>
      </c>
      <c r="E120">
        <v>1.1405650510000001</v>
      </c>
      <c r="F120">
        <v>1.5314043049999999</v>
      </c>
      <c r="G120">
        <v>392.4</v>
      </c>
      <c r="H120">
        <v>764.5</v>
      </c>
      <c r="I120">
        <v>764.5</v>
      </c>
      <c r="J120">
        <v>-32</v>
      </c>
      <c r="K120">
        <v>49.1</v>
      </c>
      <c r="L120">
        <v>-7.5400999999999998</v>
      </c>
    </row>
    <row r="121" spans="2:12" hidden="1" x14ac:dyDescent="0.3">
      <c r="B121" t="s">
        <v>46</v>
      </c>
      <c r="C121">
        <v>2007</v>
      </c>
      <c r="E121">
        <v>6.2833395940000001</v>
      </c>
      <c r="F121">
        <v>6.2833395940000001</v>
      </c>
      <c r="G121">
        <v>1338.1</v>
      </c>
      <c r="H121">
        <v>1338.1</v>
      </c>
      <c r="I121">
        <v>1338.1</v>
      </c>
    </row>
    <row r="122" spans="2:12" hidden="1" x14ac:dyDescent="0.3">
      <c r="B122" t="s">
        <v>26</v>
      </c>
      <c r="C122">
        <v>2008</v>
      </c>
      <c r="D122" t="s">
        <v>13</v>
      </c>
      <c r="E122">
        <v>0.78521722800000004</v>
      </c>
      <c r="F122">
        <v>0.82366363399999998</v>
      </c>
      <c r="G122">
        <v>183.7</v>
      </c>
      <c r="H122">
        <v>207.2</v>
      </c>
      <c r="I122">
        <v>207.2</v>
      </c>
      <c r="J122">
        <v>23.2</v>
      </c>
      <c r="K122">
        <v>46.7</v>
      </c>
      <c r="L122">
        <v>14.454800000000001</v>
      </c>
    </row>
    <row r="123" spans="2:12" hidden="1" x14ac:dyDescent="0.3">
      <c r="B123" t="s">
        <v>35</v>
      </c>
      <c r="C123">
        <v>2009</v>
      </c>
      <c r="D123" t="s">
        <v>22</v>
      </c>
      <c r="E123">
        <v>15.454115581</v>
      </c>
      <c r="F123">
        <v>15.448101900999999</v>
      </c>
      <c r="G123">
        <v>3660.4</v>
      </c>
      <c r="H123">
        <v>4189</v>
      </c>
      <c r="I123">
        <v>4189</v>
      </c>
      <c r="J123">
        <v>-144.4</v>
      </c>
      <c r="K123">
        <v>183</v>
      </c>
      <c r="L123">
        <v>-3.7953000000000001</v>
      </c>
    </row>
    <row r="124" spans="2:12" hidden="1" x14ac:dyDescent="0.3">
      <c r="B124" t="s">
        <v>35</v>
      </c>
      <c r="C124">
        <v>2014</v>
      </c>
      <c r="D124" t="s">
        <v>34</v>
      </c>
      <c r="E124">
        <v>13.395535403</v>
      </c>
      <c r="F124">
        <v>11.793315505000001</v>
      </c>
      <c r="G124">
        <v>4608.6000000000004</v>
      </c>
      <c r="H124">
        <v>5887.4</v>
      </c>
      <c r="I124">
        <v>5887.4</v>
      </c>
      <c r="J124">
        <v>86.1</v>
      </c>
      <c r="K124">
        <v>238.3</v>
      </c>
      <c r="L124">
        <v>1.9037999999999999</v>
      </c>
    </row>
    <row r="125" spans="2:12" hidden="1" x14ac:dyDescent="0.3">
      <c r="B125" t="s">
        <v>46</v>
      </c>
      <c r="C125">
        <v>2017</v>
      </c>
      <c r="D125" t="s">
        <v>43</v>
      </c>
      <c r="E125">
        <v>15.260661625999999</v>
      </c>
      <c r="F125">
        <v>17.908868907999999</v>
      </c>
      <c r="G125">
        <v>6152</v>
      </c>
      <c r="H125">
        <v>11139.8</v>
      </c>
      <c r="I125">
        <v>11139.8</v>
      </c>
      <c r="J125">
        <v>472.1</v>
      </c>
      <c r="K125">
        <v>1326</v>
      </c>
      <c r="L125">
        <v>8.3117000000000001</v>
      </c>
    </row>
    <row r="126" spans="2:12" hidden="1" x14ac:dyDescent="0.3">
      <c r="B126" t="s">
        <v>29</v>
      </c>
      <c r="C126">
        <v>2011</v>
      </c>
      <c r="D126" t="s">
        <v>32</v>
      </c>
      <c r="E126">
        <v>8.0804533020000004</v>
      </c>
      <c r="F126">
        <v>7.8996834480000002</v>
      </c>
      <c r="G126">
        <v>2254.6</v>
      </c>
      <c r="H126">
        <v>2740.1</v>
      </c>
      <c r="I126">
        <v>2740.1</v>
      </c>
      <c r="J126">
        <v>184</v>
      </c>
      <c r="K126">
        <v>337.9</v>
      </c>
      <c r="L126">
        <v>8.8863000000000003</v>
      </c>
    </row>
    <row r="127" spans="2:12" x14ac:dyDescent="0.3">
      <c r="B127" t="s">
        <v>16</v>
      </c>
      <c r="C127">
        <v>2011</v>
      </c>
      <c r="D127" t="s">
        <v>32</v>
      </c>
      <c r="E127">
        <v>2.8869001750000001</v>
      </c>
      <c r="F127">
        <v>3.498797793</v>
      </c>
      <c r="G127">
        <v>805.5</v>
      </c>
      <c r="H127" s="1">
        <v>1213.5999999999999</v>
      </c>
      <c r="I127">
        <v>1213.5999999999999</v>
      </c>
      <c r="J127">
        <v>102.6</v>
      </c>
      <c r="K127">
        <v>228.5</v>
      </c>
      <c r="L127">
        <v>14.5966</v>
      </c>
    </row>
    <row r="128" spans="2:12" hidden="1" x14ac:dyDescent="0.3">
      <c r="B128" t="s">
        <v>24</v>
      </c>
      <c r="C128" t="s">
        <v>37</v>
      </c>
      <c r="D128" t="s">
        <v>38</v>
      </c>
      <c r="E128">
        <v>4.7486112609999998</v>
      </c>
      <c r="F128">
        <v>2.1798173300000001</v>
      </c>
      <c r="G128">
        <v>1677.2</v>
      </c>
      <c r="H128">
        <v>1176.5999999999999</v>
      </c>
      <c r="I128">
        <v>1176.5999999999999</v>
      </c>
      <c r="J128">
        <v>-98.5</v>
      </c>
      <c r="K128">
        <v>-44.8</v>
      </c>
      <c r="L128">
        <v>-5.5472000000000001</v>
      </c>
    </row>
    <row r="129" spans="2:12" hidden="1" x14ac:dyDescent="0.3">
      <c r="B129" t="s">
        <v>24</v>
      </c>
      <c r="C129">
        <v>2011</v>
      </c>
      <c r="D129" t="s">
        <v>32</v>
      </c>
      <c r="E129">
        <v>3.3986932790000002</v>
      </c>
      <c r="F129">
        <v>2.7074167820000001</v>
      </c>
      <c r="G129">
        <v>948.3</v>
      </c>
      <c r="H129">
        <v>939.1</v>
      </c>
      <c r="I129">
        <v>939.1</v>
      </c>
      <c r="J129">
        <v>166.8</v>
      </c>
      <c r="K129">
        <v>263</v>
      </c>
      <c r="L129">
        <v>21.343499999999999</v>
      </c>
    </row>
    <row r="130" spans="2:12" hidden="1" x14ac:dyDescent="0.3">
      <c r="B130" t="s">
        <v>42</v>
      </c>
      <c r="C130">
        <v>2012</v>
      </c>
      <c r="D130" t="s">
        <v>30</v>
      </c>
      <c r="E130">
        <v>1.912152633</v>
      </c>
      <c r="F130">
        <v>1.4798526830000001</v>
      </c>
      <c r="G130">
        <v>585.70000000000005</v>
      </c>
      <c r="H130">
        <v>598.29999999999995</v>
      </c>
      <c r="I130">
        <v>598.29999999999995</v>
      </c>
      <c r="J130">
        <v>34.799999999999997</v>
      </c>
      <c r="K130">
        <v>34.299999999999997</v>
      </c>
      <c r="L130">
        <v>6.3169000000000004</v>
      </c>
    </row>
    <row r="131" spans="2:12" hidden="1" x14ac:dyDescent="0.3">
      <c r="B131" t="s">
        <v>29</v>
      </c>
      <c r="C131">
        <v>2008</v>
      </c>
      <c r="D131" t="s">
        <v>13</v>
      </c>
      <c r="E131">
        <v>7.4636243950000001</v>
      </c>
      <c r="F131">
        <v>7.4638553979999998</v>
      </c>
      <c r="G131">
        <v>1746.1</v>
      </c>
      <c r="H131">
        <v>1877.6</v>
      </c>
      <c r="I131">
        <v>1877.6</v>
      </c>
      <c r="J131">
        <v>163.19999999999999</v>
      </c>
      <c r="K131">
        <v>294.7</v>
      </c>
      <c r="L131">
        <v>10.3101</v>
      </c>
    </row>
    <row r="132" spans="2:12" hidden="1" x14ac:dyDescent="0.3">
      <c r="B132" t="s">
        <v>45</v>
      </c>
      <c r="C132" t="s">
        <v>17</v>
      </c>
      <c r="D132" t="s">
        <v>18</v>
      </c>
      <c r="E132">
        <v>2.3829105099999999</v>
      </c>
      <c r="F132">
        <v>2.4674401800000001</v>
      </c>
      <c r="G132">
        <v>1025.7</v>
      </c>
      <c r="H132">
        <v>1652.8</v>
      </c>
      <c r="I132">
        <v>1652.8</v>
      </c>
      <c r="J132">
        <v>287.3</v>
      </c>
      <c r="K132">
        <v>429.5</v>
      </c>
      <c r="L132">
        <v>38.9084</v>
      </c>
    </row>
    <row r="133" spans="2:12" hidden="1" x14ac:dyDescent="0.3">
      <c r="B133" t="s">
        <v>14</v>
      </c>
      <c r="C133">
        <v>2015</v>
      </c>
      <c r="D133" t="s">
        <v>39</v>
      </c>
      <c r="E133">
        <v>7.205240775</v>
      </c>
      <c r="F133">
        <v>6.3039246320000002</v>
      </c>
      <c r="G133">
        <v>2621</v>
      </c>
      <c r="H133">
        <v>3409.9</v>
      </c>
      <c r="I133">
        <v>3409.9</v>
      </c>
      <c r="J133">
        <v>184.4</v>
      </c>
      <c r="K133">
        <v>259.5</v>
      </c>
      <c r="L133">
        <v>7.5678999999999998</v>
      </c>
    </row>
    <row r="134" spans="2:12" hidden="1" x14ac:dyDescent="0.3">
      <c r="B134" t="s">
        <v>33</v>
      </c>
      <c r="C134">
        <v>2007</v>
      </c>
      <c r="E134">
        <v>3.886645379</v>
      </c>
      <c r="F134">
        <v>3.886645379</v>
      </c>
      <c r="G134">
        <v>827.7</v>
      </c>
      <c r="H134">
        <v>827.7</v>
      </c>
      <c r="I134">
        <v>827.7</v>
      </c>
    </row>
    <row r="135" spans="2:12" hidden="1" x14ac:dyDescent="0.3">
      <c r="B135" t="s">
        <v>31</v>
      </c>
      <c r="C135" t="s">
        <v>37</v>
      </c>
      <c r="D135" t="s">
        <v>38</v>
      </c>
      <c r="E135">
        <v>7.3618763410000003</v>
      </c>
      <c r="F135">
        <v>7.4444670879999997</v>
      </c>
      <c r="G135">
        <v>2600.1999999999998</v>
      </c>
      <c r="H135">
        <v>4018.3</v>
      </c>
      <c r="I135">
        <v>4018.3</v>
      </c>
      <c r="J135">
        <v>78.7</v>
      </c>
      <c r="K135">
        <v>177.8</v>
      </c>
      <c r="L135">
        <v>3.1211000000000002</v>
      </c>
    </row>
    <row r="136" spans="2:12" hidden="1" x14ac:dyDescent="0.3">
      <c r="B136" t="s">
        <v>35</v>
      </c>
      <c r="C136">
        <v>2018</v>
      </c>
      <c r="D136" t="s">
        <v>47</v>
      </c>
      <c r="E136">
        <v>13.586372717</v>
      </c>
      <c r="F136">
        <v>11.388215508</v>
      </c>
      <c r="G136">
        <v>5678.9</v>
      </c>
      <c r="H136">
        <v>7394.3</v>
      </c>
      <c r="I136">
        <v>7394.3</v>
      </c>
      <c r="J136">
        <v>310.7</v>
      </c>
      <c r="K136">
        <v>332.4</v>
      </c>
      <c r="L136">
        <v>5.7877000000000001</v>
      </c>
    </row>
    <row r="137" spans="2:12" hidden="1" x14ac:dyDescent="0.3">
      <c r="B137" t="s">
        <v>29</v>
      </c>
      <c r="C137">
        <v>2010</v>
      </c>
      <c r="D137" t="s">
        <v>15</v>
      </c>
      <c r="E137">
        <v>8.2605920370000003</v>
      </c>
      <c r="F137">
        <v>8.1595635909999995</v>
      </c>
      <c r="G137">
        <v>2070.6</v>
      </c>
      <c r="H137">
        <v>2402.1999999999998</v>
      </c>
      <c r="I137">
        <v>2402.1999999999998</v>
      </c>
      <c r="J137">
        <v>250.4</v>
      </c>
      <c r="K137">
        <v>359.3</v>
      </c>
      <c r="L137">
        <v>13.7567</v>
      </c>
    </row>
    <row r="138" spans="2:12" hidden="1" x14ac:dyDescent="0.3">
      <c r="B138" t="s">
        <v>33</v>
      </c>
      <c r="C138" t="s">
        <v>17</v>
      </c>
      <c r="D138" t="s">
        <v>18</v>
      </c>
      <c r="E138">
        <v>3.7043490380000001</v>
      </c>
      <c r="F138">
        <v>4.5762894049999998</v>
      </c>
      <c r="G138">
        <v>1594.5</v>
      </c>
      <c r="H138">
        <v>3065.4</v>
      </c>
      <c r="I138">
        <v>3065.4</v>
      </c>
      <c r="J138">
        <v>91.4</v>
      </c>
      <c r="K138">
        <v>321.89999999999998</v>
      </c>
      <c r="L138">
        <v>6.0807000000000002</v>
      </c>
    </row>
    <row r="139" spans="2:12" hidden="1" x14ac:dyDescent="0.3">
      <c r="B139" t="s">
        <v>12</v>
      </c>
      <c r="C139">
        <v>2013</v>
      </c>
      <c r="D139" t="s">
        <v>27</v>
      </c>
      <c r="E139">
        <v>1.2313367879999999</v>
      </c>
      <c r="F139">
        <v>0.95745614000000001</v>
      </c>
      <c r="G139">
        <v>403.2</v>
      </c>
      <c r="H139">
        <v>436.6</v>
      </c>
      <c r="I139">
        <v>436.6</v>
      </c>
      <c r="J139">
        <v>47.4</v>
      </c>
      <c r="K139">
        <v>52.2</v>
      </c>
      <c r="L139">
        <v>13.321999999999999</v>
      </c>
    </row>
    <row r="140" spans="2:12" hidden="1" x14ac:dyDescent="0.3">
      <c r="B140" t="s">
        <v>26</v>
      </c>
      <c r="C140">
        <v>2017</v>
      </c>
      <c r="D140" t="s">
        <v>43</v>
      </c>
      <c r="E140">
        <v>1.468268143</v>
      </c>
      <c r="F140">
        <v>1.6988008560000001</v>
      </c>
      <c r="G140">
        <v>591.9</v>
      </c>
      <c r="H140">
        <v>1056.7</v>
      </c>
      <c r="I140">
        <v>1056.7</v>
      </c>
      <c r="J140">
        <v>45.2</v>
      </c>
      <c r="K140">
        <v>120.1</v>
      </c>
      <c r="L140">
        <v>8.2676999999999996</v>
      </c>
    </row>
    <row r="141" spans="2:12" hidden="1" x14ac:dyDescent="0.3">
      <c r="B141" t="s">
        <v>14</v>
      </c>
      <c r="C141" t="s">
        <v>17</v>
      </c>
      <c r="D141" t="s">
        <v>18</v>
      </c>
      <c r="E141">
        <v>7.2739522350000003</v>
      </c>
      <c r="F141">
        <v>6.1017192060000003</v>
      </c>
      <c r="G141">
        <v>3131</v>
      </c>
      <c r="H141">
        <v>4087.2</v>
      </c>
      <c r="I141">
        <v>4087.2</v>
      </c>
      <c r="J141">
        <v>100.3</v>
      </c>
      <c r="K141">
        <v>42.9</v>
      </c>
      <c r="L141">
        <v>3.3094000000000001</v>
      </c>
    </row>
    <row r="142" spans="2:12" hidden="1" x14ac:dyDescent="0.3">
      <c r="B142" t="s">
        <v>33</v>
      </c>
      <c r="C142">
        <v>2018</v>
      </c>
      <c r="D142" t="s">
        <v>47</v>
      </c>
      <c r="E142">
        <v>3.5960620599999999</v>
      </c>
      <c r="F142">
        <v>4.2253586199999997</v>
      </c>
      <c r="G142">
        <v>1503.1</v>
      </c>
      <c r="H142">
        <v>2743.5</v>
      </c>
      <c r="I142">
        <v>2743.5</v>
      </c>
      <c r="J142">
        <v>109.5</v>
      </c>
      <c r="K142">
        <v>270.60000000000002</v>
      </c>
      <c r="L142">
        <v>7.8573000000000004</v>
      </c>
    </row>
    <row r="143" spans="2:12" hidden="1" x14ac:dyDescent="0.3">
      <c r="B143" t="s">
        <v>41</v>
      </c>
      <c r="C143" t="s">
        <v>37</v>
      </c>
      <c r="D143" t="s">
        <v>38</v>
      </c>
      <c r="E143">
        <v>2.63336712</v>
      </c>
      <c r="F143">
        <v>2.3795320229999999</v>
      </c>
      <c r="G143">
        <v>930.1</v>
      </c>
      <c r="H143">
        <v>1284.4000000000001</v>
      </c>
      <c r="I143">
        <v>1284.4000000000001</v>
      </c>
      <c r="J143">
        <v>22.1</v>
      </c>
      <c r="K143">
        <v>33.700000000000003</v>
      </c>
      <c r="L143">
        <v>2.4339</v>
      </c>
    </row>
    <row r="144" spans="2:12" hidden="1" x14ac:dyDescent="0.3">
      <c r="B144" t="s">
        <v>48</v>
      </c>
      <c r="C144" t="s">
        <v>17</v>
      </c>
      <c r="D144" t="s">
        <v>18</v>
      </c>
      <c r="E144">
        <v>2.4393643709999999</v>
      </c>
      <c r="F144">
        <v>2.192600068</v>
      </c>
      <c r="G144">
        <v>1050</v>
      </c>
      <c r="H144">
        <v>1468.7</v>
      </c>
      <c r="I144">
        <v>1468.7</v>
      </c>
      <c r="J144">
        <v>57.4</v>
      </c>
      <c r="K144">
        <v>28.6</v>
      </c>
      <c r="L144">
        <v>5.7827000000000002</v>
      </c>
    </row>
    <row r="145" spans="2:12" hidden="1" x14ac:dyDescent="0.3">
      <c r="B145" t="s">
        <v>28</v>
      </c>
      <c r="C145">
        <v>2013</v>
      </c>
      <c r="D145" t="s">
        <v>27</v>
      </c>
      <c r="E145">
        <v>0.97450289999999995</v>
      </c>
      <c r="F145">
        <v>0.85197368399999995</v>
      </c>
      <c r="G145">
        <v>319.10000000000002</v>
      </c>
      <c r="H145">
        <v>388.5</v>
      </c>
      <c r="I145">
        <v>388.5</v>
      </c>
      <c r="J145">
        <v>8.9</v>
      </c>
      <c r="K145">
        <v>35.299999999999997</v>
      </c>
      <c r="L145">
        <v>2.8691</v>
      </c>
    </row>
    <row r="146" spans="2:12" x14ac:dyDescent="0.3">
      <c r="B146" t="s">
        <v>16</v>
      </c>
      <c r="C146">
        <v>2013</v>
      </c>
      <c r="D146" t="s">
        <v>27</v>
      </c>
      <c r="E146">
        <v>2.7497411810000001</v>
      </c>
      <c r="F146">
        <v>3.5311403509999999</v>
      </c>
      <c r="G146">
        <v>900.4</v>
      </c>
      <c r="H146" s="1">
        <v>1610.2</v>
      </c>
      <c r="I146">
        <v>1610.2</v>
      </c>
      <c r="J146">
        <v>22.8</v>
      </c>
      <c r="K146">
        <v>85.3</v>
      </c>
      <c r="L146">
        <v>2.5979000000000001</v>
      </c>
    </row>
    <row r="147" spans="2:12" hidden="1" x14ac:dyDescent="0.3">
      <c r="B147" t="s">
        <v>44</v>
      </c>
      <c r="C147" t="s">
        <v>17</v>
      </c>
      <c r="D147" t="s">
        <v>18</v>
      </c>
      <c r="E147">
        <v>4.0918594930000003</v>
      </c>
      <c r="F147">
        <v>3.1650652990000001</v>
      </c>
      <c r="G147">
        <v>1761.3</v>
      </c>
      <c r="H147">
        <v>2120.1</v>
      </c>
      <c r="I147">
        <v>2120.1</v>
      </c>
      <c r="J147">
        <v>-14.9</v>
      </c>
      <c r="K147">
        <v>-90.7</v>
      </c>
      <c r="L147">
        <v>-0.83889999999999998</v>
      </c>
    </row>
    <row r="148" spans="2:12" hidden="1" x14ac:dyDescent="0.3">
      <c r="B148" t="s">
        <v>14</v>
      </c>
      <c r="C148">
        <v>2011</v>
      </c>
      <c r="D148" t="s">
        <v>32</v>
      </c>
      <c r="E148">
        <v>7.2751318009999997</v>
      </c>
      <c r="F148">
        <v>7.1204109989999997</v>
      </c>
      <c r="G148">
        <v>2029.9</v>
      </c>
      <c r="H148">
        <v>2469.8000000000002</v>
      </c>
      <c r="I148">
        <v>2469.8000000000002</v>
      </c>
      <c r="J148">
        <v>144.1</v>
      </c>
      <c r="K148">
        <v>226.2</v>
      </c>
      <c r="L148">
        <v>7.6413000000000002</v>
      </c>
    </row>
    <row r="149" spans="2:12" hidden="1" x14ac:dyDescent="0.3">
      <c r="B149" t="s">
        <v>35</v>
      </c>
      <c r="C149">
        <v>2007</v>
      </c>
      <c r="E149">
        <v>16.553812922999999</v>
      </c>
      <c r="F149">
        <v>16.553812922999999</v>
      </c>
      <c r="G149">
        <v>3525.3</v>
      </c>
      <c r="H149">
        <v>3525.3</v>
      </c>
      <c r="I149">
        <v>3525.3</v>
      </c>
    </row>
    <row r="150" spans="2:12" hidden="1" x14ac:dyDescent="0.3">
      <c r="B150" t="s">
        <v>50</v>
      </c>
      <c r="C150">
        <v>2007</v>
      </c>
      <c r="E150">
        <v>100</v>
      </c>
      <c r="F150">
        <v>100</v>
      </c>
      <c r="G150">
        <v>21296</v>
      </c>
      <c r="H150">
        <v>21296</v>
      </c>
      <c r="I150">
        <v>21296</v>
      </c>
    </row>
    <row r="151" spans="2:12" hidden="1" x14ac:dyDescent="0.3">
      <c r="B151" t="s">
        <v>42</v>
      </c>
      <c r="C151">
        <v>2011</v>
      </c>
      <c r="D151" t="s">
        <v>32</v>
      </c>
      <c r="E151">
        <v>1.9744175129999999</v>
      </c>
      <c r="F151">
        <v>1.626006885</v>
      </c>
      <c r="G151">
        <v>550.9</v>
      </c>
      <c r="H151">
        <v>564</v>
      </c>
      <c r="I151">
        <v>564</v>
      </c>
      <c r="J151">
        <v>49.7</v>
      </c>
      <c r="K151">
        <v>43.6</v>
      </c>
      <c r="L151">
        <v>9.9161999999999999</v>
      </c>
    </row>
    <row r="152" spans="2:12" hidden="1" x14ac:dyDescent="0.3">
      <c r="B152" t="s">
        <v>48</v>
      </c>
      <c r="C152">
        <v>2014</v>
      </c>
      <c r="D152" t="s">
        <v>34</v>
      </c>
      <c r="E152">
        <v>2.1561446339999999</v>
      </c>
      <c r="F152">
        <v>2.016966638</v>
      </c>
      <c r="G152">
        <v>741.8</v>
      </c>
      <c r="H152">
        <v>1006.9</v>
      </c>
      <c r="I152">
        <v>1006.9</v>
      </c>
      <c r="J152">
        <v>61.1</v>
      </c>
      <c r="K152">
        <v>118.2</v>
      </c>
      <c r="L152">
        <v>8.9760000000000009</v>
      </c>
    </row>
    <row r="153" spans="2:12" hidden="1" x14ac:dyDescent="0.3">
      <c r="B153" t="s">
        <v>40</v>
      </c>
      <c r="C153">
        <v>2018</v>
      </c>
      <c r="D153" t="s">
        <v>47</v>
      </c>
      <c r="E153">
        <v>95.710372382000003</v>
      </c>
      <c r="F153">
        <v>96.595070953999993</v>
      </c>
      <c r="G153">
        <v>40005.5</v>
      </c>
      <c r="H153">
        <v>62718.6</v>
      </c>
      <c r="I153">
        <v>62718.6</v>
      </c>
      <c r="J153">
        <v>1464.1</v>
      </c>
      <c r="K153">
        <v>2795.1</v>
      </c>
      <c r="L153">
        <v>3.7987000000000002</v>
      </c>
    </row>
    <row r="154" spans="2:12" hidden="1" x14ac:dyDescent="0.3">
      <c r="B154" t="s">
        <v>26</v>
      </c>
      <c r="C154">
        <v>2014</v>
      </c>
      <c r="D154" t="s">
        <v>34</v>
      </c>
      <c r="E154">
        <v>1.1931752120000001</v>
      </c>
      <c r="F154">
        <v>1.291026912</v>
      </c>
      <c r="G154">
        <v>410.5</v>
      </c>
      <c r="H154">
        <v>644.5</v>
      </c>
      <c r="I154">
        <v>644.5</v>
      </c>
      <c r="J154">
        <v>74</v>
      </c>
      <c r="K154">
        <v>153.1</v>
      </c>
      <c r="L154">
        <v>21.991</v>
      </c>
    </row>
    <row r="155" spans="2:12" hidden="1" x14ac:dyDescent="0.3">
      <c r="B155" t="s">
        <v>36</v>
      </c>
      <c r="C155" t="s">
        <v>17</v>
      </c>
      <c r="D155" t="s">
        <v>18</v>
      </c>
      <c r="E155">
        <v>0.199330917</v>
      </c>
      <c r="F155">
        <v>0.13853972000000001</v>
      </c>
      <c r="G155">
        <v>85.8</v>
      </c>
      <c r="H155">
        <v>92.8</v>
      </c>
      <c r="I155">
        <v>92.8</v>
      </c>
      <c r="J155">
        <v>1.3</v>
      </c>
      <c r="K155">
        <v>3.6</v>
      </c>
      <c r="L155">
        <v>1.5384</v>
      </c>
    </row>
    <row r="156" spans="2:12" hidden="1" x14ac:dyDescent="0.3">
      <c r="B156" t="s">
        <v>28</v>
      </c>
      <c r="C156">
        <v>2017</v>
      </c>
      <c r="D156" t="s">
        <v>43</v>
      </c>
      <c r="E156">
        <v>1.0277132819999999</v>
      </c>
      <c r="F156">
        <v>0.93388229099999998</v>
      </c>
      <c r="G156">
        <v>414.3</v>
      </c>
      <c r="H156">
        <v>580.9</v>
      </c>
      <c r="I156">
        <v>580.9</v>
      </c>
      <c r="J156">
        <v>16.100000000000001</v>
      </c>
      <c r="K156">
        <v>43.9</v>
      </c>
      <c r="L156">
        <v>4.0430999999999999</v>
      </c>
    </row>
    <row r="157" spans="2:12" hidden="1" x14ac:dyDescent="0.3">
      <c r="B157" t="s">
        <v>29</v>
      </c>
      <c r="C157">
        <v>2007</v>
      </c>
      <c r="E157">
        <v>7.4328512399999997</v>
      </c>
      <c r="F157">
        <v>7.4328512399999997</v>
      </c>
      <c r="G157">
        <v>1582.9</v>
      </c>
      <c r="H157">
        <v>1582.9</v>
      </c>
      <c r="I157">
        <v>1582.9</v>
      </c>
    </row>
    <row r="158" spans="2:12" hidden="1" x14ac:dyDescent="0.3">
      <c r="B158" t="s">
        <v>36</v>
      </c>
      <c r="C158">
        <v>2016</v>
      </c>
      <c r="D158" t="s">
        <v>20</v>
      </c>
      <c r="E158">
        <v>0.20744823000000001</v>
      </c>
      <c r="F158">
        <v>0.13987777100000001</v>
      </c>
      <c r="G158">
        <v>79.2</v>
      </c>
      <c r="H158">
        <v>81</v>
      </c>
      <c r="I158">
        <v>81</v>
      </c>
      <c r="J158">
        <v>2.8</v>
      </c>
      <c r="K158">
        <v>8</v>
      </c>
      <c r="L158">
        <v>3.6648999999999998</v>
      </c>
    </row>
    <row r="159" spans="2:12" hidden="1" x14ac:dyDescent="0.3">
      <c r="B159" t="s">
        <v>29</v>
      </c>
      <c r="C159">
        <v>2014</v>
      </c>
      <c r="D159" t="s">
        <v>34</v>
      </c>
      <c r="E159">
        <v>7.8287408440000004</v>
      </c>
      <c r="F159">
        <v>7.5959256030000004</v>
      </c>
      <c r="G159">
        <v>2693.4</v>
      </c>
      <c r="H159">
        <v>3792</v>
      </c>
      <c r="I159">
        <v>3792</v>
      </c>
      <c r="J159">
        <v>152.5</v>
      </c>
      <c r="K159">
        <v>351.8</v>
      </c>
      <c r="L159">
        <v>6.0018000000000002</v>
      </c>
    </row>
    <row r="160" spans="2:12" hidden="1" x14ac:dyDescent="0.3">
      <c r="B160" t="s">
        <v>42</v>
      </c>
      <c r="C160">
        <v>2018</v>
      </c>
      <c r="D160" t="s">
        <v>47</v>
      </c>
      <c r="E160">
        <v>1.6608251489999999</v>
      </c>
      <c r="F160">
        <v>1.190369848</v>
      </c>
      <c r="G160">
        <v>694.2</v>
      </c>
      <c r="H160">
        <v>772.9</v>
      </c>
      <c r="I160">
        <v>772.9</v>
      </c>
      <c r="J160">
        <v>15.3</v>
      </c>
      <c r="K160">
        <v>15.3</v>
      </c>
      <c r="L160">
        <v>2.2536</v>
      </c>
    </row>
    <row r="161" spans="2:12" hidden="1" x14ac:dyDescent="0.3">
      <c r="B161" t="s">
        <v>44</v>
      </c>
      <c r="C161">
        <v>2018</v>
      </c>
      <c r="D161" t="s">
        <v>47</v>
      </c>
      <c r="E161">
        <v>4.2494347880000003</v>
      </c>
      <c r="F161">
        <v>3.4049290459999999</v>
      </c>
      <c r="G161">
        <v>1776.2</v>
      </c>
      <c r="H161">
        <v>2210.8000000000002</v>
      </c>
      <c r="I161">
        <v>2210.8000000000002</v>
      </c>
      <c r="J161">
        <v>12.3</v>
      </c>
      <c r="K161">
        <v>-68.5</v>
      </c>
      <c r="L161">
        <v>0.69730000000000003</v>
      </c>
    </row>
    <row r="162" spans="2:12" hidden="1" x14ac:dyDescent="0.3">
      <c r="B162" t="s">
        <v>23</v>
      </c>
      <c r="C162">
        <v>2015</v>
      </c>
      <c r="D162" t="s">
        <v>39</v>
      </c>
      <c r="E162">
        <v>18.437829025999999</v>
      </c>
      <c r="F162">
        <v>19.516672613000001</v>
      </c>
      <c r="G162">
        <v>6707</v>
      </c>
      <c r="H162">
        <v>10556.9</v>
      </c>
      <c r="I162">
        <v>10556.9</v>
      </c>
      <c r="J162">
        <v>196.8</v>
      </c>
      <c r="K162">
        <v>321.3</v>
      </c>
      <c r="L162">
        <v>3.0228999999999999</v>
      </c>
    </row>
    <row r="163" spans="2:12" hidden="1" x14ac:dyDescent="0.3">
      <c r="B163" t="s">
        <v>21</v>
      </c>
      <c r="C163">
        <v>2011</v>
      </c>
      <c r="D163" t="s">
        <v>32</v>
      </c>
      <c r="E163">
        <v>6.138291658</v>
      </c>
      <c r="F163">
        <v>6.3382555600000003</v>
      </c>
      <c r="G163">
        <v>1712.7</v>
      </c>
      <c r="H163">
        <v>2198.5</v>
      </c>
      <c r="I163">
        <v>2198.5</v>
      </c>
      <c r="J163">
        <v>91.2</v>
      </c>
      <c r="K163">
        <v>109.2</v>
      </c>
      <c r="L163">
        <v>5.6243999999999996</v>
      </c>
    </row>
    <row r="164" spans="2:12" hidden="1" x14ac:dyDescent="0.3">
      <c r="B164" t="s">
        <v>50</v>
      </c>
      <c r="C164" t="s">
        <v>37</v>
      </c>
      <c r="D164" t="s">
        <v>38</v>
      </c>
      <c r="E164">
        <v>100</v>
      </c>
      <c r="F164">
        <v>100</v>
      </c>
      <c r="G164">
        <v>35319.800000000003</v>
      </c>
      <c r="H164">
        <v>53977</v>
      </c>
      <c r="I164">
        <v>53977</v>
      </c>
      <c r="J164">
        <v>-7724.2</v>
      </c>
      <c r="K164">
        <v>-13007.4</v>
      </c>
      <c r="L164">
        <v>-17.944900000000001</v>
      </c>
    </row>
    <row r="165" spans="2:12" hidden="1" x14ac:dyDescent="0.3">
      <c r="B165" t="s">
        <v>28</v>
      </c>
      <c r="C165">
        <v>2007</v>
      </c>
      <c r="E165">
        <v>0.96872652100000001</v>
      </c>
      <c r="F165">
        <v>0.96872652100000001</v>
      </c>
      <c r="G165">
        <v>206.3</v>
      </c>
      <c r="H165">
        <v>206.3</v>
      </c>
      <c r="I165">
        <v>206.3</v>
      </c>
    </row>
    <row r="166" spans="2:12" hidden="1" x14ac:dyDescent="0.3">
      <c r="B166" t="s">
        <v>24</v>
      </c>
      <c r="C166">
        <v>2013</v>
      </c>
      <c r="D166" t="s">
        <v>27</v>
      </c>
      <c r="E166">
        <v>3.4903145219999998</v>
      </c>
      <c r="F166">
        <v>2.1703947370000001</v>
      </c>
      <c r="G166">
        <v>1142.9000000000001</v>
      </c>
      <c r="H166">
        <v>989.7</v>
      </c>
      <c r="I166">
        <v>989.7</v>
      </c>
      <c r="J166">
        <v>55</v>
      </c>
      <c r="K166">
        <v>20.7</v>
      </c>
      <c r="L166">
        <v>5.0556000000000001</v>
      </c>
    </row>
    <row r="167" spans="2:12" x14ac:dyDescent="0.3">
      <c r="B167" t="s">
        <v>16</v>
      </c>
      <c r="C167" t="s">
        <v>17</v>
      </c>
      <c r="D167" t="s">
        <v>18</v>
      </c>
      <c r="E167">
        <v>2.2332961619999998</v>
      </c>
      <c r="F167">
        <v>3.6501036060000001</v>
      </c>
      <c r="G167">
        <v>961.3</v>
      </c>
      <c r="H167" s="1">
        <v>2445</v>
      </c>
      <c r="I167">
        <v>2445</v>
      </c>
      <c r="J167">
        <v>-4</v>
      </c>
      <c r="K167">
        <v>-21.4</v>
      </c>
      <c r="L167">
        <v>-0.41439999999999999</v>
      </c>
    </row>
    <row r="168" spans="2:12" hidden="1" x14ac:dyDescent="0.3">
      <c r="B168" t="s">
        <v>33</v>
      </c>
      <c r="C168">
        <v>2017</v>
      </c>
      <c r="D168" t="s">
        <v>43</v>
      </c>
      <c r="E168">
        <v>3.4569665220000001</v>
      </c>
      <c r="F168">
        <v>3.9755509010000001</v>
      </c>
      <c r="G168">
        <v>1393.6</v>
      </c>
      <c r="H168">
        <v>2472.9</v>
      </c>
      <c r="I168">
        <v>2472.9</v>
      </c>
      <c r="J168">
        <v>148.6</v>
      </c>
      <c r="K168">
        <v>339.9</v>
      </c>
      <c r="L168">
        <v>11.935700000000001</v>
      </c>
    </row>
    <row r="169" spans="2:12" hidden="1" x14ac:dyDescent="0.3">
      <c r="B169" t="s">
        <v>45</v>
      </c>
      <c r="C169" t="s">
        <v>37</v>
      </c>
      <c r="D169" t="s">
        <v>38</v>
      </c>
      <c r="E169">
        <v>3.8100442239999999</v>
      </c>
      <c r="F169">
        <v>3.7488189410000001</v>
      </c>
      <c r="G169">
        <v>1345.7</v>
      </c>
      <c r="H169">
        <v>2023.5</v>
      </c>
      <c r="I169">
        <v>2023.5</v>
      </c>
      <c r="J169">
        <v>320</v>
      </c>
      <c r="K169">
        <v>370.7</v>
      </c>
      <c r="L169">
        <v>31.1982</v>
      </c>
    </row>
    <row r="170" spans="2:12" hidden="1" x14ac:dyDescent="0.3">
      <c r="B170" t="s">
        <v>41</v>
      </c>
      <c r="C170">
        <v>2014</v>
      </c>
      <c r="D170" t="s">
        <v>34</v>
      </c>
      <c r="E170">
        <v>2.172421811</v>
      </c>
      <c r="F170">
        <v>2.1523792350000002</v>
      </c>
      <c r="G170">
        <v>747.4</v>
      </c>
      <c r="H170">
        <v>1074.5</v>
      </c>
      <c r="I170">
        <v>1074.5</v>
      </c>
      <c r="J170">
        <v>-6.3</v>
      </c>
      <c r="K170">
        <v>7.4</v>
      </c>
      <c r="L170">
        <v>-0.83589999999999998</v>
      </c>
    </row>
    <row r="171" spans="2:12" hidden="1" x14ac:dyDescent="0.3">
      <c r="B171" t="s">
        <v>23</v>
      </c>
      <c r="C171" t="s">
        <v>17</v>
      </c>
      <c r="D171" t="s">
        <v>18</v>
      </c>
      <c r="E171">
        <v>17.817814330000001</v>
      </c>
      <c r="F171">
        <v>18.343226183999999</v>
      </c>
      <c r="G171">
        <v>7669.5</v>
      </c>
      <c r="H171">
        <v>12287.1</v>
      </c>
      <c r="I171">
        <v>12287.1</v>
      </c>
      <c r="J171">
        <v>156.1</v>
      </c>
      <c r="K171">
        <v>196.9</v>
      </c>
      <c r="L171">
        <v>2.0775999999999999</v>
      </c>
    </row>
    <row r="172" spans="2:12" hidden="1" x14ac:dyDescent="0.3">
      <c r="B172" t="s">
        <v>26</v>
      </c>
      <c r="C172">
        <v>2018</v>
      </c>
      <c r="D172" t="s">
        <v>47</v>
      </c>
      <c r="E172">
        <v>1.4644066170000001</v>
      </c>
      <c r="F172">
        <v>1.727106673</v>
      </c>
      <c r="G172">
        <v>612.1</v>
      </c>
      <c r="H172">
        <v>1121.4000000000001</v>
      </c>
      <c r="I172">
        <v>1121.4000000000001</v>
      </c>
      <c r="J172">
        <v>20.2</v>
      </c>
      <c r="K172">
        <v>64.7</v>
      </c>
      <c r="L172">
        <v>3.4127000000000001</v>
      </c>
    </row>
    <row r="173" spans="2:12" hidden="1" x14ac:dyDescent="0.3">
      <c r="B173" t="s">
        <v>49</v>
      </c>
      <c r="C173">
        <v>2013</v>
      </c>
      <c r="D173" t="s">
        <v>27</v>
      </c>
      <c r="E173">
        <v>1.296079695</v>
      </c>
      <c r="F173">
        <v>1.568859649</v>
      </c>
      <c r="G173">
        <v>424.4</v>
      </c>
      <c r="H173">
        <v>715.4</v>
      </c>
      <c r="I173">
        <v>715.4</v>
      </c>
      <c r="J173">
        <v>15</v>
      </c>
      <c r="K173">
        <v>102.9</v>
      </c>
      <c r="L173">
        <v>3.6638000000000002</v>
      </c>
    </row>
    <row r="174" spans="2:12" hidden="1" x14ac:dyDescent="0.3">
      <c r="B174" t="s">
        <v>23</v>
      </c>
      <c r="C174">
        <v>2010</v>
      </c>
      <c r="D174" t="s">
        <v>15</v>
      </c>
      <c r="E174">
        <v>18.947578393000001</v>
      </c>
      <c r="F174">
        <v>19.208703715999999</v>
      </c>
      <c r="G174">
        <v>4749.3999999999996</v>
      </c>
      <c r="H174">
        <v>5655.1</v>
      </c>
      <c r="I174">
        <v>5655.1</v>
      </c>
      <c r="J174">
        <v>365.4</v>
      </c>
      <c r="K174">
        <v>535.1</v>
      </c>
      <c r="L174">
        <v>8.3347999999999995</v>
      </c>
    </row>
    <row r="175" spans="2:12" hidden="1" x14ac:dyDescent="0.3">
      <c r="B175" t="s">
        <v>42</v>
      </c>
      <c r="C175">
        <v>2016</v>
      </c>
      <c r="D175" t="s">
        <v>20</v>
      </c>
      <c r="E175">
        <v>1.7475941770000001</v>
      </c>
      <c r="F175">
        <v>1.293092283</v>
      </c>
      <c r="G175">
        <v>667.2</v>
      </c>
      <c r="H175">
        <v>748.8</v>
      </c>
      <c r="I175">
        <v>748.8</v>
      </c>
      <c r="J175">
        <v>23.9</v>
      </c>
      <c r="K175">
        <v>31</v>
      </c>
      <c r="L175">
        <v>3.7151999999999998</v>
      </c>
    </row>
    <row r="176" spans="2:12" hidden="1" x14ac:dyDescent="0.3">
      <c r="B176" t="s">
        <v>23</v>
      </c>
      <c r="C176">
        <v>2013</v>
      </c>
      <c r="D176" t="s">
        <v>27</v>
      </c>
      <c r="E176">
        <v>19.660160819000001</v>
      </c>
      <c r="F176">
        <v>21.303508772000001</v>
      </c>
      <c r="G176">
        <v>6437.7</v>
      </c>
      <c r="H176">
        <v>9714.4</v>
      </c>
      <c r="I176">
        <v>9714.4</v>
      </c>
      <c r="J176">
        <v>162.80000000000001</v>
      </c>
      <c r="K176">
        <v>469.2</v>
      </c>
      <c r="L176">
        <v>2.5943999999999998</v>
      </c>
    </row>
    <row r="177" spans="2:12" hidden="1" x14ac:dyDescent="0.3">
      <c r="B177" t="s">
        <v>14</v>
      </c>
      <c r="C177">
        <v>2008</v>
      </c>
      <c r="D177" t="s">
        <v>13</v>
      </c>
      <c r="E177">
        <v>7.5281686529999998</v>
      </c>
      <c r="F177">
        <v>7.2698651209999996</v>
      </c>
      <c r="G177">
        <v>1761.2</v>
      </c>
      <c r="H177">
        <v>1828.8</v>
      </c>
      <c r="I177">
        <v>1828.8</v>
      </c>
      <c r="J177">
        <v>190.3</v>
      </c>
      <c r="K177">
        <v>257.89999999999998</v>
      </c>
      <c r="L177">
        <v>12.114000000000001</v>
      </c>
    </row>
    <row r="178" spans="2:12" hidden="1" x14ac:dyDescent="0.3">
      <c r="B178" t="s">
        <v>33</v>
      </c>
      <c r="C178">
        <v>2013</v>
      </c>
      <c r="D178" t="s">
        <v>27</v>
      </c>
      <c r="E178">
        <v>2.939694426</v>
      </c>
      <c r="F178">
        <v>3.4679824560000001</v>
      </c>
      <c r="G178">
        <v>962.6</v>
      </c>
      <c r="H178">
        <v>1581.4</v>
      </c>
      <c r="I178">
        <v>1581.4</v>
      </c>
      <c r="J178">
        <v>-13</v>
      </c>
      <c r="K178">
        <v>156.69999999999999</v>
      </c>
      <c r="L178">
        <v>-1.3326</v>
      </c>
    </row>
    <row r="179" spans="2:12" hidden="1" x14ac:dyDescent="0.3">
      <c r="B179" t="s">
        <v>21</v>
      </c>
      <c r="C179" t="s">
        <v>17</v>
      </c>
      <c r="D179" t="s">
        <v>18</v>
      </c>
      <c r="E179">
        <v>4.9089303969999998</v>
      </c>
      <c r="F179">
        <v>5.7232728809999998</v>
      </c>
      <c r="G179">
        <v>2113</v>
      </c>
      <c r="H179">
        <v>3833.7</v>
      </c>
      <c r="I179">
        <v>3833.7</v>
      </c>
      <c r="J179">
        <v>-53.5</v>
      </c>
      <c r="K179">
        <v>17.600000000000001</v>
      </c>
      <c r="L179">
        <v>-2.4695</v>
      </c>
    </row>
    <row r="180" spans="2:12" hidden="1" x14ac:dyDescent="0.3">
      <c r="B180" t="s">
        <v>33</v>
      </c>
      <c r="C180">
        <v>2011</v>
      </c>
      <c r="D180" t="s">
        <v>32</v>
      </c>
      <c r="E180">
        <v>3.3829237440000002</v>
      </c>
      <c r="F180">
        <v>3.6833092120000002</v>
      </c>
      <c r="G180">
        <v>943.9</v>
      </c>
      <c r="H180">
        <v>1277.5999999999999</v>
      </c>
      <c r="I180">
        <v>1277.5999999999999</v>
      </c>
      <c r="J180">
        <v>42.8</v>
      </c>
      <c r="K180">
        <v>127.4</v>
      </c>
      <c r="L180">
        <v>4.7496999999999998</v>
      </c>
    </row>
    <row r="181" spans="2:12" hidden="1" x14ac:dyDescent="0.3">
      <c r="B181" t="s">
        <v>44</v>
      </c>
      <c r="C181">
        <v>2010</v>
      </c>
      <c r="D181" t="s">
        <v>15</v>
      </c>
      <c r="E181">
        <v>4.3533072690000001</v>
      </c>
      <c r="F181">
        <v>4.2645625210000002</v>
      </c>
      <c r="G181">
        <v>1091.2</v>
      </c>
      <c r="H181">
        <v>1255.5</v>
      </c>
      <c r="I181">
        <v>1255.5</v>
      </c>
      <c r="J181">
        <v>169.2</v>
      </c>
      <c r="K181">
        <v>175.2</v>
      </c>
      <c r="L181">
        <v>18.351400000000002</v>
      </c>
    </row>
    <row r="182" spans="2:12" hidden="1" x14ac:dyDescent="0.3">
      <c r="B182" t="s">
        <v>41</v>
      </c>
      <c r="C182">
        <v>2007</v>
      </c>
      <c r="E182">
        <v>3.6452855</v>
      </c>
      <c r="F182">
        <v>3.6452855</v>
      </c>
      <c r="G182">
        <v>776.3</v>
      </c>
      <c r="H182">
        <v>776.3</v>
      </c>
      <c r="I182">
        <v>776.3</v>
      </c>
    </row>
    <row r="183" spans="2:12" hidden="1" x14ac:dyDescent="0.3">
      <c r="B183" t="s">
        <v>19</v>
      </c>
      <c r="C183">
        <v>2007</v>
      </c>
      <c r="E183">
        <v>1.2016341100000001</v>
      </c>
      <c r="F183">
        <v>1.2016341100000001</v>
      </c>
      <c r="G183">
        <v>255.9</v>
      </c>
      <c r="H183">
        <v>255.9</v>
      </c>
      <c r="I183">
        <v>255.9</v>
      </c>
    </row>
    <row r="184" spans="2:12" hidden="1" x14ac:dyDescent="0.3">
      <c r="B184" t="s">
        <v>41</v>
      </c>
      <c r="C184">
        <v>2017</v>
      </c>
      <c r="D184" t="s">
        <v>43</v>
      </c>
      <c r="E184">
        <v>1.9591792189999999</v>
      </c>
      <c r="F184">
        <v>1.889467821</v>
      </c>
      <c r="G184">
        <v>789.8</v>
      </c>
      <c r="H184">
        <v>1175.3</v>
      </c>
      <c r="I184">
        <v>1175.3</v>
      </c>
      <c r="J184">
        <v>9.1999999999999993</v>
      </c>
      <c r="K184">
        <v>-23.8</v>
      </c>
      <c r="L184">
        <v>1.1785000000000001</v>
      </c>
    </row>
    <row r="185" spans="2:12" hidden="1" x14ac:dyDescent="0.3">
      <c r="B185" t="s">
        <v>26</v>
      </c>
      <c r="C185">
        <v>2011</v>
      </c>
      <c r="D185" t="s">
        <v>32</v>
      </c>
      <c r="E185">
        <v>0.87055003399999997</v>
      </c>
      <c r="F185">
        <v>0.85509511000000005</v>
      </c>
      <c r="G185">
        <v>242.9</v>
      </c>
      <c r="H185">
        <v>296.60000000000002</v>
      </c>
      <c r="I185">
        <v>296.60000000000002</v>
      </c>
      <c r="J185">
        <v>35</v>
      </c>
      <c r="K185">
        <v>53.1</v>
      </c>
      <c r="L185">
        <v>16.835000000000001</v>
      </c>
    </row>
    <row r="186" spans="2:12" hidden="1" x14ac:dyDescent="0.3">
      <c r="B186" t="s">
        <v>12</v>
      </c>
      <c r="C186">
        <v>2015</v>
      </c>
      <c r="D186" t="s">
        <v>39</v>
      </c>
      <c r="E186">
        <v>1.2560375850000001</v>
      </c>
      <c r="F186">
        <v>1.0034811260000001</v>
      </c>
      <c r="G186">
        <v>456.9</v>
      </c>
      <c r="H186">
        <v>542.79999999999995</v>
      </c>
      <c r="I186">
        <v>542.79999999999995</v>
      </c>
      <c r="J186">
        <v>34.5</v>
      </c>
      <c r="K186">
        <v>64.099999999999994</v>
      </c>
      <c r="L186">
        <v>8.1676000000000002</v>
      </c>
    </row>
    <row r="187" spans="2:12" hidden="1" x14ac:dyDescent="0.3">
      <c r="B187" t="s">
        <v>31</v>
      </c>
      <c r="C187">
        <v>2016</v>
      </c>
      <c r="D187" t="s">
        <v>20</v>
      </c>
      <c r="E187">
        <v>6.042453547</v>
      </c>
      <c r="F187">
        <v>5.7230730970000003</v>
      </c>
      <c r="G187">
        <v>2306.9</v>
      </c>
      <c r="H187">
        <v>3314.1</v>
      </c>
      <c r="I187">
        <v>3314.1</v>
      </c>
      <c r="J187">
        <v>98.1</v>
      </c>
      <c r="K187">
        <v>163.4</v>
      </c>
      <c r="L187">
        <v>4.4413</v>
      </c>
    </row>
    <row r="188" spans="2:12" hidden="1" x14ac:dyDescent="0.3">
      <c r="B188" t="s">
        <v>45</v>
      </c>
      <c r="C188">
        <v>2010</v>
      </c>
      <c r="D188" t="s">
        <v>15</v>
      </c>
      <c r="E188">
        <v>1.0911194449999999</v>
      </c>
      <c r="F188">
        <v>1.0906818199999999</v>
      </c>
      <c r="G188">
        <v>273.5</v>
      </c>
      <c r="H188">
        <v>321.10000000000002</v>
      </c>
      <c r="I188">
        <v>321.10000000000002</v>
      </c>
      <c r="J188">
        <v>72.099999999999994</v>
      </c>
      <c r="K188">
        <v>90.2</v>
      </c>
      <c r="L188">
        <v>35.799399999999999</v>
      </c>
    </row>
    <row r="189" spans="2:12" hidden="1" x14ac:dyDescent="0.3">
      <c r="B189" t="s">
        <v>19</v>
      </c>
      <c r="C189">
        <v>2010</v>
      </c>
      <c r="D189" t="s">
        <v>15</v>
      </c>
      <c r="E189">
        <v>0.724487353</v>
      </c>
      <c r="F189">
        <v>0.87702910599999995</v>
      </c>
      <c r="G189">
        <v>181.6</v>
      </c>
      <c r="H189">
        <v>258.2</v>
      </c>
      <c r="I189">
        <v>258.2</v>
      </c>
      <c r="J189">
        <v>-58.7</v>
      </c>
      <c r="K189">
        <v>-24</v>
      </c>
      <c r="L189">
        <v>-24.427800000000001</v>
      </c>
    </row>
    <row r="190" spans="2:12" hidden="1" x14ac:dyDescent="0.3">
      <c r="B190" t="s">
        <v>48</v>
      </c>
      <c r="C190">
        <v>2011</v>
      </c>
      <c r="D190" t="s">
        <v>32</v>
      </c>
      <c r="E190">
        <v>2.3568287460000001</v>
      </c>
      <c r="F190">
        <v>2.1616665990000001</v>
      </c>
      <c r="G190">
        <v>657.6</v>
      </c>
      <c r="H190">
        <v>749.8</v>
      </c>
      <c r="I190">
        <v>749.8</v>
      </c>
      <c r="J190">
        <v>19.899999999999999</v>
      </c>
      <c r="K190">
        <v>64.5</v>
      </c>
      <c r="L190">
        <v>3.1204999999999998</v>
      </c>
    </row>
    <row r="191" spans="2:12" hidden="1" x14ac:dyDescent="0.3">
      <c r="B191" t="s">
        <v>25</v>
      </c>
      <c r="C191">
        <v>2012</v>
      </c>
      <c r="D191" t="s">
        <v>30</v>
      </c>
      <c r="E191">
        <v>0.59091621400000005</v>
      </c>
      <c r="F191">
        <v>0.53401336099999996</v>
      </c>
      <c r="G191">
        <v>181</v>
      </c>
      <c r="H191">
        <v>215.9</v>
      </c>
      <c r="I191">
        <v>215.9</v>
      </c>
      <c r="J191">
        <v>10.9</v>
      </c>
      <c r="K191">
        <v>21.1</v>
      </c>
      <c r="L191">
        <v>6.4078999999999997</v>
      </c>
    </row>
    <row r="192" spans="2:12" hidden="1" x14ac:dyDescent="0.3">
      <c r="B192" t="s">
        <v>12</v>
      </c>
      <c r="C192" t="s">
        <v>17</v>
      </c>
      <c r="D192" t="s">
        <v>18</v>
      </c>
      <c r="E192">
        <v>1.2422172659999999</v>
      </c>
      <c r="F192">
        <v>1.0592018439999999</v>
      </c>
      <c r="G192">
        <v>534.70000000000005</v>
      </c>
      <c r="H192">
        <v>709.5</v>
      </c>
      <c r="I192">
        <v>709.5</v>
      </c>
      <c r="J192">
        <v>25.4</v>
      </c>
      <c r="K192">
        <v>39.200000000000003</v>
      </c>
      <c r="L192">
        <v>4.9871999999999996</v>
      </c>
    </row>
    <row r="193" spans="2:12" hidden="1" x14ac:dyDescent="0.3">
      <c r="B193" t="s">
        <v>40</v>
      </c>
      <c r="C193" t="s">
        <v>17</v>
      </c>
      <c r="D193" t="s">
        <v>18</v>
      </c>
      <c r="E193">
        <v>95.835424216999996</v>
      </c>
      <c r="F193">
        <v>96.834934700999995</v>
      </c>
      <c r="G193">
        <v>41251.4</v>
      </c>
      <c r="H193">
        <v>64864.3</v>
      </c>
      <c r="I193">
        <v>64864.3</v>
      </c>
      <c r="J193">
        <v>1245.9000000000001</v>
      </c>
      <c r="K193">
        <v>2145.6999999999998</v>
      </c>
      <c r="L193">
        <v>3.1143000000000001</v>
      </c>
    </row>
    <row r="194" spans="2:12" hidden="1" x14ac:dyDescent="0.3">
      <c r="B194" t="s">
        <v>24</v>
      </c>
      <c r="C194">
        <v>2016</v>
      </c>
      <c r="D194" t="s">
        <v>20</v>
      </c>
      <c r="E194">
        <v>4.0572892380000001</v>
      </c>
      <c r="F194">
        <v>1.6937298489999999</v>
      </c>
      <c r="G194">
        <v>1549</v>
      </c>
      <c r="H194">
        <v>980.8</v>
      </c>
      <c r="I194">
        <v>980.8</v>
      </c>
      <c r="J194">
        <v>143</v>
      </c>
      <c r="K194">
        <v>126.5</v>
      </c>
      <c r="L194">
        <v>10.1706</v>
      </c>
    </row>
    <row r="195" spans="2:12" hidden="1" x14ac:dyDescent="0.3">
      <c r="B195" t="s">
        <v>25</v>
      </c>
      <c r="C195">
        <v>2015</v>
      </c>
      <c r="D195" t="s">
        <v>39</v>
      </c>
      <c r="E195">
        <v>0.48987939899999999</v>
      </c>
      <c r="F195">
        <v>0.43333820200000001</v>
      </c>
      <c r="G195">
        <v>178.2</v>
      </c>
      <c r="H195">
        <v>234.4</v>
      </c>
      <c r="I195">
        <v>234.4</v>
      </c>
      <c r="J195">
        <v>-5.3</v>
      </c>
      <c r="K195">
        <v>-1.5</v>
      </c>
      <c r="L195">
        <v>-2.8883000000000001</v>
      </c>
    </row>
    <row r="196" spans="2:12" x14ac:dyDescent="0.3">
      <c r="B196" t="s">
        <v>16</v>
      </c>
      <c r="C196">
        <v>2014</v>
      </c>
      <c r="D196" t="s">
        <v>34</v>
      </c>
      <c r="E196">
        <v>2.6389373329999999</v>
      </c>
      <c r="F196">
        <v>3.6679586949999998</v>
      </c>
      <c r="G196">
        <v>907.9</v>
      </c>
      <c r="H196" s="1">
        <v>1831.1</v>
      </c>
      <c r="I196">
        <v>1831.1</v>
      </c>
      <c r="J196">
        <v>7.5</v>
      </c>
      <c r="K196">
        <v>220.9</v>
      </c>
      <c r="L196">
        <v>0.83289999999999997</v>
      </c>
    </row>
    <row r="197" spans="2:12" hidden="1" x14ac:dyDescent="0.3">
      <c r="B197" t="s">
        <v>23</v>
      </c>
      <c r="C197">
        <v>2011</v>
      </c>
      <c r="D197" t="s">
        <v>32</v>
      </c>
      <c r="E197">
        <v>20.174970163000001</v>
      </c>
      <c r="F197">
        <v>21.552375296000001</v>
      </c>
      <c r="G197">
        <v>5629.2</v>
      </c>
      <c r="H197">
        <v>7475.7</v>
      </c>
      <c r="I197">
        <v>7475.7</v>
      </c>
      <c r="J197">
        <v>879.8</v>
      </c>
      <c r="K197">
        <v>1820.6</v>
      </c>
      <c r="L197">
        <v>18.5244</v>
      </c>
    </row>
    <row r="198" spans="2:12" hidden="1" x14ac:dyDescent="0.3">
      <c r="B198" t="s">
        <v>19</v>
      </c>
      <c r="C198">
        <v>2018</v>
      </c>
      <c r="D198" t="s">
        <v>47</v>
      </c>
      <c r="E198">
        <v>0.37943945400000001</v>
      </c>
      <c r="F198">
        <v>0.37687087800000002</v>
      </c>
      <c r="G198">
        <v>158.6</v>
      </c>
      <c r="H198">
        <v>244.7</v>
      </c>
      <c r="I198">
        <v>244.7</v>
      </c>
      <c r="J198">
        <v>-3.5</v>
      </c>
      <c r="K198">
        <v>-63.4</v>
      </c>
      <c r="L198">
        <v>-2.1591999999999998</v>
      </c>
    </row>
    <row r="199" spans="2:12" hidden="1" x14ac:dyDescent="0.3">
      <c r="B199" t="s">
        <v>46</v>
      </c>
      <c r="C199">
        <v>2010</v>
      </c>
      <c r="D199" t="s">
        <v>15</v>
      </c>
      <c r="E199">
        <v>7.8169632169999996</v>
      </c>
      <c r="F199">
        <v>7.8980173440000003</v>
      </c>
      <c r="G199">
        <v>1959.4</v>
      </c>
      <c r="H199">
        <v>2325.1999999999998</v>
      </c>
      <c r="I199">
        <v>2325.1999999999998</v>
      </c>
      <c r="J199">
        <v>163</v>
      </c>
      <c r="K199">
        <v>185.3</v>
      </c>
      <c r="L199">
        <v>9.0737000000000005</v>
      </c>
    </row>
    <row r="200" spans="2:12" hidden="1" x14ac:dyDescent="0.3">
      <c r="B200" t="s">
        <v>36</v>
      </c>
      <c r="C200">
        <v>2010</v>
      </c>
      <c r="D200" t="s">
        <v>15</v>
      </c>
      <c r="E200">
        <v>0.26170908799999998</v>
      </c>
      <c r="F200">
        <v>0.23946766799999999</v>
      </c>
      <c r="G200">
        <v>65.599999999999994</v>
      </c>
      <c r="H200">
        <v>70.5</v>
      </c>
      <c r="I200">
        <v>70.5</v>
      </c>
      <c r="J200">
        <v>5.2</v>
      </c>
      <c r="K200">
        <v>-2.5</v>
      </c>
      <c r="L200">
        <v>8.6091999999999995</v>
      </c>
    </row>
    <row r="201" spans="2:12" hidden="1" x14ac:dyDescent="0.3">
      <c r="B201" t="s">
        <v>24</v>
      </c>
      <c r="C201">
        <v>2014</v>
      </c>
      <c r="D201" t="s">
        <v>34</v>
      </c>
      <c r="E201">
        <v>3.7045111030000002</v>
      </c>
      <c r="F201">
        <v>1.729315025</v>
      </c>
      <c r="G201">
        <v>1274.5</v>
      </c>
      <c r="H201">
        <v>863.3</v>
      </c>
      <c r="I201">
        <v>863.3</v>
      </c>
      <c r="J201">
        <v>131.6</v>
      </c>
      <c r="K201">
        <v>-126.4</v>
      </c>
      <c r="L201">
        <v>11.5145</v>
      </c>
    </row>
    <row r="202" spans="2:12" hidden="1" x14ac:dyDescent="0.3">
      <c r="B202" t="s">
        <v>42</v>
      </c>
      <c r="C202" t="s">
        <v>17</v>
      </c>
      <c r="D202" t="s">
        <v>18</v>
      </c>
      <c r="E202">
        <v>1.5909302110000001</v>
      </c>
      <c r="F202">
        <v>1.1420569570000001</v>
      </c>
      <c r="G202">
        <v>684.8</v>
      </c>
      <c r="H202">
        <v>765</v>
      </c>
      <c r="I202">
        <v>765</v>
      </c>
      <c r="J202">
        <v>-9.4</v>
      </c>
      <c r="K202">
        <v>-7.9</v>
      </c>
      <c r="L202">
        <v>-1.3541000000000001</v>
      </c>
    </row>
    <row r="203" spans="2:12" hidden="1" x14ac:dyDescent="0.3">
      <c r="B203" t="s">
        <v>25</v>
      </c>
      <c r="C203">
        <v>2008</v>
      </c>
      <c r="D203" t="s">
        <v>13</v>
      </c>
      <c r="E203">
        <v>0.78863679099999995</v>
      </c>
      <c r="F203">
        <v>0.74415942199999996</v>
      </c>
      <c r="G203">
        <v>184.5</v>
      </c>
      <c r="H203">
        <v>187.2</v>
      </c>
      <c r="I203">
        <v>187.2</v>
      </c>
      <c r="J203">
        <v>1.9</v>
      </c>
      <c r="K203">
        <v>4.5999999999999996</v>
      </c>
      <c r="L203">
        <v>1.0405</v>
      </c>
    </row>
    <row r="204" spans="2:12" hidden="1" x14ac:dyDescent="0.3">
      <c r="B204" t="s">
        <v>31</v>
      </c>
      <c r="C204">
        <v>2010</v>
      </c>
      <c r="D204" t="s">
        <v>15</v>
      </c>
      <c r="E204">
        <v>7.0777148329999999</v>
      </c>
      <c r="F204">
        <v>6.8290744319999996</v>
      </c>
      <c r="G204">
        <v>1774.1</v>
      </c>
      <c r="H204">
        <v>2010.5</v>
      </c>
      <c r="I204">
        <v>2010.5</v>
      </c>
      <c r="J204">
        <v>68.2</v>
      </c>
      <c r="K204">
        <v>125.7</v>
      </c>
      <c r="L204">
        <v>3.9977999999999998</v>
      </c>
    </row>
    <row r="205" spans="2:12" hidden="1" x14ac:dyDescent="0.3">
      <c r="B205" t="s">
        <v>49</v>
      </c>
      <c r="C205">
        <v>2017</v>
      </c>
      <c r="D205" t="s">
        <v>43</v>
      </c>
      <c r="E205">
        <v>1.180022226</v>
      </c>
      <c r="F205">
        <v>1.8885032319999999</v>
      </c>
      <c r="G205">
        <v>475.7</v>
      </c>
      <c r="H205">
        <v>1174.7</v>
      </c>
      <c r="I205">
        <v>1174.7</v>
      </c>
      <c r="J205">
        <v>12.4</v>
      </c>
      <c r="K205">
        <v>169.4</v>
      </c>
      <c r="L205">
        <v>2.6764000000000001</v>
      </c>
    </row>
    <row r="206" spans="2:12" hidden="1" x14ac:dyDescent="0.3">
      <c r="B206" t="s">
        <v>12</v>
      </c>
      <c r="C206">
        <v>2009</v>
      </c>
      <c r="D206" t="s">
        <v>22</v>
      </c>
      <c r="E206">
        <v>1.240416118</v>
      </c>
      <c r="F206">
        <v>1.1336229470000001</v>
      </c>
      <c r="G206">
        <v>293.8</v>
      </c>
      <c r="H206">
        <v>307.39999999999998</v>
      </c>
      <c r="I206">
        <v>307.39999999999998</v>
      </c>
      <c r="J206">
        <v>7</v>
      </c>
      <c r="K206">
        <v>22.3</v>
      </c>
      <c r="L206">
        <v>2.4407000000000001</v>
      </c>
    </row>
    <row r="207" spans="2:12" hidden="1" x14ac:dyDescent="0.3">
      <c r="B207" t="s">
        <v>36</v>
      </c>
      <c r="C207">
        <v>2015</v>
      </c>
      <c r="D207" t="s">
        <v>39</v>
      </c>
      <c r="E207">
        <v>0.21002685800000001</v>
      </c>
      <c r="F207">
        <v>0.13495600999999999</v>
      </c>
      <c r="G207">
        <v>76.400000000000006</v>
      </c>
      <c r="H207">
        <v>73</v>
      </c>
      <c r="I207">
        <v>73</v>
      </c>
      <c r="J207">
        <v>5.7</v>
      </c>
      <c r="K207">
        <v>8.6999999999999993</v>
      </c>
      <c r="L207">
        <v>8.0622000000000007</v>
      </c>
    </row>
    <row r="208" spans="2:12" hidden="1" x14ac:dyDescent="0.3">
      <c r="B208" t="s">
        <v>49</v>
      </c>
      <c r="C208">
        <v>2015</v>
      </c>
      <c r="D208" t="s">
        <v>39</v>
      </c>
      <c r="E208">
        <v>1.167243507</v>
      </c>
      <c r="F208">
        <v>1.504667075</v>
      </c>
      <c r="G208">
        <v>424.6</v>
      </c>
      <c r="H208">
        <v>813.9</v>
      </c>
      <c r="I208">
        <v>813.9</v>
      </c>
      <c r="J208">
        <v>32.200000000000003</v>
      </c>
      <c r="K208">
        <v>49.4</v>
      </c>
      <c r="L208">
        <v>8.2058999999999997</v>
      </c>
    </row>
    <row r="209" spans="2:12" hidden="1" x14ac:dyDescent="0.3">
      <c r="B209" t="s">
        <v>33</v>
      </c>
      <c r="C209">
        <v>2010</v>
      </c>
      <c r="D209" t="s">
        <v>15</v>
      </c>
      <c r="E209">
        <v>3.5949094389999998</v>
      </c>
      <c r="F209">
        <v>3.906889536</v>
      </c>
      <c r="G209">
        <v>901.1</v>
      </c>
      <c r="H209">
        <v>1150.2</v>
      </c>
      <c r="I209">
        <v>1150.2</v>
      </c>
      <c r="J209">
        <v>14.1</v>
      </c>
      <c r="K209">
        <v>102.8</v>
      </c>
      <c r="L209">
        <v>1.5895999999999999</v>
      </c>
    </row>
    <row r="210" spans="2:12" hidden="1" x14ac:dyDescent="0.3">
      <c r="B210" t="s">
        <v>49</v>
      </c>
      <c r="C210">
        <v>2018</v>
      </c>
      <c r="D210" t="s">
        <v>47</v>
      </c>
      <c r="E210">
        <v>1.220617965</v>
      </c>
      <c r="F210">
        <v>1.993087877</v>
      </c>
      <c r="G210">
        <v>510.2</v>
      </c>
      <c r="H210">
        <v>1294.0999999999999</v>
      </c>
      <c r="I210">
        <v>1294.0999999999999</v>
      </c>
      <c r="J210">
        <v>34.5</v>
      </c>
      <c r="K210">
        <v>119.4</v>
      </c>
      <c r="L210">
        <v>7.2523999999999997</v>
      </c>
    </row>
    <row r="211" spans="2:12" hidden="1" x14ac:dyDescent="0.3">
      <c r="B211" t="s">
        <v>48</v>
      </c>
      <c r="C211">
        <v>2013</v>
      </c>
      <c r="D211" t="s">
        <v>27</v>
      </c>
      <c r="E211">
        <v>2.0787970040000001</v>
      </c>
      <c r="F211">
        <v>1.948903509</v>
      </c>
      <c r="G211">
        <v>680.7</v>
      </c>
      <c r="H211">
        <v>888.7</v>
      </c>
      <c r="I211">
        <v>888.7</v>
      </c>
      <c r="J211">
        <v>-2.5</v>
      </c>
      <c r="K211">
        <v>50.4</v>
      </c>
      <c r="L211">
        <v>-0.36599999999999999</v>
      </c>
    </row>
    <row r="212" spans="2:12" hidden="1" x14ac:dyDescent="0.3">
      <c r="B212" t="s">
        <v>42</v>
      </c>
      <c r="C212">
        <v>2010</v>
      </c>
      <c r="D212" t="s">
        <v>15</v>
      </c>
      <c r="E212">
        <v>1.999521264</v>
      </c>
      <c r="F212">
        <v>1.767645031</v>
      </c>
      <c r="G212">
        <v>501.2</v>
      </c>
      <c r="H212">
        <v>520.4</v>
      </c>
      <c r="I212">
        <v>520.4</v>
      </c>
      <c r="J212">
        <v>23.6</v>
      </c>
      <c r="K212">
        <v>31.2</v>
      </c>
      <c r="L212">
        <v>4.9413</v>
      </c>
    </row>
    <row r="213" spans="2:12" hidden="1" x14ac:dyDescent="0.3">
      <c r="B213" t="s">
        <v>35</v>
      </c>
      <c r="C213">
        <v>2011</v>
      </c>
      <c r="D213" t="s">
        <v>32</v>
      </c>
      <c r="E213">
        <v>15.070299872</v>
      </c>
      <c r="F213">
        <v>14.341438382</v>
      </c>
      <c r="G213">
        <v>4204.8999999999996</v>
      </c>
      <c r="H213">
        <v>4974.5</v>
      </c>
      <c r="I213">
        <v>4974.5</v>
      </c>
      <c r="J213">
        <v>386.3</v>
      </c>
      <c r="K213">
        <v>615.5</v>
      </c>
      <c r="L213">
        <v>10.116199999999999</v>
      </c>
    </row>
    <row r="214" spans="2:12" hidden="1" x14ac:dyDescent="0.3">
      <c r="B214" t="s">
        <v>50</v>
      </c>
      <c r="C214">
        <v>2016</v>
      </c>
      <c r="D214" t="s">
        <v>20</v>
      </c>
      <c r="E214">
        <v>100</v>
      </c>
      <c r="F214">
        <v>100</v>
      </c>
      <c r="G214">
        <v>38178.199999999997</v>
      </c>
      <c r="H214">
        <v>57907.7</v>
      </c>
      <c r="I214">
        <v>57907.7</v>
      </c>
      <c r="J214">
        <v>1801.9</v>
      </c>
      <c r="K214">
        <v>3816</v>
      </c>
      <c r="L214">
        <v>4.9534000000000002</v>
      </c>
    </row>
    <row r="215" spans="2:12" hidden="1" x14ac:dyDescent="0.3">
      <c r="B215" t="s">
        <v>45</v>
      </c>
      <c r="C215">
        <v>2017</v>
      </c>
      <c r="D215" t="s">
        <v>43</v>
      </c>
      <c r="E215">
        <v>1.7825603779999999</v>
      </c>
      <c r="F215">
        <v>1.961008123</v>
      </c>
      <c r="G215">
        <v>718.6</v>
      </c>
      <c r="H215">
        <v>1219.8</v>
      </c>
      <c r="I215">
        <v>1219.8</v>
      </c>
      <c r="J215">
        <v>53.7</v>
      </c>
      <c r="K215">
        <v>57.5</v>
      </c>
      <c r="L215">
        <v>8.0763999999999996</v>
      </c>
    </row>
    <row r="216" spans="2:12" hidden="1" x14ac:dyDescent="0.3">
      <c r="B216" t="s">
        <v>36</v>
      </c>
      <c r="C216">
        <v>2011</v>
      </c>
      <c r="D216" t="s">
        <v>32</v>
      </c>
      <c r="E216">
        <v>0.20930474299999999</v>
      </c>
      <c r="F216">
        <v>0.15337511700000001</v>
      </c>
      <c r="G216">
        <v>58.4</v>
      </c>
      <c r="H216">
        <v>53.2</v>
      </c>
      <c r="I216">
        <v>53.2</v>
      </c>
      <c r="J216">
        <v>-7.2</v>
      </c>
      <c r="K216">
        <v>-17.3</v>
      </c>
      <c r="L216">
        <v>-10.9757</v>
      </c>
    </row>
    <row r="217" spans="2:12" hidden="1" x14ac:dyDescent="0.3">
      <c r="B217" t="s">
        <v>28</v>
      </c>
      <c r="C217">
        <v>2014</v>
      </c>
      <c r="D217" t="s">
        <v>34</v>
      </c>
      <c r="E217">
        <v>0.95802813600000003</v>
      </c>
      <c r="F217">
        <v>0.85774666200000005</v>
      </c>
      <c r="G217">
        <v>329.6</v>
      </c>
      <c r="H217">
        <v>428.2</v>
      </c>
      <c r="I217">
        <v>428.2</v>
      </c>
      <c r="J217">
        <v>10.5</v>
      </c>
      <c r="K217">
        <v>39.700000000000003</v>
      </c>
      <c r="L217">
        <v>3.2905000000000002</v>
      </c>
    </row>
    <row r="218" spans="2:12" hidden="1" x14ac:dyDescent="0.3">
      <c r="B218" t="s">
        <v>45</v>
      </c>
      <c r="C218">
        <v>2016</v>
      </c>
      <c r="D218" t="s">
        <v>20</v>
      </c>
      <c r="E218">
        <v>1.7415697960000001</v>
      </c>
      <c r="F218">
        <v>2.0071596700000001</v>
      </c>
      <c r="G218">
        <v>664.9</v>
      </c>
      <c r="H218">
        <v>1162.3</v>
      </c>
      <c r="I218">
        <v>1162.3</v>
      </c>
      <c r="J218">
        <v>50</v>
      </c>
      <c r="K218">
        <v>77.5</v>
      </c>
      <c r="L218">
        <v>8.1313999999999993</v>
      </c>
    </row>
    <row r="219" spans="2:12" hidden="1" x14ac:dyDescent="0.3">
      <c r="B219" t="s">
        <v>19</v>
      </c>
      <c r="C219">
        <v>2011</v>
      </c>
      <c r="D219" t="s">
        <v>32</v>
      </c>
      <c r="E219">
        <v>0.55336733299999996</v>
      </c>
      <c r="F219">
        <v>0.68788163599999996</v>
      </c>
      <c r="G219">
        <v>154.4</v>
      </c>
      <c r="H219">
        <v>238.6</v>
      </c>
      <c r="I219">
        <v>238.6</v>
      </c>
      <c r="J219">
        <v>-27.2</v>
      </c>
      <c r="K219">
        <v>-19.600000000000001</v>
      </c>
      <c r="L219">
        <v>-14.978</v>
      </c>
    </row>
    <row r="220" spans="2:12" hidden="1" x14ac:dyDescent="0.3">
      <c r="B220" t="s">
        <v>49</v>
      </c>
      <c r="C220">
        <v>2012</v>
      </c>
      <c r="D220" t="s">
        <v>30</v>
      </c>
      <c r="E220">
        <v>1.3365806520000001</v>
      </c>
      <c r="F220">
        <v>1.5149753770000001</v>
      </c>
      <c r="G220">
        <v>409.4</v>
      </c>
      <c r="H220">
        <v>612.5</v>
      </c>
      <c r="I220">
        <v>612.5</v>
      </c>
      <c r="J220">
        <v>5.2</v>
      </c>
      <c r="K220">
        <v>20.6</v>
      </c>
      <c r="L220">
        <v>1.2864</v>
      </c>
    </row>
    <row r="221" spans="2:12" hidden="1" x14ac:dyDescent="0.3">
      <c r="B221" t="s">
        <v>25</v>
      </c>
      <c r="C221">
        <v>2009</v>
      </c>
      <c r="D221" t="s">
        <v>22</v>
      </c>
      <c r="E221">
        <v>0.71520248600000003</v>
      </c>
      <c r="F221">
        <v>0.65236792200000004</v>
      </c>
      <c r="G221">
        <v>169.4</v>
      </c>
      <c r="H221">
        <v>176.9</v>
      </c>
      <c r="I221">
        <v>176.9</v>
      </c>
      <c r="J221">
        <v>-15.1</v>
      </c>
      <c r="K221">
        <v>-10.3</v>
      </c>
      <c r="L221">
        <v>-8.1843000000000004</v>
      </c>
    </row>
    <row r="222" spans="2:12" hidden="1" x14ac:dyDescent="0.3">
      <c r="B222" t="s">
        <v>42</v>
      </c>
      <c r="C222">
        <v>2014</v>
      </c>
      <c r="D222" t="s">
        <v>34</v>
      </c>
      <c r="E222">
        <v>1.8166492270000001</v>
      </c>
      <c r="F222">
        <v>1.3583325820000001</v>
      </c>
      <c r="G222">
        <v>625</v>
      </c>
      <c r="H222">
        <v>678.1</v>
      </c>
      <c r="I222">
        <v>678.1</v>
      </c>
      <c r="J222">
        <v>19.399999999999999</v>
      </c>
      <c r="K222">
        <v>44.3</v>
      </c>
      <c r="L222">
        <v>3.2033999999999998</v>
      </c>
    </row>
    <row r="223" spans="2:12" hidden="1" x14ac:dyDescent="0.3">
      <c r="B223" t="s">
        <v>41</v>
      </c>
      <c r="C223">
        <v>2013</v>
      </c>
      <c r="D223" t="s">
        <v>27</v>
      </c>
      <c r="E223">
        <v>2.301732484</v>
      </c>
      <c r="F223">
        <v>2.3401315789999999</v>
      </c>
      <c r="G223">
        <v>753.7</v>
      </c>
      <c r="H223">
        <v>1067.0999999999999</v>
      </c>
      <c r="I223">
        <v>1067.0999999999999</v>
      </c>
      <c r="J223">
        <v>25.5</v>
      </c>
      <c r="K223">
        <v>77.7</v>
      </c>
      <c r="L223">
        <v>3.5017</v>
      </c>
    </row>
    <row r="224" spans="2:12" hidden="1" x14ac:dyDescent="0.3">
      <c r="B224" t="s">
        <v>44</v>
      </c>
      <c r="C224" t="s">
        <v>37</v>
      </c>
      <c r="D224" t="s">
        <v>38</v>
      </c>
      <c r="E224">
        <v>3.5362601150000001</v>
      </c>
      <c r="F224">
        <v>3.2543490749999999</v>
      </c>
      <c r="G224">
        <v>1249</v>
      </c>
      <c r="H224">
        <v>1756.6</v>
      </c>
      <c r="I224">
        <v>1756.6</v>
      </c>
      <c r="J224">
        <v>-512.29999999999995</v>
      </c>
      <c r="K224">
        <v>-363.5</v>
      </c>
      <c r="L224">
        <v>-29.086500000000001</v>
      </c>
    </row>
    <row r="225" spans="2:12" hidden="1" x14ac:dyDescent="0.3">
      <c r="B225" t="s">
        <v>44</v>
      </c>
      <c r="C225">
        <v>2015</v>
      </c>
      <c r="D225" t="s">
        <v>39</v>
      </c>
      <c r="E225">
        <v>4.3885716800000001</v>
      </c>
      <c r="F225">
        <v>3.826834801</v>
      </c>
      <c r="G225">
        <v>1596.4</v>
      </c>
      <c r="H225">
        <v>2070</v>
      </c>
      <c r="I225">
        <v>2070</v>
      </c>
      <c r="J225">
        <v>61.1</v>
      </c>
      <c r="K225">
        <v>98.8</v>
      </c>
      <c r="L225">
        <v>3.9796</v>
      </c>
    </row>
    <row r="226" spans="2:12" hidden="1" x14ac:dyDescent="0.3">
      <c r="B226" t="s">
        <v>29</v>
      </c>
      <c r="C226">
        <v>2015</v>
      </c>
      <c r="D226" t="s">
        <v>39</v>
      </c>
      <c r="E226">
        <v>7.7676949000000004</v>
      </c>
      <c r="F226">
        <v>7.5349822619999998</v>
      </c>
      <c r="G226">
        <v>2825.6</v>
      </c>
      <c r="H226">
        <v>4075.8</v>
      </c>
      <c r="I226">
        <v>4075.8</v>
      </c>
      <c r="J226">
        <v>132.19999999999999</v>
      </c>
      <c r="K226">
        <v>283.8</v>
      </c>
      <c r="L226">
        <v>4.9081999999999999</v>
      </c>
    </row>
    <row r="227" spans="2:12" hidden="1" x14ac:dyDescent="0.3">
      <c r="B227" t="s">
        <v>49</v>
      </c>
      <c r="C227" t="s">
        <v>37</v>
      </c>
      <c r="D227" t="s">
        <v>38</v>
      </c>
      <c r="E227">
        <v>1.8363637390000001</v>
      </c>
      <c r="F227">
        <v>3.1222557759999998</v>
      </c>
      <c r="G227">
        <v>648.6</v>
      </c>
      <c r="H227">
        <v>1685.3</v>
      </c>
      <c r="I227">
        <v>1685.3</v>
      </c>
      <c r="J227">
        <v>114.1</v>
      </c>
      <c r="K227">
        <v>330.2</v>
      </c>
      <c r="L227">
        <v>21.347000000000001</v>
      </c>
    </row>
    <row r="228" spans="2:12" hidden="1" x14ac:dyDescent="0.3">
      <c r="B228" t="s">
        <v>31</v>
      </c>
      <c r="C228">
        <v>2018</v>
      </c>
      <c r="D228" t="s">
        <v>47</v>
      </c>
      <c r="E228">
        <v>5.8394439990000002</v>
      </c>
      <c r="F228">
        <v>5.7108182120000004</v>
      </c>
      <c r="G228">
        <v>2440.8000000000002</v>
      </c>
      <c r="H228">
        <v>3708</v>
      </c>
      <c r="I228">
        <v>3708</v>
      </c>
      <c r="J228">
        <v>70.099999999999994</v>
      </c>
      <c r="K228">
        <v>183.8</v>
      </c>
      <c r="L228">
        <v>2.9569000000000001</v>
      </c>
    </row>
    <row r="229" spans="2:12" hidden="1" x14ac:dyDescent="0.3">
      <c r="B229" t="s">
        <v>35</v>
      </c>
      <c r="C229">
        <v>2017</v>
      </c>
      <c r="D229" t="s">
        <v>43</v>
      </c>
      <c r="E229">
        <v>13.316366018</v>
      </c>
      <c r="F229">
        <v>11.35304416</v>
      </c>
      <c r="G229">
        <v>5368.2</v>
      </c>
      <c r="H229">
        <v>7061.9</v>
      </c>
      <c r="I229">
        <v>7061.9</v>
      </c>
      <c r="J229">
        <v>547.79999999999995</v>
      </c>
      <c r="K229">
        <v>544.20000000000005</v>
      </c>
      <c r="L229">
        <v>11.3642</v>
      </c>
    </row>
    <row r="230" spans="2:12" hidden="1" x14ac:dyDescent="0.3">
      <c r="B230" t="s">
        <v>49</v>
      </c>
      <c r="C230">
        <v>2011</v>
      </c>
      <c r="D230" t="s">
        <v>32</v>
      </c>
      <c r="E230">
        <v>1.448646866</v>
      </c>
      <c r="F230">
        <v>1.706442332</v>
      </c>
      <c r="G230">
        <v>404.2</v>
      </c>
      <c r="H230">
        <v>591.9</v>
      </c>
      <c r="I230">
        <v>591.9</v>
      </c>
      <c r="J230">
        <v>24</v>
      </c>
      <c r="K230">
        <v>40.6</v>
      </c>
      <c r="L230">
        <v>6.3124000000000002</v>
      </c>
    </row>
    <row r="231" spans="2:12" hidden="1" x14ac:dyDescent="0.3">
      <c r="B231" t="s">
        <v>44</v>
      </c>
      <c r="C231">
        <v>2017</v>
      </c>
      <c r="D231" t="s">
        <v>43</v>
      </c>
      <c r="E231">
        <v>4.3755333289999996</v>
      </c>
      <c r="F231">
        <v>3.664310392</v>
      </c>
      <c r="G231">
        <v>1763.9</v>
      </c>
      <c r="H231">
        <v>2279.3000000000002</v>
      </c>
      <c r="I231">
        <v>2279.3000000000002</v>
      </c>
      <c r="J231">
        <v>71.599999999999994</v>
      </c>
      <c r="K231">
        <v>-23.2</v>
      </c>
      <c r="L231">
        <v>4.2309000000000001</v>
      </c>
    </row>
    <row r="232" spans="2:12" hidden="1" x14ac:dyDescent="0.3">
      <c r="B232" t="s">
        <v>46</v>
      </c>
      <c r="C232">
        <v>2016</v>
      </c>
      <c r="D232" t="s">
        <v>20</v>
      </c>
      <c r="E232">
        <v>14.877338376000001</v>
      </c>
      <c r="F232">
        <v>16.947314432999999</v>
      </c>
      <c r="G232">
        <v>5679.9</v>
      </c>
      <c r="H232">
        <v>9813.7999999999993</v>
      </c>
      <c r="I232">
        <v>9813.7999999999993</v>
      </c>
      <c r="J232">
        <v>423.5</v>
      </c>
      <c r="K232">
        <v>1121</v>
      </c>
      <c r="L232">
        <v>8.0568000000000008</v>
      </c>
    </row>
    <row r="233" spans="2:12" hidden="1" x14ac:dyDescent="0.3">
      <c r="B233" t="s">
        <v>21</v>
      </c>
      <c r="C233">
        <v>2018</v>
      </c>
      <c r="D233" t="s">
        <v>47</v>
      </c>
      <c r="E233">
        <v>5.1832003540000002</v>
      </c>
      <c r="F233">
        <v>5.8773067360000004</v>
      </c>
      <c r="G233">
        <v>2166.5</v>
      </c>
      <c r="H233">
        <v>3816.1</v>
      </c>
      <c r="I233">
        <v>3816.1</v>
      </c>
      <c r="J233">
        <v>27.4</v>
      </c>
      <c r="K233">
        <v>48</v>
      </c>
      <c r="L233">
        <v>1.2808999999999999</v>
      </c>
    </row>
    <row r="234" spans="2:12" hidden="1" x14ac:dyDescent="0.3">
      <c r="B234" t="s">
        <v>25</v>
      </c>
      <c r="C234">
        <v>2010</v>
      </c>
      <c r="D234" t="s">
        <v>15</v>
      </c>
      <c r="E234">
        <v>0.65267693299999996</v>
      </c>
      <c r="F234">
        <v>0.61650187000000001</v>
      </c>
      <c r="G234">
        <v>163.6</v>
      </c>
      <c r="H234">
        <v>181.5</v>
      </c>
      <c r="I234">
        <v>181.5</v>
      </c>
      <c r="J234">
        <v>-5.8</v>
      </c>
      <c r="K234">
        <v>4.5999999999999996</v>
      </c>
      <c r="L234">
        <v>-3.4239000000000002</v>
      </c>
    </row>
    <row r="235" spans="2:12" hidden="1" x14ac:dyDescent="0.3">
      <c r="B235" t="s">
        <v>49</v>
      </c>
      <c r="C235">
        <v>2007</v>
      </c>
      <c r="E235">
        <v>2.0290195340000001</v>
      </c>
      <c r="F235">
        <v>2.0290195340000001</v>
      </c>
      <c r="G235">
        <v>432.1</v>
      </c>
      <c r="H235">
        <v>432.1</v>
      </c>
      <c r="I235">
        <v>432.1</v>
      </c>
    </row>
    <row r="236" spans="2:12" hidden="1" x14ac:dyDescent="0.3">
      <c r="B236" t="s">
        <v>21</v>
      </c>
      <c r="C236">
        <v>2010</v>
      </c>
      <c r="D236" t="s">
        <v>15</v>
      </c>
      <c r="E236">
        <v>6.4689220460000003</v>
      </c>
      <c r="F236">
        <v>7.0967347480000003</v>
      </c>
      <c r="G236">
        <v>1621.5</v>
      </c>
      <c r="H236">
        <v>2089.3000000000002</v>
      </c>
      <c r="I236">
        <v>2089.3000000000002</v>
      </c>
      <c r="J236">
        <v>65.5</v>
      </c>
      <c r="K236">
        <v>113.6</v>
      </c>
      <c r="L236">
        <v>4.2095000000000002</v>
      </c>
    </row>
    <row r="237" spans="2:12" hidden="1" x14ac:dyDescent="0.3">
      <c r="B237" t="s">
        <v>50</v>
      </c>
      <c r="C237">
        <v>2008</v>
      </c>
      <c r="D237" t="s">
        <v>13</v>
      </c>
      <c r="E237">
        <v>100</v>
      </c>
      <c r="F237">
        <v>100</v>
      </c>
      <c r="G237">
        <v>23394.799999999999</v>
      </c>
      <c r="H237">
        <v>25155.9</v>
      </c>
      <c r="I237">
        <v>25155.9</v>
      </c>
      <c r="J237">
        <v>2098.8000000000002</v>
      </c>
      <c r="K237">
        <v>3859.9</v>
      </c>
      <c r="L237">
        <v>9.8552999999999997</v>
      </c>
    </row>
    <row r="238" spans="2:12" x14ac:dyDescent="0.3">
      <c r="B238" t="s">
        <v>16</v>
      </c>
      <c r="C238">
        <v>2012</v>
      </c>
      <c r="D238" t="s">
        <v>30</v>
      </c>
      <c r="E238">
        <v>2.8651274550000001</v>
      </c>
      <c r="F238">
        <v>3.7717321670000001</v>
      </c>
      <c r="G238">
        <v>877.6</v>
      </c>
      <c r="H238" s="1">
        <v>1524.9</v>
      </c>
      <c r="I238">
        <v>1524.9</v>
      </c>
      <c r="J238">
        <v>72.099999999999994</v>
      </c>
      <c r="K238">
        <v>311.3</v>
      </c>
      <c r="L238">
        <v>8.9509000000000007</v>
      </c>
    </row>
    <row r="239" spans="2:12" hidden="1" x14ac:dyDescent="0.3">
      <c r="B239" t="s">
        <v>31</v>
      </c>
      <c r="C239">
        <v>2009</v>
      </c>
      <c r="D239" t="s">
        <v>22</v>
      </c>
      <c r="E239">
        <v>7.202266356</v>
      </c>
      <c r="F239">
        <v>6.9507239109999999</v>
      </c>
      <c r="G239">
        <v>1705.9</v>
      </c>
      <c r="H239">
        <v>1884.8</v>
      </c>
      <c r="I239">
        <v>1884.8</v>
      </c>
      <c r="J239">
        <v>61.5</v>
      </c>
      <c r="K239">
        <v>168</v>
      </c>
      <c r="L239">
        <v>3.7399</v>
      </c>
    </row>
    <row r="240" spans="2:12" hidden="1" x14ac:dyDescent="0.3">
      <c r="B240" t="s">
        <v>31</v>
      </c>
      <c r="C240">
        <v>2017</v>
      </c>
      <c r="D240" t="s">
        <v>43</v>
      </c>
      <c r="E240">
        <v>5.8807624379999996</v>
      </c>
      <c r="F240">
        <v>5.6656704610000004</v>
      </c>
      <c r="G240">
        <v>2370.6999999999998</v>
      </c>
      <c r="H240">
        <v>3524.2</v>
      </c>
      <c r="I240">
        <v>3524.2</v>
      </c>
      <c r="J240">
        <v>63.8</v>
      </c>
      <c r="K240">
        <v>210.1</v>
      </c>
      <c r="L240">
        <v>2.7656000000000001</v>
      </c>
    </row>
    <row r="241" spans="2:12" hidden="1" x14ac:dyDescent="0.3">
      <c r="B241" t="s">
        <v>12</v>
      </c>
      <c r="C241">
        <v>2018</v>
      </c>
      <c r="D241" t="s">
        <v>47</v>
      </c>
      <c r="E241">
        <v>1.2184647770000001</v>
      </c>
      <c r="F241">
        <v>1.032352062</v>
      </c>
      <c r="G241">
        <v>509.3</v>
      </c>
      <c r="H241">
        <v>670.3</v>
      </c>
      <c r="I241">
        <v>670.3</v>
      </c>
      <c r="J241">
        <v>29.2</v>
      </c>
      <c r="K241">
        <v>55.3</v>
      </c>
      <c r="L241">
        <v>6.0819999999999999</v>
      </c>
    </row>
    <row r="242" spans="2:12" hidden="1" x14ac:dyDescent="0.3">
      <c r="B242" t="s">
        <v>24</v>
      </c>
      <c r="C242">
        <v>2017</v>
      </c>
      <c r="D242" t="s">
        <v>43</v>
      </c>
      <c r="E242">
        <v>4.1242483779999999</v>
      </c>
      <c r="F242">
        <v>1.7258093299999999</v>
      </c>
      <c r="G242">
        <v>1662.6</v>
      </c>
      <c r="H242">
        <v>1073.5</v>
      </c>
      <c r="I242">
        <v>1073.5</v>
      </c>
      <c r="J242">
        <v>113.6</v>
      </c>
      <c r="K242">
        <v>92.7</v>
      </c>
      <c r="L242">
        <v>7.3337000000000003</v>
      </c>
    </row>
    <row r="243" spans="2:12" hidden="1" x14ac:dyDescent="0.3">
      <c r="B243" t="s">
        <v>50</v>
      </c>
      <c r="C243">
        <v>2011</v>
      </c>
      <c r="D243" t="s">
        <v>32</v>
      </c>
      <c r="E243">
        <v>100</v>
      </c>
      <c r="F243">
        <v>100</v>
      </c>
      <c r="G243">
        <v>27901.9</v>
      </c>
      <c r="H243">
        <v>34686.199999999997</v>
      </c>
      <c r="I243">
        <v>34686.199999999997</v>
      </c>
      <c r="J243">
        <v>2835.9</v>
      </c>
      <c r="K243">
        <v>5245.9</v>
      </c>
      <c r="L243">
        <v>11.313700000000001</v>
      </c>
    </row>
    <row r="244" spans="2:12" hidden="1" x14ac:dyDescent="0.3">
      <c r="B244" t="s">
        <v>48</v>
      </c>
      <c r="C244">
        <v>2012</v>
      </c>
      <c r="D244" t="s">
        <v>30</v>
      </c>
      <c r="E244">
        <v>2.2304638529999998</v>
      </c>
      <c r="F244">
        <v>2.0734756870000002</v>
      </c>
      <c r="G244">
        <v>683.2</v>
      </c>
      <c r="H244">
        <v>838.3</v>
      </c>
      <c r="I244">
        <v>838.3</v>
      </c>
      <c r="J244">
        <v>25.6</v>
      </c>
      <c r="K244">
        <v>88.5</v>
      </c>
      <c r="L244">
        <v>3.8929</v>
      </c>
    </row>
    <row r="245" spans="2:12" hidden="1" x14ac:dyDescent="0.3">
      <c r="B245" t="s">
        <v>12</v>
      </c>
      <c r="C245">
        <v>2014</v>
      </c>
      <c r="D245" t="s">
        <v>34</v>
      </c>
      <c r="E245">
        <v>1.2277642129999999</v>
      </c>
      <c r="F245">
        <v>0.95890548200000003</v>
      </c>
      <c r="G245">
        <v>422.4</v>
      </c>
      <c r="H245">
        <v>478.7</v>
      </c>
      <c r="I245">
        <v>478.7</v>
      </c>
      <c r="J245">
        <v>19.2</v>
      </c>
      <c r="K245">
        <v>42.1</v>
      </c>
      <c r="L245">
        <v>4.7618999999999998</v>
      </c>
    </row>
    <row r="246" spans="2:12" hidden="1" x14ac:dyDescent="0.3">
      <c r="B246" t="s">
        <v>19</v>
      </c>
      <c r="C246">
        <v>2015</v>
      </c>
      <c r="D246" t="s">
        <v>39</v>
      </c>
      <c r="E246">
        <v>0.49812652699999999</v>
      </c>
      <c r="F246">
        <v>0.64760397599999997</v>
      </c>
      <c r="G246">
        <v>181.2</v>
      </c>
      <c r="H246">
        <v>350.3</v>
      </c>
      <c r="I246">
        <v>350.3</v>
      </c>
      <c r="J246">
        <v>-5</v>
      </c>
      <c r="K246">
        <v>2.1</v>
      </c>
      <c r="L246">
        <v>-2.6852999999999998</v>
      </c>
    </row>
    <row r="247" spans="2:12" hidden="1" x14ac:dyDescent="0.3">
      <c r="B247" t="s">
        <v>35</v>
      </c>
      <c r="C247">
        <v>2008</v>
      </c>
      <c r="D247" t="s">
        <v>13</v>
      </c>
      <c r="E247">
        <v>16.263443158000001</v>
      </c>
      <c r="F247">
        <v>15.924693611</v>
      </c>
      <c r="G247">
        <v>3804.8</v>
      </c>
      <c r="H247">
        <v>4006</v>
      </c>
      <c r="I247">
        <v>4006</v>
      </c>
      <c r="J247">
        <v>279.5</v>
      </c>
      <c r="K247">
        <v>480.7</v>
      </c>
      <c r="L247">
        <v>7.9283999999999999</v>
      </c>
    </row>
    <row r="248" spans="2:12" hidden="1" x14ac:dyDescent="0.3">
      <c r="B248" t="s">
        <v>35</v>
      </c>
      <c r="C248">
        <v>2015</v>
      </c>
      <c r="D248" t="s">
        <v>39</v>
      </c>
      <c r="E248">
        <v>13.012043556</v>
      </c>
      <c r="F248">
        <v>11.813087775</v>
      </c>
      <c r="G248">
        <v>4733.3</v>
      </c>
      <c r="H248">
        <v>6389.9</v>
      </c>
      <c r="I248">
        <v>6389.9</v>
      </c>
      <c r="J248">
        <v>124.7</v>
      </c>
      <c r="K248">
        <v>502.5</v>
      </c>
      <c r="L248">
        <v>2.7058</v>
      </c>
    </row>
    <row r="249" spans="2:12" hidden="1" x14ac:dyDescent="0.3">
      <c r="B249" t="s">
        <v>48</v>
      </c>
      <c r="C249">
        <v>2018</v>
      </c>
      <c r="D249" t="s">
        <v>47</v>
      </c>
      <c r="E249">
        <v>2.374726366</v>
      </c>
      <c r="F249">
        <v>2.2179474940000001</v>
      </c>
      <c r="G249">
        <v>992.6</v>
      </c>
      <c r="H249">
        <v>1440.1</v>
      </c>
      <c r="I249">
        <v>1440.1</v>
      </c>
      <c r="J249">
        <v>142.6</v>
      </c>
      <c r="K249">
        <v>53.5</v>
      </c>
      <c r="L249">
        <v>16.776399999999999</v>
      </c>
    </row>
    <row r="250" spans="2:12" hidden="1" x14ac:dyDescent="0.3">
      <c r="B250" t="s">
        <v>23</v>
      </c>
      <c r="C250">
        <v>2014</v>
      </c>
      <c r="D250" t="s">
        <v>34</v>
      </c>
      <c r="E250">
        <v>18.922799674</v>
      </c>
      <c r="F250">
        <v>20.503390323000001</v>
      </c>
      <c r="G250">
        <v>6510.2</v>
      </c>
      <c r="H250">
        <v>10235.6</v>
      </c>
      <c r="I250">
        <v>10235.6</v>
      </c>
      <c r="J250">
        <v>72.5</v>
      </c>
      <c r="K250">
        <v>521.20000000000005</v>
      </c>
      <c r="L250">
        <v>1.1261000000000001</v>
      </c>
    </row>
    <row r="251" spans="2:12" hidden="1" x14ac:dyDescent="0.3">
      <c r="B251" t="s">
        <v>14</v>
      </c>
      <c r="C251">
        <v>2017</v>
      </c>
      <c r="D251" t="s">
        <v>43</v>
      </c>
      <c r="E251">
        <v>7.2870155380000003</v>
      </c>
      <c r="F251">
        <v>6.383967255</v>
      </c>
      <c r="G251">
        <v>2937.6</v>
      </c>
      <c r="H251">
        <v>3971</v>
      </c>
      <c r="I251">
        <v>3971</v>
      </c>
      <c r="J251">
        <v>126.2</v>
      </c>
      <c r="K251">
        <v>329</v>
      </c>
      <c r="L251">
        <v>4.4888000000000003</v>
      </c>
    </row>
    <row r="252" spans="2:12" x14ac:dyDescent="0.3">
      <c r="B252" t="s">
        <v>16</v>
      </c>
      <c r="C252">
        <v>2018</v>
      </c>
      <c r="D252" t="s">
        <v>47</v>
      </c>
      <c r="E252">
        <v>2.3094130169999998</v>
      </c>
      <c r="F252">
        <v>3.7985873890000001</v>
      </c>
      <c r="G252">
        <v>965.3</v>
      </c>
      <c r="H252" s="1">
        <v>2466.4</v>
      </c>
      <c r="I252">
        <v>2466.4</v>
      </c>
      <c r="J252">
        <v>-30.3</v>
      </c>
      <c r="K252">
        <v>6.4</v>
      </c>
      <c r="L252">
        <v>-3.0434000000000001</v>
      </c>
    </row>
    <row r="253" spans="2:12" x14ac:dyDescent="0.3">
      <c r="B253" t="s">
        <v>16</v>
      </c>
      <c r="C253">
        <v>2017</v>
      </c>
      <c r="D253" t="s">
        <v>43</v>
      </c>
      <c r="E253">
        <v>2.4696870469999999</v>
      </c>
      <c r="F253">
        <v>3.9548122509999999</v>
      </c>
      <c r="G253">
        <v>995.6</v>
      </c>
      <c r="H253" s="1">
        <v>2460</v>
      </c>
      <c r="I253">
        <v>2460</v>
      </c>
      <c r="J253">
        <v>23.4</v>
      </c>
      <c r="K253">
        <v>84.1</v>
      </c>
      <c r="L253">
        <v>2.4068999999999998</v>
      </c>
    </row>
    <row r="254" spans="2:12" hidden="1" x14ac:dyDescent="0.3">
      <c r="B254" t="s">
        <v>29</v>
      </c>
      <c r="C254">
        <v>2013</v>
      </c>
      <c r="D254" t="s">
        <v>27</v>
      </c>
      <c r="E254">
        <v>7.75968166</v>
      </c>
      <c r="F254">
        <v>7.5442982460000003</v>
      </c>
      <c r="G254">
        <v>2540.9</v>
      </c>
      <c r="H254">
        <v>3440.2</v>
      </c>
      <c r="I254">
        <v>3440.2</v>
      </c>
      <c r="J254">
        <v>130.5</v>
      </c>
      <c r="K254">
        <v>351.5</v>
      </c>
      <c r="L254">
        <v>5.4139999999999997</v>
      </c>
    </row>
    <row r="255" spans="2:12" hidden="1" x14ac:dyDescent="0.3">
      <c r="B255" t="s">
        <v>26</v>
      </c>
      <c r="C255" t="s">
        <v>37</v>
      </c>
      <c r="D255" t="s">
        <v>38</v>
      </c>
      <c r="E255">
        <v>0.83012927599999997</v>
      </c>
      <c r="F255">
        <v>1.0350704930000001</v>
      </c>
      <c r="G255">
        <v>293.2</v>
      </c>
      <c r="H255">
        <v>558.70000000000005</v>
      </c>
      <c r="I255">
        <v>558.70000000000005</v>
      </c>
      <c r="J255">
        <v>-319.3</v>
      </c>
      <c r="K255">
        <v>-571.79999999999995</v>
      </c>
      <c r="L255">
        <v>-52.130699999999997</v>
      </c>
    </row>
    <row r="256" spans="2:12" hidden="1" x14ac:dyDescent="0.3">
      <c r="B256" t="s">
        <v>21</v>
      </c>
      <c r="C256">
        <v>2015</v>
      </c>
      <c r="D256" t="s">
        <v>39</v>
      </c>
      <c r="E256">
        <v>5.6652270849999997</v>
      </c>
      <c r="F256">
        <v>6.3908141179999998</v>
      </c>
      <c r="G256">
        <v>2060.8000000000002</v>
      </c>
      <c r="H256">
        <v>3456.9</v>
      </c>
      <c r="I256">
        <v>3456.9</v>
      </c>
      <c r="J256">
        <v>68.5</v>
      </c>
      <c r="K256">
        <v>159.19999999999999</v>
      </c>
      <c r="L256">
        <v>3.4382000000000001</v>
      </c>
    </row>
    <row r="257" spans="2:12" hidden="1" x14ac:dyDescent="0.3">
      <c r="B257" t="s">
        <v>49</v>
      </c>
      <c r="C257">
        <v>2010</v>
      </c>
      <c r="D257" t="s">
        <v>15</v>
      </c>
      <c r="E257">
        <v>1.516795659</v>
      </c>
      <c r="F257">
        <v>1.8726031999999999</v>
      </c>
      <c r="G257">
        <v>380.2</v>
      </c>
      <c r="H257">
        <v>551.29999999999995</v>
      </c>
      <c r="I257">
        <v>551.29999999999995</v>
      </c>
      <c r="J257">
        <v>-57.1</v>
      </c>
      <c r="K257">
        <v>50.1</v>
      </c>
      <c r="L257">
        <v>-13.057399999999999</v>
      </c>
    </row>
    <row r="258" spans="2:12" hidden="1" x14ac:dyDescent="0.3">
      <c r="B258" t="s">
        <v>44</v>
      </c>
      <c r="C258">
        <v>2012</v>
      </c>
      <c r="D258" t="s">
        <v>30</v>
      </c>
      <c r="E258">
        <v>4.2346818849999996</v>
      </c>
      <c r="F258">
        <v>4.0764586429999996</v>
      </c>
      <c r="G258">
        <v>1297.0999999999999</v>
      </c>
      <c r="H258">
        <v>1648.1</v>
      </c>
      <c r="I258">
        <v>1648.1</v>
      </c>
      <c r="J258">
        <v>114.8</v>
      </c>
      <c r="K258">
        <v>145.80000000000001</v>
      </c>
      <c r="L258">
        <v>9.7097999999999995</v>
      </c>
    </row>
    <row r="259" spans="2:12" hidden="1" x14ac:dyDescent="0.3">
      <c r="B259" t="s">
        <v>24</v>
      </c>
      <c r="C259">
        <v>2010</v>
      </c>
      <c r="D259" t="s">
        <v>15</v>
      </c>
      <c r="E259">
        <v>3.1177690899999999</v>
      </c>
      <c r="F259">
        <v>2.2965119239999998</v>
      </c>
      <c r="G259">
        <v>781.5</v>
      </c>
      <c r="H259">
        <v>676.1</v>
      </c>
      <c r="I259">
        <v>676.1</v>
      </c>
      <c r="J259">
        <v>15.3</v>
      </c>
      <c r="K259">
        <v>27.1</v>
      </c>
      <c r="L259">
        <v>1.9967999999999999</v>
      </c>
    </row>
    <row r="260" spans="2:12" hidden="1" x14ac:dyDescent="0.3">
      <c r="B260" t="s">
        <v>42</v>
      </c>
      <c r="C260">
        <v>2017</v>
      </c>
      <c r="D260" t="s">
        <v>43</v>
      </c>
      <c r="E260">
        <v>1.684080491</v>
      </c>
      <c r="F260">
        <v>1.2179535619999999</v>
      </c>
      <c r="G260">
        <v>678.9</v>
      </c>
      <c r="H260">
        <v>757.6</v>
      </c>
      <c r="I260">
        <v>757.6</v>
      </c>
      <c r="J260">
        <v>11.7</v>
      </c>
      <c r="K260">
        <v>8.8000000000000007</v>
      </c>
      <c r="L260">
        <v>1.7535000000000001</v>
      </c>
    </row>
    <row r="261" spans="2:12" hidden="1" x14ac:dyDescent="0.3">
      <c r="B261" t="s">
        <v>50</v>
      </c>
      <c r="C261">
        <v>2013</v>
      </c>
      <c r="D261" t="s">
        <v>27</v>
      </c>
      <c r="E261">
        <v>100</v>
      </c>
      <c r="F261">
        <v>100</v>
      </c>
      <c r="G261">
        <v>32744.9</v>
      </c>
      <c r="H261">
        <v>45600</v>
      </c>
      <c r="I261">
        <v>45600</v>
      </c>
      <c r="J261">
        <v>2114.5</v>
      </c>
      <c r="K261">
        <v>5170.3</v>
      </c>
      <c r="L261">
        <v>6.9032</v>
      </c>
    </row>
    <row r="262" spans="2:12" hidden="1" x14ac:dyDescent="0.3">
      <c r="B262" t="s">
        <v>25</v>
      </c>
      <c r="C262">
        <v>2017</v>
      </c>
      <c r="D262" t="s">
        <v>43</v>
      </c>
      <c r="E262">
        <v>0.42666349100000001</v>
      </c>
      <c r="F262">
        <v>0.39226593100000001</v>
      </c>
      <c r="G262">
        <v>172</v>
      </c>
      <c r="H262">
        <v>244</v>
      </c>
      <c r="I262">
        <v>244</v>
      </c>
      <c r="J262">
        <v>2.7</v>
      </c>
      <c r="K262">
        <v>9.8000000000000007</v>
      </c>
      <c r="L262">
        <v>1.5948</v>
      </c>
    </row>
    <row r="263" spans="2:12" hidden="1" x14ac:dyDescent="0.3">
      <c r="B263" t="s">
        <v>48</v>
      </c>
      <c r="C263">
        <v>2009</v>
      </c>
      <c r="D263" t="s">
        <v>22</v>
      </c>
      <c r="E263">
        <v>2.635778701</v>
      </c>
      <c r="F263">
        <v>2.417707235</v>
      </c>
      <c r="G263">
        <v>624.29999999999995</v>
      </c>
      <c r="H263">
        <v>655.6</v>
      </c>
      <c r="I263">
        <v>655.6</v>
      </c>
      <c r="J263">
        <v>19</v>
      </c>
      <c r="K263">
        <v>39.5</v>
      </c>
      <c r="L263">
        <v>3.1389</v>
      </c>
    </row>
    <row r="264" spans="2:12" hidden="1" x14ac:dyDescent="0.3">
      <c r="B264" t="s">
        <v>49</v>
      </c>
      <c r="C264">
        <v>2016</v>
      </c>
      <c r="D264" t="s">
        <v>20</v>
      </c>
      <c r="E264">
        <v>1.213519757</v>
      </c>
      <c r="F264">
        <v>1.736038558</v>
      </c>
      <c r="G264">
        <v>463.3</v>
      </c>
      <c r="H264">
        <v>1005.3</v>
      </c>
      <c r="I264">
        <v>1005.3</v>
      </c>
      <c r="J264">
        <v>38.700000000000003</v>
      </c>
      <c r="K264">
        <v>191.4</v>
      </c>
      <c r="L264">
        <v>9.1143999999999998</v>
      </c>
    </row>
    <row r="265" spans="2:12" hidden="1" x14ac:dyDescent="0.3">
      <c r="B265" t="s">
        <v>23</v>
      </c>
      <c r="C265">
        <v>2012</v>
      </c>
      <c r="D265" t="s">
        <v>30</v>
      </c>
      <c r="E265">
        <v>20.485857188000001</v>
      </c>
      <c r="F265">
        <v>22.867347518999999</v>
      </c>
      <c r="G265">
        <v>6274.9</v>
      </c>
      <c r="H265">
        <v>9245.2000000000007</v>
      </c>
      <c r="I265">
        <v>9245.2000000000007</v>
      </c>
      <c r="J265">
        <v>645.70000000000005</v>
      </c>
      <c r="K265">
        <v>1769.5</v>
      </c>
      <c r="L265">
        <v>11.470499999999999</v>
      </c>
    </row>
    <row r="266" spans="2:12" hidden="1" x14ac:dyDescent="0.3">
      <c r="B266" t="s">
        <v>23</v>
      </c>
      <c r="C266">
        <v>2016</v>
      </c>
      <c r="D266" t="s">
        <v>20</v>
      </c>
      <c r="E266">
        <v>18.277446291</v>
      </c>
      <c r="F266">
        <v>18.988839134999999</v>
      </c>
      <c r="G266">
        <v>6978</v>
      </c>
      <c r="H266">
        <v>10996</v>
      </c>
      <c r="I266">
        <v>10996</v>
      </c>
      <c r="J266">
        <v>271</v>
      </c>
      <c r="K266">
        <v>439.1</v>
      </c>
      <c r="L266">
        <v>4.0404999999999998</v>
      </c>
    </row>
    <row r="267" spans="2:12" hidden="1" x14ac:dyDescent="0.3">
      <c r="B267" t="s">
        <v>41</v>
      </c>
      <c r="C267">
        <v>2016</v>
      </c>
      <c r="D267" t="s">
        <v>20</v>
      </c>
      <c r="E267">
        <v>2.0446223240000001</v>
      </c>
      <c r="F267">
        <v>2.0707090770000001</v>
      </c>
      <c r="G267">
        <v>780.6</v>
      </c>
      <c r="H267">
        <v>1199.0999999999999</v>
      </c>
      <c r="I267">
        <v>1199.0999999999999</v>
      </c>
      <c r="J267">
        <v>26.8</v>
      </c>
      <c r="K267">
        <v>42.4</v>
      </c>
      <c r="L267">
        <v>3.5552999999999999</v>
      </c>
    </row>
    <row r="268" spans="2:12" hidden="1" x14ac:dyDescent="0.3">
      <c r="B268" t="s">
        <v>40</v>
      </c>
      <c r="C268">
        <v>2014</v>
      </c>
      <c r="D268" t="s">
        <v>34</v>
      </c>
      <c r="E268">
        <v>95.527845599000003</v>
      </c>
      <c r="F268">
        <v>96.051400698999998</v>
      </c>
      <c r="G268">
        <v>32865.4</v>
      </c>
      <c r="H268">
        <v>47950.3</v>
      </c>
      <c r="I268">
        <v>47950.3</v>
      </c>
      <c r="J268">
        <v>1567.7</v>
      </c>
      <c r="K268">
        <v>4106.1000000000004</v>
      </c>
      <c r="L268">
        <v>5.0088999999999997</v>
      </c>
    </row>
    <row r="269" spans="2:12" hidden="1" x14ac:dyDescent="0.3">
      <c r="B269" t="s">
        <v>14</v>
      </c>
      <c r="C269">
        <v>2016</v>
      </c>
      <c r="D269" t="s">
        <v>20</v>
      </c>
      <c r="E269">
        <v>7.3638882920000004</v>
      </c>
      <c r="F269">
        <v>6.2893190370000003</v>
      </c>
      <c r="G269">
        <v>2811.4</v>
      </c>
      <c r="H269">
        <v>3642</v>
      </c>
      <c r="I269">
        <v>3642</v>
      </c>
      <c r="J269">
        <v>190.4</v>
      </c>
      <c r="K269">
        <v>232.1</v>
      </c>
      <c r="L269">
        <v>7.2644000000000002</v>
      </c>
    </row>
    <row r="270" spans="2:12" hidden="1" x14ac:dyDescent="0.3">
      <c r="B270" t="s">
        <v>44</v>
      </c>
      <c r="C270">
        <v>2011</v>
      </c>
      <c r="D270" t="s">
        <v>32</v>
      </c>
      <c r="E270">
        <v>4.237345844</v>
      </c>
      <c r="F270">
        <v>4.3311172740000004</v>
      </c>
      <c r="G270">
        <v>1182.3</v>
      </c>
      <c r="H270">
        <v>1502.3</v>
      </c>
      <c r="I270">
        <v>1502.3</v>
      </c>
      <c r="J270">
        <v>91.1</v>
      </c>
      <c r="K270">
        <v>246.8</v>
      </c>
      <c r="L270">
        <v>8.3485999999999994</v>
      </c>
    </row>
    <row r="271" spans="2:12" hidden="1" x14ac:dyDescent="0.3">
      <c r="B271" t="s">
        <v>44</v>
      </c>
      <c r="C271">
        <v>2009</v>
      </c>
      <c r="D271" t="s">
        <v>22</v>
      </c>
      <c r="E271">
        <v>3.8926605190000001</v>
      </c>
      <c r="F271">
        <v>3.9839065370000002</v>
      </c>
      <c r="G271">
        <v>922</v>
      </c>
      <c r="H271">
        <v>1080.3</v>
      </c>
      <c r="I271">
        <v>1080.3</v>
      </c>
      <c r="J271">
        <v>-35.700000000000003</v>
      </c>
      <c r="K271">
        <v>102</v>
      </c>
      <c r="L271">
        <v>-3.7277</v>
      </c>
    </row>
    <row r="272" spans="2:12" hidden="1" x14ac:dyDescent="0.3">
      <c r="B272" t="s">
        <v>40</v>
      </c>
      <c r="C272">
        <v>2015</v>
      </c>
      <c r="D272" t="s">
        <v>39</v>
      </c>
      <c r="E272">
        <v>95.593009734000006</v>
      </c>
      <c r="F272">
        <v>96.173165198999996</v>
      </c>
      <c r="G272">
        <v>34773.199999999997</v>
      </c>
      <c r="H272">
        <v>52021.7</v>
      </c>
      <c r="I272">
        <v>52021.7</v>
      </c>
      <c r="J272">
        <v>1907.8</v>
      </c>
      <c r="K272">
        <v>4071.4</v>
      </c>
      <c r="L272">
        <v>5.8048000000000002</v>
      </c>
    </row>
    <row r="273" spans="2:12" hidden="1" x14ac:dyDescent="0.3">
      <c r="B273" t="s">
        <v>45</v>
      </c>
      <c r="C273">
        <v>2007</v>
      </c>
      <c r="E273">
        <v>0.690270473</v>
      </c>
      <c r="F273">
        <v>0.690270473</v>
      </c>
      <c r="G273">
        <v>147</v>
      </c>
      <c r="H273">
        <v>147</v>
      </c>
      <c r="I273">
        <v>147</v>
      </c>
    </row>
    <row r="274" spans="2:12" hidden="1" x14ac:dyDescent="0.3">
      <c r="B274" t="s">
        <v>28</v>
      </c>
      <c r="C274">
        <v>2009</v>
      </c>
      <c r="D274" t="s">
        <v>22</v>
      </c>
      <c r="E274">
        <v>1.029317391</v>
      </c>
      <c r="F274">
        <v>0.96656660500000002</v>
      </c>
      <c r="G274">
        <v>243.8</v>
      </c>
      <c r="H274">
        <v>262.10000000000002</v>
      </c>
      <c r="I274">
        <v>262.10000000000002</v>
      </c>
      <c r="J274">
        <v>27.7</v>
      </c>
      <c r="K274">
        <v>39.700000000000003</v>
      </c>
      <c r="L274">
        <v>12.818099999999999</v>
      </c>
    </row>
    <row r="275" spans="2:12" hidden="1" x14ac:dyDescent="0.3">
      <c r="B275" t="s">
        <v>33</v>
      </c>
      <c r="C275">
        <v>2009</v>
      </c>
      <c r="D275" t="s">
        <v>22</v>
      </c>
      <c r="E275">
        <v>3.7448914109999998</v>
      </c>
      <c r="F275">
        <v>3.8625786419999999</v>
      </c>
      <c r="G275">
        <v>887</v>
      </c>
      <c r="H275">
        <v>1047.4000000000001</v>
      </c>
      <c r="I275">
        <v>1047.4000000000001</v>
      </c>
      <c r="J275">
        <v>24.8</v>
      </c>
      <c r="K275">
        <v>117.2</v>
      </c>
      <c r="L275">
        <v>2.8763000000000001</v>
      </c>
    </row>
    <row r="276" spans="2:12" hidden="1" x14ac:dyDescent="0.3">
      <c r="B276" t="s">
        <v>31</v>
      </c>
      <c r="C276" t="s">
        <v>17</v>
      </c>
      <c r="D276" t="s">
        <v>18</v>
      </c>
      <c r="E276">
        <v>5.8579592969999998</v>
      </c>
      <c r="F276">
        <v>5.7334244989999998</v>
      </c>
      <c r="G276">
        <v>2521.5</v>
      </c>
      <c r="H276">
        <v>3840.5</v>
      </c>
      <c r="I276">
        <v>3840.5</v>
      </c>
      <c r="J276">
        <v>80.7</v>
      </c>
      <c r="K276">
        <v>132.5</v>
      </c>
      <c r="L276">
        <v>3.3062</v>
      </c>
    </row>
    <row r="277" spans="2:12" hidden="1" x14ac:dyDescent="0.3">
      <c r="B277" t="s">
        <v>44</v>
      </c>
      <c r="C277">
        <v>2016</v>
      </c>
      <c r="D277" t="s">
        <v>20</v>
      </c>
      <c r="E277">
        <v>4.432634331</v>
      </c>
      <c r="F277">
        <v>3.976155157</v>
      </c>
      <c r="G277">
        <v>1692.3</v>
      </c>
      <c r="H277">
        <v>2302.5</v>
      </c>
      <c r="I277">
        <v>2302.5</v>
      </c>
      <c r="J277">
        <v>95.9</v>
      </c>
      <c r="K277">
        <v>232.5</v>
      </c>
      <c r="L277">
        <v>6.0072000000000001</v>
      </c>
    </row>
    <row r="278" spans="2:12" hidden="1" x14ac:dyDescent="0.3">
      <c r="B278" t="s">
        <v>46</v>
      </c>
      <c r="C278">
        <v>2008</v>
      </c>
      <c r="D278" t="s">
        <v>13</v>
      </c>
      <c r="E278">
        <v>7.4315659890000001</v>
      </c>
      <c r="F278">
        <v>8.0152171059999997</v>
      </c>
      <c r="G278">
        <v>1738.6</v>
      </c>
      <c r="H278">
        <v>2016.3</v>
      </c>
      <c r="I278">
        <v>2016.3</v>
      </c>
      <c r="J278">
        <v>400.5</v>
      </c>
      <c r="K278">
        <v>678.2</v>
      </c>
      <c r="L278">
        <v>29.930399999999999</v>
      </c>
    </row>
    <row r="279" spans="2:12" hidden="1" x14ac:dyDescent="0.3">
      <c r="B279" t="s">
        <v>40</v>
      </c>
      <c r="C279">
        <v>2016</v>
      </c>
      <c r="D279" t="s">
        <v>20</v>
      </c>
      <c r="E279">
        <v>95.554531119999993</v>
      </c>
      <c r="F279">
        <v>96.023844843000006</v>
      </c>
      <c r="G279">
        <v>36481</v>
      </c>
      <c r="H279">
        <v>55605.2</v>
      </c>
      <c r="I279">
        <v>55605.2</v>
      </c>
      <c r="J279">
        <v>1707.8</v>
      </c>
      <c r="K279">
        <v>3583.5</v>
      </c>
      <c r="L279">
        <v>4.9112</v>
      </c>
    </row>
    <row r="280" spans="2:12" hidden="1" x14ac:dyDescent="0.3">
      <c r="B280" t="s">
        <v>19</v>
      </c>
      <c r="C280">
        <v>2013</v>
      </c>
      <c r="D280" t="s">
        <v>27</v>
      </c>
      <c r="E280">
        <v>0.49503892199999999</v>
      </c>
      <c r="F280">
        <v>0.60438596499999997</v>
      </c>
      <c r="G280">
        <v>162.1</v>
      </c>
      <c r="H280">
        <v>275.60000000000002</v>
      </c>
      <c r="I280">
        <v>275.60000000000002</v>
      </c>
      <c r="J280">
        <v>15.3</v>
      </c>
      <c r="K280">
        <v>32.799999999999997</v>
      </c>
      <c r="L280">
        <v>10.4223</v>
      </c>
    </row>
    <row r="281" spans="2:12" hidden="1" x14ac:dyDescent="0.3">
      <c r="B281" t="s">
        <v>29</v>
      </c>
      <c r="C281">
        <v>2018</v>
      </c>
      <c r="D281" t="s">
        <v>47</v>
      </c>
      <c r="E281">
        <v>7.2949986239999998</v>
      </c>
      <c r="F281">
        <v>6.9299885720000001</v>
      </c>
      <c r="G281">
        <v>3049.2</v>
      </c>
      <c r="H281">
        <v>4499.6000000000004</v>
      </c>
      <c r="I281">
        <v>4499.6000000000004</v>
      </c>
      <c r="J281">
        <v>74.599999999999994</v>
      </c>
      <c r="K281">
        <v>126.2</v>
      </c>
      <c r="L281">
        <v>2.5078999999999998</v>
      </c>
    </row>
    <row r="282" spans="2:12" hidden="1" x14ac:dyDescent="0.3">
      <c r="B282" t="s">
        <v>42</v>
      </c>
      <c r="C282">
        <v>2013</v>
      </c>
      <c r="D282" t="s">
        <v>27</v>
      </c>
      <c r="E282">
        <v>1.849448311</v>
      </c>
      <c r="F282">
        <v>1.389912281</v>
      </c>
      <c r="G282">
        <v>605.6</v>
      </c>
      <c r="H282">
        <v>633.79999999999995</v>
      </c>
      <c r="I282">
        <v>633.79999999999995</v>
      </c>
      <c r="J282">
        <v>19.899999999999999</v>
      </c>
      <c r="K282">
        <v>35.5</v>
      </c>
      <c r="L282">
        <v>3.3976000000000002</v>
      </c>
    </row>
    <row r="283" spans="2:12" hidden="1" x14ac:dyDescent="0.3">
      <c r="B283" t="s">
        <v>19</v>
      </c>
      <c r="C283" t="s">
        <v>17</v>
      </c>
      <c r="D283" t="s">
        <v>18</v>
      </c>
      <c r="E283">
        <v>0.30596598800000002</v>
      </c>
      <c r="F283">
        <v>0.31977594799999998</v>
      </c>
      <c r="G283">
        <v>131.69999999999999</v>
      </c>
      <c r="H283">
        <v>214.2</v>
      </c>
      <c r="I283">
        <v>214.2</v>
      </c>
      <c r="J283">
        <v>-26.9</v>
      </c>
      <c r="K283">
        <v>-30.5</v>
      </c>
      <c r="L283">
        <v>-16.960999999999999</v>
      </c>
    </row>
    <row r="284" spans="2:12" hidden="1" x14ac:dyDescent="0.3">
      <c r="B284" t="s">
        <v>33</v>
      </c>
      <c r="C284">
        <v>2015</v>
      </c>
      <c r="D284" t="s">
        <v>39</v>
      </c>
      <c r="E284">
        <v>3.0052534199999998</v>
      </c>
      <c r="F284">
        <v>3.4260339389999999</v>
      </c>
      <c r="G284">
        <v>1093.2</v>
      </c>
      <c r="H284">
        <v>1853.2</v>
      </c>
      <c r="I284">
        <v>1853.2</v>
      </c>
      <c r="J284">
        <v>60.1</v>
      </c>
      <c r="K284">
        <v>211</v>
      </c>
      <c r="L284">
        <v>5.8174000000000001</v>
      </c>
    </row>
    <row r="285" spans="2:12" hidden="1" x14ac:dyDescent="0.3">
      <c r="B285" t="s">
        <v>29</v>
      </c>
      <c r="C285">
        <v>2009</v>
      </c>
      <c r="D285" t="s">
        <v>22</v>
      </c>
      <c r="E285">
        <v>7.6848380450000002</v>
      </c>
      <c r="F285">
        <v>7.5337616069999997</v>
      </c>
      <c r="G285">
        <v>1820.2</v>
      </c>
      <c r="H285">
        <v>2042.9</v>
      </c>
      <c r="I285">
        <v>2042.9</v>
      </c>
      <c r="J285">
        <v>74.099999999999994</v>
      </c>
      <c r="K285">
        <v>165.3</v>
      </c>
      <c r="L285">
        <v>4.2436999999999996</v>
      </c>
    </row>
    <row r="286" spans="2:12" hidden="1" x14ac:dyDescent="0.3">
      <c r="B286" t="s">
        <v>12</v>
      </c>
      <c r="C286">
        <v>2012</v>
      </c>
      <c r="D286" t="s">
        <v>30</v>
      </c>
      <c r="E286">
        <v>1.161591099</v>
      </c>
      <c r="F286">
        <v>0.95078617899999995</v>
      </c>
      <c r="G286">
        <v>355.8</v>
      </c>
      <c r="H286">
        <v>384.4</v>
      </c>
      <c r="I286">
        <v>384.4</v>
      </c>
      <c r="J286">
        <v>16.3</v>
      </c>
      <c r="K286">
        <v>24.7</v>
      </c>
      <c r="L286">
        <v>4.8010999999999999</v>
      </c>
    </row>
    <row r="287" spans="2:12" hidden="1" x14ac:dyDescent="0.3">
      <c r="B287" t="s">
        <v>28</v>
      </c>
      <c r="C287" t="s">
        <v>37</v>
      </c>
      <c r="D287" t="s">
        <v>38</v>
      </c>
      <c r="E287">
        <v>1.1837552870000001</v>
      </c>
      <c r="F287">
        <v>0.97875020800000001</v>
      </c>
      <c r="G287">
        <v>418.1</v>
      </c>
      <c r="H287">
        <v>528.29999999999995</v>
      </c>
      <c r="I287">
        <v>528.29999999999995</v>
      </c>
      <c r="J287">
        <v>-40.5</v>
      </c>
      <c r="K287">
        <v>-147.19999999999999</v>
      </c>
      <c r="L287">
        <v>-8.8313000000000006</v>
      </c>
    </row>
    <row r="288" spans="2:12" hidden="1" x14ac:dyDescent="0.3">
      <c r="B288" t="s">
        <v>24</v>
      </c>
      <c r="C288" t="s">
        <v>17</v>
      </c>
      <c r="D288" t="s">
        <v>18</v>
      </c>
      <c r="E288">
        <v>4.1253136330000002</v>
      </c>
      <c r="F288">
        <v>1.82340963</v>
      </c>
      <c r="G288">
        <v>1775.7</v>
      </c>
      <c r="H288">
        <v>1221.4000000000001</v>
      </c>
      <c r="I288">
        <v>1221.4000000000001</v>
      </c>
      <c r="J288">
        <v>77</v>
      </c>
      <c r="K288">
        <v>100.6</v>
      </c>
      <c r="L288">
        <v>4.5327999999999999</v>
      </c>
    </row>
    <row r="289" spans="2:12" hidden="1" x14ac:dyDescent="0.3">
      <c r="B289" t="s">
        <v>12</v>
      </c>
      <c r="C289">
        <v>2007</v>
      </c>
      <c r="E289">
        <v>1.3091660409999999</v>
      </c>
      <c r="F289">
        <v>1.3091660409999999</v>
      </c>
      <c r="G289">
        <v>278.8</v>
      </c>
      <c r="H289">
        <v>278.8</v>
      </c>
      <c r="I289">
        <v>278.8</v>
      </c>
    </row>
    <row r="290" spans="2:12" hidden="1" x14ac:dyDescent="0.3">
      <c r="B290" t="s">
        <v>50</v>
      </c>
      <c r="C290">
        <v>2009</v>
      </c>
      <c r="D290" t="s">
        <v>22</v>
      </c>
      <c r="E290">
        <v>100</v>
      </c>
      <c r="F290">
        <v>100</v>
      </c>
      <c r="G290">
        <v>23685.599999999999</v>
      </c>
      <c r="H290">
        <v>27116.6</v>
      </c>
      <c r="I290">
        <v>27116.6</v>
      </c>
      <c r="J290">
        <v>290.8</v>
      </c>
      <c r="K290">
        <v>1960.7</v>
      </c>
      <c r="L290">
        <v>1.2430000000000001</v>
      </c>
    </row>
    <row r="291" spans="2:12" hidden="1" x14ac:dyDescent="0.3">
      <c r="B291" t="s">
        <v>40</v>
      </c>
      <c r="C291">
        <v>2009</v>
      </c>
      <c r="D291" t="s">
        <v>22</v>
      </c>
      <c r="E291">
        <v>96.097206741999997</v>
      </c>
      <c r="F291">
        <v>96.016462240999999</v>
      </c>
      <c r="G291">
        <v>22761.200000000001</v>
      </c>
      <c r="H291">
        <v>26036.400000000001</v>
      </c>
      <c r="I291">
        <v>26036.400000000001</v>
      </c>
      <c r="J291">
        <v>324.10000000000002</v>
      </c>
      <c r="K291">
        <v>1858.8</v>
      </c>
      <c r="L291">
        <v>1.4443999999999999</v>
      </c>
    </row>
    <row r="292" spans="2:12" hidden="1" x14ac:dyDescent="0.3">
      <c r="B292" t="s">
        <v>35</v>
      </c>
      <c r="C292">
        <v>2013</v>
      </c>
      <c r="D292" t="s">
        <v>27</v>
      </c>
      <c r="E292">
        <v>13.811311074000001</v>
      </c>
      <c r="F292">
        <v>12.388377193</v>
      </c>
      <c r="G292">
        <v>4522.5</v>
      </c>
      <c r="H292">
        <v>5649.1</v>
      </c>
      <c r="I292">
        <v>5649.1</v>
      </c>
      <c r="J292">
        <v>103.7</v>
      </c>
      <c r="K292">
        <v>248.9</v>
      </c>
      <c r="L292">
        <v>2.3466999999999998</v>
      </c>
    </row>
    <row r="293" spans="2:12" hidden="1" x14ac:dyDescent="0.3">
      <c r="B293" t="s">
        <v>36</v>
      </c>
      <c r="C293" t="s">
        <v>37</v>
      </c>
      <c r="D293" t="s">
        <v>38</v>
      </c>
      <c r="E293">
        <v>0.22961624899999999</v>
      </c>
      <c r="F293">
        <v>0.167664005</v>
      </c>
      <c r="G293">
        <v>81.099999999999994</v>
      </c>
      <c r="H293">
        <v>90.5</v>
      </c>
      <c r="I293">
        <v>90.5</v>
      </c>
      <c r="J293">
        <v>-4.7</v>
      </c>
      <c r="K293">
        <v>-2.2999999999999998</v>
      </c>
      <c r="L293">
        <v>-5.4779</v>
      </c>
    </row>
    <row r="294" spans="2:12" hidden="1" x14ac:dyDescent="0.3">
      <c r="B294" t="s">
        <v>19</v>
      </c>
      <c r="C294">
        <v>2012</v>
      </c>
      <c r="D294" t="s">
        <v>30</v>
      </c>
      <c r="E294">
        <v>0.47926243200000002</v>
      </c>
      <c r="F294">
        <v>0.60054860700000001</v>
      </c>
      <c r="G294">
        <v>146.80000000000001</v>
      </c>
      <c r="H294">
        <v>242.8</v>
      </c>
      <c r="I294">
        <v>242.8</v>
      </c>
      <c r="J294">
        <v>-7.6</v>
      </c>
      <c r="K294">
        <v>4.2</v>
      </c>
      <c r="L294">
        <v>-4.9222999999999999</v>
      </c>
    </row>
    <row r="295" spans="2:12" hidden="1" x14ac:dyDescent="0.3">
      <c r="B295" t="s">
        <v>40</v>
      </c>
      <c r="C295">
        <v>2008</v>
      </c>
      <c r="D295" t="s">
        <v>13</v>
      </c>
      <c r="E295">
        <v>95.906355258000005</v>
      </c>
      <c r="F295">
        <v>96.111051482999997</v>
      </c>
      <c r="G295">
        <v>22437.1</v>
      </c>
      <c r="H295">
        <v>24177.599999999999</v>
      </c>
      <c r="I295">
        <v>24177.599999999999</v>
      </c>
      <c r="J295">
        <v>1985.6</v>
      </c>
      <c r="K295">
        <v>3726.1</v>
      </c>
      <c r="L295">
        <v>9.7088000000000001</v>
      </c>
    </row>
    <row r="296" spans="2:12" hidden="1" x14ac:dyDescent="0.3">
      <c r="B296" t="s">
        <v>14</v>
      </c>
      <c r="C296" t="s">
        <v>37</v>
      </c>
      <c r="D296" t="s">
        <v>38</v>
      </c>
      <c r="E296">
        <v>8.7426882369999994</v>
      </c>
      <c r="F296">
        <v>7.2110343290000003</v>
      </c>
      <c r="G296">
        <v>3087.9</v>
      </c>
      <c r="H296">
        <v>3892.3</v>
      </c>
      <c r="I296">
        <v>3892.3</v>
      </c>
      <c r="J296">
        <v>-43.1</v>
      </c>
      <c r="K296">
        <v>-194.9</v>
      </c>
      <c r="L296">
        <v>-1.3766</v>
      </c>
    </row>
    <row r="297" spans="2:12" hidden="1" x14ac:dyDescent="0.3">
      <c r="B297" t="s">
        <v>48</v>
      </c>
      <c r="C297">
        <v>2008</v>
      </c>
      <c r="D297" t="s">
        <v>13</v>
      </c>
      <c r="E297">
        <v>2.5873270979999998</v>
      </c>
      <c r="F297">
        <v>2.449127243</v>
      </c>
      <c r="G297">
        <v>605.29999999999995</v>
      </c>
      <c r="H297">
        <v>616.1</v>
      </c>
      <c r="I297">
        <v>616.1</v>
      </c>
      <c r="J297">
        <v>40.6</v>
      </c>
      <c r="K297">
        <v>51.4</v>
      </c>
      <c r="L297">
        <v>7.1896000000000004</v>
      </c>
    </row>
    <row r="298" spans="2:12" hidden="1" x14ac:dyDescent="0.3">
      <c r="B298" t="s">
        <v>49</v>
      </c>
      <c r="C298">
        <v>2008</v>
      </c>
      <c r="D298" t="s">
        <v>13</v>
      </c>
      <c r="E298">
        <v>1.911535897</v>
      </c>
      <c r="F298">
        <v>1.783279469</v>
      </c>
      <c r="G298">
        <v>447.2</v>
      </c>
      <c r="H298">
        <v>448.6</v>
      </c>
      <c r="I298">
        <v>448.6</v>
      </c>
      <c r="J298">
        <v>15.1</v>
      </c>
      <c r="K298">
        <v>16.5</v>
      </c>
      <c r="L298">
        <v>3.4944999999999999</v>
      </c>
    </row>
    <row r="299" spans="2:12" hidden="1" x14ac:dyDescent="0.3">
      <c r="B299" t="s">
        <v>14</v>
      </c>
      <c r="C299">
        <v>2018</v>
      </c>
      <c r="D299" t="s">
        <v>47</v>
      </c>
      <c r="E299">
        <v>7.2507386629999999</v>
      </c>
      <c r="F299">
        <v>6.2287653970000001</v>
      </c>
      <c r="G299">
        <v>3030.7</v>
      </c>
      <c r="H299">
        <v>4044.3</v>
      </c>
      <c r="I299">
        <v>4044.3</v>
      </c>
      <c r="J299">
        <v>93.1</v>
      </c>
      <c r="K299">
        <v>73.3</v>
      </c>
      <c r="L299">
        <v>3.1692</v>
      </c>
    </row>
    <row r="300" spans="2:12" hidden="1" x14ac:dyDescent="0.3">
      <c r="B300" t="s">
        <v>46</v>
      </c>
      <c r="C300">
        <v>2018</v>
      </c>
      <c r="D300" t="s">
        <v>47</v>
      </c>
      <c r="E300">
        <v>15.18762635</v>
      </c>
      <c r="F300">
        <v>18.265377472000001</v>
      </c>
      <c r="G300">
        <v>6348.2</v>
      </c>
      <c r="H300">
        <v>11859.6</v>
      </c>
      <c r="I300">
        <v>11859.6</v>
      </c>
      <c r="J300">
        <v>196.2</v>
      </c>
      <c r="K300">
        <v>719.8</v>
      </c>
      <c r="L300">
        <v>3.1892</v>
      </c>
    </row>
    <row r="301" spans="2:12" hidden="1" x14ac:dyDescent="0.3">
      <c r="B301" t="s">
        <v>48</v>
      </c>
      <c r="C301">
        <v>2015</v>
      </c>
      <c r="D301" t="s">
        <v>39</v>
      </c>
      <c r="E301">
        <v>2.0738777719999999</v>
      </c>
      <c r="F301">
        <v>2.1404392909999999</v>
      </c>
      <c r="G301">
        <v>754.4</v>
      </c>
      <c r="H301">
        <v>1157.8</v>
      </c>
      <c r="I301">
        <v>1157.8</v>
      </c>
      <c r="J301">
        <v>12.6</v>
      </c>
      <c r="K301">
        <v>150.9</v>
      </c>
      <c r="L301">
        <v>1.6984999999999999</v>
      </c>
    </row>
    <row r="302" spans="2:12" hidden="1" x14ac:dyDescent="0.3">
      <c r="B302" t="s">
        <v>14</v>
      </c>
      <c r="C302">
        <v>2014</v>
      </c>
      <c r="D302" t="s">
        <v>34</v>
      </c>
      <c r="E302">
        <v>7.0823160100000004</v>
      </c>
      <c r="F302">
        <v>6.3107078110000003</v>
      </c>
      <c r="G302">
        <v>2436.6</v>
      </c>
      <c r="H302">
        <v>3150.4</v>
      </c>
      <c r="I302">
        <v>3150.4</v>
      </c>
      <c r="J302">
        <v>94.6</v>
      </c>
      <c r="K302">
        <v>235.4</v>
      </c>
      <c r="L302">
        <v>4.0392000000000001</v>
      </c>
    </row>
    <row r="303" spans="2:12" hidden="1" x14ac:dyDescent="0.3">
      <c r="B303" t="s">
        <v>46</v>
      </c>
      <c r="C303" t="s">
        <v>17</v>
      </c>
      <c r="D303" t="s">
        <v>18</v>
      </c>
      <c r="E303">
        <v>14.761639253</v>
      </c>
      <c r="F303">
        <v>17.936713622999999</v>
      </c>
      <c r="G303">
        <v>6354</v>
      </c>
      <c r="H303">
        <v>12014.8</v>
      </c>
      <c r="I303">
        <v>12014.8</v>
      </c>
      <c r="J303">
        <v>5.8</v>
      </c>
      <c r="K303">
        <v>155.19999999999999</v>
      </c>
      <c r="L303">
        <v>9.1300000000000006E-2</v>
      </c>
    </row>
    <row r="304" spans="2:12" hidden="1" x14ac:dyDescent="0.3">
      <c r="B304" t="s">
        <v>46</v>
      </c>
      <c r="C304">
        <v>2012</v>
      </c>
      <c r="D304" t="s">
        <v>30</v>
      </c>
      <c r="E304">
        <v>10.590132679</v>
      </c>
      <c r="F304">
        <v>10.471015120000001</v>
      </c>
      <c r="G304">
        <v>3243.8</v>
      </c>
      <c r="H304">
        <v>4233.3999999999996</v>
      </c>
      <c r="I304">
        <v>4233.3999999999996</v>
      </c>
      <c r="J304">
        <v>796.6</v>
      </c>
      <c r="K304">
        <v>1237</v>
      </c>
      <c r="L304">
        <v>32.551400000000001</v>
      </c>
    </row>
    <row r="305" spans="2:12" hidden="1" x14ac:dyDescent="0.3">
      <c r="B305" t="s">
        <v>26</v>
      </c>
      <c r="C305" t="s">
        <v>17</v>
      </c>
      <c r="D305" t="s">
        <v>18</v>
      </c>
      <c r="E305">
        <v>1.42296255</v>
      </c>
      <c r="F305">
        <v>1.6877063910000001</v>
      </c>
      <c r="G305">
        <v>612.5</v>
      </c>
      <c r="H305">
        <v>1130.5</v>
      </c>
      <c r="I305">
        <v>1130.5</v>
      </c>
      <c r="J305">
        <v>0.4</v>
      </c>
      <c r="K305">
        <v>9.1</v>
      </c>
      <c r="L305">
        <v>6.5299999999999997E-2</v>
      </c>
    </row>
    <row r="306" spans="2:12" hidden="1" x14ac:dyDescent="0.3">
      <c r="B306" t="s">
        <v>19</v>
      </c>
      <c r="C306">
        <v>2017</v>
      </c>
      <c r="D306" t="s">
        <v>43</v>
      </c>
      <c r="E306">
        <v>0.40210553500000001</v>
      </c>
      <c r="F306">
        <v>0.49531612000000003</v>
      </c>
      <c r="G306">
        <v>162.1</v>
      </c>
      <c r="H306">
        <v>308.10000000000002</v>
      </c>
      <c r="I306">
        <v>308.10000000000002</v>
      </c>
      <c r="J306">
        <v>1.1000000000000001</v>
      </c>
      <c r="K306">
        <v>1.4</v>
      </c>
      <c r="L306">
        <v>0.68320000000000003</v>
      </c>
    </row>
    <row r="307" spans="2:12" hidden="1" x14ac:dyDescent="0.3">
      <c r="B307" t="s">
        <v>19</v>
      </c>
      <c r="C307">
        <v>2009</v>
      </c>
      <c r="D307" t="s">
        <v>22</v>
      </c>
      <c r="E307">
        <v>1.01454048</v>
      </c>
      <c r="F307">
        <v>1.0406909419999999</v>
      </c>
      <c r="G307">
        <v>240.3</v>
      </c>
      <c r="H307">
        <v>282.2</v>
      </c>
      <c r="I307">
        <v>282.2</v>
      </c>
      <c r="J307">
        <v>-24.5</v>
      </c>
      <c r="K307">
        <v>-2.7</v>
      </c>
      <c r="L307">
        <v>-9.2523</v>
      </c>
    </row>
    <row r="308" spans="2:12" hidden="1" x14ac:dyDescent="0.3">
      <c r="B308" t="s">
        <v>45</v>
      </c>
      <c r="C308">
        <v>2012</v>
      </c>
      <c r="D308" t="s">
        <v>30</v>
      </c>
      <c r="E308">
        <v>1.365636753</v>
      </c>
      <c r="F308">
        <v>1.5656806750000001</v>
      </c>
      <c r="G308">
        <v>418.3</v>
      </c>
      <c r="H308">
        <v>633</v>
      </c>
      <c r="I308">
        <v>633</v>
      </c>
      <c r="J308">
        <v>84.3</v>
      </c>
      <c r="K308">
        <v>182.8</v>
      </c>
      <c r="L308">
        <v>25.2395</v>
      </c>
    </row>
    <row r="309" spans="2:12" hidden="1" x14ac:dyDescent="0.3">
      <c r="B309" t="s">
        <v>50</v>
      </c>
      <c r="C309">
        <v>2017</v>
      </c>
      <c r="D309" t="s">
        <v>43</v>
      </c>
      <c r="E309">
        <v>100</v>
      </c>
      <c r="F309">
        <v>100</v>
      </c>
      <c r="G309">
        <v>40312.800000000003</v>
      </c>
      <c r="H309">
        <v>62202.7</v>
      </c>
      <c r="I309">
        <v>62202.7</v>
      </c>
      <c r="J309">
        <v>2134.6</v>
      </c>
      <c r="K309">
        <v>4295</v>
      </c>
      <c r="L309">
        <v>5.5911</v>
      </c>
    </row>
    <row r="310" spans="2:12" hidden="1" x14ac:dyDescent="0.3">
      <c r="B310" t="s">
        <v>50</v>
      </c>
      <c r="C310" t="s">
        <v>17</v>
      </c>
      <c r="D310" t="s">
        <v>18</v>
      </c>
      <c r="E310">
        <v>100</v>
      </c>
      <c r="F310">
        <v>100</v>
      </c>
      <c r="G310">
        <v>43044</v>
      </c>
      <c r="H310">
        <v>66984.399999999994</v>
      </c>
      <c r="I310">
        <v>66984.399999999994</v>
      </c>
      <c r="J310">
        <v>1245.5</v>
      </c>
      <c r="K310">
        <v>2055</v>
      </c>
      <c r="L310">
        <v>2.9796999999999998</v>
      </c>
    </row>
    <row r="311" spans="2:12" hidden="1" x14ac:dyDescent="0.3">
      <c r="B311" t="s">
        <v>21</v>
      </c>
      <c r="C311">
        <v>2016</v>
      </c>
      <c r="D311" t="s">
        <v>20</v>
      </c>
      <c r="E311">
        <v>5.4599221550000001</v>
      </c>
      <c r="F311">
        <v>6.1749991800000004</v>
      </c>
      <c r="G311">
        <v>2084.5</v>
      </c>
      <c r="H311">
        <v>3575.8</v>
      </c>
      <c r="I311">
        <v>3575.8</v>
      </c>
      <c r="J311">
        <v>23.7</v>
      </c>
      <c r="K311">
        <v>118.9</v>
      </c>
      <c r="L311">
        <v>1.1499999999999999</v>
      </c>
    </row>
    <row r="312" spans="2:12" hidden="1" x14ac:dyDescent="0.3">
      <c r="B312" t="s">
        <v>40</v>
      </c>
      <c r="C312">
        <v>2013</v>
      </c>
      <c r="D312" t="s">
        <v>27</v>
      </c>
      <c r="E312">
        <v>95.580380456</v>
      </c>
      <c r="F312">
        <v>96.149561403999996</v>
      </c>
      <c r="G312">
        <v>31297.7</v>
      </c>
      <c r="H312">
        <v>43844.2</v>
      </c>
      <c r="I312">
        <v>43844.2</v>
      </c>
      <c r="J312">
        <v>1971.8</v>
      </c>
      <c r="K312">
        <v>5062.5</v>
      </c>
      <c r="L312">
        <v>6.7237</v>
      </c>
    </row>
    <row r="313" spans="2:12" hidden="1" x14ac:dyDescent="0.3">
      <c r="B313" t="s">
        <v>21</v>
      </c>
      <c r="C313">
        <v>2012</v>
      </c>
      <c r="D313" t="s">
        <v>30</v>
      </c>
      <c r="E313">
        <v>6.0472602379999998</v>
      </c>
      <c r="F313">
        <v>6.2315574939999996</v>
      </c>
      <c r="G313">
        <v>1852.3</v>
      </c>
      <c r="H313">
        <v>2519.4</v>
      </c>
      <c r="I313">
        <v>2519.4</v>
      </c>
      <c r="J313">
        <v>139.6</v>
      </c>
      <c r="K313">
        <v>320.89999999999998</v>
      </c>
      <c r="L313">
        <v>8.1508000000000003</v>
      </c>
    </row>
    <row r="314" spans="2:12" hidden="1" x14ac:dyDescent="0.3">
      <c r="B314" t="s">
        <v>45</v>
      </c>
      <c r="C314">
        <v>2018</v>
      </c>
      <c r="D314" t="s">
        <v>47</v>
      </c>
      <c r="E314">
        <v>1.7665705709999999</v>
      </c>
      <c r="F314">
        <v>1.884046364</v>
      </c>
      <c r="G314">
        <v>738.4</v>
      </c>
      <c r="H314">
        <v>1223.3</v>
      </c>
      <c r="I314">
        <v>1223.3</v>
      </c>
      <c r="J314">
        <v>19.8</v>
      </c>
      <c r="K314">
        <v>3.5</v>
      </c>
      <c r="L314">
        <v>2.7553000000000001</v>
      </c>
    </row>
    <row r="315" spans="2:12" hidden="1" x14ac:dyDescent="0.3">
      <c r="B315" t="s">
        <v>28</v>
      </c>
      <c r="C315">
        <v>2008</v>
      </c>
      <c r="D315" t="s">
        <v>13</v>
      </c>
      <c r="E315">
        <v>0.92370954199999999</v>
      </c>
      <c r="F315">
        <v>0.88408683499999996</v>
      </c>
      <c r="G315">
        <v>216.1</v>
      </c>
      <c r="H315">
        <v>222.4</v>
      </c>
      <c r="I315">
        <v>222.4</v>
      </c>
      <c r="J315">
        <v>9.8000000000000007</v>
      </c>
      <c r="K315">
        <v>16.100000000000001</v>
      </c>
      <c r="L315">
        <v>4.7503000000000002</v>
      </c>
    </row>
    <row r="316" spans="2:12" x14ac:dyDescent="0.3">
      <c r="B316" t="s">
        <v>16</v>
      </c>
      <c r="C316">
        <v>2015</v>
      </c>
      <c r="D316" t="s">
        <v>39</v>
      </c>
      <c r="E316">
        <v>2.614339556</v>
      </c>
      <c r="F316">
        <v>3.9954373780000001</v>
      </c>
      <c r="G316">
        <v>951</v>
      </c>
      <c r="H316" s="1">
        <v>2161.1999999999998</v>
      </c>
      <c r="I316">
        <v>2161.1999999999998</v>
      </c>
      <c r="J316">
        <v>43.1</v>
      </c>
      <c r="K316">
        <v>330.1</v>
      </c>
      <c r="L316">
        <v>4.7472000000000003</v>
      </c>
    </row>
    <row r="317" spans="2:12" hidden="1" x14ac:dyDescent="0.3">
      <c r="B317" t="s">
        <v>31</v>
      </c>
      <c r="C317">
        <v>2014</v>
      </c>
      <c r="D317" t="s">
        <v>34</v>
      </c>
      <c r="E317">
        <v>6.2097430530000004</v>
      </c>
      <c r="F317">
        <v>6.0813477159999998</v>
      </c>
      <c r="G317">
        <v>2136.4</v>
      </c>
      <c r="H317">
        <v>3035.9</v>
      </c>
      <c r="I317">
        <v>3035.9</v>
      </c>
      <c r="J317">
        <v>128.80000000000001</v>
      </c>
      <c r="K317">
        <v>252.2</v>
      </c>
      <c r="L317">
        <v>6.4156000000000004</v>
      </c>
    </row>
    <row r="318" spans="2:12" hidden="1" x14ac:dyDescent="0.3">
      <c r="B318" t="s">
        <v>28</v>
      </c>
      <c r="C318">
        <v>2015</v>
      </c>
      <c r="D318" t="s">
        <v>39</v>
      </c>
      <c r="E318">
        <v>0.98690630999999995</v>
      </c>
      <c r="F318">
        <v>0.86907972899999997</v>
      </c>
      <c r="G318">
        <v>359</v>
      </c>
      <c r="H318">
        <v>470.1</v>
      </c>
      <c r="I318">
        <v>470.1</v>
      </c>
      <c r="J318">
        <v>29.4</v>
      </c>
      <c r="K318">
        <v>41.9</v>
      </c>
      <c r="L318">
        <v>8.9199000000000002</v>
      </c>
    </row>
    <row r="319" spans="2:12" hidden="1" x14ac:dyDescent="0.3">
      <c r="B319" t="s">
        <v>50</v>
      </c>
      <c r="C319">
        <v>2015</v>
      </c>
      <c r="D319" t="s">
        <v>39</v>
      </c>
      <c r="E319">
        <v>100</v>
      </c>
      <c r="F319">
        <v>100</v>
      </c>
      <c r="G319">
        <v>36376.300000000003</v>
      </c>
      <c r="H319">
        <v>54091.7</v>
      </c>
      <c r="I319">
        <v>54091.7</v>
      </c>
      <c r="J319">
        <v>1972.3</v>
      </c>
      <c r="K319">
        <v>4170.2</v>
      </c>
      <c r="L319">
        <v>5.7327000000000004</v>
      </c>
    </row>
    <row r="320" spans="2:12" hidden="1" x14ac:dyDescent="0.3">
      <c r="B320" t="s">
        <v>46</v>
      </c>
      <c r="C320">
        <v>2013</v>
      </c>
      <c r="D320" t="s">
        <v>27</v>
      </c>
      <c r="E320">
        <v>12.547297442</v>
      </c>
      <c r="F320">
        <v>13.502412281</v>
      </c>
      <c r="G320">
        <v>4108.6000000000004</v>
      </c>
      <c r="H320">
        <v>6157.1</v>
      </c>
      <c r="I320">
        <v>6157.1</v>
      </c>
      <c r="J320">
        <v>864.8</v>
      </c>
      <c r="K320">
        <v>1923.7</v>
      </c>
      <c r="L320">
        <v>26.66</v>
      </c>
    </row>
    <row r="321" spans="2:12" hidden="1" x14ac:dyDescent="0.3">
      <c r="B321" t="s">
        <v>12</v>
      </c>
      <c r="C321">
        <v>2011</v>
      </c>
      <c r="D321" t="s">
        <v>32</v>
      </c>
      <c r="E321">
        <v>1.216763016</v>
      </c>
      <c r="F321">
        <v>1.037011838</v>
      </c>
      <c r="G321">
        <v>339.5</v>
      </c>
      <c r="H321">
        <v>359.7</v>
      </c>
      <c r="I321">
        <v>359.7</v>
      </c>
      <c r="J321">
        <v>16.899999999999999</v>
      </c>
      <c r="K321">
        <v>8</v>
      </c>
      <c r="L321">
        <v>5.2385999999999999</v>
      </c>
    </row>
    <row r="322" spans="2:12" hidden="1" x14ac:dyDescent="0.3">
      <c r="B322" t="s">
        <v>40</v>
      </c>
      <c r="C322" t="s">
        <v>37</v>
      </c>
      <c r="D322" t="s">
        <v>38</v>
      </c>
      <c r="E322">
        <v>95.888142062</v>
      </c>
      <c r="F322">
        <v>96.745650925000007</v>
      </c>
      <c r="G322">
        <v>33867.5</v>
      </c>
      <c r="H322">
        <v>52220.4</v>
      </c>
      <c r="I322">
        <v>52220.4</v>
      </c>
      <c r="J322">
        <v>-7383.9</v>
      </c>
      <c r="K322">
        <v>-12643.9</v>
      </c>
      <c r="L322">
        <v>-17.899799999999999</v>
      </c>
    </row>
    <row r="323" spans="2:12" hidden="1" x14ac:dyDescent="0.3">
      <c r="B323" t="s">
        <v>41</v>
      </c>
      <c r="C323" t="s">
        <v>17</v>
      </c>
      <c r="D323" t="s">
        <v>18</v>
      </c>
      <c r="E323">
        <v>2.1094693800000002</v>
      </c>
      <c r="F323">
        <v>1.867151158</v>
      </c>
      <c r="G323">
        <v>908</v>
      </c>
      <c r="H323">
        <v>1250.7</v>
      </c>
      <c r="I323">
        <v>1250.7</v>
      </c>
      <c r="J323">
        <v>86</v>
      </c>
      <c r="K323">
        <v>35.5</v>
      </c>
      <c r="L323">
        <v>10.462199999999999</v>
      </c>
    </row>
    <row r="324" spans="2:12" hidden="1" x14ac:dyDescent="0.3">
      <c r="B324" t="s">
        <v>35</v>
      </c>
      <c r="C324">
        <v>2012</v>
      </c>
      <c r="D324" t="s">
        <v>30</v>
      </c>
      <c r="E324">
        <v>14.426190974000001</v>
      </c>
      <c r="F324">
        <v>13.357012295000001</v>
      </c>
      <c r="G324">
        <v>4418.8</v>
      </c>
      <c r="H324">
        <v>5400.2</v>
      </c>
      <c r="I324">
        <v>5400.2</v>
      </c>
      <c r="J324">
        <v>213.9</v>
      </c>
      <c r="K324">
        <v>425.7</v>
      </c>
      <c r="L324">
        <v>5.0869</v>
      </c>
    </row>
    <row r="325" spans="2:12" hidden="1" x14ac:dyDescent="0.3">
      <c r="B325" t="s">
        <v>25</v>
      </c>
      <c r="C325">
        <v>2013</v>
      </c>
      <c r="D325" t="s">
        <v>27</v>
      </c>
      <c r="E325">
        <v>0.53962601799999999</v>
      </c>
      <c r="F325">
        <v>0.47083333300000002</v>
      </c>
      <c r="G325">
        <v>176.7</v>
      </c>
      <c r="H325">
        <v>214.7</v>
      </c>
      <c r="I325">
        <v>214.7</v>
      </c>
      <c r="J325">
        <v>-4.3</v>
      </c>
      <c r="K325">
        <v>-1.2</v>
      </c>
      <c r="L325">
        <v>-2.3757000000000001</v>
      </c>
    </row>
    <row r="326" spans="2:12" hidden="1" x14ac:dyDescent="0.3">
      <c r="B326" t="s">
        <v>12</v>
      </c>
      <c r="C326">
        <v>2010</v>
      </c>
      <c r="D326" t="s">
        <v>15</v>
      </c>
      <c r="E326">
        <v>1.287002314</v>
      </c>
      <c r="F326">
        <v>1.194620979</v>
      </c>
      <c r="G326">
        <v>322.60000000000002</v>
      </c>
      <c r="H326">
        <v>351.7</v>
      </c>
      <c r="I326">
        <v>351.7</v>
      </c>
      <c r="J326">
        <v>28.8</v>
      </c>
      <c r="K326">
        <v>44.3</v>
      </c>
      <c r="L326">
        <v>9.8025000000000002</v>
      </c>
    </row>
    <row r="327" spans="2:12" hidden="1" x14ac:dyDescent="0.3">
      <c r="B327" t="s">
        <v>42</v>
      </c>
      <c r="C327">
        <v>2007</v>
      </c>
      <c r="E327">
        <v>2.1520473330000001</v>
      </c>
      <c r="F327">
        <v>2.1520473330000001</v>
      </c>
      <c r="G327">
        <v>458.3</v>
      </c>
      <c r="H327">
        <v>458.3</v>
      </c>
      <c r="I327">
        <v>458.3</v>
      </c>
    </row>
    <row r="328" spans="2:12" hidden="1" x14ac:dyDescent="0.3">
      <c r="B328" t="s">
        <v>33</v>
      </c>
      <c r="C328">
        <v>2008</v>
      </c>
      <c r="D328" t="s">
        <v>13</v>
      </c>
      <c r="E328">
        <v>3.6854343699999998</v>
      </c>
      <c r="F328">
        <v>3.6977408879999998</v>
      </c>
      <c r="G328">
        <v>862.2</v>
      </c>
      <c r="H328">
        <v>930.2</v>
      </c>
      <c r="I328">
        <v>930.2</v>
      </c>
      <c r="J328">
        <v>34.5</v>
      </c>
      <c r="K328">
        <v>102.5</v>
      </c>
      <c r="L328">
        <v>4.1680999999999999</v>
      </c>
    </row>
    <row r="329" spans="2:12" x14ac:dyDescent="0.3">
      <c r="B329" t="s">
        <v>16</v>
      </c>
      <c r="C329">
        <v>2016</v>
      </c>
      <c r="D329" t="s">
        <v>20</v>
      </c>
      <c r="E329">
        <v>2.5464794039999998</v>
      </c>
      <c r="F329">
        <v>4.1029085939999996</v>
      </c>
      <c r="G329">
        <v>972.2</v>
      </c>
      <c r="H329" s="1">
        <v>2375.9</v>
      </c>
      <c r="I329">
        <v>2375.9</v>
      </c>
      <c r="J329">
        <v>21.2</v>
      </c>
      <c r="K329">
        <v>214.7</v>
      </c>
      <c r="L329">
        <v>2.2292000000000001</v>
      </c>
    </row>
    <row r="330" spans="2:12" hidden="1" x14ac:dyDescent="0.3">
      <c r="B330" t="s">
        <v>25</v>
      </c>
      <c r="C330">
        <v>2014</v>
      </c>
      <c r="D330" t="s">
        <v>34</v>
      </c>
      <c r="E330">
        <v>0.53336821300000004</v>
      </c>
      <c r="F330">
        <v>0.47254189099999999</v>
      </c>
      <c r="G330">
        <v>183.5</v>
      </c>
      <c r="H330">
        <v>235.9</v>
      </c>
      <c r="I330">
        <v>235.9</v>
      </c>
      <c r="J330">
        <v>6.8</v>
      </c>
      <c r="K330">
        <v>21.2</v>
      </c>
      <c r="L330">
        <v>3.8483000000000001</v>
      </c>
    </row>
    <row r="331" spans="2:12" hidden="1" x14ac:dyDescent="0.3">
      <c r="B331" t="s">
        <v>42</v>
      </c>
      <c r="C331">
        <v>2009</v>
      </c>
      <c r="D331" t="s">
        <v>22</v>
      </c>
      <c r="E331">
        <v>2.0164150369999998</v>
      </c>
      <c r="F331">
        <v>1.8040609809999999</v>
      </c>
      <c r="G331">
        <v>477.6</v>
      </c>
      <c r="H331">
        <v>489.2</v>
      </c>
      <c r="I331">
        <v>489.2</v>
      </c>
      <c r="J331">
        <v>10.199999999999999</v>
      </c>
      <c r="K331">
        <v>31.1</v>
      </c>
      <c r="L331">
        <v>2.1821999999999999</v>
      </c>
    </row>
    <row r="332" spans="2:12" hidden="1" x14ac:dyDescent="0.3">
      <c r="B332" t="s">
        <v>45</v>
      </c>
      <c r="C332">
        <v>2011</v>
      </c>
      <c r="D332" t="s">
        <v>32</v>
      </c>
      <c r="E332">
        <v>1.1970510969999999</v>
      </c>
      <c r="F332">
        <v>1.2979225169999999</v>
      </c>
      <c r="G332">
        <v>334</v>
      </c>
      <c r="H332">
        <v>450.2</v>
      </c>
      <c r="I332">
        <v>450.2</v>
      </c>
      <c r="J332">
        <v>60.5</v>
      </c>
      <c r="K332">
        <v>129.1</v>
      </c>
      <c r="L332">
        <v>22.1206</v>
      </c>
    </row>
    <row r="333" spans="2:12" hidden="1" x14ac:dyDescent="0.3">
      <c r="B333" t="s">
        <v>44</v>
      </c>
      <c r="C333">
        <v>2007</v>
      </c>
      <c r="E333">
        <v>3.9655334340000001</v>
      </c>
      <c r="F333">
        <v>3.9655334340000001</v>
      </c>
      <c r="G333">
        <v>844.5</v>
      </c>
      <c r="H333">
        <v>844.5</v>
      </c>
      <c r="I333">
        <v>844.5</v>
      </c>
    </row>
    <row r="334" spans="2:12" hidden="1" x14ac:dyDescent="0.3">
      <c r="B334" t="s">
        <v>14</v>
      </c>
      <c r="C334">
        <v>2012</v>
      </c>
      <c r="D334" t="s">
        <v>30</v>
      </c>
      <c r="E334">
        <v>7.0687943999999998</v>
      </c>
      <c r="F334">
        <v>6.9317852960000002</v>
      </c>
      <c r="G334">
        <v>2165.1999999999998</v>
      </c>
      <c r="H334">
        <v>2802.5</v>
      </c>
      <c r="I334">
        <v>2802.5</v>
      </c>
      <c r="J334">
        <v>135.30000000000001</v>
      </c>
      <c r="K334">
        <v>332.7</v>
      </c>
      <c r="L334">
        <v>6.6653000000000002</v>
      </c>
    </row>
    <row r="335" spans="2:12" hidden="1" x14ac:dyDescent="0.3">
      <c r="B335" t="s">
        <v>21</v>
      </c>
      <c r="C335">
        <v>2007</v>
      </c>
      <c r="E335">
        <v>7.1567430500000002</v>
      </c>
      <c r="F335">
        <v>7.1567430500000002</v>
      </c>
      <c r="G335">
        <v>1524.1</v>
      </c>
      <c r="H335">
        <v>1524.1</v>
      </c>
      <c r="I335">
        <v>1524.1</v>
      </c>
    </row>
    <row r="336" spans="2:12" hidden="1" x14ac:dyDescent="0.3">
      <c r="B336" t="s">
        <v>41</v>
      </c>
      <c r="C336">
        <v>2011</v>
      </c>
      <c r="D336" t="s">
        <v>32</v>
      </c>
      <c r="E336">
        <v>2.563624699</v>
      </c>
      <c r="F336">
        <v>2.541356505</v>
      </c>
      <c r="G336">
        <v>715.3</v>
      </c>
      <c r="H336">
        <v>881.5</v>
      </c>
      <c r="I336">
        <v>881.5</v>
      </c>
      <c r="J336">
        <v>32.799999999999997</v>
      </c>
      <c r="K336">
        <v>76</v>
      </c>
      <c r="L336">
        <v>4.8057999999999996</v>
      </c>
    </row>
    <row r="337" spans="2:12" hidden="1" x14ac:dyDescent="0.3">
      <c r="B337" t="s">
        <v>40</v>
      </c>
      <c r="C337">
        <v>2010</v>
      </c>
      <c r="D337" t="s">
        <v>15</v>
      </c>
      <c r="E337">
        <v>95.625149605000004</v>
      </c>
      <c r="F337">
        <v>95.735437478999998</v>
      </c>
      <c r="G337">
        <v>23969.4</v>
      </c>
      <c r="H337">
        <v>28184.799999999999</v>
      </c>
      <c r="I337">
        <v>28184.799999999999</v>
      </c>
      <c r="J337">
        <v>1208.2</v>
      </c>
      <c r="K337">
        <v>2148.4</v>
      </c>
      <c r="L337">
        <v>5.3080999999999996</v>
      </c>
    </row>
  </sheetData>
  <autoFilter ref="B1:L337" xr:uid="{00000000-0009-0000-0000-000000000000}">
    <filterColumn colId="0">
      <filters>
        <filter val="H   HOTELES Y RESTAURANTES"/>
      </filters>
    </filterColumn>
    <sortState xmlns:xlrd2="http://schemas.microsoft.com/office/spreadsheetml/2017/richdata2" ref="B4:L329">
      <sortCondition ref="F1:F33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D65C-FC16-4231-99F9-F855CCF455AE}">
  <dimension ref="A1:C26"/>
  <sheetViews>
    <sheetView workbookViewId="0">
      <selection activeCell="A24" sqref="A24"/>
    </sheetView>
  </sheetViews>
  <sheetFormatPr baseColWidth="10" defaultRowHeight="14.4" x14ac:dyDescent="0.3"/>
  <cols>
    <col min="1" max="1" width="134.5546875" bestFit="1" customWidth="1"/>
    <col min="2" max="2" width="35.6640625" bestFit="1" customWidth="1"/>
    <col min="3" max="4" width="34.88671875" bestFit="1" customWidth="1"/>
  </cols>
  <sheetData>
    <row r="1" spans="1:3" x14ac:dyDescent="0.3">
      <c r="A1" s="2" t="s">
        <v>67</v>
      </c>
      <c r="B1" t="s">
        <v>72</v>
      </c>
      <c r="C1" t="s">
        <v>74</v>
      </c>
    </row>
    <row r="2" spans="1:3" x14ac:dyDescent="0.3">
      <c r="A2" s="3" t="s">
        <v>41</v>
      </c>
      <c r="B2">
        <v>508.09999999999991</v>
      </c>
      <c r="C2">
        <v>20.178999999999995</v>
      </c>
    </row>
    <row r="3" spans="1:3" x14ac:dyDescent="0.3">
      <c r="A3" s="3" t="s">
        <v>19</v>
      </c>
      <c r="B3">
        <v>-45.300000000000011</v>
      </c>
      <c r="C3">
        <v>-46.756799999999998</v>
      </c>
    </row>
    <row r="4" spans="1:3" x14ac:dyDescent="0.3">
      <c r="A4" s="3" t="s">
        <v>45</v>
      </c>
      <c r="B4">
        <v>1876.5</v>
      </c>
      <c r="C4">
        <v>248.85319999999999</v>
      </c>
    </row>
    <row r="5" spans="1:3" x14ac:dyDescent="0.3">
      <c r="A5" s="3" t="s">
        <v>21</v>
      </c>
      <c r="B5">
        <v>1594.0000000000005</v>
      </c>
      <c r="C5">
        <v>13.718999999999999</v>
      </c>
    </row>
    <row r="6" spans="1:3" x14ac:dyDescent="0.3">
      <c r="A6" s="3" t="s">
        <v>24</v>
      </c>
      <c r="B6">
        <v>568.6</v>
      </c>
      <c r="C6">
        <v>108.12959999999998</v>
      </c>
    </row>
    <row r="7" spans="1:3" x14ac:dyDescent="0.3">
      <c r="A7" s="3" t="s">
        <v>46</v>
      </c>
      <c r="B7">
        <v>4698</v>
      </c>
      <c r="C7">
        <v>120.7835</v>
      </c>
    </row>
    <row r="8" spans="1:3" x14ac:dyDescent="0.3">
      <c r="A8" s="3" t="s">
        <v>26</v>
      </c>
      <c r="B8">
        <v>398.20000000000027</v>
      </c>
      <c r="C8">
        <v>92.777900000000002</v>
      </c>
    </row>
    <row r="9" spans="1:3" x14ac:dyDescent="0.3">
      <c r="A9" s="3" t="s">
        <v>23</v>
      </c>
      <c r="B9">
        <v>6108.9000000000005</v>
      </c>
      <c r="C9">
        <v>58.298100000000005</v>
      </c>
    </row>
    <row r="10" spans="1:3" x14ac:dyDescent="0.3">
      <c r="A10" s="3" t="s">
        <v>16</v>
      </c>
      <c r="B10">
        <v>517.9000000000002</v>
      </c>
      <c r="C10">
        <v>-6.8913000000000064</v>
      </c>
    </row>
    <row r="11" spans="1:3" x14ac:dyDescent="0.3">
      <c r="A11" s="3" t="s">
        <v>35</v>
      </c>
      <c r="B11">
        <v>3543.5</v>
      </c>
      <c r="C11">
        <v>44.783799999999999</v>
      </c>
    </row>
    <row r="12" spans="1:3" x14ac:dyDescent="0.3">
      <c r="A12" s="3" t="s">
        <v>44</v>
      </c>
      <c r="B12">
        <v>912.10000000000014</v>
      </c>
      <c r="C12">
        <v>48.715600000000002</v>
      </c>
    </row>
    <row r="13" spans="1:3" x14ac:dyDescent="0.3">
      <c r="A13" s="3" t="s">
        <v>14</v>
      </c>
      <c r="B13">
        <v>2321.3999999999996</v>
      </c>
      <c r="C13">
        <v>70.152299999999997</v>
      </c>
    </row>
    <row r="14" spans="1:3" x14ac:dyDescent="0.3">
      <c r="A14" s="3" t="s">
        <v>29</v>
      </c>
      <c r="B14">
        <v>1763.7</v>
      </c>
      <c r="C14">
        <v>43.477399999999996</v>
      </c>
    </row>
    <row r="15" spans="1:3" x14ac:dyDescent="0.3">
      <c r="A15" s="3" t="s">
        <v>31</v>
      </c>
      <c r="B15">
        <v>2384.6999999999998</v>
      </c>
      <c r="C15">
        <v>47.465199999999989</v>
      </c>
    </row>
    <row r="16" spans="1:3" x14ac:dyDescent="0.3">
      <c r="A16" s="3" t="s">
        <v>33</v>
      </c>
      <c r="B16">
        <v>2666.2999999999997</v>
      </c>
      <c r="C16">
        <v>84.591200000000015</v>
      </c>
    </row>
    <row r="17" spans="1:3" x14ac:dyDescent="0.3">
      <c r="A17" s="3" t="s">
        <v>28</v>
      </c>
      <c r="B17">
        <v>322</v>
      </c>
      <c r="C17">
        <v>74.468100000000007</v>
      </c>
    </row>
    <row r="18" spans="1:3" x14ac:dyDescent="0.3">
      <c r="A18" s="3" t="s">
        <v>48</v>
      </c>
      <c r="B18">
        <v>706</v>
      </c>
      <c r="C18">
        <v>61.936899999999994</v>
      </c>
    </row>
    <row r="19" spans="1:3" x14ac:dyDescent="0.3">
      <c r="A19" s="3" t="s">
        <v>12</v>
      </c>
      <c r="B19">
        <v>496.50000000000006</v>
      </c>
      <c r="C19">
        <v>73.529899999999998</v>
      </c>
    </row>
    <row r="20" spans="1:3" x14ac:dyDescent="0.3">
      <c r="A20" s="3" t="s">
        <v>49</v>
      </c>
      <c r="B20">
        <v>1253.2</v>
      </c>
      <c r="C20">
        <v>45.304700000000011</v>
      </c>
    </row>
    <row r="21" spans="1:3" x14ac:dyDescent="0.3">
      <c r="A21" s="3" t="s">
        <v>42</v>
      </c>
      <c r="B21">
        <v>-40.300000000000004</v>
      </c>
      <c r="C21">
        <v>-4.1171000000000042</v>
      </c>
    </row>
    <row r="22" spans="1:3" x14ac:dyDescent="0.3">
      <c r="A22" s="3" t="s">
        <v>36</v>
      </c>
      <c r="B22">
        <v>48.600000000000009</v>
      </c>
      <c r="C22">
        <v>74.473699999999994</v>
      </c>
    </row>
    <row r="23" spans="1:3" x14ac:dyDescent="0.3">
      <c r="A23" s="3" t="s">
        <v>25</v>
      </c>
      <c r="B23">
        <v>78.400000000000006</v>
      </c>
      <c r="C23">
        <v>-4.9004999999999992</v>
      </c>
    </row>
    <row r="24" spans="1:3" x14ac:dyDescent="0.3">
      <c r="A24" s="3" t="s">
        <v>50</v>
      </c>
      <c r="B24">
        <v>32681.000000000004</v>
      </c>
      <c r="C24">
        <v>54.986200000000004</v>
      </c>
    </row>
    <row r="25" spans="1:3" x14ac:dyDescent="0.3">
      <c r="A25" s="3" t="s">
        <v>40</v>
      </c>
      <c r="B25">
        <v>31768.9</v>
      </c>
      <c r="C25">
        <v>54.798399999999987</v>
      </c>
    </row>
    <row r="26" spans="1:3" x14ac:dyDescent="0.3">
      <c r="A26" s="3" t="s">
        <v>68</v>
      </c>
      <c r="B26">
        <v>97130.900000000009</v>
      </c>
      <c r="C26">
        <v>1378.7579999999998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63F3-45A9-4861-9D6C-6DDBCAAA23DD}">
  <dimension ref="A1:G23"/>
  <sheetViews>
    <sheetView workbookViewId="0">
      <selection activeCell="C29" sqref="C29"/>
    </sheetView>
  </sheetViews>
  <sheetFormatPr baseColWidth="10" defaultRowHeight="14.4" x14ac:dyDescent="0.3"/>
  <cols>
    <col min="1" max="1" width="21.6640625" customWidth="1"/>
    <col min="2" max="2" width="21.6640625" bestFit="1" customWidth="1"/>
    <col min="3" max="3" width="35.6640625" bestFit="1" customWidth="1"/>
    <col min="4" max="4" width="34" bestFit="1" customWidth="1"/>
    <col min="6" max="6" width="29.5546875" bestFit="1" customWidth="1"/>
    <col min="7" max="7" width="9.21875" bestFit="1" customWidth="1"/>
  </cols>
  <sheetData>
    <row r="1" spans="1:7" x14ac:dyDescent="0.3">
      <c r="F1" s="2" t="s">
        <v>67</v>
      </c>
      <c r="G1" t="s">
        <v>76</v>
      </c>
    </row>
    <row r="3" spans="1:7" x14ac:dyDescent="0.3">
      <c r="A3" s="2" t="s">
        <v>67</v>
      </c>
      <c r="B3" t="s">
        <v>70</v>
      </c>
      <c r="C3" t="s">
        <v>72</v>
      </c>
      <c r="F3" t="s">
        <v>75</v>
      </c>
    </row>
    <row r="4" spans="1:7" x14ac:dyDescent="0.3">
      <c r="A4" s="3">
        <v>2007</v>
      </c>
      <c r="B4">
        <v>63043.500000000015</v>
      </c>
      <c r="F4">
        <v>2687762.2000000007</v>
      </c>
    </row>
    <row r="5" spans="1:7" x14ac:dyDescent="0.3">
      <c r="A5" s="3">
        <v>2008</v>
      </c>
      <c r="B5">
        <v>69226.900000000009</v>
      </c>
      <c r="C5">
        <v>11445.8</v>
      </c>
    </row>
    <row r="6" spans="1:7" x14ac:dyDescent="0.3">
      <c r="A6" s="3">
        <v>2009</v>
      </c>
      <c r="B6">
        <v>70121.600000000006</v>
      </c>
      <c r="C6">
        <v>5780.3</v>
      </c>
    </row>
    <row r="7" spans="1:7" x14ac:dyDescent="0.3">
      <c r="A7" s="3">
        <v>2010</v>
      </c>
      <c r="B7">
        <v>74080.299999999988</v>
      </c>
      <c r="C7">
        <v>6795.8000000000011</v>
      </c>
    </row>
    <row r="8" spans="1:7" x14ac:dyDescent="0.3">
      <c r="A8" s="3">
        <v>2011</v>
      </c>
      <c r="B8">
        <v>82514.100000000006</v>
      </c>
      <c r="C8">
        <v>15490.9</v>
      </c>
    </row>
    <row r="9" spans="1:7" x14ac:dyDescent="0.3">
      <c r="A9" s="3">
        <v>2012</v>
      </c>
      <c r="B9">
        <v>90580.900000000009</v>
      </c>
      <c r="C9">
        <v>17084.699999999997</v>
      </c>
    </row>
    <row r="10" spans="1:7" x14ac:dyDescent="0.3">
      <c r="A10" s="3">
        <v>2013</v>
      </c>
      <c r="B10">
        <v>96807.6</v>
      </c>
      <c r="C10">
        <v>15403.300000000001</v>
      </c>
    </row>
    <row r="11" spans="1:7" x14ac:dyDescent="0.3">
      <c r="A11" s="3">
        <v>2014</v>
      </c>
      <c r="B11">
        <v>101717.4</v>
      </c>
      <c r="C11">
        <v>12749.000000000002</v>
      </c>
    </row>
    <row r="12" spans="1:7" x14ac:dyDescent="0.3">
      <c r="A12" s="3">
        <v>2015</v>
      </c>
      <c r="B12">
        <v>107558.09999999999</v>
      </c>
      <c r="C12">
        <v>12411.8</v>
      </c>
    </row>
    <row r="13" spans="1:7" x14ac:dyDescent="0.3">
      <c r="A13" s="3">
        <v>2016</v>
      </c>
      <c r="B13">
        <v>112898.20000000001</v>
      </c>
      <c r="C13">
        <v>11215.5</v>
      </c>
    </row>
    <row r="14" spans="1:7" x14ac:dyDescent="0.3">
      <c r="A14" s="3">
        <v>2017</v>
      </c>
      <c r="B14">
        <v>119257.80000000002</v>
      </c>
      <c r="C14">
        <v>12908.499999999998</v>
      </c>
    </row>
    <row r="15" spans="1:7" x14ac:dyDescent="0.3">
      <c r="A15" s="3">
        <v>2018</v>
      </c>
      <c r="B15">
        <v>123715.3</v>
      </c>
      <c r="C15">
        <v>8248.2999999999993</v>
      </c>
    </row>
    <row r="16" spans="1:7" x14ac:dyDescent="0.3">
      <c r="A16" s="3" t="s">
        <v>17</v>
      </c>
      <c r="B16">
        <v>127534.09999999999</v>
      </c>
      <c r="C16">
        <v>6255.4</v>
      </c>
    </row>
    <row r="17" spans="1:3" x14ac:dyDescent="0.3">
      <c r="A17" s="3" t="s">
        <v>37</v>
      </c>
      <c r="B17">
        <v>104825.3</v>
      </c>
      <c r="C17">
        <v>-38658.399999999994</v>
      </c>
    </row>
    <row r="18" spans="1:3" x14ac:dyDescent="0.3">
      <c r="A18" s="3" t="s">
        <v>68</v>
      </c>
      <c r="B18">
        <v>1343881.1000000003</v>
      </c>
      <c r="C18">
        <v>97130.900000000023</v>
      </c>
    </row>
    <row r="20" spans="1:3" x14ac:dyDescent="0.3">
      <c r="B20" t="s">
        <v>87</v>
      </c>
      <c r="C20" t="s">
        <v>88</v>
      </c>
    </row>
    <row r="21" spans="1:3" x14ac:dyDescent="0.3">
      <c r="A21" s="3" t="s">
        <v>84</v>
      </c>
      <c r="B21">
        <f>AVERAGE(B4:B17)</f>
        <v>95991.507142857168</v>
      </c>
      <c r="C21">
        <f>AVERAGE(C4:C17)</f>
        <v>7471.6076923076944</v>
      </c>
    </row>
    <row r="22" spans="1:3" x14ac:dyDescent="0.3">
      <c r="A22" s="3" t="s">
        <v>85</v>
      </c>
      <c r="B22">
        <f>_xlfn.VAR.S(B4:B17)</f>
        <v>461396766.27147967</v>
      </c>
      <c r="C22">
        <f>_xlfn.VAR.S(C4:C17)</f>
        <v>205386391.40910247</v>
      </c>
    </row>
    <row r="23" spans="1:3" x14ac:dyDescent="0.3">
      <c r="A23" s="3" t="s">
        <v>86</v>
      </c>
      <c r="B23">
        <f>_xlfn.STDEV.P(B4:B17)</f>
        <v>20698.788718061372</v>
      </c>
      <c r="C23">
        <f>_xlfn.STDEV.P(C4:C17)</f>
        <v>13769.075430971641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FBBD-9676-4C61-8A52-404A46E32629}">
  <dimension ref="A1:E5"/>
  <sheetViews>
    <sheetView workbookViewId="0">
      <selection activeCell="C29" sqref="C29"/>
    </sheetView>
  </sheetViews>
  <sheetFormatPr baseColWidth="10" defaultRowHeight="14.4" x14ac:dyDescent="0.3"/>
  <cols>
    <col min="1" max="1" width="45.5546875" bestFit="1" customWidth="1"/>
    <col min="2" max="2" width="22.44140625" bestFit="1" customWidth="1"/>
    <col min="3" max="5" width="28.21875" bestFit="1" customWidth="1"/>
  </cols>
  <sheetData>
    <row r="1" spans="1:5" x14ac:dyDescent="0.3">
      <c r="A1" s="2" t="s">
        <v>67</v>
      </c>
      <c r="B1" t="s">
        <v>69</v>
      </c>
      <c r="C1" t="s">
        <v>73</v>
      </c>
      <c r="D1" t="s">
        <v>82</v>
      </c>
      <c r="E1" t="s">
        <v>83</v>
      </c>
    </row>
    <row r="2" spans="1:5" x14ac:dyDescent="0.3">
      <c r="A2" s="3" t="s">
        <v>41</v>
      </c>
      <c r="B2">
        <v>34.194036795999999</v>
      </c>
      <c r="C2">
        <v>34.860807958999999</v>
      </c>
      <c r="D2">
        <f>C2/GETPIVOTDATA("Suma de Valor Constante",$A$1,"Categorías","A   AGRICULTURA, GANADERÍA, CAZA Y SILVICULTURA")</f>
        <v>1.0194996328446952</v>
      </c>
      <c r="E2">
        <f>D2</f>
        <v>1.0194996328446952</v>
      </c>
    </row>
    <row r="3" spans="1:5" x14ac:dyDescent="0.3">
      <c r="A3" s="3" t="s">
        <v>19</v>
      </c>
      <c r="B3">
        <v>9.6015719879999999</v>
      </c>
      <c r="C3">
        <v>8.5601503430000001</v>
      </c>
      <c r="D3">
        <f>C3/GETPIVOTDATA("Suma de Valor Constante",$A$1,"Categorías","B   PESCA")</f>
        <v>0.89153633943467137</v>
      </c>
      <c r="E3">
        <f>D2+D3</f>
        <v>1.9110359722793666</v>
      </c>
    </row>
    <row r="4" spans="1:5" x14ac:dyDescent="0.3">
      <c r="A4" s="3" t="s">
        <v>16</v>
      </c>
      <c r="B4">
        <v>48.328024776999989</v>
      </c>
      <c r="C4">
        <v>35.859903877000001</v>
      </c>
      <c r="D4">
        <f>C4/GETPIVOTDATA("Suma de Valor Constante",$A$1,"Categorías","H   HOTELES Y RESTAURANTES")</f>
        <v>0.74201054238132758</v>
      </c>
      <c r="E4">
        <f>D3+D4</f>
        <v>1.6335468818159988</v>
      </c>
    </row>
    <row r="5" spans="1:5" x14ac:dyDescent="0.3">
      <c r="A5" s="3" t="s">
        <v>68</v>
      </c>
      <c r="B5">
        <v>92.123633560999991</v>
      </c>
      <c r="C5">
        <v>79.280862178999996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opLeftCell="A25" workbookViewId="0">
      <selection activeCell="A56" sqref="A56"/>
    </sheetView>
  </sheetViews>
  <sheetFormatPr baseColWidth="10" defaultRowHeight="14.4" x14ac:dyDescent="0.3"/>
  <cols>
    <col min="1" max="1" width="23.109375" customWidth="1"/>
    <col min="6" max="6" width="17.33203125" customWidth="1"/>
  </cols>
  <sheetData>
    <row r="1" spans="4:7" x14ac:dyDescent="0.3">
      <c r="F1" t="s">
        <v>51</v>
      </c>
    </row>
    <row r="2" spans="4:7" x14ac:dyDescent="0.3">
      <c r="E2" t="s">
        <v>52</v>
      </c>
    </row>
    <row r="4" spans="4:7" x14ac:dyDescent="0.3">
      <c r="F4" t="s">
        <v>5</v>
      </c>
      <c r="G4" t="s">
        <v>3</v>
      </c>
    </row>
    <row r="5" spans="4:7" x14ac:dyDescent="0.3">
      <c r="E5" t="s">
        <v>53</v>
      </c>
      <c r="F5">
        <v>3999.646131</v>
      </c>
      <c r="G5">
        <v>12.32906857</v>
      </c>
    </row>
    <row r="6" spans="4:7" x14ac:dyDescent="0.3">
      <c r="E6" t="s">
        <v>54</v>
      </c>
      <c r="F6">
        <v>76579903.049999997</v>
      </c>
      <c r="G6">
        <v>688.77011019999998</v>
      </c>
    </row>
    <row r="7" spans="4:7" x14ac:dyDescent="0.3">
      <c r="E7" t="s">
        <v>55</v>
      </c>
      <c r="F7">
        <v>8750.9944030000006</v>
      </c>
      <c r="G7">
        <v>26.244430080000001</v>
      </c>
    </row>
    <row r="9" spans="4:7" x14ac:dyDescent="0.3">
      <c r="D9" t="s">
        <v>56</v>
      </c>
    </row>
    <row r="10" spans="4:7" x14ac:dyDescent="0.3">
      <c r="E10" t="s">
        <v>57</v>
      </c>
    </row>
    <row r="12" spans="4:7" x14ac:dyDescent="0.3">
      <c r="F12" t="s">
        <v>58</v>
      </c>
    </row>
    <row r="15" spans="4:7" x14ac:dyDescent="0.3">
      <c r="F15" t="s">
        <v>5</v>
      </c>
      <c r="G15" t="s">
        <v>3</v>
      </c>
    </row>
    <row r="16" spans="4:7" x14ac:dyDescent="0.3">
      <c r="E16" t="s">
        <v>53</v>
      </c>
      <c r="F16">
        <v>3971.0019349999998</v>
      </c>
      <c r="G16">
        <v>12.03215896</v>
      </c>
    </row>
    <row r="17" spans="4:7" x14ac:dyDescent="0.3">
      <c r="E17" t="s">
        <v>54</v>
      </c>
      <c r="F17">
        <v>78161018.629999995</v>
      </c>
      <c r="G17">
        <v>673.48300170000005</v>
      </c>
    </row>
    <row r="18" spans="4:7" x14ac:dyDescent="0.3">
      <c r="E18" t="s">
        <v>55</v>
      </c>
      <c r="F18">
        <v>8840.8720520000006</v>
      </c>
      <c r="G18">
        <v>25.951551049999999</v>
      </c>
    </row>
    <row r="20" spans="4:7" x14ac:dyDescent="0.3">
      <c r="D20" t="s">
        <v>56</v>
      </c>
    </row>
    <row r="21" spans="4:7" x14ac:dyDescent="0.3">
      <c r="E21" t="s">
        <v>59</v>
      </c>
    </row>
    <row r="23" spans="4:7" x14ac:dyDescent="0.3">
      <c r="F23" t="s">
        <v>60</v>
      </c>
    </row>
    <row r="24" spans="4:7" x14ac:dyDescent="0.3">
      <c r="F24" t="s">
        <v>5</v>
      </c>
      <c r="G24" t="s">
        <v>3</v>
      </c>
    </row>
    <row r="25" spans="4:7" x14ac:dyDescent="0.3">
      <c r="E25" t="s">
        <v>53</v>
      </c>
      <c r="F25">
        <v>4022.990491</v>
      </c>
      <c r="G25">
        <v>12.311935910000001</v>
      </c>
    </row>
    <row r="26" spans="4:7" x14ac:dyDescent="0.3">
      <c r="E26" t="s">
        <v>54</v>
      </c>
      <c r="F26">
        <v>81305004.290000007</v>
      </c>
      <c r="G26">
        <v>686.3511747</v>
      </c>
    </row>
    <row r="27" spans="4:7" x14ac:dyDescent="0.3">
      <c r="E27" t="s">
        <v>55</v>
      </c>
      <c r="F27">
        <v>8799.7211640000005</v>
      </c>
      <c r="G27">
        <v>26.19830481</v>
      </c>
    </row>
    <row r="29" spans="4:7" x14ac:dyDescent="0.3">
      <c r="D29" t="s">
        <v>56</v>
      </c>
    </row>
    <row r="30" spans="4:7" x14ac:dyDescent="0.3">
      <c r="E30" t="s">
        <v>61</v>
      </c>
    </row>
    <row r="32" spans="4:7" x14ac:dyDescent="0.3">
      <c r="F32" t="s">
        <v>62</v>
      </c>
    </row>
    <row r="34" spans="1:3" x14ac:dyDescent="0.3">
      <c r="B34" t="s">
        <v>51</v>
      </c>
    </row>
    <row r="35" spans="1:3" x14ac:dyDescent="0.3">
      <c r="B35" t="s">
        <v>63</v>
      </c>
      <c r="C35" t="s">
        <v>64</v>
      </c>
    </row>
    <row r="36" spans="1:3" x14ac:dyDescent="0.3">
      <c r="A36" t="s">
        <v>53</v>
      </c>
      <c r="B36" s="1">
        <v>3999.646131</v>
      </c>
      <c r="C36">
        <v>12.32906857</v>
      </c>
    </row>
    <row r="37" spans="1:3" x14ac:dyDescent="0.3">
      <c r="A37" t="s">
        <v>54</v>
      </c>
      <c r="B37" s="1">
        <v>76579903.049999997</v>
      </c>
      <c r="C37">
        <v>688.77011019999998</v>
      </c>
    </row>
    <row r="38" spans="1:3" x14ac:dyDescent="0.3">
      <c r="A38" t="s">
        <v>55</v>
      </c>
      <c r="B38" s="1">
        <v>8750.9944030000006</v>
      </c>
      <c r="C38">
        <v>26.244430080000001</v>
      </c>
    </row>
    <row r="40" spans="1:3" x14ac:dyDescent="0.3">
      <c r="B40" t="s">
        <v>65</v>
      </c>
    </row>
    <row r="41" spans="1:3" x14ac:dyDescent="0.3">
      <c r="B41" t="s">
        <v>63</v>
      </c>
      <c r="C41" t="s">
        <v>64</v>
      </c>
    </row>
    <row r="42" spans="1:3" x14ac:dyDescent="0.3">
      <c r="A42" t="s">
        <v>53</v>
      </c>
      <c r="B42" s="1">
        <v>3971.0019349999998</v>
      </c>
      <c r="C42">
        <v>12.03215896</v>
      </c>
    </row>
    <row r="43" spans="1:3" x14ac:dyDescent="0.3">
      <c r="A43" t="s">
        <v>54</v>
      </c>
      <c r="B43" s="1">
        <v>78161018.629999995</v>
      </c>
      <c r="C43">
        <v>673.48300170000005</v>
      </c>
    </row>
    <row r="44" spans="1:3" x14ac:dyDescent="0.3">
      <c r="A44" t="s">
        <v>55</v>
      </c>
      <c r="B44" s="1">
        <v>8840.8720520000006</v>
      </c>
      <c r="C44">
        <v>25.951551049999999</v>
      </c>
    </row>
    <row r="46" spans="1:3" x14ac:dyDescent="0.3">
      <c r="B46" t="s">
        <v>66</v>
      </c>
    </row>
    <row r="47" spans="1:3" x14ac:dyDescent="0.3">
      <c r="B47" t="s">
        <v>63</v>
      </c>
      <c r="C47" t="s">
        <v>64</v>
      </c>
    </row>
    <row r="48" spans="1:3" x14ac:dyDescent="0.3">
      <c r="A48" t="s">
        <v>53</v>
      </c>
      <c r="B48" s="1">
        <v>4022.990491</v>
      </c>
      <c r="C48">
        <v>12.311935910000001</v>
      </c>
    </row>
    <row r="49" spans="1:3" x14ac:dyDescent="0.3">
      <c r="A49" t="s">
        <v>54</v>
      </c>
      <c r="B49" s="1">
        <v>81305004.290000007</v>
      </c>
      <c r="C49">
        <v>686.3511747</v>
      </c>
    </row>
    <row r="50" spans="1:3" x14ac:dyDescent="0.3">
      <c r="A50" t="s">
        <v>86</v>
      </c>
      <c r="B50" s="1">
        <v>8799.7211640000005</v>
      </c>
      <c r="C50">
        <v>26.19830481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3C95-FD35-4951-8617-8A3C5638F95B}">
  <dimension ref="A1:B38"/>
  <sheetViews>
    <sheetView topLeftCell="A13" workbookViewId="0">
      <selection activeCell="A41" sqref="A41"/>
    </sheetView>
  </sheetViews>
  <sheetFormatPr baseColWidth="10" defaultRowHeight="14.4" x14ac:dyDescent="0.3"/>
  <cols>
    <col min="1" max="1" width="49.21875" bestFit="1" customWidth="1"/>
    <col min="2" max="2" width="22.44140625" bestFit="1" customWidth="1"/>
    <col min="3" max="3" width="21.6640625" bestFit="1" customWidth="1"/>
    <col min="4" max="4" width="16.109375" bestFit="1" customWidth="1"/>
  </cols>
  <sheetData>
    <row r="1" spans="1:2" x14ac:dyDescent="0.3">
      <c r="A1" s="2" t="s">
        <v>67</v>
      </c>
      <c r="B1" t="s">
        <v>69</v>
      </c>
    </row>
    <row r="2" spans="1:2" x14ac:dyDescent="0.3">
      <c r="A2" s="3" t="s">
        <v>41</v>
      </c>
      <c r="B2">
        <v>34.194036796000006</v>
      </c>
    </row>
    <row r="3" spans="1:2" x14ac:dyDescent="0.3">
      <c r="A3" s="4" t="s">
        <v>13</v>
      </c>
      <c r="B3">
        <v>3.3622331139999999</v>
      </c>
    </row>
    <row r="4" spans="1:2" x14ac:dyDescent="0.3">
      <c r="A4" s="4" t="s">
        <v>22</v>
      </c>
      <c r="B4">
        <v>2.7525574740000001</v>
      </c>
    </row>
    <row r="5" spans="1:2" x14ac:dyDescent="0.3">
      <c r="A5" s="4" t="s">
        <v>15</v>
      </c>
      <c r="B5">
        <v>2.7360454889999999</v>
      </c>
    </row>
    <row r="6" spans="1:2" x14ac:dyDescent="0.3">
      <c r="A6" s="4" t="s">
        <v>32</v>
      </c>
      <c r="B6">
        <v>2.541356505</v>
      </c>
    </row>
    <row r="7" spans="1:2" x14ac:dyDescent="0.3">
      <c r="A7" s="4" t="s">
        <v>30</v>
      </c>
      <c r="B7">
        <v>2.4472108380000002</v>
      </c>
    </row>
    <row r="8" spans="1:2" x14ac:dyDescent="0.3">
      <c r="A8" s="4" t="s">
        <v>27</v>
      </c>
      <c r="B8">
        <v>2.3401315789999999</v>
      </c>
    </row>
    <row r="9" spans="1:2" x14ac:dyDescent="0.3">
      <c r="A9" s="4" t="s">
        <v>34</v>
      </c>
      <c r="B9">
        <v>2.1523792350000002</v>
      </c>
    </row>
    <row r="10" spans="1:2" x14ac:dyDescent="0.3">
      <c r="A10" s="4" t="s">
        <v>39</v>
      </c>
      <c r="B10">
        <v>2.138405707</v>
      </c>
    </row>
    <row r="11" spans="1:2" x14ac:dyDescent="0.3">
      <c r="A11" s="4" t="s">
        <v>20</v>
      </c>
      <c r="B11">
        <v>2.0707090770000001</v>
      </c>
    </row>
    <row r="12" spans="1:2" x14ac:dyDescent="0.3">
      <c r="A12" s="4" t="s">
        <v>43</v>
      </c>
      <c r="B12">
        <v>1.889467821</v>
      </c>
    </row>
    <row r="13" spans="1:2" x14ac:dyDescent="0.3">
      <c r="A13" s="4" t="s">
        <v>47</v>
      </c>
      <c r="B13">
        <v>1.8715712760000001</v>
      </c>
    </row>
    <row r="14" spans="1:2" x14ac:dyDescent="0.3">
      <c r="A14" s="4" t="s">
        <v>18</v>
      </c>
      <c r="B14">
        <v>1.867151158</v>
      </c>
    </row>
    <row r="15" spans="1:2" x14ac:dyDescent="0.3">
      <c r="A15" s="4" t="s">
        <v>38</v>
      </c>
      <c r="B15">
        <v>2.3795320229999999</v>
      </c>
    </row>
    <row r="16" spans="1:2" x14ac:dyDescent="0.3">
      <c r="A16" s="4" t="s">
        <v>71</v>
      </c>
      <c r="B16">
        <v>3.6452855</v>
      </c>
    </row>
    <row r="17" spans="1:2" x14ac:dyDescent="0.3">
      <c r="A17" s="3" t="s">
        <v>68</v>
      </c>
      <c r="B17">
        <v>34.194036796000006</v>
      </c>
    </row>
    <row r="19" spans="1:2" x14ac:dyDescent="0.3">
      <c r="B19" s="6" t="s">
        <v>56</v>
      </c>
    </row>
    <row r="20" spans="1:2" x14ac:dyDescent="0.3">
      <c r="A20" t="s">
        <v>80</v>
      </c>
    </row>
    <row r="37" spans="1:1" x14ac:dyDescent="0.3">
      <c r="A37" s="6" t="s">
        <v>78</v>
      </c>
    </row>
    <row r="38" spans="1:1" x14ac:dyDescent="0.3">
      <c r="A38" t="s">
        <v>81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3CF5-844E-4DC7-A185-50A10F3EB612}">
  <dimension ref="A3:E7"/>
  <sheetViews>
    <sheetView workbookViewId="0">
      <selection activeCell="C29" sqref="C29"/>
    </sheetView>
  </sheetViews>
  <sheetFormatPr baseColWidth="10" defaultRowHeight="14.4" x14ac:dyDescent="0.3"/>
  <cols>
    <col min="1" max="1" width="45.5546875" bestFit="1" customWidth="1"/>
    <col min="2" max="2" width="28.21875" bestFit="1" customWidth="1"/>
    <col min="3" max="3" width="22.44140625" bestFit="1" customWidth="1"/>
    <col min="4" max="4" width="35.6640625" bestFit="1" customWidth="1"/>
    <col min="5" max="5" width="34.88671875" bestFit="1" customWidth="1"/>
  </cols>
  <sheetData>
    <row r="3" spans="1:5" x14ac:dyDescent="0.3">
      <c r="A3" s="2" t="s">
        <v>67</v>
      </c>
      <c r="B3" t="s">
        <v>73</v>
      </c>
      <c r="C3" t="s">
        <v>69</v>
      </c>
      <c r="D3" t="s">
        <v>72</v>
      </c>
      <c r="E3" t="s">
        <v>74</v>
      </c>
    </row>
    <row r="4" spans="1:5" x14ac:dyDescent="0.3">
      <c r="A4" s="3" t="s">
        <v>41</v>
      </c>
      <c r="B4">
        <v>34.860807958999999</v>
      </c>
      <c r="C4">
        <v>34.194036795999999</v>
      </c>
      <c r="D4">
        <v>508.1</v>
      </c>
      <c r="E4">
        <v>20.179000000000002</v>
      </c>
    </row>
    <row r="5" spans="1:5" x14ac:dyDescent="0.3">
      <c r="A5" s="3" t="s">
        <v>19</v>
      </c>
      <c r="B5">
        <v>8.5601503430000001</v>
      </c>
      <c r="C5">
        <v>9.6015719879999999</v>
      </c>
      <c r="D5">
        <v>-45.300000000000011</v>
      </c>
      <c r="E5">
        <v>-46.756800000000005</v>
      </c>
    </row>
    <row r="6" spans="1:5" x14ac:dyDescent="0.3">
      <c r="A6" s="3" t="s">
        <v>16</v>
      </c>
      <c r="B6">
        <v>35.859903877000001</v>
      </c>
      <c r="C6">
        <v>48.328024776999989</v>
      </c>
      <c r="D6">
        <v>517.90000000000009</v>
      </c>
      <c r="E6">
        <v>-6.891299999999994</v>
      </c>
    </row>
    <row r="7" spans="1:5" x14ac:dyDescent="0.3">
      <c r="A7" s="3" t="s">
        <v>68</v>
      </c>
      <c r="B7">
        <v>79.280862178999996</v>
      </c>
      <c r="C7">
        <v>92.123633560999991</v>
      </c>
      <c r="D7">
        <v>980.7</v>
      </c>
      <c r="E7">
        <v>-33.469099999999997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24EE-943B-483C-8ABE-B7668EDDEA93}">
  <dimension ref="A1:F38"/>
  <sheetViews>
    <sheetView workbookViewId="0">
      <selection activeCell="E35" sqref="E35"/>
    </sheetView>
  </sheetViews>
  <sheetFormatPr baseColWidth="10" defaultRowHeight="14.4" x14ac:dyDescent="0.3"/>
  <cols>
    <col min="1" max="1" width="28.5546875" bestFit="1" customWidth="1"/>
    <col min="2" max="2" width="28.21875" bestFit="1" customWidth="1"/>
    <col min="3" max="3" width="22.44140625" bestFit="1" customWidth="1"/>
    <col min="4" max="4" width="21.6640625" bestFit="1" customWidth="1"/>
    <col min="5" max="5" width="35.6640625" bestFit="1" customWidth="1"/>
    <col min="6" max="6" width="34.88671875" bestFit="1" customWidth="1"/>
  </cols>
  <sheetData>
    <row r="1" spans="1:6" x14ac:dyDescent="0.3">
      <c r="A1" s="2" t="s">
        <v>67</v>
      </c>
      <c r="B1" t="s">
        <v>73</v>
      </c>
      <c r="C1" t="s">
        <v>69</v>
      </c>
      <c r="D1" t="s">
        <v>70</v>
      </c>
      <c r="E1" t="s">
        <v>72</v>
      </c>
      <c r="F1" t="s">
        <v>74</v>
      </c>
    </row>
    <row r="2" spans="1:6" x14ac:dyDescent="0.3">
      <c r="A2" s="3" t="s">
        <v>16</v>
      </c>
      <c r="B2">
        <v>35.859903877000001</v>
      </c>
      <c r="C2">
        <v>48.328024776999996</v>
      </c>
      <c r="D2">
        <v>11414.499999999998</v>
      </c>
      <c r="E2">
        <v>517.90000000000032</v>
      </c>
      <c r="F2">
        <v>-6.8913000000000011</v>
      </c>
    </row>
    <row r="3" spans="1:6" x14ac:dyDescent="0.3">
      <c r="A3" s="4" t="s">
        <v>13</v>
      </c>
      <c r="B3">
        <v>2.8450766839999999</v>
      </c>
      <c r="C3">
        <v>2.9643145350000002</v>
      </c>
      <c r="D3">
        <v>665.6</v>
      </c>
      <c r="E3">
        <v>135.19999999999999</v>
      </c>
      <c r="F3">
        <v>9.0252999999999997</v>
      </c>
    </row>
    <row r="4" spans="1:6" x14ac:dyDescent="0.3">
      <c r="A4" s="4" t="s">
        <v>22</v>
      </c>
      <c r="B4">
        <v>2.7907251660000001</v>
      </c>
      <c r="C4">
        <v>3.0888828250000002</v>
      </c>
      <c r="D4">
        <v>661</v>
      </c>
      <c r="E4">
        <v>91.9</v>
      </c>
      <c r="F4">
        <v>-0.69120000000000004</v>
      </c>
    </row>
    <row r="5" spans="1:6" x14ac:dyDescent="0.3">
      <c r="A5" s="4" t="s">
        <v>15</v>
      </c>
      <c r="B5">
        <v>2.8041969199999999</v>
      </c>
      <c r="C5">
        <v>3.34609362</v>
      </c>
      <c r="D5">
        <v>702.9</v>
      </c>
      <c r="E5">
        <v>147.5</v>
      </c>
      <c r="F5">
        <v>6.3388</v>
      </c>
    </row>
    <row r="6" spans="1:6" x14ac:dyDescent="0.3">
      <c r="A6" s="4" t="s">
        <v>32</v>
      </c>
      <c r="B6">
        <v>2.8869001750000001</v>
      </c>
      <c r="C6">
        <v>3.498797793</v>
      </c>
      <c r="D6">
        <v>805.5</v>
      </c>
      <c r="E6">
        <v>228.5</v>
      </c>
      <c r="F6">
        <v>14.5966</v>
      </c>
    </row>
    <row r="7" spans="1:6" x14ac:dyDescent="0.3">
      <c r="A7" s="4" t="s">
        <v>30</v>
      </c>
      <c r="B7">
        <v>2.8651274550000001</v>
      </c>
      <c r="C7">
        <v>3.7717321670000001</v>
      </c>
      <c r="D7">
        <v>877.6</v>
      </c>
      <c r="E7">
        <v>311.3</v>
      </c>
      <c r="F7">
        <v>8.9509000000000007</v>
      </c>
    </row>
    <row r="8" spans="1:6" x14ac:dyDescent="0.3">
      <c r="A8" s="4" t="s">
        <v>27</v>
      </c>
      <c r="B8">
        <v>2.7497411810000001</v>
      </c>
      <c r="C8">
        <v>3.5311403509999999</v>
      </c>
      <c r="D8">
        <v>900.4</v>
      </c>
      <c r="E8">
        <v>85.3</v>
      </c>
      <c r="F8">
        <v>2.5979000000000001</v>
      </c>
    </row>
    <row r="9" spans="1:6" x14ac:dyDescent="0.3">
      <c r="A9" s="4" t="s">
        <v>34</v>
      </c>
      <c r="B9">
        <v>2.6389373329999999</v>
      </c>
      <c r="C9">
        <v>3.6679586949999998</v>
      </c>
      <c r="D9">
        <v>907.9</v>
      </c>
      <c r="E9">
        <v>220.9</v>
      </c>
      <c r="F9">
        <v>0.83289999999999997</v>
      </c>
    </row>
    <row r="10" spans="1:6" x14ac:dyDescent="0.3">
      <c r="A10" s="4" t="s">
        <v>39</v>
      </c>
      <c r="B10">
        <v>2.614339556</v>
      </c>
      <c r="C10">
        <v>3.9954373780000001</v>
      </c>
      <c r="D10">
        <v>951</v>
      </c>
      <c r="E10">
        <v>330.1</v>
      </c>
      <c r="F10">
        <v>4.7472000000000003</v>
      </c>
    </row>
    <row r="11" spans="1:6" x14ac:dyDescent="0.3">
      <c r="A11" s="4" t="s">
        <v>20</v>
      </c>
      <c r="B11">
        <v>2.5464794039999998</v>
      </c>
      <c r="C11">
        <v>4.1029085939999996</v>
      </c>
      <c r="D11">
        <v>972.2</v>
      </c>
      <c r="E11">
        <v>214.7</v>
      </c>
      <c r="F11">
        <v>2.2292000000000001</v>
      </c>
    </row>
    <row r="12" spans="1:6" x14ac:dyDescent="0.3">
      <c r="A12" s="4" t="s">
        <v>43</v>
      </c>
      <c r="B12">
        <v>2.4696870469999999</v>
      </c>
      <c r="C12">
        <v>3.9548122509999999</v>
      </c>
      <c r="D12">
        <v>995.6</v>
      </c>
      <c r="E12">
        <v>84.1</v>
      </c>
      <c r="F12">
        <v>2.4068999999999998</v>
      </c>
    </row>
    <row r="13" spans="1:6" x14ac:dyDescent="0.3">
      <c r="A13" s="4" t="s">
        <v>47</v>
      </c>
      <c r="B13">
        <v>2.3094130169999998</v>
      </c>
      <c r="C13">
        <v>3.7985873890000001</v>
      </c>
      <c r="D13">
        <v>965.3</v>
      </c>
      <c r="E13">
        <v>6.4</v>
      </c>
      <c r="F13">
        <v>-3.0434000000000001</v>
      </c>
    </row>
    <row r="14" spans="1:6" x14ac:dyDescent="0.3">
      <c r="A14" s="4" t="s">
        <v>18</v>
      </c>
      <c r="B14">
        <v>2.2332961619999998</v>
      </c>
      <c r="C14">
        <v>3.6501036060000001</v>
      </c>
      <c r="D14">
        <v>961.3</v>
      </c>
      <c r="E14">
        <v>-21.4</v>
      </c>
      <c r="F14">
        <v>-0.41439999999999999</v>
      </c>
    </row>
    <row r="15" spans="1:6" x14ac:dyDescent="0.3">
      <c r="A15" s="5" t="s">
        <v>38</v>
      </c>
      <c r="B15" s="1">
        <v>1.23924824</v>
      </c>
      <c r="C15" s="1">
        <v>2.090520036</v>
      </c>
      <c r="D15" s="1">
        <v>437.7</v>
      </c>
      <c r="E15" s="1">
        <v>-1316.6</v>
      </c>
      <c r="F15" s="1">
        <v>-54.468000000000004</v>
      </c>
    </row>
    <row r="16" spans="1:6" x14ac:dyDescent="0.3">
      <c r="A16" s="4" t="s">
        <v>71</v>
      </c>
      <c r="B16">
        <v>2.8667355369999998</v>
      </c>
      <c r="C16">
        <v>2.8667355369999998</v>
      </c>
      <c r="D16">
        <v>610.5</v>
      </c>
    </row>
    <row r="17" spans="1:6" x14ac:dyDescent="0.3">
      <c r="A17" s="3" t="s">
        <v>68</v>
      </c>
      <c r="B17">
        <v>35.859903877000001</v>
      </c>
      <c r="C17">
        <v>48.328024776999996</v>
      </c>
      <c r="D17">
        <v>11414.499999999998</v>
      </c>
      <c r="E17">
        <v>517.90000000000032</v>
      </c>
      <c r="F17">
        <v>-6.8913000000000011</v>
      </c>
    </row>
    <row r="19" spans="1:6" x14ac:dyDescent="0.3">
      <c r="B19" s="6" t="s">
        <v>56</v>
      </c>
    </row>
    <row r="20" spans="1:6" x14ac:dyDescent="0.3">
      <c r="A20" t="s">
        <v>77</v>
      </c>
    </row>
    <row r="37" spans="1:2" x14ac:dyDescent="0.3">
      <c r="B37" s="6" t="s">
        <v>78</v>
      </c>
    </row>
    <row r="38" spans="1:2" x14ac:dyDescent="0.3">
      <c r="A38" t="s">
        <v>79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F213-5C6D-4636-B803-3CB5A8E16F74}">
  <dimension ref="A1:I48"/>
  <sheetViews>
    <sheetView tabSelected="1" workbookViewId="0">
      <selection activeCell="G12" sqref="G12"/>
    </sheetView>
  </sheetViews>
  <sheetFormatPr baseColWidth="10" defaultRowHeight="14.4" x14ac:dyDescent="0.3"/>
  <sheetData>
    <row r="1" spans="1:9" x14ac:dyDescent="0.3">
      <c r="A1" t="s">
        <v>89</v>
      </c>
    </row>
    <row r="2" spans="1:9" ht="15" thickBot="1" x14ac:dyDescent="0.35"/>
    <row r="3" spans="1:9" x14ac:dyDescent="0.3">
      <c r="A3" s="10" t="s">
        <v>90</v>
      </c>
      <c r="B3" s="10"/>
    </row>
    <row r="4" spans="1:9" x14ac:dyDescent="0.3">
      <c r="A4" s="7" t="s">
        <v>91</v>
      </c>
      <c r="B4" s="7">
        <v>0.99978001088673951</v>
      </c>
    </row>
    <row r="5" spans="1:9" x14ac:dyDescent="0.3">
      <c r="A5" s="7" t="s">
        <v>92</v>
      </c>
      <c r="B5" s="7">
        <v>0.99956007016868897</v>
      </c>
    </row>
    <row r="6" spans="1:9" x14ac:dyDescent="0.3">
      <c r="A6" s="7" t="s">
        <v>93</v>
      </c>
      <c r="B6" s="7">
        <v>0.99954007335817474</v>
      </c>
    </row>
    <row r="7" spans="1:9" x14ac:dyDescent="0.3">
      <c r="A7" s="7" t="s">
        <v>94</v>
      </c>
      <c r="B7" s="7">
        <v>2605.9151544112128</v>
      </c>
    </row>
    <row r="8" spans="1:9" ht="15" thickBot="1" x14ac:dyDescent="0.35">
      <c r="A8" s="8" t="s">
        <v>95</v>
      </c>
      <c r="B8" s="8">
        <v>24</v>
      </c>
    </row>
    <row r="10" spans="1:9" ht="15" thickBot="1" x14ac:dyDescent="0.35">
      <c r="A10" t="s">
        <v>96</v>
      </c>
    </row>
    <row r="11" spans="1:9" x14ac:dyDescent="0.3">
      <c r="A11" s="9"/>
      <c r="B11" s="9" t="s">
        <v>101</v>
      </c>
      <c r="C11" s="9" t="s">
        <v>102</v>
      </c>
      <c r="D11" s="9" t="s">
        <v>103</v>
      </c>
      <c r="E11" s="9" t="s">
        <v>104</v>
      </c>
      <c r="F11" s="9" t="s">
        <v>105</v>
      </c>
    </row>
    <row r="12" spans="1:9" x14ac:dyDescent="0.3">
      <c r="A12" s="7" t="s">
        <v>97</v>
      </c>
      <c r="B12" s="7">
        <v>1</v>
      </c>
      <c r="C12" s="7">
        <v>339444448624.59583</v>
      </c>
      <c r="D12" s="7">
        <v>339444448624.59583</v>
      </c>
      <c r="E12" s="7">
        <v>49985.974986456327</v>
      </c>
      <c r="F12" s="7">
        <v>2.0095571983167155E-38</v>
      </c>
    </row>
    <row r="13" spans="1:9" x14ac:dyDescent="0.3">
      <c r="A13" s="7" t="s">
        <v>98</v>
      </c>
      <c r="B13" s="7">
        <v>22</v>
      </c>
      <c r="C13" s="7">
        <v>149397463.42378035</v>
      </c>
      <c r="D13" s="7">
        <v>6790793.7919900157</v>
      </c>
      <c r="E13" s="7"/>
      <c r="F13" s="7"/>
    </row>
    <row r="14" spans="1:9" ht="15" thickBot="1" x14ac:dyDescent="0.35">
      <c r="A14" s="8" t="s">
        <v>99</v>
      </c>
      <c r="B14" s="8">
        <v>23</v>
      </c>
      <c r="C14" s="8">
        <v>339593846088.01959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106</v>
      </c>
      <c r="C16" s="9" t="s">
        <v>94</v>
      </c>
      <c r="D16" s="9" t="s">
        <v>107</v>
      </c>
      <c r="E16" s="9" t="s">
        <v>108</v>
      </c>
      <c r="F16" s="9" t="s">
        <v>109</v>
      </c>
      <c r="G16" s="9" t="s">
        <v>110</v>
      </c>
      <c r="H16" s="9" t="s">
        <v>111</v>
      </c>
      <c r="I16" s="9" t="s">
        <v>112</v>
      </c>
    </row>
    <row r="17" spans="1:9" x14ac:dyDescent="0.3">
      <c r="A17" s="7" t="s">
        <v>100</v>
      </c>
      <c r="B17" s="7">
        <v>124.38455051122583</v>
      </c>
      <c r="C17" s="7">
        <v>587.70560138100882</v>
      </c>
      <c r="D17" s="7">
        <v>0.21164431684663743</v>
      </c>
      <c r="E17" s="7">
        <v>0.83433292802395176</v>
      </c>
      <c r="F17" s="7">
        <v>-1094.4422680491873</v>
      </c>
      <c r="G17" s="7">
        <v>1343.211369071639</v>
      </c>
      <c r="H17" s="7">
        <v>-1094.4422680491873</v>
      </c>
      <c r="I17" s="7">
        <v>1343.211369071639</v>
      </c>
    </row>
    <row r="18" spans="1:9" ht="15" thickBot="1" x14ac:dyDescent="0.35">
      <c r="A18" s="8" t="s">
        <v>113</v>
      </c>
      <c r="B18" s="8">
        <v>323.3880447796044</v>
      </c>
      <c r="C18" s="8">
        <v>1.446438179854296</v>
      </c>
      <c r="D18" s="8">
        <v>223.57543466681739</v>
      </c>
      <c r="E18" s="8">
        <v>2.0095571983167155E-38</v>
      </c>
      <c r="F18" s="8">
        <v>320.38831559401643</v>
      </c>
      <c r="G18" s="8">
        <v>326.38777396519237</v>
      </c>
      <c r="H18" s="8">
        <v>320.38831559401643</v>
      </c>
      <c r="I18" s="8">
        <v>326.38777396519237</v>
      </c>
    </row>
    <row r="22" spans="1:9" x14ac:dyDescent="0.3">
      <c r="A22" t="s">
        <v>114</v>
      </c>
      <c r="F22" t="s">
        <v>118</v>
      </c>
    </row>
    <row r="23" spans="1:9" ht="15" thickBot="1" x14ac:dyDescent="0.35"/>
    <row r="24" spans="1:9" x14ac:dyDescent="0.3">
      <c r="A24" s="9" t="s">
        <v>115</v>
      </c>
      <c r="B24" s="9" t="s">
        <v>116</v>
      </c>
      <c r="C24" s="9" t="s">
        <v>98</v>
      </c>
      <c r="D24" s="9" t="s">
        <v>117</v>
      </c>
      <c r="F24" s="9" t="s">
        <v>119</v>
      </c>
      <c r="G24" s="9" t="s">
        <v>120</v>
      </c>
    </row>
    <row r="25" spans="1:9" x14ac:dyDescent="0.3">
      <c r="A25" s="7">
        <v>1</v>
      </c>
      <c r="B25" s="7">
        <v>11182.327253091516</v>
      </c>
      <c r="C25" s="7">
        <v>-314.2272530915161</v>
      </c>
      <c r="D25" s="7">
        <v>-0.12329235697171785</v>
      </c>
      <c r="F25" s="7">
        <v>2.0833333333333335</v>
      </c>
      <c r="G25" s="7">
        <v>949</v>
      </c>
    </row>
    <row r="26" spans="1:9" x14ac:dyDescent="0.3">
      <c r="A26" s="7">
        <v>2</v>
      </c>
      <c r="B26" s="7">
        <v>3229.418142521165</v>
      </c>
      <c r="C26" s="7">
        <v>-697.41814252116501</v>
      </c>
      <c r="D26" s="7">
        <v>-0.27364375858649365</v>
      </c>
      <c r="F26" s="7">
        <v>6.25</v>
      </c>
      <c r="G26" s="7">
        <v>2475.6</v>
      </c>
    </row>
    <row r="27" spans="1:9" x14ac:dyDescent="0.3">
      <c r="A27" s="7">
        <v>3</v>
      </c>
      <c r="B27" s="7">
        <v>7872.6823756653748</v>
      </c>
      <c r="C27" s="7">
        <v>-129.78237566537518</v>
      </c>
      <c r="D27" s="7">
        <v>-5.0922301715544752E-2</v>
      </c>
      <c r="F27" s="7">
        <v>10.416666666666668</v>
      </c>
      <c r="G27" s="7">
        <v>2532</v>
      </c>
    </row>
    <row r="28" spans="1:9" x14ac:dyDescent="0.3">
      <c r="A28" s="7">
        <v>4</v>
      </c>
      <c r="B28" s="7">
        <v>29365.371663464332</v>
      </c>
      <c r="C28" s="7">
        <v>-3345.1716634643344</v>
      </c>
      <c r="D28" s="7">
        <v>-1.3125344628952407</v>
      </c>
      <c r="F28" s="7">
        <v>14.583333333333334</v>
      </c>
      <c r="G28" s="7">
        <v>4669.9000000000005</v>
      </c>
    </row>
    <row r="29" spans="1:9" x14ac:dyDescent="0.3">
      <c r="A29" s="7">
        <v>5</v>
      </c>
      <c r="B29" s="7">
        <v>9960.004098167421</v>
      </c>
      <c r="C29" s="7">
        <v>7097.7959018325782</v>
      </c>
      <c r="D29" s="7">
        <v>2.7849398084712638</v>
      </c>
      <c r="F29" s="7">
        <v>18.75</v>
      </c>
      <c r="G29" s="7">
        <v>5167.3999999999996</v>
      </c>
    </row>
    <row r="30" spans="1:9" x14ac:dyDescent="0.3">
      <c r="A30" s="7">
        <v>6</v>
      </c>
      <c r="B30" s="7">
        <v>57094.995135460173</v>
      </c>
      <c r="C30" s="7">
        <v>-2940.8951354601741</v>
      </c>
      <c r="D30" s="7">
        <v>-1.1539097557268305</v>
      </c>
      <c r="F30" s="7">
        <v>22.916666666666668</v>
      </c>
      <c r="G30" s="7">
        <v>5717.5000000000009</v>
      </c>
    </row>
    <row r="31" spans="1:9" x14ac:dyDescent="0.3">
      <c r="A31" s="7">
        <v>7</v>
      </c>
      <c r="B31" s="7">
        <v>5494.2832179516136</v>
      </c>
      <c r="C31" s="7">
        <v>-326.88321795161391</v>
      </c>
      <c r="D31" s="7">
        <v>-0.12825813801712657</v>
      </c>
      <c r="F31" s="7">
        <v>27.083333333333332</v>
      </c>
      <c r="G31" s="7">
        <v>6384.0999999999995</v>
      </c>
    </row>
    <row r="32" spans="1:9" x14ac:dyDescent="0.3">
      <c r="A32" s="7">
        <v>8</v>
      </c>
      <c r="B32" s="7">
        <v>88268.625241923786</v>
      </c>
      <c r="C32" s="7">
        <v>-3883.9252419238037</v>
      </c>
      <c r="D32" s="7">
        <v>-1.5239235065307071</v>
      </c>
      <c r="F32" s="7">
        <v>31.25</v>
      </c>
      <c r="G32" s="7">
        <v>7742.9</v>
      </c>
    </row>
    <row r="33" spans="1:7" x14ac:dyDescent="0.3">
      <c r="A33" s="7">
        <v>9</v>
      </c>
      <c r="B33" s="7">
        <v>15753.089991205532</v>
      </c>
      <c r="C33" s="7">
        <v>-4338.5899912055302</v>
      </c>
      <c r="D33" s="7">
        <v>-1.7023188812774455</v>
      </c>
      <c r="F33" s="7">
        <v>35.416666666666671</v>
      </c>
      <c r="G33" s="7">
        <v>8014.3</v>
      </c>
    </row>
    <row r="34" spans="1:7" x14ac:dyDescent="0.3">
      <c r="A34" s="7">
        <v>10</v>
      </c>
      <c r="B34" s="7">
        <v>60054.612711696529</v>
      </c>
      <c r="C34" s="7">
        <v>4514.0872883034826</v>
      </c>
      <c r="D34" s="7">
        <v>1.7711782026395892</v>
      </c>
      <c r="F34" s="7">
        <v>39.583333333333336</v>
      </c>
      <c r="G34" s="7">
        <v>10662.199999999999</v>
      </c>
    </row>
    <row r="35" spans="1:7" x14ac:dyDescent="0.3">
      <c r="A35" s="7">
        <v>11</v>
      </c>
      <c r="B35" s="7">
        <v>17458.374595225228</v>
      </c>
      <c r="C35" s="7">
        <v>1652.3254047747723</v>
      </c>
      <c r="D35" s="7">
        <v>0.64831771157544349</v>
      </c>
      <c r="F35" s="7">
        <v>43.750000000000007</v>
      </c>
      <c r="G35" s="7">
        <v>10868.1</v>
      </c>
    </row>
    <row r="36" spans="1:7" x14ac:dyDescent="0.3">
      <c r="A36" s="7">
        <v>12</v>
      </c>
      <c r="B36" s="7">
        <v>31058.74217265327</v>
      </c>
      <c r="C36" s="7">
        <v>2645.6578273467312</v>
      </c>
      <c r="D36" s="7">
        <v>1.0380684236171351</v>
      </c>
      <c r="F36" s="7">
        <v>47.916666666666671</v>
      </c>
      <c r="G36" s="7">
        <v>11414.500000000002</v>
      </c>
    </row>
    <row r="37" spans="1:7" x14ac:dyDescent="0.3">
      <c r="A37" s="7">
        <v>13</v>
      </c>
      <c r="B37" s="7">
        <v>33463.628912933382</v>
      </c>
      <c r="C37" s="7">
        <v>786.47108706661675</v>
      </c>
      <c r="D37" s="7">
        <v>0.30858518177706179</v>
      </c>
      <c r="F37" s="7">
        <v>52.083333333333336</v>
      </c>
      <c r="G37" s="7">
        <v>16076.7</v>
      </c>
    </row>
    <row r="38" spans="1:7" x14ac:dyDescent="0.3">
      <c r="A38" s="7">
        <v>14</v>
      </c>
      <c r="B38" s="7">
        <v>28780.798378882013</v>
      </c>
      <c r="C38" s="7">
        <v>281.10162111798854</v>
      </c>
      <c r="D38" s="7">
        <v>0.11029495715355364</v>
      </c>
      <c r="F38" s="7">
        <v>56.250000000000007</v>
      </c>
      <c r="G38" s="7">
        <v>17057.8</v>
      </c>
    </row>
    <row r="39" spans="1:7" x14ac:dyDescent="0.3">
      <c r="A39" s="7">
        <v>15</v>
      </c>
      <c r="B39" s="7">
        <v>18130.117851343719</v>
      </c>
      <c r="C39" s="7">
        <v>-2053.4178513437182</v>
      </c>
      <c r="D39" s="7">
        <v>-0.80569309074612205</v>
      </c>
      <c r="F39" s="7">
        <v>60.416666666666671</v>
      </c>
      <c r="G39" s="7">
        <v>19110.7</v>
      </c>
    </row>
    <row r="40" spans="1:7" x14ac:dyDescent="0.3">
      <c r="A40" s="7">
        <v>16</v>
      </c>
      <c r="B40" s="7">
        <v>4336.9082213321954</v>
      </c>
      <c r="C40" s="7">
        <v>332.99177866780519</v>
      </c>
      <c r="D40" s="7">
        <v>0.13065493473349771</v>
      </c>
      <c r="F40" s="7">
        <v>64.583333333333343</v>
      </c>
      <c r="G40" s="7">
        <v>26020.199999999997</v>
      </c>
    </row>
    <row r="41" spans="1:7" x14ac:dyDescent="0.3">
      <c r="A41" s="7">
        <v>17</v>
      </c>
      <c r="B41" s="7">
        <v>10247.196893347847</v>
      </c>
      <c r="C41" s="7">
        <v>415.00310665215147</v>
      </c>
      <c r="D41" s="7">
        <v>0.16283346102645996</v>
      </c>
      <c r="F41" s="7">
        <v>68.75</v>
      </c>
      <c r="G41" s="7">
        <v>29061.9</v>
      </c>
    </row>
    <row r="42" spans="1:7" x14ac:dyDescent="0.3">
      <c r="A42" s="7">
        <v>18</v>
      </c>
      <c r="B42" s="7">
        <v>5036.6568766310056</v>
      </c>
      <c r="C42" s="7">
        <v>680.84312336899529</v>
      </c>
      <c r="D42" s="7">
        <v>0.26714027055986089</v>
      </c>
      <c r="F42" s="7">
        <v>72.916666666666671</v>
      </c>
      <c r="G42" s="7">
        <v>33704.400000000001</v>
      </c>
    </row>
    <row r="43" spans="1:7" x14ac:dyDescent="0.3">
      <c r="A43" s="7">
        <v>19</v>
      </c>
      <c r="B43" s="7">
        <v>8572.0755052622917</v>
      </c>
      <c r="C43" s="7">
        <v>-2187.9755052622922</v>
      </c>
      <c r="D43" s="7">
        <v>-0.85848905334002867</v>
      </c>
      <c r="F43" s="7">
        <v>77.083333333333329</v>
      </c>
      <c r="G43" s="7">
        <v>34250.1</v>
      </c>
    </row>
    <row r="44" spans="1:7" x14ac:dyDescent="0.3">
      <c r="A44" s="7">
        <v>20</v>
      </c>
      <c r="B44" s="7">
        <v>6703.3211192028384</v>
      </c>
      <c r="C44" s="7">
        <v>1310.9788807971618</v>
      </c>
      <c r="D44" s="7">
        <v>0.5143846517556907</v>
      </c>
      <c r="F44" s="7">
        <v>81.25</v>
      </c>
      <c r="G44" s="7">
        <v>54154.1</v>
      </c>
    </row>
    <row r="45" spans="1:7" x14ac:dyDescent="0.3">
      <c r="A45" s="7">
        <v>21</v>
      </c>
      <c r="B45" s="7">
        <v>881.68181425050261</v>
      </c>
      <c r="C45" s="7">
        <v>67.318185749497388</v>
      </c>
      <c r="D45" s="7">
        <v>2.6413424381424317E-2</v>
      </c>
      <c r="F45" s="7">
        <v>85.416666666666671</v>
      </c>
      <c r="G45" s="7">
        <v>64568.700000000012</v>
      </c>
    </row>
    <row r="46" spans="1:7" x14ac:dyDescent="0.3">
      <c r="A46" s="7">
        <v>22</v>
      </c>
      <c r="B46" s="7">
        <v>2534.5389204929661</v>
      </c>
      <c r="C46" s="7">
        <v>-58.93892049296619</v>
      </c>
      <c r="D46" s="7">
        <v>-2.312567848094994E-2</v>
      </c>
      <c r="F46" s="7">
        <v>89.583333333333329</v>
      </c>
      <c r="G46" s="7">
        <v>84384.699999999983</v>
      </c>
    </row>
    <row r="47" spans="1:7" x14ac:dyDescent="0.3">
      <c r="A47" s="7">
        <v>23</v>
      </c>
      <c r="B47" s="7">
        <v>452867.64724195737</v>
      </c>
      <c r="C47" s="7">
        <v>1285.5527580426424</v>
      </c>
      <c r="D47" s="7">
        <v>0.50440828410388838</v>
      </c>
      <c r="F47" s="7">
        <v>93.75</v>
      </c>
      <c r="G47" s="7">
        <v>434741.10000000003</v>
      </c>
    </row>
    <row r="48" spans="1:7" ht="15" thickBot="1" x14ac:dyDescent="0.35">
      <c r="A48" s="8">
        <v>24</v>
      </c>
      <c r="B48" s="8">
        <v>435534.00166533794</v>
      </c>
      <c r="C48" s="8">
        <v>-792.90166533790762</v>
      </c>
      <c r="D48" s="8">
        <v>-0.31110832750665152</v>
      </c>
      <c r="F48" s="8">
        <v>97.916666666666671</v>
      </c>
      <c r="G48" s="8">
        <v>454153.2</v>
      </c>
    </row>
  </sheetData>
  <sortState xmlns:xlrd2="http://schemas.microsoft.com/office/spreadsheetml/2017/richdata2" ref="G25:G48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Valores_PIB_T_PIB_ANUAL_CATEGOR</vt:lpstr>
      <vt:lpstr>SUM CONSTANTE Y SUM CORRIENTE</vt:lpstr>
      <vt:lpstr>SUM AÑO TODO</vt:lpstr>
      <vt:lpstr>FR-FRA</vt:lpstr>
      <vt:lpstr>COMPARACIÓN</vt:lpstr>
      <vt:lpstr>AGRICULTURA AÑO</vt:lpstr>
      <vt:lpstr>SUM VARI 3 </vt:lpstr>
      <vt:lpstr>HOTEL AÑO </vt:lpstr>
      <vt:lpstr>REGRESION LINEAL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</dc:creator>
  <cp:lastModifiedBy>usuario</cp:lastModifiedBy>
  <dcterms:created xsi:type="dcterms:W3CDTF">2023-07-10T21:18:48Z</dcterms:created>
  <dcterms:modified xsi:type="dcterms:W3CDTF">2023-07-25T13:35:24Z</dcterms:modified>
</cp:coreProperties>
</file>