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yo\Documents\BandTEC\1 Semestre\Grupo 11\Grupo-11---1ADSB\ArqComp\"/>
    </mc:Choice>
  </mc:AlternateContent>
  <xr:revisionPtr revIDLastSave="0" documentId="13_ncr:1_{8654C729-9482-4396-8C3A-AEBF516FAC97}" xr6:coauthVersionLast="45" xr6:coauthVersionMax="45" xr10:uidLastSave="{00000000-0000-0000-0000-000000000000}"/>
  <bookViews>
    <workbookView xWindow="-120" yWindow="-120" windowWidth="29040" windowHeight="15840" xr2:uid="{C391B32E-FED7-4496-A1B2-12858CCFD0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1" l="1"/>
  <c r="K24" i="1"/>
  <c r="Q6" i="1" l="1"/>
  <c r="Q5" i="1"/>
  <c r="Q4" i="1"/>
  <c r="M7" i="1" l="1"/>
  <c r="M3" i="1"/>
  <c r="M8" i="1"/>
  <c r="M6" i="1"/>
  <c r="M5" i="1"/>
  <c r="M4" i="1"/>
</calcChain>
</file>

<file path=xl/sharedStrings.xml><?xml version="1.0" encoding="utf-8"?>
<sst xmlns="http://schemas.openxmlformats.org/spreadsheetml/2006/main" count="38" uniqueCount="34">
  <si>
    <t>Sensores</t>
  </si>
  <si>
    <t>Temperatura</t>
  </si>
  <si>
    <t>Dia 1</t>
  </si>
  <si>
    <t>Minima</t>
  </si>
  <si>
    <t>1 Quartil</t>
  </si>
  <si>
    <t>Média</t>
  </si>
  <si>
    <t>Mediana</t>
  </si>
  <si>
    <t>3 Quartil</t>
  </si>
  <si>
    <t>Máxima</t>
  </si>
  <si>
    <t>Critico</t>
  </si>
  <si>
    <t>Ideal</t>
  </si>
  <si>
    <t>Risco</t>
  </si>
  <si>
    <t xml:space="preserve">4 a 6 </t>
  </si>
  <si>
    <t>Não pode passar</t>
  </si>
  <si>
    <t>Quartil = 25%</t>
  </si>
  <si>
    <t>10/4 = 2.5</t>
  </si>
  <si>
    <t xml:space="preserve">valores &lt; 2.5 </t>
  </si>
  <si>
    <t>soma os valores abaixo de 2.5 e divite por 2.5</t>
  </si>
  <si>
    <t xml:space="preserve">1quartil - </t>
  </si>
  <si>
    <t>Q1 - 0.25 * (10+1)</t>
  </si>
  <si>
    <t>5,74</t>
  </si>
  <si>
    <t>Q1 = (0.46 + 1.1)/2</t>
  </si>
  <si>
    <t>Q3 = (5.7 + 5.74)/4</t>
  </si>
  <si>
    <t>Mediana = (3.82 + 5.05)/2</t>
  </si>
  <si>
    <t>Posicionamento para pegar a formula</t>
  </si>
  <si>
    <t>Q = 25% * (N+1) = 0.25 * 10+1</t>
  </si>
  <si>
    <t>1.1 - 0.46 = 0.64</t>
  </si>
  <si>
    <t>0.64 - 100%</t>
  </si>
  <si>
    <t>x - 75%</t>
  </si>
  <si>
    <t>x = 0.48</t>
  </si>
  <si>
    <t>Posição 2 = 0.46</t>
  </si>
  <si>
    <t>posição 2 + posição 75% = 0.46 + 0.48 =0.94</t>
  </si>
  <si>
    <t xml:space="preserve">x </t>
  </si>
  <si>
    <t>Q3 - 0.75(10+1)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</si>
</sst>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5" borderId="0" xfId="0" applyFill="1"/>
    <xf numFmtId="0" fontId="0" fillId="6" borderId="0" xfId="0" applyFill="1"/>
    <xf numFmtId="0" fontId="1" fillId="8" borderId="1" xfId="0" applyFont="1" applyFill="1" applyBorder="1"/>
    <xf numFmtId="0" fontId="0" fillId="9" borderId="1" xfId="0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11" borderId="1" xfId="0" applyFont="1" applyFill="1" applyBorder="1"/>
    <xf numFmtId="10" fontId="0" fillId="0" borderId="0" xfId="0" applyNumberFormat="1"/>
    <xf numFmtId="0" fontId="0" fillId="0" borderId="1" xfId="0" applyBorder="1" applyAlignment="1">
      <alignment horizontal="center"/>
    </xf>
    <xf numFmtId="0" fontId="1" fillId="7" borderId="1" xfId="0" applyFont="1" applyFill="1" applyBorder="1"/>
    <xf numFmtId="9" fontId="0" fillId="0" borderId="0" xfId="0" applyNumberFormat="1"/>
    <xf numFmtId="16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77F27-02C5-442B-9879-3BDFC33AA5E6}">
  <dimension ref="A1:Q32"/>
  <sheetViews>
    <sheetView tabSelected="1" zoomScale="110" zoomScaleNormal="110" workbookViewId="0">
      <selection activeCell="T32" sqref="G26:T32"/>
    </sheetView>
  </sheetViews>
  <sheetFormatPr defaultRowHeight="15" x14ac:dyDescent="0.25"/>
  <cols>
    <col min="1" max="1" width="11.42578125" style="1" customWidth="1"/>
    <col min="2" max="6" width="9.140625" style="1"/>
    <col min="13" max="13" width="10" customWidth="1"/>
  </cols>
  <sheetData>
    <row r="1" spans="1:17" x14ac:dyDescent="0.25">
      <c r="A1" s="17" t="s">
        <v>0</v>
      </c>
      <c r="B1" s="21" t="s">
        <v>1</v>
      </c>
      <c r="C1" s="21"/>
      <c r="D1" s="21"/>
      <c r="E1" s="21"/>
      <c r="F1" s="21"/>
      <c r="G1" s="21"/>
      <c r="H1" s="21"/>
      <c r="I1" s="21"/>
      <c r="J1" s="21"/>
      <c r="K1" s="21"/>
    </row>
    <row r="2" spans="1:17" x14ac:dyDescent="0.25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M2" s="5" t="s">
        <v>2</v>
      </c>
      <c r="O2">
        <v>1.9</v>
      </c>
    </row>
    <row r="3" spans="1:17" x14ac:dyDescent="0.25">
      <c r="A3" s="3">
        <v>0.5</v>
      </c>
      <c r="B3" s="1">
        <v>1.83</v>
      </c>
      <c r="C3" s="1">
        <v>0</v>
      </c>
      <c r="L3" s="11" t="s">
        <v>3</v>
      </c>
      <c r="M3" s="15">
        <f>MIN(B3:B12)</f>
        <v>0.32</v>
      </c>
      <c r="O3">
        <v>2</v>
      </c>
    </row>
    <row r="4" spans="1:17" x14ac:dyDescent="0.25">
      <c r="A4" s="3">
        <v>0.51041666666666663</v>
      </c>
      <c r="B4" s="1">
        <v>0.46</v>
      </c>
      <c r="C4" s="1">
        <v>2</v>
      </c>
      <c r="L4" s="11" t="s">
        <v>4</v>
      </c>
      <c r="M4" s="15">
        <f>_xlfn.QUARTILE.EXC(B3:B12,1)</f>
        <v>0.94000000000000017</v>
      </c>
      <c r="N4">
        <v>1.1000000000000001</v>
      </c>
      <c r="O4">
        <v>2.1</v>
      </c>
      <c r="Q4">
        <f>_xlfn.QUARTILE.EXC(O2:O11,1)</f>
        <v>2.0750000000000002</v>
      </c>
    </row>
    <row r="5" spans="1:17" x14ac:dyDescent="0.25">
      <c r="A5" s="3">
        <v>0.52083333333333337</v>
      </c>
      <c r="B5" s="1">
        <v>6.69</v>
      </c>
      <c r="C5" s="1">
        <v>7</v>
      </c>
      <c r="L5" s="4" t="s">
        <v>6</v>
      </c>
      <c r="M5" s="15">
        <f>MEDIAN(B3:B12)</f>
        <v>4.4349999999999996</v>
      </c>
      <c r="O5">
        <v>2.5</v>
      </c>
      <c r="Q5">
        <f>_xlfn.QUARTILE.EXC(O2:O11,3)</f>
        <v>4.3</v>
      </c>
    </row>
    <row r="6" spans="1:17" x14ac:dyDescent="0.25">
      <c r="A6" s="3">
        <v>0.53125</v>
      </c>
      <c r="B6" s="1">
        <v>3.82</v>
      </c>
      <c r="C6" s="1">
        <v>4</v>
      </c>
      <c r="L6" s="9" t="s">
        <v>5</v>
      </c>
      <c r="M6" s="15">
        <f>AVERAGE(B3:B12)</f>
        <v>3.6710000000000007</v>
      </c>
      <c r="O6">
        <v>3</v>
      </c>
      <c r="Q6">
        <f>MEDIAN(O2:O11)</f>
        <v>3.05</v>
      </c>
    </row>
    <row r="7" spans="1:17" x14ac:dyDescent="0.25">
      <c r="A7" s="3">
        <v>0.54166666666666663</v>
      </c>
      <c r="B7" s="1">
        <v>1.1000000000000001</v>
      </c>
      <c r="C7" s="1">
        <v>1</v>
      </c>
      <c r="L7" s="10" t="s">
        <v>7</v>
      </c>
      <c r="M7" s="15">
        <f>_xlfn.QUARTILE.EXC(B3:B12,3)</f>
        <v>5.8049999999999997</v>
      </c>
      <c r="N7">
        <v>5.74</v>
      </c>
      <c r="O7">
        <v>3.1</v>
      </c>
    </row>
    <row r="8" spans="1:17" x14ac:dyDescent="0.25">
      <c r="A8" s="3">
        <v>0.55208333333333337</v>
      </c>
      <c r="B8" s="1">
        <v>0.32</v>
      </c>
      <c r="C8" s="1">
        <v>0</v>
      </c>
      <c r="L8" s="18" t="s">
        <v>8</v>
      </c>
      <c r="M8" s="15">
        <f>MAX(B3:B12)</f>
        <v>6.69</v>
      </c>
      <c r="O8">
        <v>3.3</v>
      </c>
    </row>
    <row r="9" spans="1:17" x14ac:dyDescent="0.25">
      <c r="A9" s="3">
        <v>0.5625</v>
      </c>
      <c r="B9" s="1">
        <v>5.7</v>
      </c>
      <c r="C9" s="1">
        <v>6</v>
      </c>
      <c r="M9" s="6"/>
      <c r="O9">
        <v>3.7</v>
      </c>
    </row>
    <row r="10" spans="1:17" x14ac:dyDescent="0.25">
      <c r="A10" s="3">
        <v>0.57291666666666663</v>
      </c>
      <c r="B10" s="1">
        <v>5.74</v>
      </c>
      <c r="C10" s="1">
        <v>6</v>
      </c>
      <c r="L10" t="s">
        <v>14</v>
      </c>
      <c r="M10" s="6"/>
      <c r="O10">
        <v>6.1</v>
      </c>
    </row>
    <row r="11" spans="1:17" x14ac:dyDescent="0.25">
      <c r="A11" s="3">
        <v>0.58333333333333337</v>
      </c>
      <c r="B11" s="1">
        <v>5.05</v>
      </c>
      <c r="C11" s="1">
        <v>5</v>
      </c>
      <c r="L11" s="16">
        <v>0.125</v>
      </c>
      <c r="M11" s="6"/>
      <c r="O11">
        <v>7.7</v>
      </c>
    </row>
    <row r="12" spans="1:17" x14ac:dyDescent="0.25">
      <c r="A12" s="3">
        <v>0.59375</v>
      </c>
      <c r="B12" s="1">
        <v>6</v>
      </c>
      <c r="C12" s="1">
        <v>6</v>
      </c>
      <c r="M12" s="6"/>
    </row>
    <row r="14" spans="1:17" x14ac:dyDescent="0.25">
      <c r="J14" s="19">
        <v>0.25</v>
      </c>
      <c r="K14">
        <v>50</v>
      </c>
      <c r="L14">
        <v>75</v>
      </c>
      <c r="M14">
        <v>100</v>
      </c>
    </row>
    <row r="15" spans="1:17" x14ac:dyDescent="0.25">
      <c r="A15" s="12" t="s">
        <v>9</v>
      </c>
      <c r="B15" s="12">
        <v>2</v>
      </c>
      <c r="C15" s="22" t="s">
        <v>13</v>
      </c>
      <c r="D15" s="22"/>
    </row>
    <row r="16" spans="1:17" x14ac:dyDescent="0.25">
      <c r="A16" s="13" t="s">
        <v>11</v>
      </c>
      <c r="B16" s="13">
        <v>3</v>
      </c>
      <c r="I16" t="s">
        <v>18</v>
      </c>
      <c r="J16" s="20" t="s">
        <v>15</v>
      </c>
      <c r="K16" t="s">
        <v>16</v>
      </c>
      <c r="M16" t="s">
        <v>17</v>
      </c>
    </row>
    <row r="17" spans="1:16" x14ac:dyDescent="0.25">
      <c r="A17" s="14" t="s">
        <v>10</v>
      </c>
      <c r="B17" s="14">
        <v>5</v>
      </c>
      <c r="C17" s="23" t="s">
        <v>12</v>
      </c>
      <c r="D17" s="22"/>
    </row>
    <row r="18" spans="1:16" x14ac:dyDescent="0.25">
      <c r="A18" s="13" t="s">
        <v>11</v>
      </c>
      <c r="B18" s="13">
        <v>7</v>
      </c>
      <c r="F18" s="7">
        <v>0.46</v>
      </c>
      <c r="G18">
        <v>0.46</v>
      </c>
      <c r="H18">
        <v>1.1000000000000001</v>
      </c>
      <c r="I18">
        <v>1.83</v>
      </c>
      <c r="J18" s="8">
        <v>3.82</v>
      </c>
      <c r="K18" s="8">
        <v>5.05</v>
      </c>
      <c r="L18">
        <v>5.7</v>
      </c>
      <c r="M18" t="s">
        <v>20</v>
      </c>
      <c r="N18">
        <v>6</v>
      </c>
      <c r="O18" s="7">
        <v>6.69</v>
      </c>
    </row>
    <row r="19" spans="1:16" x14ac:dyDescent="0.25">
      <c r="A19" s="12" t="s">
        <v>9</v>
      </c>
      <c r="B19" s="12">
        <v>8</v>
      </c>
      <c r="C19" s="22" t="s">
        <v>13</v>
      </c>
      <c r="D19" s="22"/>
      <c r="F19"/>
      <c r="J19" s="1" t="s">
        <v>6</v>
      </c>
      <c r="K19" s="1">
        <v>4.4349999999999996</v>
      </c>
    </row>
    <row r="20" spans="1:16" x14ac:dyDescent="0.25">
      <c r="G20" t="s">
        <v>21</v>
      </c>
      <c r="I20" s="1"/>
      <c r="M20" t="s">
        <v>22</v>
      </c>
    </row>
    <row r="21" spans="1:16" x14ac:dyDescent="0.25">
      <c r="I21" s="1"/>
      <c r="J21" t="s">
        <v>23</v>
      </c>
    </row>
    <row r="22" spans="1:16" x14ac:dyDescent="0.25">
      <c r="I22" s="1"/>
    </row>
    <row r="23" spans="1:16" x14ac:dyDescent="0.25">
      <c r="C23" s="22" t="s">
        <v>24</v>
      </c>
      <c r="D23" s="22"/>
      <c r="E23" s="22"/>
      <c r="F23" s="22"/>
      <c r="G23" t="s">
        <v>19</v>
      </c>
      <c r="I23" s="1">
        <v>2.75</v>
      </c>
      <c r="J23">
        <f>SUM(G18:H18)/2</f>
        <v>0.78</v>
      </c>
      <c r="O23">
        <v>0.04</v>
      </c>
      <c r="P23" s="19">
        <v>1</v>
      </c>
    </row>
    <row r="24" spans="1:16" x14ac:dyDescent="0.25">
      <c r="G24" t="s">
        <v>33</v>
      </c>
      <c r="I24" s="1">
        <v>8.25</v>
      </c>
      <c r="K24">
        <f>SUM(M18:N18)/4</f>
        <v>1.5</v>
      </c>
      <c r="O24" t="s">
        <v>32</v>
      </c>
      <c r="P24" s="19">
        <v>0.25</v>
      </c>
    </row>
    <row r="25" spans="1:16" x14ac:dyDescent="0.25">
      <c r="I25" s="1"/>
      <c r="O25">
        <v>0.01</v>
      </c>
    </row>
    <row r="26" spans="1:16" x14ac:dyDescent="0.25">
      <c r="I26" s="1"/>
    </row>
    <row r="27" spans="1:16" x14ac:dyDescent="0.25">
      <c r="G27" t="s">
        <v>25</v>
      </c>
      <c r="I27" s="1"/>
      <c r="J27">
        <v>2.75</v>
      </c>
    </row>
    <row r="29" spans="1:16" x14ac:dyDescent="0.25">
      <c r="G29" t="s">
        <v>26</v>
      </c>
    </row>
    <row r="30" spans="1:16" x14ac:dyDescent="0.25">
      <c r="G30" t="s">
        <v>27</v>
      </c>
      <c r="J30" t="s">
        <v>30</v>
      </c>
    </row>
    <row r="31" spans="1:16" x14ac:dyDescent="0.25">
      <c r="G31" t="s">
        <v>28</v>
      </c>
      <c r="J31" t="s">
        <v>31</v>
      </c>
    </row>
    <row r="32" spans="1:16" x14ac:dyDescent="0.25">
      <c r="G32" t="s">
        <v>29</v>
      </c>
    </row>
  </sheetData>
  <mergeCells count="5">
    <mergeCell ref="B1:K1"/>
    <mergeCell ref="C15:D15"/>
    <mergeCell ref="C19:D19"/>
    <mergeCell ref="C17:D17"/>
    <mergeCell ref="C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Priscila Choi</dc:creator>
  <cp:lastModifiedBy>Priscila Choi</cp:lastModifiedBy>
  <dcterms:created xsi:type="dcterms:W3CDTF">2020-10-13T18:49:50Z</dcterms:created>
  <dcterms:modified xsi:type="dcterms:W3CDTF">2020-10-14T15:24:30Z</dcterms:modified>
</cp:coreProperties>
</file>