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F374AA1F-DE24-48D6-AA64-286100FE40EC}" xr6:coauthVersionLast="47" xr6:coauthVersionMax="47" xr10:uidLastSave="{00000000-0000-0000-0000-000000000000}"/>
  <bookViews>
    <workbookView xWindow="-120" yWindow="-120" windowWidth="20730" windowHeight="11160" activeTab="3" xr2:uid="{FEBA41B9-7407-46FE-9B9B-485F8623E05B}"/>
  </bookViews>
  <sheets>
    <sheet name="Data" sheetId="1" r:id="rId1"/>
    <sheet name="MSE Training" sheetId="2" r:id="rId2"/>
    <sheet name="MSE Testing" sheetId="3" r:id="rId3"/>
    <sheet name="Ramala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4" l="1"/>
  <c r="D10" i="4"/>
  <c r="D11" i="4"/>
  <c r="D12" i="4"/>
  <c r="D13" i="4"/>
  <c r="D14" i="4"/>
  <c r="D15" i="4"/>
  <c r="D16" i="4"/>
  <c r="D17" i="4"/>
  <c r="D18" i="4"/>
  <c r="D19" i="4"/>
  <c r="C9" i="4"/>
  <c r="B8" i="4"/>
  <c r="G8" i="4"/>
  <c r="G9" i="4"/>
  <c r="B9" i="4" s="1"/>
  <c r="C10" i="4" s="1"/>
  <c r="H9" i="4"/>
  <c r="I9" i="4"/>
  <c r="J9" i="4"/>
  <c r="K9" i="4"/>
  <c r="L9" i="4"/>
  <c r="M9" i="4"/>
  <c r="N9" i="4"/>
  <c r="W3" i="3"/>
  <c r="W4" i="3"/>
  <c r="W5" i="3"/>
  <c r="W6" i="3"/>
  <c r="W7" i="3"/>
  <c r="W8" i="3"/>
  <c r="W9" i="3"/>
  <c r="W10" i="3"/>
  <c r="W11" i="3"/>
  <c r="W13" i="3"/>
  <c r="W14" i="3"/>
  <c r="W15" i="3"/>
  <c r="W16" i="3"/>
  <c r="W17" i="3"/>
  <c r="W18" i="3"/>
  <c r="W2" i="3"/>
  <c r="M3" i="3"/>
  <c r="N3" i="3"/>
  <c r="O3" i="3"/>
  <c r="P3" i="3"/>
  <c r="Q3" i="3"/>
  <c r="R3" i="3"/>
  <c r="S3" i="3"/>
  <c r="T3" i="3"/>
  <c r="U3" i="3"/>
  <c r="M4" i="3"/>
  <c r="N4" i="3"/>
  <c r="O4" i="3"/>
  <c r="P4" i="3"/>
  <c r="Q4" i="3"/>
  <c r="R4" i="3"/>
  <c r="S4" i="3"/>
  <c r="T4" i="3"/>
  <c r="U4" i="3"/>
  <c r="M5" i="3"/>
  <c r="N5" i="3"/>
  <c r="O5" i="3"/>
  <c r="P5" i="3"/>
  <c r="Q5" i="3"/>
  <c r="R5" i="3"/>
  <c r="S5" i="3"/>
  <c r="T5" i="3"/>
  <c r="U5" i="3"/>
  <c r="M6" i="3"/>
  <c r="N6" i="3"/>
  <c r="O6" i="3"/>
  <c r="P6" i="3"/>
  <c r="Q6" i="3"/>
  <c r="R6" i="3"/>
  <c r="S6" i="3"/>
  <c r="T6" i="3"/>
  <c r="U6" i="3"/>
  <c r="M7" i="3"/>
  <c r="N7" i="3"/>
  <c r="O7" i="3"/>
  <c r="P7" i="3"/>
  <c r="Q7" i="3"/>
  <c r="R7" i="3"/>
  <c r="S7" i="3"/>
  <c r="T7" i="3"/>
  <c r="U7" i="3"/>
  <c r="M8" i="3"/>
  <c r="N8" i="3"/>
  <c r="O8" i="3"/>
  <c r="P8" i="3"/>
  <c r="Q8" i="3"/>
  <c r="R8" i="3"/>
  <c r="S8" i="3"/>
  <c r="T8" i="3"/>
  <c r="U8" i="3"/>
  <c r="M9" i="3"/>
  <c r="N9" i="3"/>
  <c r="O9" i="3"/>
  <c r="P9" i="3"/>
  <c r="Q9" i="3"/>
  <c r="R9" i="3"/>
  <c r="S9" i="3"/>
  <c r="T9" i="3"/>
  <c r="U9" i="3"/>
  <c r="M10" i="3"/>
  <c r="N10" i="3"/>
  <c r="O10" i="3"/>
  <c r="P10" i="3"/>
  <c r="Q10" i="3"/>
  <c r="R10" i="3"/>
  <c r="S10" i="3"/>
  <c r="T10" i="3"/>
  <c r="U10" i="3"/>
  <c r="M11" i="3"/>
  <c r="N11" i="3"/>
  <c r="O11" i="3"/>
  <c r="P11" i="3"/>
  <c r="Q11" i="3"/>
  <c r="R11" i="3"/>
  <c r="S11" i="3"/>
  <c r="T11" i="3"/>
  <c r="U11" i="3"/>
  <c r="M12" i="3"/>
  <c r="N12" i="3"/>
  <c r="O12" i="3"/>
  <c r="P12" i="3"/>
  <c r="Q12" i="3"/>
  <c r="R12" i="3"/>
  <c r="S12" i="3"/>
  <c r="T12" i="3"/>
  <c r="U12" i="3"/>
  <c r="M13" i="3"/>
  <c r="N13" i="3"/>
  <c r="O13" i="3"/>
  <c r="P13" i="3"/>
  <c r="Q13" i="3"/>
  <c r="R13" i="3"/>
  <c r="S13" i="3"/>
  <c r="T13" i="3"/>
  <c r="U13" i="3"/>
  <c r="M14" i="3"/>
  <c r="N14" i="3"/>
  <c r="O14" i="3"/>
  <c r="P14" i="3"/>
  <c r="Q14" i="3"/>
  <c r="R14" i="3"/>
  <c r="S14" i="3"/>
  <c r="T14" i="3"/>
  <c r="U14" i="3"/>
  <c r="M15" i="3"/>
  <c r="N15" i="3"/>
  <c r="O15" i="3"/>
  <c r="P15" i="3"/>
  <c r="Q15" i="3"/>
  <c r="R15" i="3"/>
  <c r="S15" i="3"/>
  <c r="T15" i="3"/>
  <c r="U15" i="3"/>
  <c r="M16" i="3"/>
  <c r="N16" i="3"/>
  <c r="O16" i="3"/>
  <c r="P16" i="3"/>
  <c r="Q16" i="3"/>
  <c r="R16" i="3"/>
  <c r="S16" i="3"/>
  <c r="T16" i="3"/>
  <c r="U16" i="3"/>
  <c r="M17" i="3"/>
  <c r="N17" i="3"/>
  <c r="O17" i="3"/>
  <c r="P17" i="3"/>
  <c r="Q17" i="3"/>
  <c r="R17" i="3"/>
  <c r="S17" i="3"/>
  <c r="T17" i="3"/>
  <c r="U17" i="3"/>
  <c r="M18" i="3"/>
  <c r="N18" i="3"/>
  <c r="O18" i="3"/>
  <c r="P18" i="3"/>
  <c r="Q18" i="3"/>
  <c r="R18" i="3"/>
  <c r="S18" i="3"/>
  <c r="T18" i="3"/>
  <c r="U18" i="3"/>
  <c r="M3" i="2"/>
  <c r="N3" i="2"/>
  <c r="O3" i="2"/>
  <c r="P3" i="2"/>
  <c r="Q3" i="2"/>
  <c r="R3" i="2"/>
  <c r="S3" i="2"/>
  <c r="T3" i="2"/>
  <c r="U3" i="2"/>
  <c r="M4" i="2"/>
  <c r="N4" i="2"/>
  <c r="O4" i="2"/>
  <c r="P4" i="2"/>
  <c r="Q4" i="2"/>
  <c r="R4" i="2"/>
  <c r="S4" i="2"/>
  <c r="T4" i="2"/>
  <c r="U4" i="2"/>
  <c r="M5" i="2"/>
  <c r="N5" i="2"/>
  <c r="O5" i="2"/>
  <c r="P5" i="2"/>
  <c r="Q5" i="2"/>
  <c r="R5" i="2"/>
  <c r="S5" i="2"/>
  <c r="T5" i="2"/>
  <c r="U5" i="2"/>
  <c r="M6" i="2"/>
  <c r="N6" i="2"/>
  <c r="O6" i="2"/>
  <c r="P6" i="2"/>
  <c r="Q6" i="2"/>
  <c r="R6" i="2"/>
  <c r="S6" i="2"/>
  <c r="T6" i="2"/>
  <c r="U6" i="2"/>
  <c r="M7" i="2"/>
  <c r="N7" i="2"/>
  <c r="O7" i="2"/>
  <c r="P7" i="2"/>
  <c r="Q7" i="2"/>
  <c r="R7" i="2"/>
  <c r="S7" i="2"/>
  <c r="T7" i="2"/>
  <c r="U7" i="2"/>
  <c r="M8" i="2"/>
  <c r="N8" i="2"/>
  <c r="O8" i="2"/>
  <c r="P8" i="2"/>
  <c r="Q8" i="2"/>
  <c r="R8" i="2"/>
  <c r="S8" i="2"/>
  <c r="T8" i="2"/>
  <c r="U8" i="2"/>
  <c r="M9" i="2"/>
  <c r="N9" i="2"/>
  <c r="O9" i="2"/>
  <c r="P9" i="2"/>
  <c r="Q9" i="2"/>
  <c r="R9" i="2"/>
  <c r="S9" i="2"/>
  <c r="T9" i="2"/>
  <c r="U9" i="2"/>
  <c r="M10" i="2"/>
  <c r="N10" i="2"/>
  <c r="O10" i="2"/>
  <c r="P10" i="2"/>
  <c r="Q10" i="2"/>
  <c r="R10" i="2"/>
  <c r="S10" i="2"/>
  <c r="T10" i="2"/>
  <c r="U10" i="2"/>
  <c r="M11" i="2"/>
  <c r="N11" i="2"/>
  <c r="O11" i="2"/>
  <c r="P11" i="2"/>
  <c r="Q11" i="2"/>
  <c r="R11" i="2"/>
  <c r="S11" i="2"/>
  <c r="T11" i="2"/>
  <c r="U11" i="2"/>
  <c r="M12" i="2"/>
  <c r="N12" i="2"/>
  <c r="O12" i="2"/>
  <c r="P12" i="2"/>
  <c r="Q12" i="2"/>
  <c r="R12" i="2"/>
  <c r="S12" i="2"/>
  <c r="T12" i="2"/>
  <c r="U12" i="2"/>
  <c r="M13" i="2"/>
  <c r="N13" i="2"/>
  <c r="O13" i="2"/>
  <c r="P13" i="2"/>
  <c r="Q13" i="2"/>
  <c r="R13" i="2"/>
  <c r="S13" i="2"/>
  <c r="T13" i="2"/>
  <c r="U13" i="2"/>
  <c r="M14" i="2"/>
  <c r="N14" i="2"/>
  <c r="O14" i="2"/>
  <c r="P14" i="2"/>
  <c r="Q14" i="2"/>
  <c r="R14" i="2"/>
  <c r="S14" i="2"/>
  <c r="T14" i="2"/>
  <c r="U14" i="2"/>
  <c r="M15" i="2"/>
  <c r="N15" i="2"/>
  <c r="O15" i="2"/>
  <c r="P15" i="2"/>
  <c r="Q15" i="2"/>
  <c r="R15" i="2"/>
  <c r="S15" i="2"/>
  <c r="T15" i="2"/>
  <c r="U15" i="2"/>
  <c r="M16" i="2"/>
  <c r="N16" i="2"/>
  <c r="O16" i="2"/>
  <c r="P16" i="2"/>
  <c r="Q16" i="2"/>
  <c r="R16" i="2"/>
  <c r="S16" i="2"/>
  <c r="T16" i="2"/>
  <c r="U16" i="2"/>
  <c r="M17" i="2"/>
  <c r="N17" i="2"/>
  <c r="O17" i="2"/>
  <c r="P17" i="2"/>
  <c r="Q17" i="2"/>
  <c r="R17" i="2"/>
  <c r="S17" i="2"/>
  <c r="T17" i="2"/>
  <c r="U17" i="2"/>
  <c r="M18" i="2"/>
  <c r="N18" i="2"/>
  <c r="O18" i="2"/>
  <c r="P18" i="2"/>
  <c r="Q18" i="2"/>
  <c r="R18" i="2"/>
  <c r="S18" i="2"/>
  <c r="T18" i="2"/>
  <c r="U18" i="2"/>
  <c r="M19" i="2"/>
  <c r="N19" i="2"/>
  <c r="O19" i="2"/>
  <c r="P19" i="2"/>
  <c r="Q19" i="2"/>
  <c r="R19" i="2"/>
  <c r="S19" i="2"/>
  <c r="T19" i="2"/>
  <c r="U19" i="2"/>
  <c r="M20" i="2"/>
  <c r="N20" i="2"/>
  <c r="O20" i="2"/>
  <c r="P20" i="2"/>
  <c r="Q20" i="2"/>
  <c r="R20" i="2"/>
  <c r="S20" i="2"/>
  <c r="T20" i="2"/>
  <c r="U20" i="2"/>
  <c r="M21" i="2"/>
  <c r="N21" i="2"/>
  <c r="O21" i="2"/>
  <c r="P21" i="2"/>
  <c r="Q21" i="2"/>
  <c r="R21" i="2"/>
  <c r="S21" i="2"/>
  <c r="T21" i="2"/>
  <c r="U21" i="2"/>
  <c r="M22" i="2"/>
  <c r="N22" i="2"/>
  <c r="O22" i="2"/>
  <c r="P22" i="2"/>
  <c r="Q22" i="2"/>
  <c r="R22" i="2"/>
  <c r="S22" i="2"/>
  <c r="T22" i="2"/>
  <c r="U22" i="2"/>
  <c r="M23" i="2"/>
  <c r="N23" i="2"/>
  <c r="O23" i="2"/>
  <c r="P23" i="2"/>
  <c r="Q23" i="2"/>
  <c r="R23" i="2"/>
  <c r="S23" i="2"/>
  <c r="T23" i="2"/>
  <c r="U23" i="2"/>
  <c r="M24" i="2"/>
  <c r="N24" i="2"/>
  <c r="O24" i="2"/>
  <c r="P24" i="2"/>
  <c r="Q24" i="2"/>
  <c r="R24" i="2"/>
  <c r="S24" i="2"/>
  <c r="T24" i="2"/>
  <c r="U24" i="2"/>
  <c r="M25" i="2"/>
  <c r="N25" i="2"/>
  <c r="O25" i="2"/>
  <c r="P25" i="2"/>
  <c r="Q25" i="2"/>
  <c r="R25" i="2"/>
  <c r="S25" i="2"/>
  <c r="T25" i="2"/>
  <c r="U25" i="2"/>
  <c r="M26" i="2"/>
  <c r="N26" i="2"/>
  <c r="O26" i="2"/>
  <c r="P26" i="2"/>
  <c r="Q26" i="2"/>
  <c r="R26" i="2"/>
  <c r="S26" i="2"/>
  <c r="T26" i="2"/>
  <c r="U26" i="2"/>
  <c r="M27" i="2"/>
  <c r="N27" i="2"/>
  <c r="O27" i="2"/>
  <c r="P27" i="2"/>
  <c r="Q27" i="2"/>
  <c r="R27" i="2"/>
  <c r="S27" i="2"/>
  <c r="T27" i="2"/>
  <c r="U27" i="2"/>
  <c r="M28" i="2"/>
  <c r="N28" i="2"/>
  <c r="O28" i="2"/>
  <c r="P28" i="2"/>
  <c r="Q28" i="2"/>
  <c r="R28" i="2"/>
  <c r="S28" i="2"/>
  <c r="T28" i="2"/>
  <c r="U28" i="2"/>
  <c r="M29" i="2"/>
  <c r="N29" i="2"/>
  <c r="O29" i="2"/>
  <c r="P29" i="2"/>
  <c r="Q29" i="2"/>
  <c r="R29" i="2"/>
  <c r="S29" i="2"/>
  <c r="T29" i="2"/>
  <c r="U29" i="2"/>
  <c r="M30" i="2"/>
  <c r="N30" i="2"/>
  <c r="O30" i="2"/>
  <c r="P30" i="2"/>
  <c r="Q30" i="2"/>
  <c r="R30" i="2"/>
  <c r="S30" i="2"/>
  <c r="T30" i="2"/>
  <c r="U30" i="2"/>
  <c r="M31" i="2"/>
  <c r="N31" i="2"/>
  <c r="O31" i="2"/>
  <c r="P31" i="2"/>
  <c r="Q31" i="2"/>
  <c r="R31" i="2"/>
  <c r="S31" i="2"/>
  <c r="T31" i="2"/>
  <c r="U31" i="2"/>
  <c r="M32" i="2"/>
  <c r="N32" i="2"/>
  <c r="O32" i="2"/>
  <c r="P32" i="2"/>
  <c r="Q32" i="2"/>
  <c r="R32" i="2"/>
  <c r="S32" i="2"/>
  <c r="T32" i="2"/>
  <c r="U32" i="2"/>
  <c r="M33" i="2"/>
  <c r="N33" i="2"/>
  <c r="O33" i="2"/>
  <c r="P33" i="2"/>
  <c r="Q33" i="2"/>
  <c r="R33" i="2"/>
  <c r="S33" i="2"/>
  <c r="T33" i="2"/>
  <c r="U33" i="2"/>
  <c r="M34" i="2"/>
  <c r="N34" i="2"/>
  <c r="O34" i="2"/>
  <c r="P34" i="2"/>
  <c r="Q34" i="2"/>
  <c r="R34" i="2"/>
  <c r="S34" i="2"/>
  <c r="T34" i="2"/>
  <c r="U34" i="2"/>
  <c r="M35" i="2"/>
  <c r="N35" i="2"/>
  <c r="O35" i="2"/>
  <c r="P35" i="2"/>
  <c r="Q35" i="2"/>
  <c r="R35" i="2"/>
  <c r="S35" i="2"/>
  <c r="T35" i="2"/>
  <c r="U35" i="2"/>
  <c r="M36" i="2"/>
  <c r="N36" i="2"/>
  <c r="O36" i="2"/>
  <c r="P36" i="2"/>
  <c r="Q36" i="2"/>
  <c r="R36" i="2"/>
  <c r="S36" i="2"/>
  <c r="T36" i="2"/>
  <c r="U36" i="2"/>
  <c r="M37" i="2"/>
  <c r="N37" i="2"/>
  <c r="O37" i="2"/>
  <c r="P37" i="2"/>
  <c r="Q37" i="2"/>
  <c r="R37" i="2"/>
  <c r="S37" i="2"/>
  <c r="T37" i="2"/>
  <c r="U37" i="2"/>
  <c r="M38" i="2"/>
  <c r="N38" i="2"/>
  <c r="O38" i="2"/>
  <c r="P38" i="2"/>
  <c r="Q38" i="2"/>
  <c r="R38" i="2"/>
  <c r="S38" i="2"/>
  <c r="T38" i="2"/>
  <c r="U38" i="2"/>
  <c r="M39" i="2"/>
  <c r="N39" i="2"/>
  <c r="O39" i="2"/>
  <c r="P39" i="2"/>
  <c r="Q39" i="2"/>
  <c r="R39" i="2"/>
  <c r="S39" i="2"/>
  <c r="T39" i="2"/>
  <c r="U39" i="2"/>
  <c r="M40" i="2"/>
  <c r="N40" i="2"/>
  <c r="O40" i="2"/>
  <c r="P40" i="2"/>
  <c r="Q40" i="2"/>
  <c r="R40" i="2"/>
  <c r="S40" i="2"/>
  <c r="T40" i="2"/>
  <c r="U40" i="2"/>
  <c r="M41" i="2"/>
  <c r="N41" i="2"/>
  <c r="O41" i="2"/>
  <c r="P41" i="2"/>
  <c r="Q41" i="2"/>
  <c r="R41" i="2"/>
  <c r="S41" i="2"/>
  <c r="T41" i="2"/>
  <c r="U41" i="2"/>
  <c r="M42" i="2"/>
  <c r="N42" i="2"/>
  <c r="O42" i="2"/>
  <c r="P42" i="2"/>
  <c r="Q42" i="2"/>
  <c r="R42" i="2"/>
  <c r="S42" i="2"/>
  <c r="T42" i="2"/>
  <c r="U42" i="2"/>
  <c r="M43" i="2"/>
  <c r="N43" i="2"/>
  <c r="O43" i="2"/>
  <c r="P43" i="2"/>
  <c r="Q43" i="2"/>
  <c r="R43" i="2"/>
  <c r="S43" i="2"/>
  <c r="T43" i="2"/>
  <c r="U43" i="2"/>
  <c r="M44" i="2"/>
  <c r="N44" i="2"/>
  <c r="O44" i="2"/>
  <c r="P44" i="2"/>
  <c r="Q44" i="2"/>
  <c r="R44" i="2"/>
  <c r="S44" i="2"/>
  <c r="T44" i="2"/>
  <c r="U44" i="2"/>
  <c r="M45" i="2"/>
  <c r="N45" i="2"/>
  <c r="O45" i="2"/>
  <c r="P45" i="2"/>
  <c r="Q45" i="2"/>
  <c r="R45" i="2"/>
  <c r="S45" i="2"/>
  <c r="T45" i="2"/>
  <c r="U45" i="2"/>
  <c r="M46" i="2"/>
  <c r="N46" i="2"/>
  <c r="O46" i="2"/>
  <c r="P46" i="2"/>
  <c r="Q46" i="2"/>
  <c r="R46" i="2"/>
  <c r="S46" i="2"/>
  <c r="T46" i="2"/>
  <c r="U46" i="2"/>
  <c r="M47" i="2"/>
  <c r="N47" i="2"/>
  <c r="O47" i="2"/>
  <c r="P47" i="2"/>
  <c r="Q47" i="2"/>
  <c r="R47" i="2"/>
  <c r="S47" i="2"/>
  <c r="T47" i="2"/>
  <c r="U47" i="2"/>
  <c r="M48" i="2"/>
  <c r="N48" i="2"/>
  <c r="O48" i="2"/>
  <c r="P48" i="2"/>
  <c r="Q48" i="2"/>
  <c r="R48" i="2"/>
  <c r="S48" i="2"/>
  <c r="T48" i="2"/>
  <c r="U48" i="2"/>
  <c r="M49" i="2"/>
  <c r="N49" i="2"/>
  <c r="O49" i="2"/>
  <c r="P49" i="2"/>
  <c r="Q49" i="2"/>
  <c r="R49" i="2"/>
  <c r="S49" i="2"/>
  <c r="T49" i="2"/>
  <c r="U49" i="2"/>
  <c r="M50" i="2"/>
  <c r="N50" i="2"/>
  <c r="O50" i="2"/>
  <c r="P50" i="2"/>
  <c r="Q50" i="2"/>
  <c r="R50" i="2"/>
  <c r="S50" i="2"/>
  <c r="T50" i="2"/>
  <c r="U50" i="2"/>
  <c r="M51" i="2"/>
  <c r="N51" i="2"/>
  <c r="O51" i="2"/>
  <c r="P51" i="2"/>
  <c r="Q51" i="2"/>
  <c r="R51" i="2"/>
  <c r="R69" i="2" s="1"/>
  <c r="S51" i="2"/>
  <c r="T51" i="2"/>
  <c r="U51" i="2"/>
  <c r="M52" i="2"/>
  <c r="N52" i="2"/>
  <c r="O52" i="2"/>
  <c r="P52" i="2"/>
  <c r="Q52" i="2"/>
  <c r="R52" i="2"/>
  <c r="S52" i="2"/>
  <c r="T52" i="2"/>
  <c r="U52" i="2"/>
  <c r="M53" i="2"/>
  <c r="N53" i="2"/>
  <c r="O53" i="2"/>
  <c r="P53" i="2"/>
  <c r="Q53" i="2"/>
  <c r="R53" i="2"/>
  <c r="S53" i="2"/>
  <c r="T53" i="2"/>
  <c r="U53" i="2"/>
  <c r="M54" i="2"/>
  <c r="N54" i="2"/>
  <c r="O54" i="2"/>
  <c r="P54" i="2"/>
  <c r="Q54" i="2"/>
  <c r="R54" i="2"/>
  <c r="S54" i="2"/>
  <c r="T54" i="2"/>
  <c r="U54" i="2"/>
  <c r="M55" i="2"/>
  <c r="N55" i="2"/>
  <c r="O55" i="2"/>
  <c r="P55" i="2"/>
  <c r="Q55" i="2"/>
  <c r="R55" i="2"/>
  <c r="S55" i="2"/>
  <c r="T55" i="2"/>
  <c r="U55" i="2"/>
  <c r="M56" i="2"/>
  <c r="N56" i="2"/>
  <c r="O56" i="2"/>
  <c r="P56" i="2"/>
  <c r="Q56" i="2"/>
  <c r="R56" i="2"/>
  <c r="S56" i="2"/>
  <c r="T56" i="2"/>
  <c r="U56" i="2"/>
  <c r="M57" i="2"/>
  <c r="N57" i="2"/>
  <c r="O57" i="2"/>
  <c r="P57" i="2"/>
  <c r="Q57" i="2"/>
  <c r="R57" i="2"/>
  <c r="S57" i="2"/>
  <c r="S69" i="2" s="1"/>
  <c r="T57" i="2"/>
  <c r="U57" i="2"/>
  <c r="M58" i="2"/>
  <c r="N58" i="2"/>
  <c r="O58" i="2"/>
  <c r="P58" i="2"/>
  <c r="Q58" i="2"/>
  <c r="R58" i="2"/>
  <c r="S58" i="2"/>
  <c r="T58" i="2"/>
  <c r="U58" i="2"/>
  <c r="M59" i="2"/>
  <c r="N59" i="2"/>
  <c r="O59" i="2"/>
  <c r="P59" i="2"/>
  <c r="Q59" i="2"/>
  <c r="R59" i="2"/>
  <c r="S59" i="2"/>
  <c r="T59" i="2"/>
  <c r="U59" i="2"/>
  <c r="M60" i="2"/>
  <c r="N60" i="2"/>
  <c r="O60" i="2"/>
  <c r="P60" i="2"/>
  <c r="Q60" i="2"/>
  <c r="R60" i="2"/>
  <c r="S60" i="2"/>
  <c r="T60" i="2"/>
  <c r="U60" i="2"/>
  <c r="M61" i="2"/>
  <c r="N61" i="2"/>
  <c r="O61" i="2"/>
  <c r="P61" i="2"/>
  <c r="Q61" i="2"/>
  <c r="R61" i="2"/>
  <c r="S61" i="2"/>
  <c r="T61" i="2"/>
  <c r="U61" i="2"/>
  <c r="M62" i="2"/>
  <c r="N62" i="2"/>
  <c r="O62" i="2"/>
  <c r="P62" i="2"/>
  <c r="Q62" i="2"/>
  <c r="R62" i="2"/>
  <c r="S62" i="2"/>
  <c r="T62" i="2"/>
  <c r="U62" i="2"/>
  <c r="M63" i="2"/>
  <c r="N63" i="2"/>
  <c r="O63" i="2"/>
  <c r="P63" i="2"/>
  <c r="Q63" i="2"/>
  <c r="R63" i="2"/>
  <c r="S63" i="2"/>
  <c r="T63" i="2"/>
  <c r="U63" i="2"/>
  <c r="M64" i="2"/>
  <c r="N64" i="2"/>
  <c r="O64" i="2"/>
  <c r="P64" i="2"/>
  <c r="Q64" i="2"/>
  <c r="R64" i="2"/>
  <c r="S64" i="2"/>
  <c r="T64" i="2"/>
  <c r="U64" i="2"/>
  <c r="M65" i="2"/>
  <c r="N65" i="2"/>
  <c r="O65" i="2"/>
  <c r="P65" i="2"/>
  <c r="Q65" i="2"/>
  <c r="R65" i="2"/>
  <c r="S65" i="2"/>
  <c r="T65" i="2"/>
  <c r="U65" i="2"/>
  <c r="M66" i="2"/>
  <c r="N66" i="2"/>
  <c r="O66" i="2"/>
  <c r="P66" i="2"/>
  <c r="Q66" i="2"/>
  <c r="R66" i="2"/>
  <c r="S66" i="2"/>
  <c r="T66" i="2"/>
  <c r="U66" i="2"/>
  <c r="M67" i="2"/>
  <c r="N67" i="2"/>
  <c r="O67" i="2"/>
  <c r="P67" i="2"/>
  <c r="Q67" i="2"/>
  <c r="R67" i="2"/>
  <c r="S67" i="2"/>
  <c r="T67" i="2"/>
  <c r="U67" i="2"/>
  <c r="N2" i="2"/>
  <c r="O2" i="2"/>
  <c r="P2" i="2"/>
  <c r="Q2" i="2"/>
  <c r="R2" i="2"/>
  <c r="S2" i="2"/>
  <c r="T2" i="2"/>
  <c r="U2" i="2"/>
  <c r="M2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2" i="1"/>
  <c r="D8" i="4"/>
  <c r="L8" i="4"/>
  <c r="H8" i="4"/>
  <c r="C8" i="4"/>
  <c r="K8" i="4" s="1"/>
  <c r="C7" i="4"/>
  <c r="C6" i="4"/>
  <c r="C5" i="4"/>
  <c r="C4" i="4"/>
  <c r="C3" i="4"/>
  <c r="U2" i="3"/>
  <c r="T2" i="3"/>
  <c r="S2" i="3"/>
  <c r="R2" i="3"/>
  <c r="Q2" i="3"/>
  <c r="P2" i="3"/>
  <c r="O2" i="3"/>
  <c r="N2" i="3"/>
  <c r="M2" i="3"/>
  <c r="U69" i="2"/>
  <c r="T69" i="2"/>
  <c r="Q69" i="2"/>
  <c r="P69" i="2"/>
  <c r="O69" i="2"/>
  <c r="N69" i="2"/>
  <c r="M69" i="2"/>
  <c r="J3" i="1"/>
  <c r="J2" i="1"/>
  <c r="H10" i="4" l="1"/>
  <c r="L10" i="4"/>
  <c r="G10" i="4"/>
  <c r="I10" i="4"/>
  <c r="M10" i="4"/>
  <c r="K10" i="4"/>
  <c r="J10" i="4"/>
  <c r="N10" i="4"/>
  <c r="W20" i="3"/>
  <c r="N20" i="3"/>
  <c r="R20" i="3"/>
  <c r="M8" i="4"/>
  <c r="I8" i="4"/>
  <c r="J8" i="4"/>
  <c r="N8" i="4"/>
  <c r="T20" i="3"/>
  <c r="O20" i="3"/>
  <c r="S20" i="3"/>
  <c r="P20" i="3"/>
  <c r="M20" i="3"/>
  <c r="Q20" i="3"/>
  <c r="U20" i="3"/>
  <c r="B10" i="4" l="1"/>
  <c r="C11" i="4" s="1"/>
  <c r="H11" i="4" l="1"/>
  <c r="L11" i="4"/>
  <c r="G11" i="4"/>
  <c r="K11" i="4"/>
  <c r="I11" i="4"/>
  <c r="M11" i="4"/>
  <c r="J11" i="4"/>
  <c r="N11" i="4"/>
  <c r="B11" i="4" l="1"/>
  <c r="C12" i="4" s="1"/>
  <c r="H12" i="4" l="1"/>
  <c r="L12" i="4"/>
  <c r="G12" i="4"/>
  <c r="K12" i="4"/>
  <c r="I12" i="4"/>
  <c r="M12" i="4"/>
  <c r="J12" i="4"/>
  <c r="N12" i="4"/>
  <c r="B12" i="4" l="1"/>
  <c r="C13" i="4" s="1"/>
  <c r="H13" i="4" l="1"/>
  <c r="L13" i="4"/>
  <c r="G13" i="4"/>
  <c r="B13" i="4" s="1"/>
  <c r="C14" i="4" s="1"/>
  <c r="K13" i="4"/>
  <c r="I13" i="4"/>
  <c r="M13" i="4"/>
  <c r="J13" i="4"/>
  <c r="N13" i="4"/>
  <c r="H14" i="4" l="1"/>
  <c r="L14" i="4"/>
  <c r="G14" i="4"/>
  <c r="K14" i="4"/>
  <c r="I14" i="4"/>
  <c r="M14" i="4"/>
  <c r="J14" i="4"/>
  <c r="N14" i="4"/>
  <c r="B14" i="4" l="1"/>
  <c r="C15" i="4" s="1"/>
  <c r="H15" i="4" l="1"/>
  <c r="L15" i="4"/>
  <c r="K15" i="4"/>
  <c r="I15" i="4"/>
  <c r="M15" i="4"/>
  <c r="J15" i="4"/>
  <c r="N15" i="4"/>
  <c r="G15" i="4"/>
  <c r="B15" i="4" s="1"/>
  <c r="C16" i="4" s="1"/>
  <c r="H16" i="4" l="1"/>
  <c r="L16" i="4"/>
  <c r="G16" i="4"/>
  <c r="K16" i="4"/>
  <c r="I16" i="4"/>
  <c r="M16" i="4"/>
  <c r="J16" i="4"/>
  <c r="N16" i="4"/>
  <c r="B16" i="4" l="1"/>
  <c r="C17" i="4" s="1"/>
  <c r="H17" i="4" l="1"/>
  <c r="L17" i="4"/>
  <c r="G17" i="4"/>
  <c r="I17" i="4"/>
  <c r="M17" i="4"/>
  <c r="J17" i="4"/>
  <c r="N17" i="4"/>
  <c r="K17" i="4"/>
  <c r="B17" i="4" l="1"/>
  <c r="C18" i="4" s="1"/>
  <c r="H18" i="4" l="1"/>
  <c r="L18" i="4"/>
  <c r="G18" i="4"/>
  <c r="I18" i="4"/>
  <c r="M18" i="4"/>
  <c r="J18" i="4"/>
  <c r="N18" i="4"/>
  <c r="K18" i="4"/>
  <c r="B18" i="4" l="1"/>
  <c r="C19" i="4" s="1"/>
  <c r="H19" i="4" l="1"/>
  <c r="L19" i="4"/>
  <c r="G19" i="4"/>
  <c r="I19" i="4"/>
  <c r="M19" i="4"/>
  <c r="J19" i="4"/>
  <c r="N19" i="4"/>
  <c r="K19" i="4"/>
  <c r="B19" i="4" l="1"/>
</calcChain>
</file>

<file path=xl/sharedStrings.xml><?xml version="1.0" encoding="utf-8"?>
<sst xmlns="http://schemas.openxmlformats.org/spreadsheetml/2006/main" count="178" uniqueCount="60">
  <si>
    <t>Tahun</t>
  </si>
  <si>
    <t>Bulan</t>
  </si>
  <si>
    <t>Jumlah Penumpang</t>
  </si>
  <si>
    <t>Zt</t>
  </si>
  <si>
    <t>X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</si>
  <si>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</si>
  <si>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</si>
  <si>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</si>
  <si>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</si>
  <si>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</si>
  <si>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</si>
  <si>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</si>
  <si>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</si>
  <si>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</si>
  <si>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</si>
  <si>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</si>
  <si>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</si>
  <si>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 xml:space="preserve">min </t>
  </si>
  <si>
    <t>max</t>
  </si>
  <si>
    <t>Periode</t>
  </si>
  <si>
    <t>2 hidden</t>
  </si>
  <si>
    <t>3 hidden</t>
  </si>
  <si>
    <t>4 hidden</t>
  </si>
  <si>
    <t>5 hidden</t>
  </si>
  <si>
    <t>6 hidden</t>
  </si>
  <si>
    <t>7 hidden</t>
  </si>
  <si>
    <t>8 hidden</t>
  </si>
  <si>
    <t>9 hidden</t>
  </si>
  <si>
    <t>10 hidden</t>
  </si>
  <si>
    <t>MSE</t>
  </si>
  <si>
    <t>Parameter Estimates</t>
  </si>
  <si>
    <t>Predictor</t>
  </si>
  <si>
    <t>Predicted</t>
  </si>
  <si>
    <r>
      <t>Hidden Layer</t>
    </r>
    <r>
      <rPr>
        <vertAlign val="superscript"/>
        <sz val="9"/>
        <color indexed="8"/>
        <rFont val="Arial"/>
        <family val="2"/>
      </rPr>
      <t>a</t>
    </r>
  </si>
  <si>
    <t>Output Layer</t>
  </si>
  <si>
    <t>min</t>
  </si>
  <si>
    <t>H(1)</t>
  </si>
  <si>
    <t>H(2)</t>
  </si>
  <si>
    <t>H(3)</t>
  </si>
  <si>
    <t>H(4)</t>
  </si>
  <si>
    <t>H(5)</t>
  </si>
  <si>
    <t>H(6)</t>
  </si>
  <si>
    <t>H(7)</t>
  </si>
  <si>
    <t>H(8)</t>
  </si>
  <si>
    <t>Input Layer</t>
  </si>
  <si>
    <t>Hidden Unit Width</t>
  </si>
  <si>
    <t>Ft</t>
  </si>
  <si>
    <t>Hidden layer</t>
  </si>
  <si>
    <t>H1</t>
  </si>
  <si>
    <t>H2</t>
  </si>
  <si>
    <t>H3</t>
  </si>
  <si>
    <t>H4</t>
  </si>
  <si>
    <t>H5</t>
  </si>
  <si>
    <t>H6</t>
  </si>
  <si>
    <t>H7</t>
  </si>
  <si>
    <t>H8</t>
  </si>
  <si>
    <t>Hidden Layer</t>
  </si>
  <si>
    <t>(Intercept)</t>
  </si>
  <si>
    <t>a. Displays the center vector for each hidden unit.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</si>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</sst>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"/>
    <numFmt numFmtId="165" formatCode="0.0%"/>
    <numFmt numFmtId="166" formatCode="0.0000000"/>
    <numFmt numFmtId="167" formatCode="####.000"/>
    <numFmt numFmtId="168" formatCode="###0.000"/>
    <numFmt numFmtId="169" formatCode="0.000E+00"/>
    <numFmt numFmtId="170" formatCode="0.0000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vertAlign val="superscript"/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60">
    <xf numFmtId="0" fontId="0" fillId="0" borderId="0" xfId="0"/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164" fontId="4" fillId="2" borderId="0" xfId="0" applyNumberFormat="1" applyFont="1" applyFill="1"/>
    <xf numFmtId="164" fontId="3" fillId="2" borderId="0" xfId="0" applyNumberFormat="1" applyFont="1" applyFill="1"/>
    <xf numFmtId="165" fontId="0" fillId="0" borderId="0" xfId="1" applyNumberFormat="1" applyFont="1"/>
    <xf numFmtId="0" fontId="6" fillId="0" borderId="0" xfId="2" applyFont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0" fontId="7" fillId="0" borderId="1" xfId="2" applyFont="1" applyBorder="1" applyAlignment="1">
      <alignment horizontal="left" wrapText="1"/>
    </xf>
    <xf numFmtId="0" fontId="7" fillId="0" borderId="2" xfId="2" applyFont="1" applyBorder="1" applyAlignment="1">
      <alignment horizontal="left" wrapText="1"/>
    </xf>
    <xf numFmtId="0" fontId="7" fillId="0" borderId="3" xfId="2" applyFont="1" applyBorder="1" applyAlignment="1">
      <alignment horizontal="center" wrapText="1"/>
    </xf>
    <xf numFmtId="0" fontId="7" fillId="0" borderId="4" xfId="2" applyFont="1" applyBorder="1" applyAlignment="1">
      <alignment horizontal="center" wrapText="1"/>
    </xf>
    <xf numFmtId="0" fontId="7" fillId="0" borderId="5" xfId="2" applyFont="1" applyBorder="1" applyAlignment="1">
      <alignment horizontal="center" wrapText="1"/>
    </xf>
    <xf numFmtId="0" fontId="7" fillId="0" borderId="6" xfId="2" applyFont="1" applyBorder="1" applyAlignment="1">
      <alignment horizontal="left" wrapText="1"/>
    </xf>
    <xf numFmtId="0" fontId="7" fillId="0" borderId="7" xfId="2" applyFont="1" applyBorder="1" applyAlignment="1">
      <alignment horizontal="left" wrapText="1"/>
    </xf>
    <xf numFmtId="0" fontId="7" fillId="0" borderId="8" xfId="2" applyFont="1" applyBorder="1" applyAlignment="1">
      <alignment horizontal="center" wrapText="1"/>
    </xf>
    <xf numFmtId="0" fontId="7" fillId="0" borderId="9" xfId="2" applyFont="1" applyBorder="1" applyAlignment="1">
      <alignment horizontal="center" wrapText="1"/>
    </xf>
    <xf numFmtId="0" fontId="7" fillId="0" borderId="10" xfId="2" applyFont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7" fillId="0" borderId="11" xfId="2" applyFont="1" applyBorder="1" applyAlignment="1">
      <alignment horizontal="left" wrapText="1"/>
    </xf>
    <xf numFmtId="0" fontId="7" fillId="0" borderId="12" xfId="2" applyFont="1" applyBorder="1" applyAlignment="1">
      <alignment horizontal="left" wrapText="1"/>
    </xf>
    <xf numFmtId="0" fontId="7" fillId="0" borderId="13" xfId="2" applyFont="1" applyBorder="1" applyAlignment="1">
      <alignment horizontal="center" wrapText="1"/>
    </xf>
    <xf numFmtId="0" fontId="7" fillId="0" borderId="14" xfId="2" applyFont="1" applyBorder="1" applyAlignment="1">
      <alignment horizontal="center" wrapText="1"/>
    </xf>
    <xf numFmtId="0" fontId="7" fillId="0" borderId="15" xfId="2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7" fillId="0" borderId="1" xfId="2" applyFont="1" applyBorder="1" applyAlignment="1">
      <alignment horizontal="left" vertical="top" wrapText="1"/>
    </xf>
    <xf numFmtId="0" fontId="7" fillId="0" borderId="2" xfId="2" applyFont="1" applyBorder="1" applyAlignment="1">
      <alignment horizontal="left" vertical="top" wrapText="1"/>
    </xf>
    <xf numFmtId="167" fontId="7" fillId="0" borderId="16" xfId="2" applyNumberFormat="1" applyFont="1" applyBorder="1" applyAlignment="1">
      <alignment horizontal="right" vertical="center"/>
    </xf>
    <xf numFmtId="168" fontId="7" fillId="0" borderId="17" xfId="2" applyNumberFormat="1" applyFont="1" applyBorder="1" applyAlignment="1">
      <alignment horizontal="right" vertical="center"/>
    </xf>
    <xf numFmtId="167" fontId="7" fillId="0" borderId="17" xfId="2" applyNumberFormat="1" applyFont="1" applyBorder="1" applyAlignment="1">
      <alignment horizontal="right" vertical="center"/>
    </xf>
    <xf numFmtId="0" fontId="7" fillId="0" borderId="18" xfId="2" applyFont="1" applyBorder="1" applyAlignment="1">
      <alignment horizontal="left" vertical="center" wrapText="1"/>
    </xf>
    <xf numFmtId="0" fontId="7" fillId="0" borderId="6" xfId="2" applyFont="1" applyBorder="1" applyAlignment="1">
      <alignment horizontal="left" vertical="top" wrapText="1"/>
    </xf>
    <xf numFmtId="0" fontId="7" fillId="0" borderId="7" xfId="2" applyFont="1" applyBorder="1" applyAlignment="1">
      <alignment horizontal="left" vertical="top" wrapText="1"/>
    </xf>
    <xf numFmtId="167" fontId="7" fillId="0" borderId="19" xfId="2" applyNumberFormat="1" applyFont="1" applyBorder="1" applyAlignment="1">
      <alignment horizontal="right" vertical="center"/>
    </xf>
    <xf numFmtId="167" fontId="7" fillId="0" borderId="20" xfId="2" applyNumberFormat="1" applyFont="1" applyBorder="1" applyAlignment="1">
      <alignment horizontal="right" vertical="center"/>
    </xf>
    <xf numFmtId="0" fontId="7" fillId="0" borderId="21" xfId="2" applyFont="1" applyBorder="1" applyAlignment="1">
      <alignment horizontal="left" vertical="center" wrapText="1"/>
    </xf>
    <xf numFmtId="0" fontId="7" fillId="0" borderId="7" xfId="2" applyFont="1" applyBorder="1" applyAlignment="1">
      <alignment horizontal="left" vertical="top" wrapText="1"/>
    </xf>
    <xf numFmtId="0" fontId="7" fillId="0" borderId="19" xfId="2" applyFont="1" applyBorder="1" applyAlignment="1">
      <alignment horizontal="left" vertical="center" wrapText="1"/>
    </xf>
    <xf numFmtId="0" fontId="7" fillId="0" borderId="20" xfId="2" applyFont="1" applyBorder="1" applyAlignment="1">
      <alignment horizontal="left" vertical="center" wrapText="1"/>
    </xf>
    <xf numFmtId="167" fontId="7" fillId="0" borderId="21" xfId="2" applyNumberFormat="1" applyFont="1" applyBorder="1" applyAlignment="1">
      <alignment horizontal="right" vertical="center"/>
    </xf>
    <xf numFmtId="1" fontId="0" fillId="0" borderId="0" xfId="0" applyNumberFormat="1"/>
    <xf numFmtId="169" fontId="0" fillId="0" borderId="0" xfId="0" applyNumberFormat="1"/>
    <xf numFmtId="0" fontId="7" fillId="0" borderId="11" xfId="2" applyFont="1" applyBorder="1" applyAlignment="1">
      <alignment horizontal="left" vertical="top" wrapText="1"/>
    </xf>
    <xf numFmtId="0" fontId="7" fillId="0" borderId="12" xfId="2" applyFont="1" applyBorder="1" applyAlignment="1">
      <alignment horizontal="left" vertical="top" wrapText="1"/>
    </xf>
    <xf numFmtId="0" fontId="7" fillId="0" borderId="22" xfId="2" applyFont="1" applyBorder="1" applyAlignment="1">
      <alignment horizontal="left" vertical="center" wrapText="1"/>
    </xf>
    <xf numFmtId="0" fontId="7" fillId="0" borderId="23" xfId="2" applyFont="1" applyBorder="1" applyAlignment="1">
      <alignment horizontal="left" vertical="center" wrapText="1"/>
    </xf>
    <xf numFmtId="167" fontId="7" fillId="0" borderId="24" xfId="2" applyNumberFormat="1" applyFont="1" applyBorder="1" applyAlignment="1">
      <alignment horizontal="right" vertical="center"/>
    </xf>
    <xf numFmtId="0" fontId="7" fillId="0" borderId="0" xfId="2" applyFont="1" applyAlignment="1">
      <alignment horizontal="left" vertical="top" wrapText="1"/>
    </xf>
    <xf numFmtId="11" fontId="0" fillId="0" borderId="0" xfId="0" applyNumberFormat="1"/>
    <xf numFmtId="170" fontId="0" fillId="0" borderId="0" xfId="0" applyNumberFormat="1"/>
    <xf numFmtId="0" fontId="4" fillId="2" borderId="0" xfId="0" applyFont="1" applyFill="1"/>
    <xf numFmtId="0" fontId="2" fillId="2" borderId="0" xfId="0" applyFont="1" applyFill="1" applyAlignment="1">
      <alignment horizontal="center"/>
    </xf>
    <xf numFmtId="1" fontId="0" fillId="0" borderId="0" xfId="0" applyNumberFormat="1" applyAlignment="1">
      <alignment horizontal="center" vertical="center"/>
    </xf>
    <xf numFmtId="166" fontId="0" fillId="2" borderId="0" xfId="0" applyNumberFormat="1" applyFill="1" applyAlignment="1">
      <alignment horizontal="center"/>
    </xf>
    <xf numFmtId="0" fontId="2" fillId="0" borderId="0" xfId="0" applyFont="1"/>
  </cellXfs>
  <cellStyles count="3">
    <cellStyle name="Normal" xfId="0" builtinId="0"/>
    <cellStyle name="Normal_Forcast" xfId="2" xr:uid="{8DFBA1FA-634A-42DB-8C54-88AE3F56B21E}"/>
    <cellStyle name="Persen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466726</xdr:colOff>
      <xdr:row>0</xdr:row>
      <xdr:rowOff>371475</xdr:rowOff>
    </xdr:from>
    <xdr:to>
      <xdr:col>7</xdr:col>
      <xdr:colOff>600076</xdr:colOff>
      <xdr:row>3</xdr:row>
      <xdr:rowOff>38100</xdr:rowOff>
    </xdr:to>
    <xdr:pic>
      <xdr:nvPicPr>
        <xdr:cNvPr id="2" name="Gambar 1">
          <a:extLst>
            <a:ext uri="{FF2B5EF4-FFF2-40B4-BE49-F238E27FC236}">
              <a16:creationId xmlns:a16="http://schemas.microsoft.com/office/drawing/2014/main" id="{7C50568F-D2F0-79EC-0D0E-7BBE6EC495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4026" t="53628" r="38984" b="36795"/>
        <a:stretch/>
      </xdr:blipFill>
      <xdr:spPr>
        <a:xfrm>
          <a:off x="4086226" y="371475"/>
          <a:ext cx="1352550" cy="428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457200</xdr:colOff>
      <xdr:row>67</xdr:row>
      <xdr:rowOff>142875</xdr:rowOff>
    </xdr:from>
    <xdr:to>
      <xdr:col>10</xdr:col>
      <xdr:colOff>495299</xdr:colOff>
      <xdr:row>70</xdr:row>
      <xdr:rowOff>39801</xdr:rowOff>
    </xdr:to>
    <xdr:pic>
      <xdr:nvPicPr>
        <xdr:cNvPr id="2" name="Gambar 1">
          <a:extLst>
            <a:ext uri="{FF2B5EF4-FFF2-40B4-BE49-F238E27FC236}">
              <a16:creationId xmlns:a16="http://schemas.microsoft.com/office/drawing/2014/main" id="{9FF6FA12-7A79-BEAE-447E-E5936735E9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8036" t="47827" r="31233" b="43876"/>
        <a:stretch/>
      </xdr:blipFill>
      <xdr:spPr>
        <a:xfrm>
          <a:off x="3505200" y="12906375"/>
          <a:ext cx="3086099" cy="4684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400050</xdr:colOff>
      <xdr:row>18</xdr:row>
      <xdr:rowOff>123825</xdr:rowOff>
    </xdr:from>
    <xdr:to>
      <xdr:col>10</xdr:col>
      <xdr:colOff>438149</xdr:colOff>
      <xdr:row>21</xdr:row>
      <xdr:rowOff>20751</xdr:rowOff>
    </xdr:to>
    <xdr:pic>
      <xdr:nvPicPr>
        <xdr:cNvPr id="2" name="Gambar 1">
          <a:extLst>
            <a:ext uri="{FF2B5EF4-FFF2-40B4-BE49-F238E27FC236}">
              <a16:creationId xmlns:a16="http://schemas.microsoft.com/office/drawing/2014/main" id="{5663CFFE-D3C6-4B46-9244-DDA8C9EE23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8036" t="47827" r="31233" b="43876"/>
        <a:stretch/>
      </xdr:blipFill>
      <xdr:spPr>
        <a:xfrm>
          <a:off x="3314700" y="3552825"/>
          <a:ext cx="3086099" cy="4684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312540</xdr:colOff>
      <xdr:row>1</xdr:row>
      <xdr:rowOff>14881</xdr:rowOff>
    </xdr:from>
    <xdr:to>
      <xdr:col>12</xdr:col>
      <xdr:colOff>401837</xdr:colOff>
      <xdr:row>4</xdr:row>
      <xdr:rowOff>253008</xdr:rowOff>
    </xdr:to>
    <xdr:pic>
      <xdr:nvPicPr>
        <xdr:cNvPr id="3" name="Gambar 2">
          <a:extLst>
            <a:ext uri="{FF2B5EF4-FFF2-40B4-BE49-F238E27FC236}">
              <a16:creationId xmlns:a16="http://schemas.microsoft.com/office/drawing/2014/main" id="{57D44AD9-A427-E267-9216-0A844E831C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6150" t="61450" r="32848" b="25731"/>
        <a:stretch/>
      </xdr:blipFill>
      <xdr:spPr>
        <a:xfrm>
          <a:off x="6890743" y="208358"/>
          <a:ext cx="4033242" cy="93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35D99-DA2D-448F-9046-5C84D01F2575}">
  <dimension ref="A1:J85"/>
  <sheetViews>
    <sheetView workbookViewId="0">
      <selection activeCell="G5" sqref="G5"/>
    </sheetView>
  </sheetViews>
  <sheetFormatPr defaultRowHeight="15" x14ac:dyDescent="0.25"/>
  <cols>
    <col min="1" max="1" width="8" style="3" customWidth="1"/>
    <col min="2" max="2" width="13.42578125" style="3" customWidth="1"/>
    <col min="3" max="3" width="13.7109375" style="3" customWidth="1"/>
    <col min="4" max="4" width="9.5703125" style="3" bestFit="1" customWidth="1"/>
    <col min="5" max="5" width="9.5703125" style="3" customWidth="1"/>
  </cols>
  <sheetData>
    <row r="1" spans="1:10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10" x14ac:dyDescent="0.25">
      <c r="A2" s="3">
        <v>2014</v>
      </c>
      <c r="B2" s="3" t="s">
        <v>5</v>
      </c>
      <c r="C2" s="3">
        <v>15176</v>
      </c>
      <c r="D2" s="4">
        <f>(C2-$J$2)/($J$3-$J$2)</f>
        <v>0.40991192109428909</v>
      </c>
      <c r="E2" s="4"/>
      <c r="I2" s="3" t="s">
        <v>17</v>
      </c>
      <c r="J2" s="3">
        <f>MIN(C2:C85)</f>
        <v>5077</v>
      </c>
    </row>
    <row r="3" spans="1:10" x14ac:dyDescent="0.25">
      <c r="B3" s="3" t="s">
        <v>6</v>
      </c>
      <c r="C3" s="3">
        <v>14856</v>
      </c>
      <c r="D3" s="4">
        <f t="shared" ref="D3:D66" si="0">(C3-$J$2)/($J$3-$J$2)</f>
        <v>0.39692332670373826</v>
      </c>
      <c r="E3" s="4">
        <f>D2</f>
        <v>0.40991192109428909</v>
      </c>
      <c r="I3" s="3" t="s">
        <v>18</v>
      </c>
      <c r="J3" s="3">
        <f>MAX(C2:C85)</f>
        <v>29714</v>
      </c>
    </row>
    <row r="4" spans="1:10" x14ac:dyDescent="0.25">
      <c r="B4" s="3" t="s">
        <v>7</v>
      </c>
      <c r="C4" s="3">
        <v>17471</v>
      </c>
      <c r="D4" s="4">
        <f t="shared" si="0"/>
        <v>0.50306449648902063</v>
      </c>
      <c r="E4" s="4">
        <f t="shared" ref="E4:E67" si="1">D3</f>
        <v>0.39692332670373826</v>
      </c>
    </row>
    <row r="5" spans="1:10" x14ac:dyDescent="0.25">
      <c r="B5" s="3" t="s">
        <v>8</v>
      </c>
      <c r="C5" s="3">
        <v>16671</v>
      </c>
      <c r="D5" s="4">
        <f t="shared" si="0"/>
        <v>0.47059301051264357</v>
      </c>
      <c r="E5" s="4">
        <f t="shared" si="1"/>
        <v>0.50306449648902063</v>
      </c>
    </row>
    <row r="6" spans="1:10" x14ac:dyDescent="0.25">
      <c r="B6" s="3" t="s">
        <v>9</v>
      </c>
      <c r="C6" s="3">
        <v>16781</v>
      </c>
      <c r="D6" s="4">
        <f t="shared" si="0"/>
        <v>0.47505783983439542</v>
      </c>
      <c r="E6" s="4">
        <f t="shared" si="1"/>
        <v>0.47059301051264357</v>
      </c>
    </row>
    <row r="7" spans="1:10" x14ac:dyDescent="0.25">
      <c r="B7" s="3" t="s">
        <v>10</v>
      </c>
      <c r="C7" s="3">
        <v>17848</v>
      </c>
      <c r="D7" s="4">
        <f t="shared" si="0"/>
        <v>0.51836668425538823</v>
      </c>
      <c r="E7" s="4">
        <f t="shared" si="1"/>
        <v>0.47505783983439542</v>
      </c>
    </row>
    <row r="8" spans="1:10" x14ac:dyDescent="0.25">
      <c r="B8" s="3" t="s">
        <v>11</v>
      </c>
      <c r="C8" s="3">
        <v>16585</v>
      </c>
      <c r="D8" s="4">
        <f t="shared" si="0"/>
        <v>0.46710232577018307</v>
      </c>
      <c r="E8" s="4">
        <f t="shared" si="1"/>
        <v>0.51836668425538823</v>
      </c>
    </row>
    <row r="9" spans="1:10" x14ac:dyDescent="0.25">
      <c r="B9" s="3" t="s">
        <v>12</v>
      </c>
      <c r="C9" s="3">
        <v>17091</v>
      </c>
      <c r="D9" s="4">
        <f t="shared" si="0"/>
        <v>0.48764054065024148</v>
      </c>
      <c r="E9" s="4">
        <f t="shared" si="1"/>
        <v>0.46710232577018307</v>
      </c>
    </row>
    <row r="10" spans="1:10" x14ac:dyDescent="0.25">
      <c r="B10" s="3" t="s">
        <v>13</v>
      </c>
      <c r="C10" s="3">
        <v>18253</v>
      </c>
      <c r="D10" s="4">
        <f t="shared" si="0"/>
        <v>0.53480537403092909</v>
      </c>
      <c r="E10" s="4">
        <f t="shared" si="1"/>
        <v>0.48764054065024148</v>
      </c>
    </row>
    <row r="11" spans="1:10" x14ac:dyDescent="0.25">
      <c r="B11" s="3" t="s">
        <v>14</v>
      </c>
      <c r="C11" s="3">
        <v>19079</v>
      </c>
      <c r="D11" s="4">
        <f t="shared" si="0"/>
        <v>0.56833218330153834</v>
      </c>
      <c r="E11" s="4">
        <f t="shared" si="1"/>
        <v>0.53480537403092909</v>
      </c>
    </row>
    <row r="12" spans="1:10" x14ac:dyDescent="0.25">
      <c r="B12" s="3" t="s">
        <v>15</v>
      </c>
      <c r="C12" s="3">
        <v>18605</v>
      </c>
      <c r="D12" s="4">
        <f t="shared" si="0"/>
        <v>0.54909282786053493</v>
      </c>
      <c r="E12" s="4">
        <f t="shared" si="1"/>
        <v>0.56833218330153834</v>
      </c>
    </row>
    <row r="13" spans="1:10" x14ac:dyDescent="0.25">
      <c r="B13" s="3" t="s">
        <v>16</v>
      </c>
      <c r="C13" s="3">
        <v>20080</v>
      </c>
      <c r="D13" s="4">
        <f t="shared" si="0"/>
        <v>0.60896213012948008</v>
      </c>
      <c r="E13" s="4">
        <f t="shared" si="1"/>
        <v>0.54909282786053493</v>
      </c>
    </row>
    <row r="14" spans="1:10" x14ac:dyDescent="0.25">
      <c r="A14" s="3">
        <v>2015</v>
      </c>
      <c r="B14" s="3" t="s">
        <v>5</v>
      </c>
      <c r="C14" s="3">
        <v>19244</v>
      </c>
      <c r="D14" s="4">
        <f t="shared" si="0"/>
        <v>0.57502942728416606</v>
      </c>
      <c r="E14" s="4">
        <f t="shared" si="1"/>
        <v>0.60896213012948008</v>
      </c>
    </row>
    <row r="15" spans="1:10" x14ac:dyDescent="0.25">
      <c r="B15" s="3" t="s">
        <v>6</v>
      </c>
      <c r="C15" s="3">
        <v>17640</v>
      </c>
      <c r="D15" s="4">
        <f t="shared" si="0"/>
        <v>0.50992409790153026</v>
      </c>
      <c r="E15" s="4">
        <f t="shared" si="1"/>
        <v>0.57502942728416606</v>
      </c>
    </row>
    <row r="16" spans="1:10" x14ac:dyDescent="0.25">
      <c r="B16" s="3" t="s">
        <v>7</v>
      </c>
      <c r="C16" s="3">
        <v>21290</v>
      </c>
      <c r="D16" s="4">
        <f t="shared" si="0"/>
        <v>0.65807525266875022</v>
      </c>
      <c r="E16" s="4">
        <f t="shared" si="1"/>
        <v>0.50992409790153026</v>
      </c>
    </row>
    <row r="17" spans="1:5" x14ac:dyDescent="0.25">
      <c r="B17" s="3" t="s">
        <v>8</v>
      </c>
      <c r="C17" s="3">
        <v>21171</v>
      </c>
      <c r="D17" s="4">
        <f t="shared" si="0"/>
        <v>0.65324511912976413</v>
      </c>
      <c r="E17" s="4">
        <f t="shared" si="1"/>
        <v>0.65807525266875022</v>
      </c>
    </row>
    <row r="18" spans="1:5" x14ac:dyDescent="0.25">
      <c r="B18" s="3" t="s">
        <v>9</v>
      </c>
      <c r="C18" s="3">
        <v>22177</v>
      </c>
      <c r="D18" s="4">
        <f t="shared" si="0"/>
        <v>0.6940780127450582</v>
      </c>
      <c r="E18" s="4">
        <f t="shared" si="1"/>
        <v>0.65324511912976413</v>
      </c>
    </row>
    <row r="19" spans="1:5" x14ac:dyDescent="0.25">
      <c r="B19" s="3" t="s">
        <v>10</v>
      </c>
      <c r="C19" s="3">
        <v>22207</v>
      </c>
      <c r="D19" s="4">
        <f t="shared" si="0"/>
        <v>0.69529569346917242</v>
      </c>
      <c r="E19" s="4">
        <f t="shared" si="1"/>
        <v>0.6940780127450582</v>
      </c>
    </row>
    <row r="20" spans="1:5" x14ac:dyDescent="0.25">
      <c r="B20" s="3" t="s">
        <v>11</v>
      </c>
      <c r="C20" s="3">
        <v>21171</v>
      </c>
      <c r="D20" s="4">
        <f t="shared" si="0"/>
        <v>0.65324511912976413</v>
      </c>
      <c r="E20" s="4">
        <f t="shared" si="1"/>
        <v>0.69529569346917242</v>
      </c>
    </row>
    <row r="21" spans="1:5" x14ac:dyDescent="0.25">
      <c r="B21" s="3" t="s">
        <v>12</v>
      </c>
      <c r="C21" s="3">
        <v>22295</v>
      </c>
      <c r="D21" s="4">
        <f t="shared" si="0"/>
        <v>0.69886755692657387</v>
      </c>
      <c r="E21" s="4">
        <f t="shared" si="1"/>
        <v>0.65324511912976413</v>
      </c>
    </row>
    <row r="22" spans="1:5" x14ac:dyDescent="0.25">
      <c r="B22" s="3" t="s">
        <v>13</v>
      </c>
      <c r="C22" s="3">
        <v>22021</v>
      </c>
      <c r="D22" s="4">
        <f t="shared" si="0"/>
        <v>0.68774607297966472</v>
      </c>
      <c r="E22" s="4">
        <f t="shared" si="1"/>
        <v>0.69886755692657387</v>
      </c>
    </row>
    <row r="23" spans="1:5" x14ac:dyDescent="0.25">
      <c r="B23" s="3" t="s">
        <v>14</v>
      </c>
      <c r="C23" s="3">
        <v>22964</v>
      </c>
      <c r="D23" s="4">
        <f t="shared" si="0"/>
        <v>0.72602183707431911</v>
      </c>
      <c r="E23" s="4">
        <f t="shared" si="1"/>
        <v>0.68774607297966472</v>
      </c>
    </row>
    <row r="24" spans="1:5" x14ac:dyDescent="0.25">
      <c r="B24" s="3" t="s">
        <v>15</v>
      </c>
      <c r="C24" s="3">
        <v>22355</v>
      </c>
      <c r="D24" s="4">
        <f t="shared" si="0"/>
        <v>0.70130291837480208</v>
      </c>
      <c r="E24" s="4">
        <f t="shared" si="1"/>
        <v>0.72602183707431911</v>
      </c>
    </row>
    <row r="25" spans="1:5" x14ac:dyDescent="0.25">
      <c r="B25" s="3" t="s">
        <v>16</v>
      </c>
      <c r="C25" s="3">
        <v>22996</v>
      </c>
      <c r="D25" s="4">
        <f t="shared" si="0"/>
        <v>0.72732069651337417</v>
      </c>
      <c r="E25" s="4">
        <f t="shared" si="1"/>
        <v>0.70130291837480208</v>
      </c>
    </row>
    <row r="26" spans="1:5" x14ac:dyDescent="0.25">
      <c r="A26" s="3">
        <v>2016</v>
      </c>
      <c r="B26" s="3" t="s">
        <v>5</v>
      </c>
      <c r="C26" s="3">
        <v>22238</v>
      </c>
      <c r="D26" s="4">
        <f t="shared" si="0"/>
        <v>0.69655396355075694</v>
      </c>
      <c r="E26" s="4">
        <f t="shared" si="1"/>
        <v>0.72732069651337417</v>
      </c>
    </row>
    <row r="27" spans="1:5" x14ac:dyDescent="0.25">
      <c r="B27" s="3" t="s">
        <v>6</v>
      </c>
      <c r="C27" s="3">
        <v>21229</v>
      </c>
      <c r="D27" s="4">
        <f t="shared" si="0"/>
        <v>0.65559930186305149</v>
      </c>
      <c r="E27" s="4">
        <f t="shared" si="1"/>
        <v>0.69655396355075694</v>
      </c>
    </row>
    <row r="28" spans="1:5" x14ac:dyDescent="0.25">
      <c r="B28" s="3" t="s">
        <v>7</v>
      </c>
      <c r="C28" s="3">
        <v>23206</v>
      </c>
      <c r="D28" s="4">
        <f t="shared" si="0"/>
        <v>0.7358444615821732</v>
      </c>
      <c r="E28" s="4">
        <f t="shared" si="1"/>
        <v>0.65559930186305149</v>
      </c>
    </row>
    <row r="29" spans="1:5" x14ac:dyDescent="0.25">
      <c r="B29" s="3" t="s">
        <v>8</v>
      </c>
      <c r="C29" s="3">
        <v>23149</v>
      </c>
      <c r="D29" s="4">
        <f t="shared" si="0"/>
        <v>0.73353086820635627</v>
      </c>
      <c r="E29" s="4">
        <f t="shared" si="1"/>
        <v>0.7358444615821732</v>
      </c>
    </row>
    <row r="30" spans="1:5" x14ac:dyDescent="0.25">
      <c r="B30" s="3" t="s">
        <v>9</v>
      </c>
      <c r="C30" s="3">
        <v>24401</v>
      </c>
      <c r="D30" s="4">
        <f t="shared" si="0"/>
        <v>0.78434874375938624</v>
      </c>
      <c r="E30" s="4">
        <f t="shared" si="1"/>
        <v>0.73353086820635627</v>
      </c>
    </row>
    <row r="31" spans="1:5" x14ac:dyDescent="0.25">
      <c r="B31" s="3" t="s">
        <v>10</v>
      </c>
      <c r="C31" s="3">
        <v>23821</v>
      </c>
      <c r="D31" s="4">
        <f t="shared" si="0"/>
        <v>0.76080691642651299</v>
      </c>
      <c r="E31" s="4">
        <f t="shared" si="1"/>
        <v>0.78434874375938624</v>
      </c>
    </row>
    <row r="32" spans="1:5" x14ac:dyDescent="0.25">
      <c r="B32" s="3" t="s">
        <v>11</v>
      </c>
      <c r="C32" s="3">
        <v>21574</v>
      </c>
      <c r="D32" s="4">
        <f t="shared" si="0"/>
        <v>0.66960263019036403</v>
      </c>
      <c r="E32" s="4">
        <f t="shared" si="1"/>
        <v>0.76080691642651299</v>
      </c>
    </row>
    <row r="33" spans="1:5" x14ac:dyDescent="0.25">
      <c r="B33" s="3" t="s">
        <v>12</v>
      </c>
      <c r="C33" s="3">
        <v>23923</v>
      </c>
      <c r="D33" s="4">
        <f t="shared" si="0"/>
        <v>0.76494703088850102</v>
      </c>
      <c r="E33" s="4">
        <f t="shared" si="1"/>
        <v>0.66960263019036403</v>
      </c>
    </row>
    <row r="34" spans="1:5" x14ac:dyDescent="0.25">
      <c r="B34" s="3" t="s">
        <v>13</v>
      </c>
      <c r="C34" s="3">
        <v>23570</v>
      </c>
      <c r="D34" s="4">
        <f t="shared" si="0"/>
        <v>0.75061898770142466</v>
      </c>
      <c r="E34" s="4">
        <f t="shared" si="1"/>
        <v>0.76494703088850102</v>
      </c>
    </row>
    <row r="35" spans="1:5" x14ac:dyDescent="0.25">
      <c r="B35" s="3" t="s">
        <v>14</v>
      </c>
      <c r="C35" s="3">
        <v>24533</v>
      </c>
      <c r="D35" s="4">
        <f t="shared" si="0"/>
        <v>0.78970653894548848</v>
      </c>
      <c r="E35" s="4">
        <f t="shared" si="1"/>
        <v>0.75061898770142466</v>
      </c>
    </row>
    <row r="36" spans="1:5" x14ac:dyDescent="0.25">
      <c r="B36" s="3" t="s">
        <v>15</v>
      </c>
      <c r="C36" s="3">
        <v>24104</v>
      </c>
      <c r="D36" s="4">
        <f t="shared" si="0"/>
        <v>0.77229370459065638</v>
      </c>
      <c r="E36" s="4">
        <f t="shared" si="1"/>
        <v>0.78970653894548848</v>
      </c>
    </row>
    <row r="37" spans="1:5" x14ac:dyDescent="0.25">
      <c r="B37" s="3" t="s">
        <v>16</v>
      </c>
      <c r="C37" s="3">
        <v>24841</v>
      </c>
      <c r="D37" s="4">
        <f t="shared" si="0"/>
        <v>0.80220806104639364</v>
      </c>
      <c r="E37" s="4">
        <f t="shared" si="1"/>
        <v>0.77229370459065638</v>
      </c>
    </row>
    <row r="38" spans="1:5" x14ac:dyDescent="0.25">
      <c r="A38" s="3">
        <v>2017</v>
      </c>
      <c r="B38" s="3" t="s">
        <v>5</v>
      </c>
      <c r="C38" s="3">
        <v>24185</v>
      </c>
      <c r="D38" s="4">
        <f t="shared" si="0"/>
        <v>0.77558144254576455</v>
      </c>
      <c r="E38" s="4">
        <f t="shared" si="1"/>
        <v>0.80220806104639364</v>
      </c>
    </row>
    <row r="39" spans="1:5" x14ac:dyDescent="0.25">
      <c r="B39" s="3" t="s">
        <v>6</v>
      </c>
      <c r="C39" s="3">
        <v>21743</v>
      </c>
      <c r="D39" s="4">
        <f t="shared" si="0"/>
        <v>0.67646223160287378</v>
      </c>
      <c r="E39" s="4">
        <f t="shared" si="1"/>
        <v>0.77558144254576455</v>
      </c>
    </row>
    <row r="40" spans="1:5" x14ac:dyDescent="0.25">
      <c r="B40" s="3" t="s">
        <v>7</v>
      </c>
      <c r="C40" s="3">
        <v>25775</v>
      </c>
      <c r="D40" s="4">
        <f t="shared" si="0"/>
        <v>0.84011852092381378</v>
      </c>
      <c r="E40" s="4">
        <f t="shared" si="1"/>
        <v>0.67646223160287378</v>
      </c>
    </row>
    <row r="41" spans="1:5" x14ac:dyDescent="0.25">
      <c r="B41" s="3" t="s">
        <v>8</v>
      </c>
      <c r="C41" s="3">
        <v>25411</v>
      </c>
      <c r="D41" s="4">
        <f t="shared" si="0"/>
        <v>0.82534399480456222</v>
      </c>
      <c r="E41" s="4">
        <f t="shared" si="1"/>
        <v>0.84011852092381378</v>
      </c>
    </row>
    <row r="42" spans="1:5" x14ac:dyDescent="0.25">
      <c r="B42" s="3" t="s">
        <v>9</v>
      </c>
      <c r="C42" s="3">
        <v>27385</v>
      </c>
      <c r="D42" s="4">
        <f t="shared" si="0"/>
        <v>0.90546738645127245</v>
      </c>
      <c r="E42" s="4">
        <f t="shared" si="1"/>
        <v>0.82534399480456222</v>
      </c>
    </row>
    <row r="43" spans="1:5" x14ac:dyDescent="0.25">
      <c r="B43" s="3" t="s">
        <v>10</v>
      </c>
      <c r="C43" s="3">
        <v>24432</v>
      </c>
      <c r="D43" s="4">
        <f t="shared" si="0"/>
        <v>0.78560701384097087</v>
      </c>
      <c r="E43" s="4">
        <f t="shared" si="1"/>
        <v>0.90546738645127245</v>
      </c>
    </row>
    <row r="44" spans="1:5" x14ac:dyDescent="0.25">
      <c r="B44" s="3" t="s">
        <v>11</v>
      </c>
      <c r="C44" s="3">
        <v>27016</v>
      </c>
      <c r="D44" s="4">
        <f t="shared" si="0"/>
        <v>0.89048991354466855</v>
      </c>
      <c r="E44" s="4">
        <f t="shared" si="1"/>
        <v>0.78560701384097087</v>
      </c>
    </row>
    <row r="45" spans="1:5" x14ac:dyDescent="0.25">
      <c r="B45" s="3" t="s">
        <v>12</v>
      </c>
      <c r="C45" s="3">
        <v>27679</v>
      </c>
      <c r="D45" s="4">
        <f t="shared" si="0"/>
        <v>0.91740065754759104</v>
      </c>
      <c r="E45" s="4">
        <f t="shared" si="1"/>
        <v>0.89048991354466855</v>
      </c>
    </row>
    <row r="46" spans="1:5" x14ac:dyDescent="0.25">
      <c r="B46" s="3" t="s">
        <v>13</v>
      </c>
      <c r="C46" s="3">
        <v>26158</v>
      </c>
      <c r="D46" s="4">
        <f t="shared" si="0"/>
        <v>0.85566424483500425</v>
      </c>
      <c r="E46" s="4">
        <f t="shared" si="1"/>
        <v>0.91740065754759104</v>
      </c>
    </row>
    <row r="47" spans="1:5" x14ac:dyDescent="0.25">
      <c r="B47" s="3" t="s">
        <v>14</v>
      </c>
      <c r="C47" s="3">
        <v>28765</v>
      </c>
      <c r="D47" s="4">
        <f t="shared" si="0"/>
        <v>0.96148069976052275</v>
      </c>
      <c r="E47" s="4">
        <f t="shared" si="1"/>
        <v>0.85566424483500425</v>
      </c>
    </row>
    <row r="48" spans="1:5" x14ac:dyDescent="0.25">
      <c r="B48" s="3" t="s">
        <v>15</v>
      </c>
      <c r="C48" s="3">
        <v>28246</v>
      </c>
      <c r="D48" s="4">
        <f t="shared" si="0"/>
        <v>0.94041482323334824</v>
      </c>
      <c r="E48" s="4">
        <f t="shared" si="1"/>
        <v>0.96148069976052275</v>
      </c>
    </row>
    <row r="49" spans="1:5" x14ac:dyDescent="0.25">
      <c r="B49" s="3" t="s">
        <v>16</v>
      </c>
      <c r="C49" s="3">
        <v>29059</v>
      </c>
      <c r="D49" s="4">
        <f t="shared" si="0"/>
        <v>0.97341397085684134</v>
      </c>
      <c r="E49" s="4">
        <f t="shared" si="1"/>
        <v>0.94041482323334824</v>
      </c>
    </row>
    <row r="50" spans="1:5" x14ac:dyDescent="0.25">
      <c r="A50" s="3">
        <v>2018</v>
      </c>
      <c r="B50" s="3" t="s">
        <v>5</v>
      </c>
      <c r="C50" s="3">
        <v>28075</v>
      </c>
      <c r="D50" s="4">
        <f t="shared" si="0"/>
        <v>0.93347404310589766</v>
      </c>
      <c r="E50" s="4">
        <f t="shared" si="1"/>
        <v>0.97341397085684134</v>
      </c>
    </row>
    <row r="51" spans="1:5" x14ac:dyDescent="0.25">
      <c r="B51" s="3" t="s">
        <v>6</v>
      </c>
      <c r="C51" s="3">
        <v>25362</v>
      </c>
      <c r="D51" s="4">
        <f t="shared" si="0"/>
        <v>0.8233551162885091</v>
      </c>
      <c r="E51" s="4">
        <f t="shared" si="1"/>
        <v>0.93347404310589766</v>
      </c>
    </row>
    <row r="52" spans="1:5" x14ac:dyDescent="0.25">
      <c r="B52" s="3" t="s">
        <v>7</v>
      </c>
      <c r="C52" s="3">
        <v>29223</v>
      </c>
      <c r="D52" s="4">
        <f t="shared" si="0"/>
        <v>0.98007062548199864</v>
      </c>
      <c r="E52" s="4">
        <f t="shared" si="1"/>
        <v>0.8233551162885091</v>
      </c>
    </row>
    <row r="53" spans="1:5" x14ac:dyDescent="0.25">
      <c r="B53" s="3" t="s">
        <v>8</v>
      </c>
      <c r="C53" s="3">
        <v>28942</v>
      </c>
      <c r="D53" s="4">
        <f t="shared" si="0"/>
        <v>0.9686650160327962</v>
      </c>
      <c r="E53" s="4">
        <f t="shared" si="1"/>
        <v>0.98007062548199864</v>
      </c>
    </row>
    <row r="54" spans="1:5" x14ac:dyDescent="0.25">
      <c r="B54" s="3" t="s">
        <v>9</v>
      </c>
      <c r="C54" s="3">
        <v>28995</v>
      </c>
      <c r="D54" s="4">
        <f t="shared" si="0"/>
        <v>0.97081625197873123</v>
      </c>
      <c r="E54" s="4">
        <f t="shared" si="1"/>
        <v>0.9686650160327962</v>
      </c>
    </row>
    <row r="55" spans="1:5" x14ac:dyDescent="0.25">
      <c r="B55" s="3" t="s">
        <v>10</v>
      </c>
      <c r="C55" s="3">
        <v>24833</v>
      </c>
      <c r="D55" s="4">
        <f t="shared" si="0"/>
        <v>0.80188334618662982</v>
      </c>
      <c r="E55" s="4">
        <f t="shared" si="1"/>
        <v>0.97081625197873123</v>
      </c>
    </row>
    <row r="56" spans="1:5" x14ac:dyDescent="0.25">
      <c r="B56" s="3" t="s">
        <v>11</v>
      </c>
      <c r="C56" s="3">
        <v>29086</v>
      </c>
      <c r="D56" s="4">
        <f t="shared" si="0"/>
        <v>0.97450988350854406</v>
      </c>
      <c r="E56" s="4">
        <f t="shared" si="1"/>
        <v>0.80188334618662982</v>
      </c>
    </row>
    <row r="57" spans="1:5" x14ac:dyDescent="0.25">
      <c r="B57" s="3" t="s">
        <v>12</v>
      </c>
      <c r="C57" s="3">
        <v>28098</v>
      </c>
      <c r="D57" s="4">
        <f t="shared" si="0"/>
        <v>0.93440759832771847</v>
      </c>
      <c r="E57" s="4">
        <f t="shared" si="1"/>
        <v>0.97450988350854406</v>
      </c>
    </row>
    <row r="58" spans="1:5" x14ac:dyDescent="0.25">
      <c r="B58" s="3" t="s">
        <v>13</v>
      </c>
      <c r="C58" s="3">
        <v>27618</v>
      </c>
      <c r="D58" s="4">
        <f t="shared" si="0"/>
        <v>0.9149247067418923</v>
      </c>
      <c r="E58" s="4">
        <f t="shared" si="1"/>
        <v>0.93440759832771847</v>
      </c>
    </row>
    <row r="59" spans="1:5" x14ac:dyDescent="0.25">
      <c r="B59" s="3" t="s">
        <v>14</v>
      </c>
      <c r="C59" s="3">
        <v>29317</v>
      </c>
      <c r="D59" s="4">
        <f t="shared" si="0"/>
        <v>0.98388602508422296</v>
      </c>
      <c r="E59" s="4">
        <f t="shared" si="1"/>
        <v>0.9149247067418923</v>
      </c>
    </row>
    <row r="60" spans="1:5" x14ac:dyDescent="0.25">
      <c r="B60" s="3" t="s">
        <v>15</v>
      </c>
      <c r="C60" s="3">
        <v>28049</v>
      </c>
      <c r="D60" s="4">
        <f t="shared" si="0"/>
        <v>0.93241871981166535</v>
      </c>
      <c r="E60" s="4">
        <f t="shared" si="1"/>
        <v>0.98388602508422296</v>
      </c>
    </row>
    <row r="61" spans="1:5" x14ac:dyDescent="0.25">
      <c r="B61" s="3" t="s">
        <v>16</v>
      </c>
      <c r="C61" s="3">
        <v>29201</v>
      </c>
      <c r="D61" s="4">
        <f t="shared" si="0"/>
        <v>0.97917765961764824</v>
      </c>
      <c r="E61" s="4">
        <f t="shared" si="1"/>
        <v>0.93241871981166535</v>
      </c>
    </row>
    <row r="62" spans="1:5" x14ac:dyDescent="0.25">
      <c r="A62" s="3">
        <v>2019</v>
      </c>
      <c r="B62" s="3" t="s">
        <v>5</v>
      </c>
      <c r="C62" s="3">
        <v>27768</v>
      </c>
      <c r="D62" s="4">
        <f t="shared" si="0"/>
        <v>0.92101311036246292</v>
      </c>
      <c r="E62" s="4">
        <f t="shared" si="1"/>
        <v>0.97917765961764824</v>
      </c>
    </row>
    <row r="63" spans="1:5" x14ac:dyDescent="0.25">
      <c r="B63" s="3" t="s">
        <v>6</v>
      </c>
      <c r="C63" s="3">
        <v>25305</v>
      </c>
      <c r="D63" s="4">
        <f t="shared" si="0"/>
        <v>0.82104152291269228</v>
      </c>
      <c r="E63" s="4">
        <f t="shared" si="1"/>
        <v>0.92101311036246292</v>
      </c>
    </row>
    <row r="64" spans="1:5" x14ac:dyDescent="0.25">
      <c r="B64" s="3" t="s">
        <v>7</v>
      </c>
      <c r="C64" s="3">
        <v>28366</v>
      </c>
      <c r="D64" s="4">
        <f t="shared" si="0"/>
        <v>0.94528554612980475</v>
      </c>
      <c r="E64" s="4">
        <f t="shared" si="1"/>
        <v>0.82104152291269228</v>
      </c>
    </row>
    <row r="65" spans="1:5" x14ac:dyDescent="0.25">
      <c r="B65" s="3" t="s">
        <v>8</v>
      </c>
      <c r="C65" s="3">
        <v>28062</v>
      </c>
      <c r="D65" s="4">
        <f t="shared" si="0"/>
        <v>0.9329463814587815</v>
      </c>
      <c r="E65" s="4">
        <f t="shared" si="1"/>
        <v>0.94528554612980475</v>
      </c>
    </row>
    <row r="66" spans="1:5" x14ac:dyDescent="0.25">
      <c r="B66" s="3" t="s">
        <v>9</v>
      </c>
      <c r="C66" s="3">
        <v>28369</v>
      </c>
      <c r="D66" s="4">
        <f t="shared" si="0"/>
        <v>0.94540731420221613</v>
      </c>
      <c r="E66" s="4">
        <f t="shared" si="1"/>
        <v>0.9329463814587815</v>
      </c>
    </row>
    <row r="67" spans="1:5" x14ac:dyDescent="0.25">
      <c r="B67" s="3" t="s">
        <v>10</v>
      </c>
      <c r="C67" s="3">
        <v>25816</v>
      </c>
      <c r="D67" s="4">
        <f t="shared" ref="D67:D85" si="2">(C67-$J$2)/($J$3-$J$2)</f>
        <v>0.84178268458010308</v>
      </c>
      <c r="E67" s="4">
        <f t="shared" si="1"/>
        <v>0.94540731420221613</v>
      </c>
    </row>
    <row r="68" spans="1:5" x14ac:dyDescent="0.25">
      <c r="B68" s="3" t="s">
        <v>11</v>
      </c>
      <c r="C68" s="3">
        <v>29714</v>
      </c>
      <c r="D68" s="4">
        <f t="shared" si="2"/>
        <v>1</v>
      </c>
      <c r="E68" s="4">
        <f t="shared" ref="E68:E85" si="3">D67</f>
        <v>0.84178268458010308</v>
      </c>
    </row>
    <row r="69" spans="1:5" x14ac:dyDescent="0.25">
      <c r="B69" s="3" t="s">
        <v>12</v>
      </c>
      <c r="C69" s="3">
        <v>27651</v>
      </c>
      <c r="D69" s="4">
        <f t="shared" si="2"/>
        <v>0.91626415553841778</v>
      </c>
      <c r="E69" s="4">
        <f t="shared" si="3"/>
        <v>1</v>
      </c>
    </row>
    <row r="70" spans="1:5" x14ac:dyDescent="0.25">
      <c r="B70" s="3" t="s">
        <v>13</v>
      </c>
      <c r="C70" s="3">
        <v>28293</v>
      </c>
      <c r="D70" s="4">
        <f t="shared" si="2"/>
        <v>0.9423225230344604</v>
      </c>
      <c r="E70" s="4">
        <f t="shared" si="3"/>
        <v>0.91626415553841778</v>
      </c>
    </row>
    <row r="71" spans="1:5" x14ac:dyDescent="0.25">
      <c r="B71" s="3" t="s">
        <v>14</v>
      </c>
      <c r="C71" s="3">
        <v>29278</v>
      </c>
      <c r="D71" s="4">
        <f t="shared" si="2"/>
        <v>0.98230304014287451</v>
      </c>
      <c r="E71" s="4">
        <f t="shared" si="3"/>
        <v>0.9423225230344604</v>
      </c>
    </row>
    <row r="72" spans="1:5" x14ac:dyDescent="0.25">
      <c r="B72" s="3" t="s">
        <v>15</v>
      </c>
      <c r="C72" s="3">
        <v>28563</v>
      </c>
      <c r="D72" s="4">
        <f t="shared" si="2"/>
        <v>0.95328164955148764</v>
      </c>
      <c r="E72" s="4">
        <f t="shared" si="3"/>
        <v>0.98230304014287451</v>
      </c>
    </row>
    <row r="73" spans="1:5" x14ac:dyDescent="0.25">
      <c r="B73" s="3" t="s">
        <v>16</v>
      </c>
      <c r="C73" s="3">
        <v>28860</v>
      </c>
      <c r="D73" s="4">
        <f t="shared" si="2"/>
        <v>0.96533668872021761</v>
      </c>
      <c r="E73" s="4">
        <f t="shared" si="3"/>
        <v>0.95328164955148764</v>
      </c>
    </row>
    <row r="74" spans="1:5" x14ac:dyDescent="0.25">
      <c r="A74" s="3">
        <v>2020</v>
      </c>
      <c r="B74" s="3" t="s">
        <v>5</v>
      </c>
      <c r="C74" s="3">
        <v>26733</v>
      </c>
      <c r="D74" s="4">
        <f t="shared" si="2"/>
        <v>0.87900312538052527</v>
      </c>
      <c r="E74" s="4">
        <f t="shared" si="3"/>
        <v>0.96533668872021761</v>
      </c>
    </row>
    <row r="75" spans="1:5" x14ac:dyDescent="0.25">
      <c r="B75" s="3" t="s">
        <v>6</v>
      </c>
      <c r="C75" s="3">
        <v>25616</v>
      </c>
      <c r="D75" s="4">
        <f t="shared" si="2"/>
        <v>0.83366481308600882</v>
      </c>
      <c r="E75" s="4">
        <f t="shared" si="3"/>
        <v>0.87900312538052527</v>
      </c>
    </row>
    <row r="76" spans="1:5" x14ac:dyDescent="0.25">
      <c r="B76" s="3" t="s">
        <v>7</v>
      </c>
      <c r="C76" s="3">
        <v>18548</v>
      </c>
      <c r="D76" s="4">
        <f t="shared" si="2"/>
        <v>0.5467792344847181</v>
      </c>
      <c r="E76" s="4">
        <f t="shared" si="3"/>
        <v>0.83366481308600882</v>
      </c>
    </row>
    <row r="77" spans="1:5" x14ac:dyDescent="0.25">
      <c r="B77" s="3" t="s">
        <v>8</v>
      </c>
      <c r="C77" s="3">
        <v>5138</v>
      </c>
      <c r="D77" s="4">
        <f t="shared" si="2"/>
        <v>2.4759508056987458E-3</v>
      </c>
      <c r="E77" s="4">
        <f t="shared" si="3"/>
        <v>0.5467792344847181</v>
      </c>
    </row>
    <row r="78" spans="1:5" x14ac:dyDescent="0.25">
      <c r="B78" s="3" t="s">
        <v>9</v>
      </c>
      <c r="C78" s="3">
        <v>5077</v>
      </c>
      <c r="D78" s="4">
        <f t="shared" si="2"/>
        <v>0</v>
      </c>
      <c r="E78" s="4">
        <f t="shared" si="3"/>
        <v>2.4759508056987458E-3</v>
      </c>
    </row>
    <row r="79" spans="1:5" x14ac:dyDescent="0.25">
      <c r="B79" s="3" t="s">
        <v>10</v>
      </c>
      <c r="C79" s="3">
        <v>8591</v>
      </c>
      <c r="D79" s="4">
        <f t="shared" si="2"/>
        <v>0.14263100215123595</v>
      </c>
      <c r="E79" s="4">
        <f t="shared" si="3"/>
        <v>0</v>
      </c>
    </row>
    <row r="80" spans="1:5" x14ac:dyDescent="0.25">
      <c r="B80" s="3" t="s">
        <v>11</v>
      </c>
      <c r="C80" s="3">
        <v>11116</v>
      </c>
      <c r="D80" s="4">
        <f t="shared" si="2"/>
        <v>0.24511912976417582</v>
      </c>
      <c r="E80" s="4">
        <f t="shared" si="3"/>
        <v>0.14263100215123595</v>
      </c>
    </row>
    <row r="81" spans="2:5" x14ac:dyDescent="0.25">
      <c r="B81" s="3" t="s">
        <v>12</v>
      </c>
      <c r="C81" s="3">
        <v>11014</v>
      </c>
      <c r="D81" s="4">
        <f t="shared" si="2"/>
        <v>0.24097901530218777</v>
      </c>
      <c r="E81" s="4">
        <f t="shared" si="3"/>
        <v>0.24511912976417582</v>
      </c>
    </row>
    <row r="82" spans="2:5" x14ac:dyDescent="0.25">
      <c r="B82" s="3" t="s">
        <v>13</v>
      </c>
      <c r="C82" s="3">
        <v>9678</v>
      </c>
      <c r="D82" s="4">
        <f t="shared" si="2"/>
        <v>0.18675163372163819</v>
      </c>
      <c r="E82" s="4">
        <f t="shared" si="3"/>
        <v>0.24097901530218777</v>
      </c>
    </row>
    <row r="83" spans="2:5" x14ac:dyDescent="0.25">
      <c r="B83" s="3" t="s">
        <v>14</v>
      </c>
      <c r="C83" s="3">
        <v>10128</v>
      </c>
      <c r="D83" s="4">
        <f t="shared" si="2"/>
        <v>0.20501684458335023</v>
      </c>
      <c r="E83" s="4">
        <f t="shared" si="3"/>
        <v>0.18675163372163819</v>
      </c>
    </row>
    <row r="84" spans="2:5" x14ac:dyDescent="0.25">
      <c r="B84" s="3" t="s">
        <v>15</v>
      </c>
      <c r="C84" s="3">
        <v>11622</v>
      </c>
      <c r="D84" s="4">
        <f t="shared" si="2"/>
        <v>0.26565734464423429</v>
      </c>
      <c r="E84" s="4">
        <f t="shared" si="3"/>
        <v>0.20501684458335023</v>
      </c>
    </row>
    <row r="85" spans="2:5" x14ac:dyDescent="0.25">
      <c r="B85" s="3" t="s">
        <v>16</v>
      </c>
      <c r="C85" s="3">
        <v>11330</v>
      </c>
      <c r="D85" s="4">
        <f t="shared" si="2"/>
        <v>0.25380525226285666</v>
      </c>
      <c r="E85" s="4">
        <f t="shared" si="3"/>
        <v>0.26565734464423429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9BE11-6237-42B4-BA55-3D447AEAF2FE}">
  <dimension ref="A1:U69"/>
  <sheetViews>
    <sheetView topLeftCell="B20" workbookViewId="0">
      <selection activeCell="N69" sqref="N69"/>
    </sheetView>
  </sheetViews>
  <sheetFormatPr defaultRowHeight="15" x14ac:dyDescent="0.25"/>
  <sheetData>
    <row r="1" spans="1:21" x14ac:dyDescent="0.25">
      <c r="A1" s="5" t="s">
        <v>19</v>
      </c>
      <c r="B1" s="5" t="s">
        <v>3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K1" s="5" t="s">
        <v>28</v>
      </c>
      <c r="L1" s="3"/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5" t="s">
        <v>27</v>
      </c>
      <c r="U1" s="5" t="s">
        <v>28</v>
      </c>
    </row>
    <row r="2" spans="1:21" x14ac:dyDescent="0.25">
      <c r="A2" s="3">
        <v>2</v>
      </c>
      <c r="B2" s="3">
        <v>0.40991192109428909</v>
      </c>
      <c r="C2" s="3">
        <v>0.3826</v>
      </c>
      <c r="D2" s="3">
        <v>0.39479999999999998</v>
      </c>
      <c r="E2" s="3">
        <v>0.36919999999999997</v>
      </c>
      <c r="F2" s="3">
        <v>0.7117</v>
      </c>
      <c r="G2" s="3">
        <v>0.65600000000000003</v>
      </c>
      <c r="H2" s="3">
        <v>0.66910000000000003</v>
      </c>
      <c r="I2" s="3">
        <v>0.64749999999999996</v>
      </c>
      <c r="J2" s="3">
        <v>0.60119999999999996</v>
      </c>
      <c r="K2" s="3">
        <v>0.67979999999999996</v>
      </c>
      <c r="L2" s="3"/>
      <c r="M2">
        <f>($B2-C2)^2</f>
        <v>7.4594103386067356E-4</v>
      </c>
      <c r="N2">
        <f t="shared" ref="N2:U2" si="0">($B2-D2)^2</f>
        <v>2.2837015916002E-4</v>
      </c>
      <c r="O2">
        <f t="shared" si="0"/>
        <v>1.6574605191876232E-3</v>
      </c>
      <c r="P2">
        <f t="shared" si="0"/>
        <v>9.1076044569599598E-2</v>
      </c>
      <c r="Q2">
        <f t="shared" si="0"/>
        <v>6.0559342579503413E-2</v>
      </c>
      <c r="R2">
        <f t="shared" si="0"/>
        <v>6.7178460246833036E-2</v>
      </c>
      <c r="S2">
        <f t="shared" si="0"/>
        <v>5.6448095238106295E-2</v>
      </c>
      <c r="T2">
        <f t="shared" si="0"/>
        <v>3.6591129131437465E-2</v>
      </c>
      <c r="U2">
        <f t="shared" si="0"/>
        <v>7.283957513541521E-2</v>
      </c>
    </row>
    <row r="3" spans="1:21" x14ac:dyDescent="0.25">
      <c r="A3" s="3">
        <v>3</v>
      </c>
      <c r="B3" s="3">
        <v>0.39692332670373826</v>
      </c>
      <c r="C3" s="3">
        <v>0.35849999999999999</v>
      </c>
      <c r="D3" s="3">
        <v>0.37509999999999999</v>
      </c>
      <c r="E3" s="3">
        <v>0.35749999999999998</v>
      </c>
      <c r="F3" s="3">
        <v>0.72489999999999999</v>
      </c>
      <c r="G3" s="3">
        <v>0.66720000000000002</v>
      </c>
      <c r="H3" s="3">
        <v>0.67869999999999997</v>
      </c>
      <c r="I3" s="3">
        <v>0.65820000000000001</v>
      </c>
      <c r="J3" s="3">
        <v>0.61140000000000005</v>
      </c>
      <c r="K3" s="3">
        <v>0.6835</v>
      </c>
      <c r="L3" s="3"/>
      <c r="M3">
        <f t="shared" ref="M3:M66" si="1">($B3-C3)^2</f>
        <v>1.4763520349822064E-3</v>
      </c>
      <c r="N3">
        <f t="shared" ref="N3:N66" si="2">($B3-D3)^2</f>
        <v>4.7625758841809572E-4</v>
      </c>
      <c r="O3">
        <f t="shared" ref="O3:O66" si="3">($B3-E3)^2</f>
        <v>1.5541986883896831E-3</v>
      </c>
      <c r="P3">
        <f t="shared" ref="P3:P66" si="4">($B3-F3)^2</f>
        <v>0.10756869822648281</v>
      </c>
      <c r="Q3">
        <f t="shared" ref="Q3:Q66" si="5">($B3-G3)^2</f>
        <v>7.3049480128094216E-2</v>
      </c>
      <c r="R3">
        <f t="shared" ref="R3:R66" si="6">($B3-H3)^2</f>
        <v>7.9398093613908205E-2</v>
      </c>
      <c r="S3">
        <f t="shared" ref="S3:S66" si="7">($B3-I3)^2</f>
        <v>6.8265500008761498E-2</v>
      </c>
      <c r="T3">
        <f t="shared" ref="T3:T66" si="8">($B3-J3)^2</f>
        <v>4.6000243388231422E-2</v>
      </c>
      <c r="U3">
        <f t="shared" ref="U3:U66" si="9">($B3-K3)^2</f>
        <v>8.2126189677552336E-2</v>
      </c>
    </row>
    <row r="4" spans="1:21" x14ac:dyDescent="0.25">
      <c r="A4" s="3">
        <v>4</v>
      </c>
      <c r="B4" s="3">
        <v>0.50306449648902063</v>
      </c>
      <c r="C4" s="3">
        <v>0.58330000000000004</v>
      </c>
      <c r="D4" s="3">
        <v>0.54559999999999997</v>
      </c>
      <c r="E4" s="3">
        <v>0.45889999999999997</v>
      </c>
      <c r="F4" s="3">
        <v>0.51239999999999997</v>
      </c>
      <c r="G4" s="3">
        <v>0.44540000000000002</v>
      </c>
      <c r="H4" s="3">
        <v>0.4955</v>
      </c>
      <c r="I4" s="3">
        <v>0.50880000000000003</v>
      </c>
      <c r="J4" s="3">
        <v>0.51370000000000005</v>
      </c>
      <c r="K4" s="3">
        <v>0.56659999999999999</v>
      </c>
      <c r="L4" s="3"/>
      <c r="M4">
        <f t="shared" si="1"/>
        <v>6.4377360236603891E-3</v>
      </c>
      <c r="N4">
        <f t="shared" si="2"/>
        <v>1.8092690589325362E-3</v>
      </c>
      <c r="O4">
        <f t="shared" si="3"/>
        <v>1.9505027501287178E-3</v>
      </c>
      <c r="P4">
        <f t="shared" si="4"/>
        <v>8.7151625803507532E-5</v>
      </c>
      <c r="Q4">
        <f t="shared" si="5"/>
        <v>3.3251941553322705E-3</v>
      </c>
      <c r="R4">
        <f t="shared" si="6"/>
        <v>5.7221607132405487E-5</v>
      </c>
      <c r="S4">
        <f t="shared" si="7"/>
        <v>3.2896000524457029E-5</v>
      </c>
      <c r="T4">
        <f t="shared" si="8"/>
        <v>1.1311393493205548E-4</v>
      </c>
      <c r="U4">
        <f t="shared" si="9"/>
        <v>4.0367602063936707E-3</v>
      </c>
    </row>
    <row r="5" spans="1:21" x14ac:dyDescent="0.25">
      <c r="A5" s="3">
        <v>5</v>
      </c>
      <c r="B5" s="3">
        <v>0.47059301051264357</v>
      </c>
      <c r="C5" s="3">
        <v>0.52200000000000002</v>
      </c>
      <c r="D5" s="3">
        <v>0.50270000000000004</v>
      </c>
      <c r="E5" s="3">
        <v>0.42299999999999999</v>
      </c>
      <c r="F5" s="3">
        <v>0.58750000000000002</v>
      </c>
      <c r="G5" s="3">
        <v>0.5222</v>
      </c>
      <c r="H5" s="3">
        <v>0.56540000000000001</v>
      </c>
      <c r="I5" s="3">
        <v>0.55349999999999999</v>
      </c>
      <c r="J5" s="3">
        <v>0.52649999999999997</v>
      </c>
      <c r="K5" s="3">
        <v>0.63749999999999996</v>
      </c>
      <c r="L5" s="3"/>
      <c r="M5">
        <f t="shared" si="1"/>
        <v>2.6426785681531763E-3</v>
      </c>
      <c r="N5">
        <f t="shared" si="2"/>
        <v>1.0308587739412184E-3</v>
      </c>
      <c r="O5">
        <f t="shared" si="3"/>
        <v>2.2650946496566029E-3</v>
      </c>
      <c r="P5">
        <f t="shared" si="4"/>
        <v>1.3667244190996871E-2</v>
      </c>
      <c r="Q5">
        <f t="shared" si="5"/>
        <v>2.6632813639481164E-3</v>
      </c>
      <c r="R5">
        <f t="shared" si="6"/>
        <v>8.9883652556557152E-3</v>
      </c>
      <c r="S5">
        <f t="shared" si="7"/>
        <v>6.8735689058566276E-3</v>
      </c>
      <c r="T5">
        <f t="shared" si="8"/>
        <v>3.1255914735393783E-3</v>
      </c>
      <c r="U5">
        <f t="shared" si="9"/>
        <v>2.7857943139732493E-2</v>
      </c>
    </row>
    <row r="6" spans="1:21" x14ac:dyDescent="0.25">
      <c r="A6" s="3">
        <v>6</v>
      </c>
      <c r="B6" s="3">
        <v>0.47505783983439542</v>
      </c>
      <c r="C6" s="3">
        <v>0.54330000000000001</v>
      </c>
      <c r="D6" s="3">
        <v>0.51800000000000002</v>
      </c>
      <c r="E6" s="3">
        <v>0.43309999999999998</v>
      </c>
      <c r="F6" s="3">
        <v>0.56369999999999998</v>
      </c>
      <c r="G6" s="3">
        <v>0.49419999999999997</v>
      </c>
      <c r="H6" s="3">
        <v>0.54359999999999997</v>
      </c>
      <c r="I6" s="3">
        <v>0.53900000000000003</v>
      </c>
      <c r="J6" s="3">
        <v>0.51890000000000003</v>
      </c>
      <c r="K6" s="3">
        <v>0.62350000000000005</v>
      </c>
      <c r="L6" s="3"/>
      <c r="M6">
        <f t="shared" si="1"/>
        <v>4.6569924240680285E-3</v>
      </c>
      <c r="N6">
        <f t="shared" si="2"/>
        <v>1.8440291196884378E-3</v>
      </c>
      <c r="O6">
        <f t="shared" si="3"/>
        <v>1.7604603235687806E-3</v>
      </c>
      <c r="P6">
        <f t="shared" si="4"/>
        <v>7.8574325588246906E-3</v>
      </c>
      <c r="Q6">
        <f t="shared" si="5"/>
        <v>3.6642229580565757E-4</v>
      </c>
      <c r="R6">
        <f t="shared" si="6"/>
        <v>4.6980277201673871E-3</v>
      </c>
      <c r="S6">
        <f t="shared" si="7"/>
        <v>4.0885998466438332E-3</v>
      </c>
      <c r="T6">
        <f t="shared" si="8"/>
        <v>1.9221350079865272E-3</v>
      </c>
      <c r="U6">
        <f t="shared" si="9"/>
        <v>2.2035074914631018E-2</v>
      </c>
    </row>
    <row r="7" spans="1:21" x14ac:dyDescent="0.25">
      <c r="A7" s="3">
        <v>7</v>
      </c>
      <c r="B7" s="3">
        <v>0.51836668425538823</v>
      </c>
      <c r="C7" s="3">
        <v>0.61980000000000002</v>
      </c>
      <c r="D7" s="3">
        <v>0.56950000000000001</v>
      </c>
      <c r="E7" s="3">
        <v>0.49409999999999998</v>
      </c>
      <c r="F7" s="3">
        <v>0.4511</v>
      </c>
      <c r="G7" s="3">
        <v>0.41799999999999998</v>
      </c>
      <c r="H7" s="3">
        <v>0.44369999999999998</v>
      </c>
      <c r="I7" s="3">
        <v>0.4556</v>
      </c>
      <c r="J7" s="3">
        <v>0.50619999999999998</v>
      </c>
      <c r="K7" s="3">
        <v>0.4486</v>
      </c>
      <c r="L7" s="3"/>
      <c r="M7">
        <f t="shared" si="1"/>
        <v>1.0288717542946109E-2</v>
      </c>
      <c r="N7">
        <f t="shared" si="2"/>
        <v>2.6146159790381624E-3</v>
      </c>
      <c r="O7">
        <f t="shared" si="3"/>
        <v>5.8887196475070796E-4</v>
      </c>
      <c r="P7">
        <f t="shared" si="4"/>
        <v>4.524806810714095E-3</v>
      </c>
      <c r="Q7">
        <f t="shared" si="5"/>
        <v>1.00734713084208E-2</v>
      </c>
      <c r="R7">
        <f t="shared" si="6"/>
        <v>5.5751137376938431E-3</v>
      </c>
      <c r="S7">
        <f t="shared" si="7"/>
        <v>3.9396566524156004E-3</v>
      </c>
      <c r="T7">
        <f t="shared" si="8"/>
        <v>1.4802820577031233E-4</v>
      </c>
      <c r="U7">
        <f t="shared" si="9"/>
        <v>4.8673902319910367E-3</v>
      </c>
    </row>
    <row r="8" spans="1:21" x14ac:dyDescent="0.25">
      <c r="A8" s="3">
        <v>8</v>
      </c>
      <c r="B8" s="3">
        <v>0.46710232577018307</v>
      </c>
      <c r="C8" s="3">
        <v>0.52200000000000002</v>
      </c>
      <c r="D8" s="3">
        <v>0.50270000000000004</v>
      </c>
      <c r="E8" s="3">
        <v>0.42299999999999999</v>
      </c>
      <c r="F8" s="6">
        <v>0.58750000000000002</v>
      </c>
      <c r="G8" s="3">
        <v>0.5222</v>
      </c>
      <c r="H8" s="3">
        <v>0.56540000000000001</v>
      </c>
      <c r="I8" s="3">
        <v>0.55349999999999999</v>
      </c>
      <c r="J8" s="3">
        <v>0.52649999999999997</v>
      </c>
      <c r="K8" s="3">
        <v>0.63749999999999996</v>
      </c>
      <c r="L8" s="3"/>
      <c r="M8">
        <f t="shared" si="1"/>
        <v>3.0137546358431082E-3</v>
      </c>
      <c r="N8">
        <f t="shared" si="2"/>
        <v>1.2671944105721749E-3</v>
      </c>
      <c r="O8">
        <f t="shared" si="3"/>
        <v>1.9450151383393548E-3</v>
      </c>
      <c r="P8">
        <f t="shared" si="4"/>
        <v>1.4495599959949129E-2</v>
      </c>
      <c r="Q8">
        <f t="shared" si="5"/>
        <v>3.0357537055350323E-3</v>
      </c>
      <c r="R8">
        <f t="shared" si="6"/>
        <v>9.6624327589912191E-3</v>
      </c>
      <c r="S8">
        <f t="shared" si="7"/>
        <v>7.4645581123215709E-3</v>
      </c>
      <c r="T8">
        <f t="shared" si="8"/>
        <v>3.5280837039114547E-3</v>
      </c>
      <c r="U8">
        <f t="shared" si="9"/>
        <v>2.9035367382930801E-2</v>
      </c>
    </row>
    <row r="9" spans="1:21" x14ac:dyDescent="0.25">
      <c r="A9" s="3">
        <v>9</v>
      </c>
      <c r="B9" s="3">
        <v>0.48764054065024148</v>
      </c>
      <c r="C9" s="3">
        <v>0.56369999999999998</v>
      </c>
      <c r="D9" s="3">
        <v>0.5323</v>
      </c>
      <c r="E9" s="3">
        <v>0.44490000000000002</v>
      </c>
      <c r="F9" s="3">
        <v>0.53910000000000002</v>
      </c>
      <c r="G9" s="3">
        <v>0.46800000000000003</v>
      </c>
      <c r="H9" s="3">
        <v>0.52049999999999996</v>
      </c>
      <c r="I9" s="3">
        <v>0.52500000000000002</v>
      </c>
      <c r="J9" s="3">
        <v>0.51449999999999996</v>
      </c>
      <c r="K9" s="3">
        <v>0.60160000000000002</v>
      </c>
      <c r="L9" s="3"/>
      <c r="M9">
        <f t="shared" si="1"/>
        <v>5.7850413565775647E-3</v>
      </c>
      <c r="N9">
        <f t="shared" si="2"/>
        <v>1.994467309412733E-3</v>
      </c>
      <c r="O9">
        <f t="shared" si="3"/>
        <v>1.8267538150749431E-3</v>
      </c>
      <c r="P9">
        <f t="shared" si="4"/>
        <v>2.6480759565694519E-3</v>
      </c>
      <c r="Q9">
        <f t="shared" si="5"/>
        <v>3.8575083703378709E-4</v>
      </c>
      <c r="R9">
        <f t="shared" si="6"/>
        <v>1.07974406875843E-3</v>
      </c>
      <c r="S9">
        <f t="shared" si="7"/>
        <v>1.3957292029062607E-3</v>
      </c>
      <c r="T9">
        <f t="shared" si="8"/>
        <v>7.2143055656132796E-4</v>
      </c>
      <c r="U9">
        <f t="shared" si="9"/>
        <v>1.2986758375289269E-2</v>
      </c>
    </row>
    <row r="10" spans="1:21" x14ac:dyDescent="0.25">
      <c r="A10" s="3">
        <v>10</v>
      </c>
      <c r="B10" s="3">
        <v>0.53480537403092909</v>
      </c>
      <c r="C10" s="3">
        <v>0.63649999999999995</v>
      </c>
      <c r="D10" s="3">
        <v>0.58009999999999995</v>
      </c>
      <c r="E10" s="3">
        <v>0.5151</v>
      </c>
      <c r="F10" s="3">
        <v>0.42280000000000001</v>
      </c>
      <c r="G10" s="3">
        <v>0.41570000000000001</v>
      </c>
      <c r="H10" s="3">
        <v>0.42380000000000001</v>
      </c>
      <c r="I10" s="3">
        <v>0.42130000000000001</v>
      </c>
      <c r="J10" s="3">
        <v>0.4597</v>
      </c>
      <c r="K10" s="3">
        <v>0.37969999999999998</v>
      </c>
      <c r="L10" s="3"/>
      <c r="M10">
        <f t="shared" si="1"/>
        <v>1.0341796950989222E-2</v>
      </c>
      <c r="N10">
        <f t="shared" si="2"/>
        <v>2.0516031416780282E-3</v>
      </c>
      <c r="O10">
        <f t="shared" si="3"/>
        <v>3.883017656988146E-4</v>
      </c>
      <c r="P10">
        <f t="shared" si="4"/>
        <v>1.2545203811808323E-2</v>
      </c>
      <c r="Q10">
        <f t="shared" si="5"/>
        <v>1.4186090123047515E-2</v>
      </c>
      <c r="R10">
        <f t="shared" si="6"/>
        <v>1.2322193063746465E-2</v>
      </c>
      <c r="S10">
        <f t="shared" si="7"/>
        <v>1.2883469933901111E-2</v>
      </c>
      <c r="T10">
        <f t="shared" si="8"/>
        <v>5.6408172083257588E-3</v>
      </c>
      <c r="U10">
        <f t="shared" si="9"/>
        <v>2.4057677053274419E-2</v>
      </c>
    </row>
    <row r="11" spans="1:21" x14ac:dyDescent="0.25">
      <c r="A11" s="3">
        <v>11</v>
      </c>
      <c r="B11" s="3">
        <v>0.56833218330153834</v>
      </c>
      <c r="C11" s="3">
        <v>0.69359999999999999</v>
      </c>
      <c r="D11" s="3">
        <v>0.61499999999999999</v>
      </c>
      <c r="E11" s="3">
        <v>0.60899999999999999</v>
      </c>
      <c r="F11" s="3">
        <v>0.47989999999999999</v>
      </c>
      <c r="G11" s="3">
        <v>0.48409999999999997</v>
      </c>
      <c r="H11" s="3">
        <v>0.48409999999999997</v>
      </c>
      <c r="I11" s="3">
        <v>0.48139999999999999</v>
      </c>
      <c r="J11" s="3">
        <v>0.51329999999999998</v>
      </c>
      <c r="K11" s="3">
        <v>0.39810000000000001</v>
      </c>
      <c r="L11" s="3"/>
      <c r="M11">
        <f t="shared" si="1"/>
        <v>1.5692025900399389E-2</v>
      </c>
      <c r="N11">
        <f t="shared" si="2"/>
        <v>2.177885115401216E-3</v>
      </c>
      <c r="O11">
        <f t="shared" si="3"/>
        <v>1.6538713150196758E-3</v>
      </c>
      <c r="P11">
        <f t="shared" si="4"/>
        <v>7.8202510434768769E-3</v>
      </c>
      <c r="Q11">
        <f t="shared" si="5"/>
        <v>7.0950607037439583E-3</v>
      </c>
      <c r="R11">
        <f t="shared" si="6"/>
        <v>7.0950607037439583E-3</v>
      </c>
      <c r="S11">
        <f t="shared" si="7"/>
        <v>7.5572044935722626E-3</v>
      </c>
      <c r="T11">
        <f t="shared" si="8"/>
        <v>3.0285411989341179E-3</v>
      </c>
      <c r="U11">
        <f t="shared" si="9"/>
        <v>2.8978996231608545E-2</v>
      </c>
    </row>
    <row r="12" spans="1:21" x14ac:dyDescent="0.25">
      <c r="A12" s="3">
        <v>12</v>
      </c>
      <c r="B12" s="3">
        <v>0.54909282786053493</v>
      </c>
      <c r="C12" s="3">
        <v>0.66700000000000004</v>
      </c>
      <c r="D12" s="3">
        <v>0.59889999999999999</v>
      </c>
      <c r="E12" s="3">
        <v>0.56140000000000001</v>
      </c>
      <c r="F12" s="3">
        <v>0.40989999999999999</v>
      </c>
      <c r="G12" s="3">
        <v>0.436</v>
      </c>
      <c r="H12" s="3">
        <v>0.42230000000000001</v>
      </c>
      <c r="I12" s="3">
        <v>0.39639999999999997</v>
      </c>
      <c r="J12" s="3">
        <v>0.32629999999999998</v>
      </c>
      <c r="K12" s="3">
        <v>0.31069999999999998</v>
      </c>
      <c r="L12" s="3"/>
      <c r="M12">
        <f t="shared" si="1"/>
        <v>1.3902101241925457E-2</v>
      </c>
      <c r="N12">
        <f t="shared" si="2"/>
        <v>2.4807543965303046E-3</v>
      </c>
      <c r="O12">
        <f t="shared" si="3"/>
        <v>1.5146648607042556E-4</v>
      </c>
      <c r="P12">
        <f t="shared" si="4"/>
        <v>1.937464332781251E-2</v>
      </c>
      <c r="Q12">
        <f t="shared" si="5"/>
        <v>1.2789987713492585E-2</v>
      </c>
      <c r="R12">
        <f t="shared" si="6"/>
        <v>1.6076421196871239E-2</v>
      </c>
      <c r="S12">
        <f t="shared" si="7"/>
        <v>2.3315099680046959E-2</v>
      </c>
      <c r="T12">
        <f t="shared" si="8"/>
        <v>4.9636644146093957E-2</v>
      </c>
      <c r="U12">
        <f t="shared" si="9"/>
        <v>5.6831140375342648E-2</v>
      </c>
    </row>
    <row r="13" spans="1:21" x14ac:dyDescent="0.25">
      <c r="A13" s="3">
        <v>13</v>
      </c>
      <c r="B13" s="3">
        <v>0.60896213012948008</v>
      </c>
      <c r="C13" s="3">
        <v>0.73550000000000004</v>
      </c>
      <c r="D13" s="3">
        <v>0.6421</v>
      </c>
      <c r="E13" s="3">
        <v>0.68710000000000004</v>
      </c>
      <c r="F13" s="3">
        <v>0.65490000000000004</v>
      </c>
      <c r="G13" s="3">
        <v>0.60570000000000002</v>
      </c>
      <c r="H13" s="3">
        <v>0.6391</v>
      </c>
      <c r="I13" s="3">
        <v>0.65190000000000003</v>
      </c>
      <c r="J13" s="3">
        <v>0.63500000000000001</v>
      </c>
      <c r="K13" s="3">
        <v>0.64329999999999998</v>
      </c>
      <c r="L13" s="3"/>
      <c r="M13">
        <f t="shared" si="1"/>
        <v>1.6011832511368642E-2</v>
      </c>
      <c r="N13">
        <f t="shared" si="2"/>
        <v>1.098118419555512E-3</v>
      </c>
      <c r="O13">
        <f t="shared" si="3"/>
        <v>6.1055267079023114E-3</v>
      </c>
      <c r="P13">
        <f t="shared" si="4"/>
        <v>2.1102878882408248E-3</v>
      </c>
      <c r="Q13">
        <f t="shared" si="5"/>
        <v>1.0641492981661642E-5</v>
      </c>
      <c r="R13">
        <f t="shared" si="6"/>
        <v>9.0829120033239226E-4</v>
      </c>
      <c r="S13">
        <f t="shared" si="7"/>
        <v>1.843660669017705E-3</v>
      </c>
      <c r="T13">
        <f t="shared" si="8"/>
        <v>6.7797066739412929E-4</v>
      </c>
      <c r="U13">
        <f t="shared" si="9"/>
        <v>1.1790893072447582E-3</v>
      </c>
    </row>
    <row r="14" spans="1:21" x14ac:dyDescent="0.25">
      <c r="A14" s="3">
        <v>14</v>
      </c>
      <c r="B14" s="3">
        <v>0.57502942728416606</v>
      </c>
      <c r="C14" s="3">
        <v>0.70540000000000003</v>
      </c>
      <c r="D14" s="3">
        <v>0.62229999999999996</v>
      </c>
      <c r="E14" s="3">
        <v>0.63149999999999995</v>
      </c>
      <c r="F14" s="3">
        <v>0.53169999999999995</v>
      </c>
      <c r="G14" s="3">
        <v>0.51419999999999999</v>
      </c>
      <c r="H14" s="3">
        <v>0.52849999999999997</v>
      </c>
      <c r="I14" s="3">
        <v>0.54100000000000004</v>
      </c>
      <c r="J14" s="3">
        <v>0.58299999999999996</v>
      </c>
      <c r="K14" s="3">
        <v>0.47489999999999999</v>
      </c>
      <c r="L14" s="3"/>
      <c r="M14">
        <f t="shared" si="1"/>
        <v>1.6996486230254553E-2</v>
      </c>
      <c r="N14">
        <f t="shared" si="2"/>
        <v>2.2345070448829404E-3</v>
      </c>
      <c r="O14">
        <f t="shared" si="3"/>
        <v>3.1889255828542826E-3</v>
      </c>
      <c r="P14">
        <f t="shared" si="4"/>
        <v>1.8774392687738385E-3</v>
      </c>
      <c r="Q14">
        <f t="shared" si="5"/>
        <v>3.7002192237196477E-3</v>
      </c>
      <c r="R14">
        <f t="shared" si="6"/>
        <v>2.1649876033924998E-3</v>
      </c>
      <c r="S14">
        <f t="shared" si="7"/>
        <v>1.158001921288343E-3</v>
      </c>
      <c r="T14">
        <f t="shared" si="8"/>
        <v>6.3530029418395816E-5</v>
      </c>
      <c r="U14">
        <f t="shared" si="9"/>
        <v>1.00259022082551E-2</v>
      </c>
    </row>
    <row r="15" spans="1:21" x14ac:dyDescent="0.25">
      <c r="A15" s="3">
        <v>15</v>
      </c>
      <c r="B15" s="3">
        <v>0.50992409790153026</v>
      </c>
      <c r="C15" s="3">
        <v>0.60199999999999998</v>
      </c>
      <c r="D15" s="3">
        <v>0.55800000000000005</v>
      </c>
      <c r="E15" s="3">
        <v>0.4753</v>
      </c>
      <c r="F15" s="3">
        <v>0.48270000000000002</v>
      </c>
      <c r="G15" s="3">
        <v>0.42820000000000003</v>
      </c>
      <c r="H15" s="3">
        <v>0.46920000000000001</v>
      </c>
      <c r="I15" s="3">
        <v>0.4864</v>
      </c>
      <c r="J15" s="3">
        <v>0.51470000000000005</v>
      </c>
      <c r="K15" s="3">
        <v>0.51480000000000004</v>
      </c>
      <c r="L15" s="3"/>
      <c r="M15">
        <f t="shared" si="1"/>
        <v>8.4779717472469804E-3</v>
      </c>
      <c r="N15">
        <f t="shared" si="2"/>
        <v>2.3112923625816521E-3</v>
      </c>
      <c r="O15">
        <f t="shared" si="3"/>
        <v>1.1988281554947521E-3</v>
      </c>
      <c r="P15">
        <f t="shared" si="4"/>
        <v>7.4115150655210333E-4</v>
      </c>
      <c r="Q15">
        <f t="shared" si="5"/>
        <v>6.6788281778188989E-3</v>
      </c>
      <c r="R15">
        <f t="shared" si="6"/>
        <v>1.6584521498934207E-3</v>
      </c>
      <c r="S15">
        <f t="shared" si="7"/>
        <v>5.5338318208078042E-4</v>
      </c>
      <c r="T15">
        <f t="shared" si="8"/>
        <v>2.280924085416811E-5</v>
      </c>
      <c r="U15">
        <f t="shared" si="9"/>
        <v>2.3774421273861959E-5</v>
      </c>
    </row>
    <row r="16" spans="1:21" x14ac:dyDescent="0.25">
      <c r="A16" s="3">
        <v>16</v>
      </c>
      <c r="B16" s="3">
        <v>0.65807525266875022</v>
      </c>
      <c r="C16" s="3">
        <v>0.76990000000000003</v>
      </c>
      <c r="D16" s="3">
        <v>0.67300000000000004</v>
      </c>
      <c r="E16" s="3">
        <v>0.73080000000000001</v>
      </c>
      <c r="F16" s="3">
        <v>0.72070000000000001</v>
      </c>
      <c r="G16" s="3">
        <v>0.70209999999999995</v>
      </c>
      <c r="H16" s="3">
        <v>0.69650000000000001</v>
      </c>
      <c r="I16" s="3">
        <v>0.70509999999999995</v>
      </c>
      <c r="J16" s="3">
        <v>0.67889999999999995</v>
      </c>
      <c r="K16" s="3">
        <v>0.70920000000000005</v>
      </c>
      <c r="L16" s="3"/>
      <c r="M16">
        <f t="shared" si="1"/>
        <v>1.2504774115697861E-2</v>
      </c>
      <c r="N16">
        <f t="shared" si="2"/>
        <v>2.2274808290164867E-4</v>
      </c>
      <c r="O16">
        <f t="shared" si="3"/>
        <v>5.2888888743941225E-3</v>
      </c>
      <c r="P16">
        <f t="shared" si="4"/>
        <v>3.9218589783028774E-3</v>
      </c>
      <c r="Q16">
        <f t="shared" si="5"/>
        <v>1.9381783775803798E-3</v>
      </c>
      <c r="R16">
        <f t="shared" si="6"/>
        <v>1.4764612074703875E-3</v>
      </c>
      <c r="S16">
        <f t="shared" si="7"/>
        <v>2.2113268615678782E-3</v>
      </c>
      <c r="T16">
        <f t="shared" si="8"/>
        <v>4.336701014103926E-4</v>
      </c>
      <c r="U16">
        <f t="shared" si="9"/>
        <v>2.6137397896841366E-3</v>
      </c>
    </row>
    <row r="17" spans="1:21" x14ac:dyDescent="0.25">
      <c r="A17" s="3">
        <v>17</v>
      </c>
      <c r="B17" s="3">
        <v>0.65324511912976413</v>
      </c>
      <c r="C17" s="3">
        <v>0.76439999999999997</v>
      </c>
      <c r="D17" s="3">
        <v>0.66669999999999996</v>
      </c>
      <c r="E17" s="3">
        <v>0.72640000000000005</v>
      </c>
      <c r="F17" s="3">
        <v>0.71550000000000002</v>
      </c>
      <c r="G17" s="3">
        <v>0.68879999999999997</v>
      </c>
      <c r="H17" s="3">
        <v>0.69089999999999996</v>
      </c>
      <c r="I17" s="3">
        <v>0.69769999999999999</v>
      </c>
      <c r="J17" s="3">
        <v>0.67049999999999998</v>
      </c>
      <c r="K17" s="3">
        <v>0.70179999999999998</v>
      </c>
      <c r="L17" s="3"/>
      <c r="M17">
        <f t="shared" si="1"/>
        <v>1.2355407541276321E-2</v>
      </c>
      <c r="N17">
        <f t="shared" si="2"/>
        <v>1.810338192322381E-4</v>
      </c>
      <c r="O17">
        <f t="shared" si="3"/>
        <v>5.3516365951384089E-3</v>
      </c>
      <c r="P17">
        <f t="shared" si="4"/>
        <v>3.8756701921672633E-3</v>
      </c>
      <c r="Q17">
        <f t="shared" si="5"/>
        <v>1.2641495536966623E-3</v>
      </c>
      <c r="R17">
        <f t="shared" si="6"/>
        <v>1.4178900533516523E-3</v>
      </c>
      <c r="S17">
        <f t="shared" si="7"/>
        <v>1.976236433186862E-3</v>
      </c>
      <c r="T17">
        <f t="shared" si="8"/>
        <v>2.977309138460313E-4</v>
      </c>
      <c r="U17">
        <f t="shared" si="9"/>
        <v>2.3575764563227952E-3</v>
      </c>
    </row>
    <row r="18" spans="1:21" x14ac:dyDescent="0.25">
      <c r="A18" s="3">
        <v>18</v>
      </c>
      <c r="B18" s="3">
        <v>0.6940780127450582</v>
      </c>
      <c r="C18" s="3">
        <v>0.78310000000000002</v>
      </c>
      <c r="D18" s="3">
        <v>0.6925</v>
      </c>
      <c r="E18" s="3">
        <v>0.73670000000000002</v>
      </c>
      <c r="F18" s="3">
        <v>0.72460000000000002</v>
      </c>
      <c r="G18" s="3">
        <v>0.73070000000000002</v>
      </c>
      <c r="H18" s="3">
        <v>0.7157</v>
      </c>
      <c r="I18" s="3">
        <v>0.7208</v>
      </c>
      <c r="J18" s="3">
        <v>0.70550000000000002</v>
      </c>
      <c r="K18" s="3">
        <v>0.72840000000000005</v>
      </c>
      <c r="L18" s="3"/>
      <c r="M18">
        <f t="shared" si="1"/>
        <v>7.9249142148190236E-3</v>
      </c>
      <c r="N18">
        <f t="shared" si="2"/>
        <v>2.4901242235661136E-6</v>
      </c>
      <c r="O18">
        <f t="shared" si="3"/>
        <v>1.8166337975604227E-3</v>
      </c>
      <c r="P18">
        <f t="shared" si="4"/>
        <v>9.3159170599083074E-4</v>
      </c>
      <c r="Q18">
        <f t="shared" si="5"/>
        <v>1.3411699505011206E-3</v>
      </c>
      <c r="R18">
        <f t="shared" si="6"/>
        <v>4.6751033285286558E-4</v>
      </c>
      <c r="S18">
        <f t="shared" si="7"/>
        <v>7.1406460285327157E-4</v>
      </c>
      <c r="T18">
        <f t="shared" si="8"/>
        <v>1.304617928520532E-4</v>
      </c>
      <c r="U18">
        <f t="shared" si="9"/>
        <v>1.1779988091283904E-3</v>
      </c>
    </row>
    <row r="19" spans="1:21" x14ac:dyDescent="0.25">
      <c r="A19" s="3">
        <v>19</v>
      </c>
      <c r="B19" s="3">
        <v>0.69529569346917242</v>
      </c>
      <c r="C19" s="3">
        <v>0.78649999999999998</v>
      </c>
      <c r="D19" s="3">
        <v>0.69930000000000003</v>
      </c>
      <c r="E19" s="3">
        <v>0.73780000000000001</v>
      </c>
      <c r="F19" s="3">
        <v>0.72430000000000005</v>
      </c>
      <c r="G19" s="3">
        <v>0.73719999999999997</v>
      </c>
      <c r="H19" s="3">
        <v>0.72519999999999996</v>
      </c>
      <c r="I19" s="3">
        <v>0.72330000000000005</v>
      </c>
      <c r="J19" s="3">
        <v>0.71460000000000001</v>
      </c>
      <c r="K19" s="3">
        <v>0.73360000000000003</v>
      </c>
      <c r="L19" s="3"/>
      <c r="M19">
        <f t="shared" si="1"/>
        <v>8.3182255297691542E-3</v>
      </c>
      <c r="N19">
        <f t="shared" si="2"/>
        <v>1.6034470792828705E-5</v>
      </c>
      <c r="O19">
        <f t="shared" si="3"/>
        <v>1.8066160736665534E-3</v>
      </c>
      <c r="P19">
        <f t="shared" si="4"/>
        <v>8.4124979733421089E-4</v>
      </c>
      <c r="Q19">
        <f t="shared" si="5"/>
        <v>1.7559709058295565E-3</v>
      </c>
      <c r="R19">
        <f t="shared" si="6"/>
        <v>8.9426754908969463E-4</v>
      </c>
      <c r="S19">
        <f t="shared" si="7"/>
        <v>7.8424118427255552E-4</v>
      </c>
      <c r="T19">
        <f t="shared" si="8"/>
        <v>3.7265625063615302E-4</v>
      </c>
      <c r="U19">
        <f t="shared" si="9"/>
        <v>1.4672198988076031E-3</v>
      </c>
    </row>
    <row r="20" spans="1:21" x14ac:dyDescent="0.25">
      <c r="A20" s="3">
        <v>20</v>
      </c>
      <c r="B20" s="3">
        <v>0.65324511912976413</v>
      </c>
      <c r="C20" s="3">
        <v>0.76439999999999997</v>
      </c>
      <c r="D20" s="3">
        <v>0.66669999999999996</v>
      </c>
      <c r="E20" s="3">
        <v>0.72640000000000005</v>
      </c>
      <c r="F20" s="3">
        <v>0.71550000000000002</v>
      </c>
      <c r="G20" s="3">
        <v>0.68879999999999997</v>
      </c>
      <c r="H20" s="3">
        <v>0.69089999999999996</v>
      </c>
      <c r="I20" s="3">
        <v>0.69769999999999999</v>
      </c>
      <c r="J20" s="3">
        <v>0.67049999999999998</v>
      </c>
      <c r="K20" s="3">
        <v>0.70179999999999998</v>
      </c>
      <c r="L20" s="3"/>
      <c r="M20">
        <f t="shared" si="1"/>
        <v>1.2355407541276321E-2</v>
      </c>
      <c r="N20">
        <f t="shared" si="2"/>
        <v>1.810338192322381E-4</v>
      </c>
      <c r="O20">
        <f t="shared" si="3"/>
        <v>5.3516365951384089E-3</v>
      </c>
      <c r="P20">
        <f t="shared" si="4"/>
        <v>3.8756701921672633E-3</v>
      </c>
      <c r="Q20">
        <f t="shared" si="5"/>
        <v>1.2641495536966623E-3</v>
      </c>
      <c r="R20">
        <f t="shared" si="6"/>
        <v>1.4178900533516523E-3</v>
      </c>
      <c r="S20">
        <f t="shared" si="7"/>
        <v>1.976236433186862E-3</v>
      </c>
      <c r="T20">
        <f t="shared" si="8"/>
        <v>2.977309138460313E-4</v>
      </c>
      <c r="U20">
        <f t="shared" si="9"/>
        <v>2.3575764563227952E-3</v>
      </c>
    </row>
    <row r="21" spans="1:21" x14ac:dyDescent="0.25">
      <c r="A21" s="3">
        <v>21</v>
      </c>
      <c r="B21" s="3">
        <v>0.69886755692657387</v>
      </c>
      <c r="C21" s="3">
        <v>0.78649999999999998</v>
      </c>
      <c r="D21" s="3">
        <v>0.69930000000000003</v>
      </c>
      <c r="E21" s="3">
        <v>0.73780000000000001</v>
      </c>
      <c r="F21" s="3">
        <v>0.72430000000000005</v>
      </c>
      <c r="G21" s="3">
        <v>0.73719999999999997</v>
      </c>
      <c r="H21" s="3">
        <v>0.72519999999999996</v>
      </c>
      <c r="I21" s="3">
        <v>0.72330000000000005</v>
      </c>
      <c r="J21" s="3">
        <v>0.71460000000000001</v>
      </c>
      <c r="K21" s="3">
        <v>0.73360000000000003</v>
      </c>
      <c r="L21" s="3"/>
      <c r="M21">
        <f t="shared" si="1"/>
        <v>7.6794450790172667E-3</v>
      </c>
      <c r="N21">
        <f t="shared" si="2"/>
        <v>1.8700701175426202E-7</v>
      </c>
      <c r="O21">
        <f t="shared" si="3"/>
        <v>1.5157351236655668E-3</v>
      </c>
      <c r="P21">
        <f t="shared" si="4"/>
        <v>6.4680916068306335E-4</v>
      </c>
      <c r="Q21">
        <f t="shared" si="5"/>
        <v>1.469376191977452E-3</v>
      </c>
      <c r="R21">
        <f t="shared" si="6"/>
        <v>6.9339755821522524E-4</v>
      </c>
      <c r="S21">
        <f t="shared" si="7"/>
        <v>5.969442745362109E-4</v>
      </c>
      <c r="T21">
        <f t="shared" si="8"/>
        <v>2.4750976505859409E-4</v>
      </c>
      <c r="U21">
        <f t="shared" si="9"/>
        <v>1.2063426018487885E-3</v>
      </c>
    </row>
    <row r="22" spans="1:21" x14ac:dyDescent="0.25">
      <c r="A22" s="3">
        <v>22</v>
      </c>
      <c r="B22" s="3">
        <v>0.68774607297966472</v>
      </c>
      <c r="C22" s="3">
        <v>0.78310000000000002</v>
      </c>
      <c r="D22" s="3">
        <v>0.6925</v>
      </c>
      <c r="E22" s="3">
        <v>0.73670000000000002</v>
      </c>
      <c r="F22" s="3">
        <v>0.72460000000000002</v>
      </c>
      <c r="G22" s="3">
        <v>0.73070000000000002</v>
      </c>
      <c r="H22" s="3">
        <v>0.7157</v>
      </c>
      <c r="I22" s="3">
        <v>0.7208</v>
      </c>
      <c r="J22" s="3">
        <v>0.70550000000000002</v>
      </c>
      <c r="K22" s="3">
        <v>0.72840000000000005</v>
      </c>
      <c r="L22" s="3"/>
      <c r="M22">
        <f t="shared" si="1"/>
        <v>9.0923713981994284E-3</v>
      </c>
      <c r="N22">
        <f t="shared" si="2"/>
        <v>2.2599822114673875E-5</v>
      </c>
      <c r="O22">
        <f t="shared" si="3"/>
        <v>2.3964869707123141E-3</v>
      </c>
      <c r="P22">
        <f t="shared" si="4"/>
        <v>1.3582119368202002E-3</v>
      </c>
      <c r="Q22">
        <f t="shared" si="5"/>
        <v>1.8450398464682903E-3</v>
      </c>
      <c r="R22">
        <f t="shared" si="6"/>
        <v>7.8142203585823081E-4</v>
      </c>
      <c r="S22">
        <f t="shared" si="7"/>
        <v>1.0925620914656502E-3</v>
      </c>
      <c r="T22">
        <f t="shared" si="8"/>
        <v>3.1520192464339156E-4</v>
      </c>
      <c r="U22">
        <f t="shared" si="9"/>
        <v>1.6527417821747504E-3</v>
      </c>
    </row>
    <row r="23" spans="1:21" x14ac:dyDescent="0.25">
      <c r="A23" s="3">
        <v>23</v>
      </c>
      <c r="B23" s="3">
        <v>0.72602183707431911</v>
      </c>
      <c r="C23" s="3">
        <v>0.7944</v>
      </c>
      <c r="D23" s="3">
        <v>0.72099999999999997</v>
      </c>
      <c r="E23" s="3">
        <v>0.74339999999999995</v>
      </c>
      <c r="F23" s="3">
        <v>0.72709999999999997</v>
      </c>
      <c r="G23" s="3">
        <v>0.74839999999999995</v>
      </c>
      <c r="H23" s="3">
        <v>0.76459999999999995</v>
      </c>
      <c r="I23" s="3">
        <v>0.72160000000000002</v>
      </c>
      <c r="J23" s="3">
        <v>0.73740000000000006</v>
      </c>
      <c r="K23" s="3">
        <v>0.74219999999999997</v>
      </c>
      <c r="L23" s="3"/>
      <c r="M23">
        <f t="shared" si="1"/>
        <v>4.6755731650909597E-3</v>
      </c>
      <c r="N23">
        <f t="shared" si="2"/>
        <v>2.5218847601006175E-5</v>
      </c>
      <c r="O23">
        <f t="shared" si="3"/>
        <v>3.0200054667150805E-4</v>
      </c>
      <c r="P23">
        <f t="shared" si="4"/>
        <v>1.1624352943127093E-6</v>
      </c>
      <c r="Q23">
        <f t="shared" si="5"/>
        <v>5.0078217592831669E-4</v>
      </c>
      <c r="R23">
        <f t="shared" si="6"/>
        <v>1.4882746547203755E-3</v>
      </c>
      <c r="S23">
        <f t="shared" si="7"/>
        <v>1.9552643111822814E-5</v>
      </c>
      <c r="T23">
        <f t="shared" si="8"/>
        <v>1.2946259156334039E-4</v>
      </c>
      <c r="U23">
        <f t="shared" si="9"/>
        <v>2.617329556498747E-4</v>
      </c>
    </row>
    <row r="24" spans="1:21" x14ac:dyDescent="0.25">
      <c r="A24" s="3">
        <v>24</v>
      </c>
      <c r="B24" s="3">
        <v>0.70130291837480208</v>
      </c>
      <c r="C24" s="3">
        <v>0.78649999999999998</v>
      </c>
      <c r="D24" s="3">
        <v>0.69930000000000003</v>
      </c>
      <c r="E24" s="3">
        <v>0.73780000000000001</v>
      </c>
      <c r="F24" s="3">
        <v>0.72430000000000005</v>
      </c>
      <c r="G24" s="3">
        <v>0.73719999999999997</v>
      </c>
      <c r="H24" s="3">
        <v>0.72519999999999996</v>
      </c>
      <c r="I24" s="3">
        <v>0.72330000000000005</v>
      </c>
      <c r="J24" s="3">
        <v>0.71460000000000001</v>
      </c>
      <c r="K24" s="3">
        <v>0.73360000000000003</v>
      </c>
      <c r="L24" s="3"/>
      <c r="M24">
        <f t="shared" si="1"/>
        <v>7.2585427174506343E-3</v>
      </c>
      <c r="N24">
        <f t="shared" si="2"/>
        <v>4.011682016119657E-6</v>
      </c>
      <c r="O24">
        <f t="shared" si="3"/>
        <v>1.3320369671563608E-3</v>
      </c>
      <c r="P24">
        <f t="shared" si="4"/>
        <v>5.2886576327601856E-4</v>
      </c>
      <c r="Q24">
        <f t="shared" si="5"/>
        <v>1.2886004692061201E-3</v>
      </c>
      <c r="R24">
        <f t="shared" si="6"/>
        <v>5.710705102013701E-4</v>
      </c>
      <c r="S24">
        <f t="shared" si="7"/>
        <v>4.8387160002562253E-4</v>
      </c>
      <c r="T24">
        <f t="shared" si="8"/>
        <v>1.7681237974717662E-4</v>
      </c>
      <c r="U24">
        <f t="shared" si="9"/>
        <v>1.0431014815046992E-3</v>
      </c>
    </row>
    <row r="25" spans="1:21" x14ac:dyDescent="0.25">
      <c r="A25" s="3">
        <v>25</v>
      </c>
      <c r="B25" s="3">
        <v>0.72732069651337417</v>
      </c>
      <c r="C25" s="3">
        <v>0.7944</v>
      </c>
      <c r="D25" s="3">
        <v>0.72099999999999997</v>
      </c>
      <c r="E25" s="3">
        <v>0.74339999999999995</v>
      </c>
      <c r="F25" s="3">
        <v>0.72709999999999997</v>
      </c>
      <c r="G25" s="3">
        <v>0.74839999999999995</v>
      </c>
      <c r="H25" s="3">
        <v>0.76459999999999995</v>
      </c>
      <c r="I25" s="3">
        <v>0.72160000000000002</v>
      </c>
      <c r="J25" s="3">
        <v>0.73740000000000006</v>
      </c>
      <c r="K25" s="3">
        <v>0.74219999999999997</v>
      </c>
      <c r="L25" s="3"/>
      <c r="M25">
        <f t="shared" si="1"/>
        <v>4.4996329562508519E-3</v>
      </c>
      <c r="N25">
        <f t="shared" si="2"/>
        <v>3.9951204414180655E-5</v>
      </c>
      <c r="O25">
        <f t="shared" si="3"/>
        <v>2.585440006150161E-4</v>
      </c>
      <c r="P25">
        <f t="shared" si="4"/>
        <v>4.8706951015526989E-8</v>
      </c>
      <c r="Q25">
        <f t="shared" si="5"/>
        <v>4.4433703548127417E-4</v>
      </c>
      <c r="R25">
        <f t="shared" si="6"/>
        <v>1.3897464684479491E-3</v>
      </c>
      <c r="S25">
        <f t="shared" si="7"/>
        <v>3.2726368598131114E-5</v>
      </c>
      <c r="T25">
        <f t="shared" si="8"/>
        <v>1.0159235877550883E-4</v>
      </c>
      <c r="U25">
        <f t="shared" si="9"/>
        <v>2.2139367224711487E-4</v>
      </c>
    </row>
    <row r="26" spans="1:21" x14ac:dyDescent="0.25">
      <c r="A26" s="3">
        <v>26</v>
      </c>
      <c r="B26" s="3">
        <v>0.69655396355075694</v>
      </c>
      <c r="C26" s="3">
        <v>0.78649999999999998</v>
      </c>
      <c r="D26" s="3">
        <v>0.69930000000000003</v>
      </c>
      <c r="E26" s="3">
        <v>0.73780000000000001</v>
      </c>
      <c r="F26" s="3">
        <v>0.72430000000000005</v>
      </c>
      <c r="G26" s="3">
        <v>0.73719999999999997</v>
      </c>
      <c r="H26" s="3">
        <v>0.72519999999999996</v>
      </c>
      <c r="I26" s="3">
        <v>0.72330000000000005</v>
      </c>
      <c r="J26" s="3">
        <v>0.71460000000000001</v>
      </c>
      <c r="K26" s="3">
        <v>0.73360000000000003</v>
      </c>
      <c r="L26" s="3"/>
      <c r="M26">
        <f t="shared" si="1"/>
        <v>8.0902894729285579E-3</v>
      </c>
      <c r="N26">
        <f t="shared" si="2"/>
        <v>7.5407161805716222E-6</v>
      </c>
      <c r="O26">
        <f t="shared" si="3"/>
        <v>1.7012355227722881E-3</v>
      </c>
      <c r="P26">
        <f t="shared" si="4"/>
        <v>7.6984253864272761E-4</v>
      </c>
      <c r="Q26">
        <f t="shared" si="5"/>
        <v>1.6521002790331927E-3</v>
      </c>
      <c r="R26">
        <f t="shared" si="6"/>
        <v>8.2059540425135952E-4</v>
      </c>
      <c r="S26">
        <f t="shared" si="7"/>
        <v>7.1535046574424126E-4</v>
      </c>
      <c r="T26">
        <f t="shared" si="8"/>
        <v>3.2565943152740962E-4</v>
      </c>
      <c r="U26">
        <f t="shared" si="9"/>
        <v>1.3724088165986477E-3</v>
      </c>
    </row>
    <row r="27" spans="1:21" x14ac:dyDescent="0.25">
      <c r="A27" s="3">
        <v>27</v>
      </c>
      <c r="B27" s="3">
        <v>0.65559930186305149</v>
      </c>
      <c r="C27" s="3">
        <v>0.76990000000000003</v>
      </c>
      <c r="D27" s="3">
        <v>0.67300000000000004</v>
      </c>
      <c r="E27" s="3">
        <v>0.73080000000000001</v>
      </c>
      <c r="F27" s="3">
        <v>0.72070000000000001</v>
      </c>
      <c r="G27" s="3">
        <v>0.70209999999999995</v>
      </c>
      <c r="H27" s="3">
        <v>0.69650000000000001</v>
      </c>
      <c r="I27" s="3">
        <v>0.70509999999999995</v>
      </c>
      <c r="J27" s="3">
        <v>0.67889999999999995</v>
      </c>
      <c r="K27" s="3">
        <v>0.70920000000000005</v>
      </c>
      <c r="L27" s="3"/>
      <c r="M27">
        <f t="shared" si="1"/>
        <v>1.3064649594593832E-2</v>
      </c>
      <c r="N27">
        <f t="shared" si="2"/>
        <v>3.0278429565320494E-4</v>
      </c>
      <c r="O27">
        <f t="shared" si="3"/>
        <v>5.6551450002844525E-3</v>
      </c>
      <c r="P27">
        <f t="shared" si="4"/>
        <v>4.2381008979180922E-3</v>
      </c>
      <c r="Q27">
        <f t="shared" si="5"/>
        <v>2.162314927223602E-3</v>
      </c>
      <c r="R27">
        <f t="shared" si="6"/>
        <v>1.6728671080897843E-3</v>
      </c>
      <c r="S27">
        <f t="shared" si="7"/>
        <v>2.450319116045293E-3</v>
      </c>
      <c r="T27">
        <f t="shared" si="8"/>
        <v>5.4292253366919352E-4</v>
      </c>
      <c r="U27">
        <f t="shared" si="9"/>
        <v>2.8730348407682814E-3</v>
      </c>
    </row>
    <row r="28" spans="1:21" x14ac:dyDescent="0.25">
      <c r="A28" s="3">
        <v>28</v>
      </c>
      <c r="B28" s="3">
        <v>0.7358444615821732</v>
      </c>
      <c r="C28" s="3">
        <v>0.7964</v>
      </c>
      <c r="D28" s="3">
        <v>0.7288</v>
      </c>
      <c r="E28" s="3">
        <v>0.74690000000000001</v>
      </c>
      <c r="F28" s="3">
        <v>0.73060000000000003</v>
      </c>
      <c r="G28" s="3">
        <v>0.74990000000000001</v>
      </c>
      <c r="H28" s="3">
        <v>0.77880000000000005</v>
      </c>
      <c r="I28" s="3">
        <v>0.71909999999999996</v>
      </c>
      <c r="J28" s="3">
        <v>0.74109999999999998</v>
      </c>
      <c r="K28" s="3">
        <v>0.74239999999999995</v>
      </c>
      <c r="L28" s="3"/>
      <c r="M28">
        <f t="shared" si="1"/>
        <v>3.6669732330728965E-3</v>
      </c>
      <c r="N28">
        <f t="shared" si="2"/>
        <v>4.962443898271415E-5</v>
      </c>
      <c r="O28">
        <f t="shared" si="3"/>
        <v>1.222249297080444E-4</v>
      </c>
      <c r="P28">
        <f t="shared" si="4"/>
        <v>2.7504377286890379E-5</v>
      </c>
      <c r="Q28">
        <f t="shared" si="5"/>
        <v>1.9755816021500532E-4</v>
      </c>
      <c r="R28">
        <f t="shared" si="6"/>
        <v>1.845178280765398E-3</v>
      </c>
      <c r="S28">
        <f t="shared" si="7"/>
        <v>2.8037699367687563E-4</v>
      </c>
      <c r="T28">
        <f t="shared" si="8"/>
        <v>2.7620684061253185E-5</v>
      </c>
      <c r="U28">
        <f t="shared" si="9"/>
        <v>4.2975083947602383E-5</v>
      </c>
    </row>
    <row r="29" spans="1:21" x14ac:dyDescent="0.25">
      <c r="A29" s="3">
        <v>29</v>
      </c>
      <c r="B29" s="3">
        <v>0.73353086820635627</v>
      </c>
      <c r="C29" s="3">
        <v>0.7944</v>
      </c>
      <c r="D29" s="3">
        <v>0.72099999999999997</v>
      </c>
      <c r="E29" s="3">
        <v>0.74339999999999995</v>
      </c>
      <c r="F29" s="3">
        <v>0.72709999999999997</v>
      </c>
      <c r="G29" s="3">
        <v>0.74839999999999995</v>
      </c>
      <c r="H29" s="3">
        <v>0.76459999999999995</v>
      </c>
      <c r="I29" s="3">
        <v>0.72160000000000002</v>
      </c>
      <c r="J29" s="3">
        <v>0.73740000000000006</v>
      </c>
      <c r="K29" s="3">
        <v>0.74219999999999997</v>
      </c>
      <c r="L29" s="3"/>
      <c r="M29">
        <f t="shared" si="1"/>
        <v>3.7050512053119697E-3</v>
      </c>
      <c r="N29">
        <f t="shared" si="2"/>
        <v>1.5702265800507099E-4</v>
      </c>
      <c r="O29">
        <f t="shared" si="3"/>
        <v>9.7399762360308556E-5</v>
      </c>
      <c r="P29">
        <f t="shared" si="4"/>
        <v>4.1356065887524286E-5</v>
      </c>
      <c r="Q29">
        <f t="shared" si="5"/>
        <v>2.2109108029674552E-4</v>
      </c>
      <c r="R29">
        <f t="shared" si="6"/>
        <v>9.6529095041080046E-4</v>
      </c>
      <c r="S29">
        <f t="shared" si="7"/>
        <v>1.4234561615744236E-4</v>
      </c>
      <c r="T29">
        <f t="shared" si="8"/>
        <v>1.4970180836585192E-5</v>
      </c>
      <c r="U29">
        <f t="shared" si="9"/>
        <v>7.5153846055564085E-5</v>
      </c>
    </row>
    <row r="30" spans="1:21" x14ac:dyDescent="0.25">
      <c r="A30" s="3">
        <v>30</v>
      </c>
      <c r="B30" s="3">
        <v>0.78434874375938624</v>
      </c>
      <c r="C30" s="3">
        <v>0.80169999999999997</v>
      </c>
      <c r="D30" s="3">
        <v>0.76639999999999997</v>
      </c>
      <c r="E30" s="3">
        <v>0.77349999999999997</v>
      </c>
      <c r="F30" s="3">
        <v>0.76100000000000001</v>
      </c>
      <c r="G30" s="3">
        <v>0.76</v>
      </c>
      <c r="H30" s="3">
        <v>0.80720000000000003</v>
      </c>
      <c r="I30" s="3">
        <v>0.75780000000000003</v>
      </c>
      <c r="J30" s="3">
        <v>0.72789999999999999</v>
      </c>
      <c r="K30" s="3">
        <v>0.77259999999999995</v>
      </c>
      <c r="L30" s="3"/>
      <c r="M30">
        <f t="shared" si="1"/>
        <v>3.0106609312743703E-4</v>
      </c>
      <c r="N30">
        <f t="shared" si="2"/>
        <v>3.2215740254010742E-4</v>
      </c>
      <c r="O30">
        <f t="shared" si="3"/>
        <v>1.1769524115682254E-4</v>
      </c>
      <c r="P30">
        <f t="shared" si="4"/>
        <v>5.4516383514147723E-4</v>
      </c>
      <c r="Q30">
        <f t="shared" si="5"/>
        <v>5.9286132266024973E-4</v>
      </c>
      <c r="R30">
        <f t="shared" si="6"/>
        <v>5.2217991177419087E-4</v>
      </c>
      <c r="S30">
        <f t="shared" si="7"/>
        <v>7.0483579520154807E-4</v>
      </c>
      <c r="T30">
        <f t="shared" si="8"/>
        <v>3.1864606720128476E-3</v>
      </c>
      <c r="U30">
        <f t="shared" si="9"/>
        <v>1.3803297992371811E-4</v>
      </c>
    </row>
    <row r="31" spans="1:21" x14ac:dyDescent="0.25">
      <c r="A31" s="3">
        <v>31</v>
      </c>
      <c r="B31" s="3">
        <v>0.76080691642651299</v>
      </c>
      <c r="C31" s="3">
        <v>0.79949999999999999</v>
      </c>
      <c r="D31" s="3">
        <v>0.746</v>
      </c>
      <c r="E31" s="3">
        <v>0.75760000000000005</v>
      </c>
      <c r="F31" s="3">
        <v>0.74260000000000004</v>
      </c>
      <c r="G31" s="3">
        <v>0.75260000000000005</v>
      </c>
      <c r="H31" s="3">
        <v>0.80089999999999995</v>
      </c>
      <c r="I31" s="3">
        <v>0.72030000000000005</v>
      </c>
      <c r="J31" s="3">
        <v>0.73860000000000003</v>
      </c>
      <c r="K31" s="3">
        <v>0.74519999999999997</v>
      </c>
      <c r="L31" s="3"/>
      <c r="M31">
        <f t="shared" si="1"/>
        <v>1.4971547164248492E-3</v>
      </c>
      <c r="N31">
        <f t="shared" si="2"/>
        <v>2.1924477406174035E-4</v>
      </c>
      <c r="O31">
        <f t="shared" si="3"/>
        <v>1.0284312966638526E-5</v>
      </c>
      <c r="P31">
        <f t="shared" si="4"/>
        <v>3.314918057620272E-4</v>
      </c>
      <c r="Q31">
        <f t="shared" si="5"/>
        <v>6.7353477231767996E-5</v>
      </c>
      <c r="R31">
        <f t="shared" si="6"/>
        <v>1.6074553504306095E-3</v>
      </c>
      <c r="S31">
        <f t="shared" si="7"/>
        <v>1.6408102783845037E-3</v>
      </c>
      <c r="T31">
        <f t="shared" si="8"/>
        <v>4.9314713717413098E-4</v>
      </c>
      <c r="U31">
        <f t="shared" si="9"/>
        <v>2.4357584034416188E-4</v>
      </c>
    </row>
    <row r="32" spans="1:21" x14ac:dyDescent="0.25">
      <c r="A32" s="3">
        <v>32</v>
      </c>
      <c r="B32" s="3">
        <v>0.66960263019036403</v>
      </c>
      <c r="C32" s="3">
        <v>0.77480000000000004</v>
      </c>
      <c r="D32" s="3">
        <v>0.67930000000000001</v>
      </c>
      <c r="E32" s="3">
        <v>0.73370000000000002</v>
      </c>
      <c r="F32" s="3">
        <v>0.72350000000000003</v>
      </c>
      <c r="G32" s="3">
        <v>0.71330000000000005</v>
      </c>
      <c r="H32" s="3">
        <v>0.70189999999999997</v>
      </c>
      <c r="I32" s="3">
        <v>0.71150000000000002</v>
      </c>
      <c r="J32" s="3">
        <v>0.6875</v>
      </c>
      <c r="K32" s="3">
        <v>0.71609999999999996</v>
      </c>
      <c r="L32" s="3"/>
      <c r="M32">
        <f t="shared" si="1"/>
        <v>1.1066486614865317E-2</v>
      </c>
      <c r="N32">
        <f t="shared" si="2"/>
        <v>9.4038981224839373E-5</v>
      </c>
      <c r="O32">
        <f t="shared" si="3"/>
        <v>4.1084728165132348E-3</v>
      </c>
      <c r="P32">
        <f t="shared" si="4"/>
        <v>2.9049264723966621E-3</v>
      </c>
      <c r="Q32">
        <f t="shared" si="5"/>
        <v>1.9094601282800888E-3</v>
      </c>
      <c r="R32">
        <f t="shared" si="6"/>
        <v>1.0431200966203827E-3</v>
      </c>
      <c r="S32">
        <f t="shared" si="7"/>
        <v>1.755389596965397E-3</v>
      </c>
      <c r="T32">
        <f t="shared" si="8"/>
        <v>3.2031584610286892E-4</v>
      </c>
      <c r="U32">
        <f t="shared" si="9"/>
        <v>2.1620053992140423E-3</v>
      </c>
    </row>
    <row r="33" spans="1:21" x14ac:dyDescent="0.25">
      <c r="A33" s="3">
        <v>33</v>
      </c>
      <c r="B33" s="3">
        <v>0.76494703088850102</v>
      </c>
      <c r="C33" s="3">
        <v>0.79949999999999999</v>
      </c>
      <c r="D33" s="3">
        <v>0.746</v>
      </c>
      <c r="E33" s="3">
        <v>0.75760000000000005</v>
      </c>
      <c r="F33" s="3">
        <v>0.74260000000000004</v>
      </c>
      <c r="G33" s="3">
        <v>0.75260000000000005</v>
      </c>
      <c r="H33" s="3">
        <v>0.80089999999999995</v>
      </c>
      <c r="I33" s="3">
        <v>0.72030000000000005</v>
      </c>
      <c r="J33" s="3">
        <v>0.73860000000000003</v>
      </c>
      <c r="K33" s="3">
        <v>0.74519999999999997</v>
      </c>
      <c r="L33" s="3"/>
      <c r="M33">
        <f t="shared" si="1"/>
        <v>1.1939076744202017E-3</v>
      </c>
      <c r="N33">
        <f t="shared" si="2"/>
        <v>3.58989979489812E-4</v>
      </c>
      <c r="O33">
        <f t="shared" si="3"/>
        <v>5.3978862876587379E-5</v>
      </c>
      <c r="P33">
        <f t="shared" si="4"/>
        <v>4.993897895316171E-4</v>
      </c>
      <c r="Q33">
        <f t="shared" si="5"/>
        <v>1.5244917176159719E-4</v>
      </c>
      <c r="R33">
        <f t="shared" si="6"/>
        <v>1.2926159879323956E-3</v>
      </c>
      <c r="S33">
        <f t="shared" si="7"/>
        <v>1.9933573671587598E-3</v>
      </c>
      <c r="T33">
        <f t="shared" si="8"/>
        <v>6.9416603663962522E-4</v>
      </c>
      <c r="U33">
        <f t="shared" si="9"/>
        <v>3.8994522891141456E-4</v>
      </c>
    </row>
    <row r="34" spans="1:21" x14ac:dyDescent="0.25">
      <c r="A34" s="3">
        <v>34</v>
      </c>
      <c r="B34" s="3">
        <v>0.75061898770142466</v>
      </c>
      <c r="C34" s="3">
        <v>0.79810000000000003</v>
      </c>
      <c r="D34" s="3">
        <v>0.73709999999999998</v>
      </c>
      <c r="E34" s="3">
        <v>0.75170000000000003</v>
      </c>
      <c r="F34" s="3">
        <v>0.73580000000000001</v>
      </c>
      <c r="G34" s="3">
        <v>0.75109999999999999</v>
      </c>
      <c r="H34" s="3">
        <v>0.7913</v>
      </c>
      <c r="I34" s="3">
        <v>0.7177</v>
      </c>
      <c r="J34" s="3">
        <v>0.74160000000000004</v>
      </c>
      <c r="K34" s="3">
        <v>0.74250000000000005</v>
      </c>
      <c r="L34" s="3"/>
      <c r="M34">
        <f t="shared" si="1"/>
        <v>2.254446528897466E-3</v>
      </c>
      <c r="N34">
        <f t="shared" si="2"/>
        <v>1.8276302847127171E-4</v>
      </c>
      <c r="O34">
        <f t="shared" si="3"/>
        <v>1.1685875896712242E-6</v>
      </c>
      <c r="P34">
        <f t="shared" si="4"/>
        <v>2.1960239649497493E-4</v>
      </c>
      <c r="Q34">
        <f t="shared" si="5"/>
        <v>2.3137283138072626E-7</v>
      </c>
      <c r="R34">
        <f t="shared" si="6"/>
        <v>1.6549447616368387E-3</v>
      </c>
      <c r="S34">
        <f t="shared" si="7"/>
        <v>1.0836597512865474E-3</v>
      </c>
      <c r="T34">
        <f t="shared" si="8"/>
        <v>8.1342139158448526E-5</v>
      </c>
      <c r="U34">
        <f t="shared" si="9"/>
        <v>6.5917961295884026E-5</v>
      </c>
    </row>
    <row r="35" spans="1:21" x14ac:dyDescent="0.25">
      <c r="A35" s="3">
        <v>35</v>
      </c>
      <c r="B35" s="3">
        <v>0.78970653894548848</v>
      </c>
      <c r="C35" s="3">
        <v>0.80259999999999998</v>
      </c>
      <c r="D35" s="3">
        <v>0.7782</v>
      </c>
      <c r="E35" s="3">
        <v>0.78349999999999997</v>
      </c>
      <c r="F35" s="3">
        <v>0.77249999999999996</v>
      </c>
      <c r="G35" s="3">
        <v>0.76739999999999997</v>
      </c>
      <c r="H35" s="3">
        <v>0.80320000000000003</v>
      </c>
      <c r="I35" s="3">
        <v>0.80220000000000002</v>
      </c>
      <c r="J35" s="3">
        <v>0.74119999999999997</v>
      </c>
      <c r="K35" s="3">
        <v>0.80210000000000004</v>
      </c>
      <c r="L35" s="3"/>
      <c r="M35">
        <f t="shared" si="1"/>
        <v>1.6624133796420485E-4</v>
      </c>
      <c r="N35">
        <f t="shared" si="2"/>
        <v>1.3240043850404305E-4</v>
      </c>
      <c r="O35">
        <f t="shared" si="3"/>
        <v>3.8521125681865556E-5</v>
      </c>
      <c r="P35">
        <f t="shared" si="4"/>
        <v>2.9606498248261297E-4</v>
      </c>
      <c r="Q35">
        <f t="shared" si="5"/>
        <v>4.9758167972659552E-4</v>
      </c>
      <c r="R35">
        <f t="shared" si="6"/>
        <v>1.8207349122961985E-4</v>
      </c>
      <c r="S35">
        <f t="shared" si="7"/>
        <v>1.5608656912059673E-4</v>
      </c>
      <c r="T35">
        <f t="shared" si="8"/>
        <v>2.3528843204701933E-3</v>
      </c>
      <c r="U35">
        <f t="shared" si="9"/>
        <v>1.5359787690969471E-4</v>
      </c>
    </row>
    <row r="36" spans="1:21" x14ac:dyDescent="0.25">
      <c r="A36" s="3">
        <v>36</v>
      </c>
      <c r="B36" s="3">
        <v>0.77229370459065638</v>
      </c>
      <c r="C36" s="3">
        <v>0.80069999999999997</v>
      </c>
      <c r="D36" s="3">
        <v>0.75570000000000004</v>
      </c>
      <c r="E36" s="3">
        <v>0.76490000000000002</v>
      </c>
      <c r="F36" s="3">
        <v>0.751</v>
      </c>
      <c r="G36" s="3">
        <v>0.75529999999999997</v>
      </c>
      <c r="H36" s="3">
        <v>0.80640000000000001</v>
      </c>
      <c r="I36" s="3">
        <v>0.73170000000000002</v>
      </c>
      <c r="J36" s="3">
        <v>0.73270000000000002</v>
      </c>
      <c r="K36" s="3">
        <v>0.754</v>
      </c>
      <c r="L36" s="3"/>
      <c r="M36">
        <f t="shared" si="1"/>
        <v>8.0691761888289446E-4</v>
      </c>
      <c r="N36">
        <f t="shared" si="2"/>
        <v>2.7535103204196941E-4</v>
      </c>
      <c r="O36">
        <f t="shared" si="3"/>
        <v>5.4666867573892902E-5</v>
      </c>
      <c r="P36">
        <f t="shared" si="4"/>
        <v>4.5342185519414068E-4</v>
      </c>
      <c r="Q36">
        <f t="shared" si="5"/>
        <v>2.8878599571449676E-4</v>
      </c>
      <c r="R36">
        <f t="shared" si="6"/>
        <v>1.1632393865494139E-3</v>
      </c>
      <c r="S36">
        <f t="shared" si="7"/>
        <v>1.6478488523934756E-3</v>
      </c>
      <c r="T36">
        <f t="shared" si="8"/>
        <v>1.5676614432121629E-3</v>
      </c>
      <c r="U36">
        <f t="shared" si="9"/>
        <v>3.3465962765020227E-4</v>
      </c>
    </row>
    <row r="37" spans="1:21" x14ac:dyDescent="0.25">
      <c r="A37" s="3">
        <v>37</v>
      </c>
      <c r="B37" s="3">
        <v>0.80220806104639364</v>
      </c>
      <c r="C37" s="3">
        <v>0.80330000000000001</v>
      </c>
      <c r="D37" s="3">
        <v>0.7913</v>
      </c>
      <c r="E37" s="3">
        <v>0.79510000000000003</v>
      </c>
      <c r="F37" s="3">
        <v>0.78549999999999998</v>
      </c>
      <c r="G37" s="3">
        <v>0.77810000000000001</v>
      </c>
      <c r="H37" s="3">
        <v>0.79520000000000002</v>
      </c>
      <c r="I37" s="3">
        <v>0.86209999999999998</v>
      </c>
      <c r="J37" s="3">
        <v>0.80449999999999999</v>
      </c>
      <c r="K37" s="3">
        <v>0.83809999999999996</v>
      </c>
      <c r="L37" s="3"/>
      <c r="M37">
        <f t="shared" si="1"/>
        <v>1.1923306784029854E-6</v>
      </c>
      <c r="N37">
        <f t="shared" si="2"/>
        <v>1.1898579579185022E-4</v>
      </c>
      <c r="O37">
        <f t="shared" si="3"/>
        <v>5.052453183925822E-5</v>
      </c>
      <c r="P37">
        <f t="shared" si="4"/>
        <v>2.7915930393001729E-4</v>
      </c>
      <c r="Q37">
        <f t="shared" si="5"/>
        <v>5.8119860741664173E-4</v>
      </c>
      <c r="R37">
        <f t="shared" si="6"/>
        <v>4.9112919629979657E-5</v>
      </c>
      <c r="S37">
        <f t="shared" si="7"/>
        <v>3.5870443516225082E-3</v>
      </c>
      <c r="T37">
        <f t="shared" si="8"/>
        <v>5.2529841670581888E-6</v>
      </c>
      <c r="U37">
        <f t="shared" si="9"/>
        <v>1.2882312818494025E-3</v>
      </c>
    </row>
    <row r="38" spans="1:21" x14ac:dyDescent="0.25">
      <c r="A38" s="3">
        <v>38</v>
      </c>
      <c r="B38" s="3">
        <v>0.77558144254576455</v>
      </c>
      <c r="C38" s="3">
        <v>0.80169999999999997</v>
      </c>
      <c r="D38" s="3">
        <v>0.76639999999999997</v>
      </c>
      <c r="E38" s="3">
        <v>0.77349999999999997</v>
      </c>
      <c r="F38" s="3">
        <v>0.76100000000000001</v>
      </c>
      <c r="G38" s="3">
        <v>0.76</v>
      </c>
      <c r="H38" s="3">
        <v>0.80720000000000003</v>
      </c>
      <c r="I38" s="3">
        <v>0.75780000000000003</v>
      </c>
      <c r="J38" s="3">
        <v>0.72789999999999999</v>
      </c>
      <c r="K38" s="3">
        <v>0.77259999999999995</v>
      </c>
      <c r="L38" s="3"/>
      <c r="M38">
        <f t="shared" si="1"/>
        <v>6.8217904349019635E-4</v>
      </c>
      <c r="N38">
        <f t="shared" si="2"/>
        <v>8.4298887221176055E-5</v>
      </c>
      <c r="O38">
        <f t="shared" si="3"/>
        <v>4.3324030713189732E-6</v>
      </c>
      <c r="P38">
        <f t="shared" si="4"/>
        <v>2.1261846671543242E-4</v>
      </c>
      <c r="Q38">
        <f t="shared" si="5"/>
        <v>2.4278135180696151E-4</v>
      </c>
      <c r="R38">
        <f t="shared" si="6"/>
        <v>9.9973317548678964E-4</v>
      </c>
      <c r="S38">
        <f t="shared" si="7"/>
        <v>3.1617969900832478E-4</v>
      </c>
      <c r="T38">
        <f t="shared" si="8"/>
        <v>2.273519963245047E-3</v>
      </c>
      <c r="U38">
        <f t="shared" si="9"/>
        <v>8.888999653695305E-6</v>
      </c>
    </row>
    <row r="39" spans="1:21" x14ac:dyDescent="0.25">
      <c r="A39" s="3">
        <v>39</v>
      </c>
      <c r="B39" s="3">
        <v>0.67646223160287378</v>
      </c>
      <c r="C39" s="3">
        <v>0.7792</v>
      </c>
      <c r="D39" s="3">
        <v>0.68579999999999997</v>
      </c>
      <c r="E39" s="3">
        <v>0.73560000000000003</v>
      </c>
      <c r="F39" s="3">
        <v>0.72460000000000002</v>
      </c>
      <c r="G39" s="3">
        <v>0.7228</v>
      </c>
      <c r="H39" s="3">
        <v>0.70799999999999996</v>
      </c>
      <c r="I39" s="3">
        <v>0.71679999999999999</v>
      </c>
      <c r="J39" s="3">
        <v>0.69640000000000002</v>
      </c>
      <c r="K39" s="3">
        <v>0.72250000000000003</v>
      </c>
      <c r="L39" s="3"/>
      <c r="M39">
        <f t="shared" si="1"/>
        <v>1.0555049055221548E-2</v>
      </c>
      <c r="N39">
        <f t="shared" si="2"/>
        <v>8.7193918638368598E-5</v>
      </c>
      <c r="O39">
        <f t="shared" si="3"/>
        <v>3.4972756509921449E-3</v>
      </c>
      <c r="P39">
        <f t="shared" si="4"/>
        <v>2.3172447462553665E-3</v>
      </c>
      <c r="Q39">
        <f t="shared" si="5"/>
        <v>2.1471887800257098E-3</v>
      </c>
      <c r="R39">
        <f t="shared" si="6"/>
        <v>9.9463083547077116E-4</v>
      </c>
      <c r="S39">
        <f t="shared" si="7"/>
        <v>1.6271355592601946E-3</v>
      </c>
      <c r="T39">
        <f t="shared" si="8"/>
        <v>3.9751460865744597E-4</v>
      </c>
      <c r="U39">
        <f t="shared" si="9"/>
        <v>2.119476118987437E-3</v>
      </c>
    </row>
    <row r="40" spans="1:21" x14ac:dyDescent="0.25">
      <c r="A40" s="3">
        <v>40</v>
      </c>
      <c r="B40" s="3">
        <v>0.84011852092381378</v>
      </c>
      <c r="C40" s="3">
        <v>0.80469999999999997</v>
      </c>
      <c r="D40" s="3">
        <v>0.85640000000000005</v>
      </c>
      <c r="E40" s="3">
        <v>0.85599999999999998</v>
      </c>
      <c r="F40" s="3">
        <v>0.84960000000000002</v>
      </c>
      <c r="G40" s="3">
        <v>0.85399999999999998</v>
      </c>
      <c r="H40" s="3">
        <v>0.75290000000000001</v>
      </c>
      <c r="I40" s="3">
        <v>0.94930000000000003</v>
      </c>
      <c r="J40" s="3">
        <v>0.75390000000000001</v>
      </c>
      <c r="K40" s="3">
        <v>0.86850000000000005</v>
      </c>
      <c r="L40" s="3"/>
      <c r="M40">
        <f t="shared" si="1"/>
        <v>1.2544716244306368E-3</v>
      </c>
      <c r="N40">
        <f t="shared" si="2"/>
        <v>2.6508656090829121E-4</v>
      </c>
      <c r="O40">
        <f t="shared" si="3"/>
        <v>2.5222137764734006E-4</v>
      </c>
      <c r="P40">
        <f t="shared" si="4"/>
        <v>8.9898445472157452E-5</v>
      </c>
      <c r="Q40">
        <f t="shared" si="5"/>
        <v>1.9269546134259523E-4</v>
      </c>
      <c r="R40">
        <f t="shared" si="6"/>
        <v>7.6070703921377403E-3</v>
      </c>
      <c r="S40">
        <f t="shared" si="7"/>
        <v>1.1920595373263695E-2</v>
      </c>
      <c r="T40">
        <f t="shared" si="8"/>
        <v>7.4336333502901123E-3</v>
      </c>
      <c r="U40">
        <f t="shared" si="9"/>
        <v>8.055083545519989E-4</v>
      </c>
    </row>
    <row r="41" spans="1:21" x14ac:dyDescent="0.25">
      <c r="A41" s="3">
        <v>41</v>
      </c>
      <c r="B41" s="3">
        <v>0.82534399480456222</v>
      </c>
      <c r="C41" s="3">
        <v>0.80449999999999999</v>
      </c>
      <c r="D41" s="3">
        <v>0.83860000000000001</v>
      </c>
      <c r="E41" s="3">
        <v>0.83899999999999997</v>
      </c>
      <c r="F41" s="3">
        <v>0.83220000000000005</v>
      </c>
      <c r="G41" s="3">
        <v>0.83089999999999997</v>
      </c>
      <c r="H41" s="3">
        <v>0.76160000000000005</v>
      </c>
      <c r="I41" s="3">
        <v>0.97850000000000004</v>
      </c>
      <c r="J41" s="3">
        <v>0.84660000000000002</v>
      </c>
      <c r="K41" s="3">
        <v>0.88839999999999997</v>
      </c>
      <c r="L41" s="3"/>
      <c r="M41">
        <f t="shared" si="1"/>
        <v>4.3447211941261709E-4</v>
      </c>
      <c r="N41">
        <f t="shared" si="2"/>
        <v>1.7572167374147374E-4</v>
      </c>
      <c r="O41">
        <f t="shared" si="3"/>
        <v>1.8648647789782277E-4</v>
      </c>
      <c r="P41">
        <f t="shared" si="4"/>
        <v>4.7004807239870529E-5</v>
      </c>
      <c r="Q41">
        <f t="shared" si="5"/>
        <v>3.0869193731731292E-5</v>
      </c>
      <c r="R41">
        <f t="shared" si="6"/>
        <v>4.0632968736440487E-3</v>
      </c>
      <c r="S41">
        <f t="shared" si="7"/>
        <v>2.3456761927424977E-2</v>
      </c>
      <c r="T41">
        <f t="shared" si="8"/>
        <v>4.5181775686847873E-4</v>
      </c>
      <c r="U41">
        <f t="shared" si="9"/>
        <v>3.9760597912070726E-3</v>
      </c>
    </row>
    <row r="42" spans="1:21" x14ac:dyDescent="0.25">
      <c r="A42" s="3">
        <v>42</v>
      </c>
      <c r="B42" s="3">
        <v>0.90546738645127245</v>
      </c>
      <c r="C42" s="3">
        <v>0.8044</v>
      </c>
      <c r="D42" s="3">
        <v>0.94750000000000001</v>
      </c>
      <c r="E42" s="3">
        <v>0.94599999999999995</v>
      </c>
      <c r="F42" s="3">
        <v>0.93840000000000001</v>
      </c>
      <c r="G42" s="3">
        <v>0.97430000000000005</v>
      </c>
      <c r="H42" s="3">
        <v>0.84470000000000001</v>
      </c>
      <c r="I42" s="3">
        <v>0.82189999999999996</v>
      </c>
      <c r="J42" s="3">
        <v>0.88009999999999999</v>
      </c>
      <c r="K42" s="3">
        <v>0.88439999999999996</v>
      </c>
      <c r="L42" s="3"/>
      <c r="M42">
        <f t="shared" si="1"/>
        <v>1.021461660409085E-2</v>
      </c>
      <c r="N42">
        <f t="shared" si="2"/>
        <v>1.7667406017366756E-3</v>
      </c>
      <c r="O42">
        <f t="shared" si="3"/>
        <v>1.6428927610904883E-3</v>
      </c>
      <c r="P42">
        <f t="shared" si="4"/>
        <v>1.0845570351498343E-3</v>
      </c>
      <c r="Q42">
        <f t="shared" si="5"/>
        <v>4.7379286879484792E-3</v>
      </c>
      <c r="R42">
        <f t="shared" si="6"/>
        <v>3.6926752561182896E-3</v>
      </c>
      <c r="S42">
        <f t="shared" si="7"/>
        <v>6.9835080782963202E-3</v>
      </c>
      <c r="T42">
        <f t="shared" si="8"/>
        <v>6.435042953682014E-4</v>
      </c>
      <c r="U42">
        <f t="shared" si="9"/>
        <v>4.4383477188725945E-4</v>
      </c>
    </row>
    <row r="43" spans="1:21" x14ac:dyDescent="0.25">
      <c r="A43" s="3">
        <v>43</v>
      </c>
      <c r="B43" s="3">
        <v>0.78560701384097087</v>
      </c>
      <c r="C43" s="3">
        <v>0.80259999999999998</v>
      </c>
      <c r="D43" s="3">
        <v>0.7782</v>
      </c>
      <c r="E43" s="3">
        <v>0.78349999999999997</v>
      </c>
      <c r="F43" s="3">
        <v>0.77249999999999996</v>
      </c>
      <c r="G43" s="3">
        <v>0.76739999999999997</v>
      </c>
      <c r="H43" s="3">
        <v>0.80320000000000003</v>
      </c>
      <c r="I43" s="3">
        <v>0.80220000000000002</v>
      </c>
      <c r="J43" s="3">
        <v>0.74119999999999997</v>
      </c>
      <c r="K43" s="3">
        <v>0.80210000000000004</v>
      </c>
      <c r="L43" s="3"/>
      <c r="M43">
        <f t="shared" si="1"/>
        <v>2.8876157860095492E-4</v>
      </c>
      <c r="N43">
        <f t="shared" si="2"/>
        <v>5.4863854040333984E-5</v>
      </c>
      <c r="O43">
        <f t="shared" si="3"/>
        <v>4.4395073260429235E-6</v>
      </c>
      <c r="P43">
        <f t="shared" si="4"/>
        <v>1.7179381182740286E-4</v>
      </c>
      <c r="Q43">
        <f t="shared" si="5"/>
        <v>3.3149535300530588E-4</v>
      </c>
      <c r="R43">
        <f t="shared" si="6"/>
        <v>3.0951316199179143E-4</v>
      </c>
      <c r="S43">
        <f t="shared" si="7"/>
        <v>2.7532718967373312E-4</v>
      </c>
      <c r="T43">
        <f t="shared" si="8"/>
        <v>1.9719828782721808E-3</v>
      </c>
      <c r="U43">
        <f t="shared" si="9"/>
        <v>2.7201859244192767E-4</v>
      </c>
    </row>
    <row r="44" spans="1:21" x14ac:dyDescent="0.25">
      <c r="A44" s="3">
        <v>44</v>
      </c>
      <c r="B44" s="3">
        <v>0.89048991354466855</v>
      </c>
      <c r="C44" s="3">
        <v>0.80469999999999997</v>
      </c>
      <c r="D44" s="3">
        <v>0.93489999999999995</v>
      </c>
      <c r="E44" s="3">
        <v>0.93369999999999997</v>
      </c>
      <c r="F44" s="3">
        <v>0.92649999999999999</v>
      </c>
      <c r="G44" s="3">
        <v>0.9607</v>
      </c>
      <c r="H44" s="3">
        <v>0.78749999999999998</v>
      </c>
      <c r="I44" s="3">
        <v>0.76790000000000003</v>
      </c>
      <c r="J44" s="3">
        <v>0.80159999999999998</v>
      </c>
      <c r="K44" s="3">
        <v>0.82350000000000001</v>
      </c>
      <c r="L44" s="3"/>
      <c r="M44">
        <f t="shared" si="1"/>
        <v>7.3599092660017098E-3</v>
      </c>
      <c r="N44">
        <f t="shared" si="2"/>
        <v>1.9722557789700092E-3</v>
      </c>
      <c r="O44">
        <f t="shared" si="3"/>
        <v>1.8671115714772159E-3</v>
      </c>
      <c r="P44">
        <f t="shared" si="4"/>
        <v>1.2967263265204446E-3</v>
      </c>
      <c r="Q44">
        <f t="shared" si="5"/>
        <v>4.9294562400651158E-3</v>
      </c>
      <c r="R44">
        <f t="shared" si="6"/>
        <v>1.0606922291938308E-2</v>
      </c>
      <c r="S44">
        <f t="shared" si="7"/>
        <v>1.5028286902889303E-2</v>
      </c>
      <c r="T44">
        <f t="shared" si="8"/>
        <v>7.9014167299786536E-3</v>
      </c>
      <c r="U44">
        <f t="shared" si="9"/>
        <v>4.4876485167221663E-3</v>
      </c>
    </row>
    <row r="45" spans="1:21" x14ac:dyDescent="0.25">
      <c r="A45" s="3">
        <v>45</v>
      </c>
      <c r="B45" s="3">
        <v>0.91740065754759104</v>
      </c>
      <c r="C45" s="3">
        <v>0.80420000000000003</v>
      </c>
      <c r="D45" s="3">
        <v>0.94769999999999999</v>
      </c>
      <c r="E45" s="3">
        <v>0.94579999999999997</v>
      </c>
      <c r="F45" s="3">
        <v>0.93810000000000004</v>
      </c>
      <c r="G45" s="3">
        <v>0.97140000000000004</v>
      </c>
      <c r="H45" s="3">
        <v>0.87919999999999998</v>
      </c>
      <c r="I45" s="3">
        <v>0.85609999999999997</v>
      </c>
      <c r="J45" s="3">
        <v>0.92130000000000001</v>
      </c>
      <c r="K45" s="3">
        <v>0.91779999999999995</v>
      </c>
      <c r="L45" s="3"/>
      <c r="M45">
        <f t="shared" si="1"/>
        <v>1.2814388869206973E-2</v>
      </c>
      <c r="N45">
        <f t="shared" si="2"/>
        <v>9.1805015304835124E-4</v>
      </c>
      <c r="O45">
        <f t="shared" si="3"/>
        <v>8.0652265172919649E-4</v>
      </c>
      <c r="P45">
        <f t="shared" si="4"/>
        <v>4.2846277796210181E-4</v>
      </c>
      <c r="Q45">
        <f t="shared" si="5"/>
        <v>2.9159289852925415E-3</v>
      </c>
      <c r="R45">
        <f t="shared" si="6"/>
        <v>1.4592902370683255E-3</v>
      </c>
      <c r="S45">
        <f t="shared" si="7"/>
        <v>3.7577706157670334E-3</v>
      </c>
      <c r="T45">
        <f t="shared" si="8"/>
        <v>1.5204871561158812E-5</v>
      </c>
      <c r="U45">
        <f t="shared" si="9"/>
        <v>1.5947439429596484E-7</v>
      </c>
    </row>
    <row r="46" spans="1:21" x14ac:dyDescent="0.25">
      <c r="A46" s="3">
        <v>46</v>
      </c>
      <c r="B46" s="3">
        <v>0.85566424483500425</v>
      </c>
      <c r="C46" s="3">
        <v>0.80489999999999995</v>
      </c>
      <c r="D46" s="3">
        <v>0.89219999999999999</v>
      </c>
      <c r="E46" s="3">
        <v>0.89100000000000001</v>
      </c>
      <c r="F46" s="3">
        <v>0.88470000000000004</v>
      </c>
      <c r="G46" s="3">
        <v>0.90280000000000005</v>
      </c>
      <c r="H46" s="3">
        <v>0.74870000000000003</v>
      </c>
      <c r="I46" s="3">
        <v>0.83279999999999998</v>
      </c>
      <c r="J46" s="3">
        <v>0.72470000000000001</v>
      </c>
      <c r="K46" s="3">
        <v>0.81569999999999998</v>
      </c>
      <c r="L46" s="3"/>
      <c r="M46">
        <f t="shared" si="1"/>
        <v>2.577008553668261E-3</v>
      </c>
      <c r="N46">
        <f t="shared" si="2"/>
        <v>1.3348614054765132E-3</v>
      </c>
      <c r="O46">
        <f t="shared" si="3"/>
        <v>1.2486155930805248E-3</v>
      </c>
      <c r="P46">
        <f t="shared" si="4"/>
        <v>8.4307507800157979E-4</v>
      </c>
      <c r="Q46">
        <f t="shared" si="5"/>
        <v>2.2217794149744278E-3</v>
      </c>
      <c r="R46">
        <f t="shared" si="6"/>
        <v>1.1441349673122726E-2</v>
      </c>
      <c r="S46">
        <f t="shared" si="7"/>
        <v>5.2277369187501922E-4</v>
      </c>
      <c r="T46">
        <f t="shared" si="8"/>
        <v>1.7151633425202935E-2</v>
      </c>
      <c r="U46">
        <f t="shared" si="9"/>
        <v>1.5971408652321656E-3</v>
      </c>
    </row>
    <row r="47" spans="1:21" x14ac:dyDescent="0.25">
      <c r="A47" s="3">
        <v>47</v>
      </c>
      <c r="B47" s="3">
        <v>0.96148069976052275</v>
      </c>
      <c r="C47" s="3">
        <v>0.80330000000000001</v>
      </c>
      <c r="D47" s="3">
        <v>0.91459999999999997</v>
      </c>
      <c r="E47" s="3">
        <v>0.90580000000000005</v>
      </c>
      <c r="F47" s="3">
        <v>0.89949999999999997</v>
      </c>
      <c r="G47" s="3">
        <v>0.90480000000000005</v>
      </c>
      <c r="H47" s="3">
        <v>0.95099999999999996</v>
      </c>
      <c r="I47" s="3">
        <v>0.96060000000000001</v>
      </c>
      <c r="J47" s="3">
        <v>0.94210000000000005</v>
      </c>
      <c r="K47" s="3">
        <v>0.92430000000000001</v>
      </c>
      <c r="L47" s="3"/>
      <c r="M47">
        <f t="shared" si="1"/>
        <v>2.5021133776728637E-2</v>
      </c>
      <c r="N47">
        <f t="shared" si="2"/>
        <v>2.1978000100362806E-3</v>
      </c>
      <c r="O47">
        <f t="shared" si="3"/>
        <v>3.1003403258214727E-3</v>
      </c>
      <c r="P47">
        <f t="shared" si="4"/>
        <v>3.8416071428040693E-3</v>
      </c>
      <c r="Q47">
        <f t="shared" si="5"/>
        <v>3.2127017253425184E-3</v>
      </c>
      <c r="R47">
        <f t="shared" si="6"/>
        <v>1.0984506747022254E-4</v>
      </c>
      <c r="S47">
        <f t="shared" si="7"/>
        <v>7.7563206818481274E-7</v>
      </c>
      <c r="T47">
        <f t="shared" si="8"/>
        <v>3.756115232075247E-4</v>
      </c>
      <c r="U47">
        <f t="shared" si="9"/>
        <v>1.3824044346821356E-3</v>
      </c>
    </row>
    <row r="48" spans="1:21" x14ac:dyDescent="0.25">
      <c r="A48" s="3">
        <v>48</v>
      </c>
      <c r="B48" s="3">
        <v>0.94041482323334824</v>
      </c>
      <c r="C48" s="3">
        <v>0.80379999999999996</v>
      </c>
      <c r="D48" s="3">
        <v>0.93689999999999996</v>
      </c>
      <c r="E48" s="3">
        <v>0.9325</v>
      </c>
      <c r="F48" s="3">
        <v>0.92530000000000001</v>
      </c>
      <c r="G48" s="3">
        <v>0.94750000000000001</v>
      </c>
      <c r="H48" s="3">
        <v>0.93910000000000005</v>
      </c>
      <c r="I48" s="3">
        <v>0.92120000000000002</v>
      </c>
      <c r="J48" s="3">
        <v>0.97370000000000001</v>
      </c>
      <c r="K48" s="3">
        <v>0.95650000000000002</v>
      </c>
      <c r="L48" s="3"/>
      <c r="M48">
        <f t="shared" si="1"/>
        <v>1.8663609927078998E-2</v>
      </c>
      <c r="N48">
        <f t="shared" si="2"/>
        <v>1.2353982361684896E-5</v>
      </c>
      <c r="O48">
        <f t="shared" si="3"/>
        <v>6.2644426815149161E-5</v>
      </c>
      <c r="P48">
        <f t="shared" si="4"/>
        <v>2.2845788137536342E-4</v>
      </c>
      <c r="Q48">
        <f t="shared" si="5"/>
        <v>5.0199729814702011E-5</v>
      </c>
      <c r="R48">
        <f t="shared" si="6"/>
        <v>1.7287601349522011E-6</v>
      </c>
      <c r="S48">
        <f t="shared" si="7"/>
        <v>3.6920943188881861E-4</v>
      </c>
      <c r="T48">
        <f t="shared" si="8"/>
        <v>1.1079029923872546E-3</v>
      </c>
      <c r="U48">
        <f t="shared" si="9"/>
        <v>2.5873291161443408E-4</v>
      </c>
    </row>
    <row r="49" spans="1:21" x14ac:dyDescent="0.25">
      <c r="A49" s="3">
        <v>49</v>
      </c>
      <c r="B49" s="3">
        <v>0.97341397085684134</v>
      </c>
      <c r="C49" s="3">
        <v>0.80310000000000004</v>
      </c>
      <c r="D49" s="3">
        <v>0.9012</v>
      </c>
      <c r="E49" s="3">
        <v>0.88959999999999995</v>
      </c>
      <c r="F49" s="3">
        <v>0.88380000000000003</v>
      </c>
      <c r="G49" s="3">
        <v>0.87970000000000004</v>
      </c>
      <c r="H49" s="3">
        <v>0.93240000000000001</v>
      </c>
      <c r="I49" s="3">
        <v>0.9496</v>
      </c>
      <c r="J49" s="3">
        <v>0.89529999999999998</v>
      </c>
      <c r="K49" s="3">
        <v>0.88449999999999995</v>
      </c>
      <c r="L49" s="3"/>
      <c r="M49">
        <f t="shared" si="1"/>
        <v>2.9006848669024986E-2</v>
      </c>
      <c r="N49">
        <f t="shared" si="2"/>
        <v>5.21485758691273E-3</v>
      </c>
      <c r="O49">
        <f t="shared" si="3"/>
        <v>7.0247817107914577E-3</v>
      </c>
      <c r="P49">
        <f t="shared" si="4"/>
        <v>8.0306637727308033E-3</v>
      </c>
      <c r="Q49">
        <f t="shared" si="5"/>
        <v>8.7823083337568997E-3</v>
      </c>
      <c r="R49">
        <f t="shared" si="6"/>
        <v>1.6821458054458299E-3</v>
      </c>
      <c r="S49">
        <f t="shared" si="7"/>
        <v>5.6710520797048853E-4</v>
      </c>
      <c r="T49">
        <f t="shared" si="8"/>
        <v>6.1017924430234599E-3</v>
      </c>
      <c r="U49">
        <f t="shared" si="9"/>
        <v>7.9056942135312391E-3</v>
      </c>
    </row>
    <row r="50" spans="1:21" x14ac:dyDescent="0.25">
      <c r="A50" s="3">
        <v>50</v>
      </c>
      <c r="B50" s="3">
        <v>0.93347404310589766</v>
      </c>
      <c r="C50" s="3">
        <v>0.80400000000000005</v>
      </c>
      <c r="D50" s="3">
        <v>0.94410000000000005</v>
      </c>
      <c r="E50" s="3">
        <v>0.94110000000000005</v>
      </c>
      <c r="F50" s="3">
        <v>0.93359999999999999</v>
      </c>
      <c r="G50" s="3">
        <v>0.96230000000000004</v>
      </c>
      <c r="H50" s="3">
        <v>0.91249999999999998</v>
      </c>
      <c r="I50" s="3">
        <v>0.88939999999999997</v>
      </c>
      <c r="J50" s="3">
        <v>0.95530000000000004</v>
      </c>
      <c r="K50" s="3">
        <v>0.94420000000000004</v>
      </c>
      <c r="L50" s="3"/>
      <c r="M50">
        <f t="shared" si="1"/>
        <v>1.6763527838187832E-2</v>
      </c>
      <c r="N50">
        <f t="shared" si="2"/>
        <v>1.1291095991532223E-4</v>
      </c>
      <c r="O50">
        <f t="shared" si="3"/>
        <v>5.8155218550707806E-5</v>
      </c>
      <c r="P50">
        <f t="shared" si="4"/>
        <v>1.5865139171905662E-8</v>
      </c>
      <c r="Q50">
        <f t="shared" si="5"/>
        <v>8.3093579086064909E-4</v>
      </c>
      <c r="R50">
        <f t="shared" si="6"/>
        <v>4.3991048420805387E-4</v>
      </c>
      <c r="S50">
        <f t="shared" si="7"/>
        <v>1.9425212757005273E-3</v>
      </c>
      <c r="T50">
        <f t="shared" si="8"/>
        <v>4.7637239434321533E-4</v>
      </c>
      <c r="U50">
        <f t="shared" si="9"/>
        <v>1.1504615129414247E-4</v>
      </c>
    </row>
    <row r="51" spans="1:21" x14ac:dyDescent="0.25">
      <c r="A51" s="3">
        <v>51</v>
      </c>
      <c r="B51" s="3">
        <v>0.8233551162885091</v>
      </c>
      <c r="C51" s="3">
        <v>0.80420000000000003</v>
      </c>
      <c r="D51" s="3">
        <v>0.8216</v>
      </c>
      <c r="E51" s="3">
        <v>0.82289999999999996</v>
      </c>
      <c r="F51" s="3">
        <v>0.8155</v>
      </c>
      <c r="G51" s="3">
        <v>0.81</v>
      </c>
      <c r="H51" s="3">
        <v>0.77270000000000005</v>
      </c>
      <c r="I51" s="3">
        <v>0.96889999999999998</v>
      </c>
      <c r="J51" s="3">
        <v>0.92959999999999998</v>
      </c>
      <c r="K51" s="3">
        <v>0.89</v>
      </c>
      <c r="L51" s="3"/>
      <c r="M51">
        <f t="shared" si="1"/>
        <v>3.669184800263058E-4</v>
      </c>
      <c r="N51">
        <f t="shared" si="2"/>
        <v>3.0804331861899811E-6</v>
      </c>
      <c r="O51">
        <f t="shared" si="3"/>
        <v>2.0713083606633352E-7</v>
      </c>
      <c r="P51">
        <f t="shared" si="4"/>
        <v>6.1702851906000997E-5</v>
      </c>
      <c r="Q51">
        <f t="shared" si="5"/>
        <v>1.7835913107959976E-4</v>
      </c>
      <c r="R51">
        <f t="shared" si="6"/>
        <v>2.5659408062023749E-3</v>
      </c>
      <c r="S51">
        <f t="shared" si="7"/>
        <v>2.1183313174591403E-2</v>
      </c>
      <c r="T51">
        <f t="shared" si="8"/>
        <v>1.128797531486822E-2</v>
      </c>
      <c r="U51">
        <f t="shared" si="9"/>
        <v>4.4415405249181462E-3</v>
      </c>
    </row>
    <row r="52" spans="1:21" x14ac:dyDescent="0.25">
      <c r="A52" s="3">
        <v>52</v>
      </c>
      <c r="B52" s="3">
        <v>0.98007062548199864</v>
      </c>
      <c r="C52" s="3">
        <v>0.80279999999999996</v>
      </c>
      <c r="D52" s="3">
        <v>0.88739999999999997</v>
      </c>
      <c r="E52" s="3">
        <v>0.87260000000000004</v>
      </c>
      <c r="F52" s="3">
        <v>0.86739999999999995</v>
      </c>
      <c r="G52" s="3">
        <v>0.85370000000000001</v>
      </c>
      <c r="H52" s="3">
        <v>0.90080000000000005</v>
      </c>
      <c r="I52" s="3">
        <v>0.91339999999999999</v>
      </c>
      <c r="J52" s="3">
        <v>0.83860000000000001</v>
      </c>
      <c r="K52" s="3">
        <v>0.83860000000000001</v>
      </c>
      <c r="L52" s="3"/>
      <c r="M52">
        <f t="shared" si="1"/>
        <v>3.1424874658779037E-2</v>
      </c>
      <c r="N52">
        <f t="shared" si="2"/>
        <v>8.5878448272248605E-3</v>
      </c>
      <c r="O52">
        <f t="shared" si="3"/>
        <v>1.1549935341492006E-2</v>
      </c>
      <c r="P52">
        <f t="shared" si="4"/>
        <v>1.2694669846504811E-2</v>
      </c>
      <c r="Q52">
        <f t="shared" si="5"/>
        <v>1.5969534984711559E-2</v>
      </c>
      <c r="R52">
        <f t="shared" si="6"/>
        <v>6.2838320643072848E-3</v>
      </c>
      <c r="S52">
        <f t="shared" si="7"/>
        <v>4.4449723021609275E-3</v>
      </c>
      <c r="T52">
        <f t="shared" si="8"/>
        <v>2.0013937874267917E-2</v>
      </c>
      <c r="U52">
        <f t="shared" si="9"/>
        <v>2.0013937874267917E-2</v>
      </c>
    </row>
    <row r="53" spans="1:21" x14ac:dyDescent="0.25">
      <c r="A53" s="3">
        <v>53</v>
      </c>
      <c r="B53" s="3">
        <v>0.9686650160327962</v>
      </c>
      <c r="C53" s="3">
        <v>0.80310000000000004</v>
      </c>
      <c r="D53" s="3">
        <v>0.9012</v>
      </c>
      <c r="E53" s="3">
        <v>0.88959999999999995</v>
      </c>
      <c r="F53" s="3">
        <v>0.88380000000000003</v>
      </c>
      <c r="G53" s="3">
        <v>0.87970000000000004</v>
      </c>
      <c r="H53" s="3">
        <v>0.93240000000000001</v>
      </c>
      <c r="I53" s="3">
        <v>0.9496</v>
      </c>
      <c r="J53" s="3">
        <v>0.89529999999999998</v>
      </c>
      <c r="K53" s="3">
        <v>0.88449999999999995</v>
      </c>
      <c r="L53" s="3"/>
      <c r="M53">
        <f t="shared" si="1"/>
        <v>2.7411774533940052E-2</v>
      </c>
      <c r="N53">
        <f t="shared" si="2"/>
        <v>4.5515283883054486E-3</v>
      </c>
      <c r="O53">
        <f t="shared" si="3"/>
        <v>6.2512767602663282E-3</v>
      </c>
      <c r="P53">
        <f t="shared" si="4"/>
        <v>7.2020709462467507E-3</v>
      </c>
      <c r="Q53">
        <f t="shared" si="5"/>
        <v>7.9147740777156788E-3</v>
      </c>
      <c r="R53">
        <f t="shared" si="6"/>
        <v>1.3151513878589649E-3</v>
      </c>
      <c r="S53">
        <f t="shared" si="7"/>
        <v>3.6347483633077619E-4</v>
      </c>
      <c r="T53">
        <f t="shared" si="8"/>
        <v>5.3824255774924459E-3</v>
      </c>
      <c r="U53">
        <f t="shared" si="9"/>
        <v>7.0837499238008495E-3</v>
      </c>
    </row>
    <row r="54" spans="1:21" x14ac:dyDescent="0.25">
      <c r="A54" s="3">
        <v>54</v>
      </c>
      <c r="B54" s="3">
        <v>0.97081625197873123</v>
      </c>
      <c r="C54" s="3">
        <v>0.80310000000000004</v>
      </c>
      <c r="D54" s="3">
        <v>0.9012</v>
      </c>
      <c r="E54" s="3">
        <v>0.88959999999999995</v>
      </c>
      <c r="F54" s="3">
        <v>0.88380000000000003</v>
      </c>
      <c r="G54" s="3">
        <v>0.87970000000000004</v>
      </c>
      <c r="H54" s="3">
        <v>0.93240000000000001</v>
      </c>
      <c r="I54" s="3">
        <v>0.9496</v>
      </c>
      <c r="J54" s="3">
        <v>0.89529999999999998</v>
      </c>
      <c r="K54" s="3">
        <v>0.88449999999999995</v>
      </c>
      <c r="L54" s="3"/>
      <c r="M54">
        <f t="shared" si="1"/>
        <v>2.8128741177793255E-2</v>
      </c>
      <c r="N54">
        <f t="shared" si="2"/>
        <v>4.8464225395661994E-3</v>
      </c>
      <c r="O54">
        <f t="shared" si="3"/>
        <v>6.5960795854727722E-3</v>
      </c>
      <c r="P54">
        <f t="shared" si="4"/>
        <v>7.5718281084260408E-3</v>
      </c>
      <c r="Q54">
        <f t="shared" si="5"/>
        <v>8.3021713746516349E-3</v>
      </c>
      <c r="R54">
        <f t="shared" si="6"/>
        <v>1.4758084160933704E-3</v>
      </c>
      <c r="S54">
        <f t="shared" si="7"/>
        <v>4.501293480250167E-4</v>
      </c>
      <c r="T54">
        <f t="shared" si="8"/>
        <v>5.7027043129152305E-3</v>
      </c>
      <c r="U54">
        <f t="shared" si="9"/>
        <v>7.4504953556558309E-3</v>
      </c>
    </row>
    <row r="55" spans="1:21" x14ac:dyDescent="0.25">
      <c r="A55" s="3">
        <v>55</v>
      </c>
      <c r="B55" s="3">
        <v>0.80188334618662982</v>
      </c>
      <c r="C55" s="3">
        <v>0.80330000000000001</v>
      </c>
      <c r="D55" s="3">
        <v>0.7913</v>
      </c>
      <c r="E55" s="3">
        <v>0.79510000000000003</v>
      </c>
      <c r="F55" s="3">
        <v>0.78549999999999998</v>
      </c>
      <c r="G55" s="3">
        <v>0.77810000000000001</v>
      </c>
      <c r="H55" s="3">
        <v>0.79520000000000002</v>
      </c>
      <c r="I55" s="3">
        <v>0.86209999999999998</v>
      </c>
      <c r="J55" s="3">
        <v>0.80449999999999999</v>
      </c>
      <c r="K55" s="3">
        <v>0.83809999999999996</v>
      </c>
      <c r="L55" s="3"/>
      <c r="M55">
        <f t="shared" si="1"/>
        <v>2.0069080269363139E-6</v>
      </c>
      <c r="N55">
        <f t="shared" si="2"/>
        <v>1.1200721650605187E-4</v>
      </c>
      <c r="O55">
        <f t="shared" si="3"/>
        <v>4.6013785487664924E-5</v>
      </c>
      <c r="P55">
        <f t="shared" si="4"/>
        <v>2.6841403227095866E-4</v>
      </c>
      <c r="Q55">
        <f t="shared" si="5"/>
        <v>5.6564755583307853E-4</v>
      </c>
      <c r="R55">
        <f t="shared" si="6"/>
        <v>4.4667116250339112E-5</v>
      </c>
      <c r="S55">
        <f t="shared" si="7"/>
        <v>3.6260453964792666E-3</v>
      </c>
      <c r="T55">
        <f t="shared" si="8"/>
        <v>6.8468771790246698E-6</v>
      </c>
      <c r="U55">
        <f t="shared" si="9"/>
        <v>1.3116460134374977E-3</v>
      </c>
    </row>
    <row r="56" spans="1:21" x14ac:dyDescent="0.25">
      <c r="A56" s="3">
        <v>56</v>
      </c>
      <c r="B56" s="3">
        <v>0.97450988350854406</v>
      </c>
      <c r="C56" s="3">
        <v>0.80310000000000004</v>
      </c>
      <c r="D56" s="3">
        <v>0.9012</v>
      </c>
      <c r="E56" s="3">
        <v>0.88959999999999995</v>
      </c>
      <c r="F56" s="3">
        <v>0.88380000000000003</v>
      </c>
      <c r="G56" s="3">
        <v>0.87970000000000004</v>
      </c>
      <c r="H56" s="3">
        <v>0.93240000000000001</v>
      </c>
      <c r="I56" s="3">
        <v>0.9496</v>
      </c>
      <c r="J56" s="3">
        <v>0.89529999999999998</v>
      </c>
      <c r="K56" s="3">
        <v>0.88449999999999995</v>
      </c>
      <c r="L56" s="3"/>
      <c r="M56">
        <f t="shared" si="1"/>
        <v>2.9381348164412634E-2</v>
      </c>
      <c r="N56">
        <f t="shared" si="2"/>
        <v>5.3743390200363004E-3</v>
      </c>
      <c r="O56">
        <f t="shared" si="3"/>
        <v>7.2096883174345315E-3</v>
      </c>
      <c r="P56">
        <f t="shared" si="4"/>
        <v>8.2282829661336279E-3</v>
      </c>
      <c r="Q56">
        <f t="shared" si="5"/>
        <v>8.9889140109036883E-3</v>
      </c>
      <c r="R56">
        <f t="shared" si="6"/>
        <v>1.7732422891031505E-3</v>
      </c>
      <c r="S56">
        <f t="shared" si="7"/>
        <v>6.2050229640923536E-4</v>
      </c>
      <c r="T56">
        <f t="shared" si="8"/>
        <v>6.2742056454371227E-3</v>
      </c>
      <c r="U56">
        <f t="shared" si="9"/>
        <v>8.1017791292216802E-3</v>
      </c>
    </row>
    <row r="57" spans="1:21" x14ac:dyDescent="0.25">
      <c r="A57" s="3">
        <v>57</v>
      </c>
      <c r="B57" s="3">
        <v>0.93440759832771847</v>
      </c>
      <c r="C57" s="3">
        <v>0.80400000000000005</v>
      </c>
      <c r="D57" s="3">
        <v>0.94410000000000005</v>
      </c>
      <c r="E57" s="3">
        <v>0.94110000000000005</v>
      </c>
      <c r="F57" s="3">
        <v>0.93359999999999999</v>
      </c>
      <c r="G57" s="3">
        <v>0.96230000000000004</v>
      </c>
      <c r="H57" s="3">
        <v>0.91249999999999998</v>
      </c>
      <c r="I57" s="3">
        <v>0.88939999999999997</v>
      </c>
      <c r="J57" s="3">
        <v>0.95530000000000004</v>
      </c>
      <c r="K57" s="3">
        <v>0.94420000000000004</v>
      </c>
      <c r="L57" s="3"/>
      <c r="M57">
        <f t="shared" si="1"/>
        <v>1.7006141701603548E-2</v>
      </c>
      <c r="N57">
        <f t="shared" si="2"/>
        <v>9.3942650176846785E-5</v>
      </c>
      <c r="O57">
        <f t="shared" si="3"/>
        <v>4.4788240143157264E-5</v>
      </c>
      <c r="P57">
        <f t="shared" si="4"/>
        <v>6.522150589336918E-7</v>
      </c>
      <c r="Q57">
        <f t="shared" si="5"/>
        <v>7.7798607104789602E-4</v>
      </c>
      <c r="R57">
        <f t="shared" si="6"/>
        <v>4.7994286448865402E-4</v>
      </c>
      <c r="S57">
        <f t="shared" si="7"/>
        <v>2.0256839072292491E-3</v>
      </c>
      <c r="T57">
        <f t="shared" si="8"/>
        <v>4.3649244763595366E-4</v>
      </c>
      <c r="U57">
        <f t="shared" si="9"/>
        <v>9.589113051130289E-5</v>
      </c>
    </row>
    <row r="58" spans="1:21" x14ac:dyDescent="0.25">
      <c r="A58" s="3">
        <v>58</v>
      </c>
      <c r="B58" s="3">
        <v>0.9149247067418923</v>
      </c>
      <c r="C58" s="3">
        <v>0.8044</v>
      </c>
      <c r="D58" s="3">
        <v>0.94750000000000001</v>
      </c>
      <c r="E58" s="3">
        <v>0.94599999999999995</v>
      </c>
      <c r="F58" s="3">
        <v>0.93840000000000001</v>
      </c>
      <c r="G58" s="3">
        <v>0.97430000000000005</v>
      </c>
      <c r="H58" s="3">
        <v>0.84470000000000001</v>
      </c>
      <c r="I58" s="3">
        <v>0.82189999999999996</v>
      </c>
      <c r="J58" s="3">
        <v>0.88009999999999999</v>
      </c>
      <c r="K58" s="3">
        <v>0.88439999999999996</v>
      </c>
      <c r="L58" s="3"/>
      <c r="M58">
        <f t="shared" si="1"/>
        <v>1.2215710800381294E-2</v>
      </c>
      <c r="N58">
        <f t="shared" si="2"/>
        <v>1.0611497308517174E-3</v>
      </c>
      <c r="O58">
        <f t="shared" si="3"/>
        <v>9.6567385107739075E-4</v>
      </c>
      <c r="P58">
        <f t="shared" si="4"/>
        <v>5.510893935541573E-4</v>
      </c>
      <c r="Q58">
        <f t="shared" si="5"/>
        <v>3.5254254494862958E-3</v>
      </c>
      <c r="R58">
        <f t="shared" si="6"/>
        <v>4.9315094369847736E-3</v>
      </c>
      <c r="S58">
        <f t="shared" si="7"/>
        <v>8.65359606441507E-3</v>
      </c>
      <c r="T58">
        <f t="shared" si="8"/>
        <v>1.2127601996587997E-3</v>
      </c>
      <c r="U58">
        <f t="shared" si="9"/>
        <v>9.3175772167852756E-4</v>
      </c>
    </row>
    <row r="59" spans="1:21" x14ac:dyDescent="0.25">
      <c r="A59" s="3">
        <v>59</v>
      </c>
      <c r="B59" s="3">
        <v>0.98388602508422296</v>
      </c>
      <c r="C59" s="3">
        <v>0.80279999999999996</v>
      </c>
      <c r="D59" s="3">
        <v>0.88739999999999997</v>
      </c>
      <c r="E59" s="3">
        <v>0.87260000000000004</v>
      </c>
      <c r="F59" s="3">
        <v>0.86739999999999995</v>
      </c>
      <c r="G59" s="3">
        <v>0.85370000000000001</v>
      </c>
      <c r="H59" s="3">
        <v>0.90080000000000005</v>
      </c>
      <c r="I59" s="3">
        <v>0.91339999999999999</v>
      </c>
      <c r="J59" s="3">
        <v>0.83860000000000001</v>
      </c>
      <c r="K59" s="3">
        <v>0.83860000000000001</v>
      </c>
      <c r="L59" s="3"/>
      <c r="M59">
        <f t="shared" si="1"/>
        <v>3.2792148480803841E-2</v>
      </c>
      <c r="N59">
        <f t="shared" si="2"/>
        <v>9.3095530365533089E-3</v>
      </c>
      <c r="O59">
        <f t="shared" si="3"/>
        <v>1.2384579379046292E-2</v>
      </c>
      <c r="P59">
        <f t="shared" si="4"/>
        <v>1.3568994039922233E-2</v>
      </c>
      <c r="Q59">
        <f t="shared" si="5"/>
        <v>1.6948401127229926E-2</v>
      </c>
      <c r="R59">
        <f t="shared" si="6"/>
        <v>6.9032875642961195E-3</v>
      </c>
      <c r="S59">
        <f t="shared" si="7"/>
        <v>4.9682797321737096E-3</v>
      </c>
      <c r="T59">
        <f t="shared" si="8"/>
        <v>2.1108029084773459E-2</v>
      </c>
      <c r="U59">
        <f t="shared" si="9"/>
        <v>2.1108029084773459E-2</v>
      </c>
    </row>
    <row r="60" spans="1:21" x14ac:dyDescent="0.25">
      <c r="A60" s="3">
        <v>60</v>
      </c>
      <c r="B60" s="3">
        <v>0.93241871981166535</v>
      </c>
      <c r="C60" s="3">
        <v>0.80400000000000005</v>
      </c>
      <c r="D60" s="3">
        <v>0.94410000000000005</v>
      </c>
      <c r="E60" s="3">
        <v>0.94110000000000005</v>
      </c>
      <c r="F60" s="3">
        <v>0.93359999999999999</v>
      </c>
      <c r="G60" s="3">
        <v>0.96230000000000004</v>
      </c>
      <c r="H60" s="3">
        <v>0.91249999999999998</v>
      </c>
      <c r="I60" s="3">
        <v>0.88939999999999997</v>
      </c>
      <c r="J60" s="3">
        <v>0.95530000000000004</v>
      </c>
      <c r="K60" s="3">
        <v>0.94420000000000004</v>
      </c>
      <c r="L60" s="3"/>
      <c r="M60">
        <f t="shared" si="1"/>
        <v>1.6491367598066999E-2</v>
      </c>
      <c r="N60">
        <f t="shared" si="2"/>
        <v>1.364523068383807E-4</v>
      </c>
      <c r="O60">
        <f t="shared" si="3"/>
        <v>7.5364625708372477E-5</v>
      </c>
      <c r="P60">
        <f t="shared" si="4"/>
        <v>1.3954228833519046E-6</v>
      </c>
      <c r="Q60">
        <f t="shared" si="5"/>
        <v>8.9289090569376328E-4</v>
      </c>
      <c r="R60">
        <f t="shared" si="6"/>
        <v>3.9675539893563072E-4</v>
      </c>
      <c r="S60">
        <f t="shared" si="7"/>
        <v>1.8506102542345719E-3</v>
      </c>
      <c r="T60">
        <f t="shared" si="8"/>
        <v>5.2355298305707741E-4</v>
      </c>
      <c r="U60">
        <f t="shared" si="9"/>
        <v>1.3879856287604738E-4</v>
      </c>
    </row>
    <row r="61" spans="1:21" x14ac:dyDescent="0.25">
      <c r="A61" s="3">
        <v>61</v>
      </c>
      <c r="B61" s="3">
        <v>0.97917765961764824</v>
      </c>
      <c r="C61" s="3">
        <v>0.80279999999999996</v>
      </c>
      <c r="D61" s="3">
        <v>0.88739999999999997</v>
      </c>
      <c r="E61" s="3">
        <v>0.87260000000000004</v>
      </c>
      <c r="F61" s="3">
        <v>0.86739999999999995</v>
      </c>
      <c r="G61" s="3">
        <v>0.85370000000000001</v>
      </c>
      <c r="H61" s="3">
        <v>0.90080000000000005</v>
      </c>
      <c r="I61" s="3">
        <v>0.91339999999999999</v>
      </c>
      <c r="J61" s="3">
        <v>0.83860000000000001</v>
      </c>
      <c r="K61" s="3">
        <v>0.83860000000000001</v>
      </c>
      <c r="L61" s="3"/>
      <c r="M61">
        <f t="shared" si="1"/>
        <v>3.1109078812198997E-2</v>
      </c>
      <c r="N61">
        <f t="shared" si="2"/>
        <v>8.4231388048929077E-3</v>
      </c>
      <c r="O61">
        <f t="shared" si="3"/>
        <v>1.135879752957528E-2</v>
      </c>
      <c r="P61">
        <f t="shared" si="4"/>
        <v>1.2494245189598843E-2</v>
      </c>
      <c r="Q61">
        <f t="shared" si="5"/>
        <v>1.5744643063122388E-2</v>
      </c>
      <c r="R61">
        <f t="shared" si="6"/>
        <v>6.1430575271399215E-3</v>
      </c>
      <c r="S61">
        <f t="shared" si="7"/>
        <v>4.326700504775194E-3</v>
      </c>
      <c r="T61">
        <f t="shared" si="8"/>
        <v>1.9762078383575365E-2</v>
      </c>
      <c r="U61">
        <f t="shared" si="9"/>
        <v>1.9762078383575365E-2</v>
      </c>
    </row>
    <row r="62" spans="1:21" x14ac:dyDescent="0.25">
      <c r="A62" s="3">
        <v>62</v>
      </c>
      <c r="B62" s="3">
        <v>0.92101311036246292</v>
      </c>
      <c r="C62" s="3">
        <v>0.80420000000000003</v>
      </c>
      <c r="D62" s="3">
        <v>0.94769999999999999</v>
      </c>
      <c r="E62" s="3">
        <v>0.94579999999999997</v>
      </c>
      <c r="F62" s="3">
        <v>0.93810000000000004</v>
      </c>
      <c r="G62" s="3">
        <v>0.97140000000000004</v>
      </c>
      <c r="H62" s="3">
        <v>0.87919999999999998</v>
      </c>
      <c r="I62" s="3">
        <v>0.85609999999999997</v>
      </c>
      <c r="J62" s="3">
        <v>0.92130000000000001</v>
      </c>
      <c r="K62" s="3">
        <v>0.91779999999999995</v>
      </c>
      <c r="L62" s="3"/>
      <c r="M62">
        <f t="shared" si="1"/>
        <v>1.3645302752552935E-2</v>
      </c>
      <c r="N62">
        <f t="shared" si="2"/>
        <v>7.1219007852608345E-4</v>
      </c>
      <c r="O62">
        <f t="shared" si="3"/>
        <v>6.1438989790344194E-4</v>
      </c>
      <c r="P62">
        <f t="shared" si="4"/>
        <v>2.9196179748537367E-4</v>
      </c>
      <c r="Q62">
        <f t="shared" si="5"/>
        <v>2.538838647345346E-3</v>
      </c>
      <c r="R62">
        <f t="shared" si="6"/>
        <v>1.7483361981835053E-3</v>
      </c>
      <c r="S62">
        <f t="shared" si="7"/>
        <v>4.213711896929294E-3</v>
      </c>
      <c r="T62">
        <f t="shared" si="8"/>
        <v>8.2305664126163488E-8</v>
      </c>
      <c r="U62">
        <f t="shared" si="9"/>
        <v>1.0324078201366902E-5</v>
      </c>
    </row>
    <row r="63" spans="1:21" x14ac:dyDescent="0.25">
      <c r="A63" s="3">
        <v>63</v>
      </c>
      <c r="B63" s="3">
        <v>0.82104152291269228</v>
      </c>
      <c r="C63" s="3">
        <v>0.80420000000000003</v>
      </c>
      <c r="D63" s="3">
        <v>0.8216</v>
      </c>
      <c r="E63" s="3">
        <v>0.82289999999999996</v>
      </c>
      <c r="F63" s="3">
        <v>0.8155</v>
      </c>
      <c r="G63" s="3">
        <v>0.81</v>
      </c>
      <c r="H63" s="3">
        <v>0.77270000000000005</v>
      </c>
      <c r="I63" s="3">
        <v>0.96889999999999998</v>
      </c>
      <c r="J63" s="3">
        <v>0.92959999999999998</v>
      </c>
      <c r="K63" s="3">
        <v>0.89</v>
      </c>
      <c r="L63" s="3"/>
      <c r="M63">
        <f t="shared" si="1"/>
        <v>2.8363689401873814E-4</v>
      </c>
      <c r="N63">
        <f t="shared" si="2"/>
        <v>3.1189665704771276E-7</v>
      </c>
      <c r="O63">
        <f t="shared" si="3"/>
        <v>3.4539370840476608E-6</v>
      </c>
      <c r="P63">
        <f t="shared" si="4"/>
        <v>3.0708476191893485E-5</v>
      </c>
      <c r="Q63">
        <f t="shared" si="5"/>
        <v>1.2191522823150741E-4</v>
      </c>
      <c r="R63">
        <f t="shared" si="6"/>
        <v>2.3369028375183473E-3</v>
      </c>
      <c r="S63">
        <f t="shared" si="7"/>
        <v>2.1862129246577898E-2</v>
      </c>
      <c r="T63">
        <f t="shared" si="8"/>
        <v>1.1784942947515512E-2</v>
      </c>
      <c r="U63">
        <f t="shared" si="9"/>
        <v>4.7552715622007462E-3</v>
      </c>
    </row>
    <row r="64" spans="1:21" x14ac:dyDescent="0.25">
      <c r="A64" s="3">
        <v>64</v>
      </c>
      <c r="B64" s="3">
        <v>0.94528554612980475</v>
      </c>
      <c r="C64" s="3">
        <v>0.80359999999999998</v>
      </c>
      <c r="D64" s="3">
        <v>0.92679999999999996</v>
      </c>
      <c r="E64" s="3">
        <v>0.9204</v>
      </c>
      <c r="F64" s="3">
        <v>0.91359999999999997</v>
      </c>
      <c r="G64" s="3">
        <v>0.92789999999999995</v>
      </c>
      <c r="H64" s="3">
        <v>0.95320000000000005</v>
      </c>
      <c r="I64" s="3">
        <v>0.94799999999999995</v>
      </c>
      <c r="J64" s="3">
        <v>0.9698</v>
      </c>
      <c r="K64" s="3">
        <v>0.94989999999999997</v>
      </c>
      <c r="L64" s="3"/>
      <c r="M64">
        <f t="shared" si="1"/>
        <v>2.0074793982101036E-2</v>
      </c>
      <c r="N64">
        <f t="shared" si="2"/>
        <v>3.4171541571714113E-4</v>
      </c>
      <c r="O64">
        <f t="shared" si="3"/>
        <v>6.1929040617864062E-4</v>
      </c>
      <c r="P64">
        <f t="shared" si="4"/>
        <v>1.0039738335439871E-3</v>
      </c>
      <c r="Q64">
        <f t="shared" si="5"/>
        <v>3.0225721423157091E-4</v>
      </c>
      <c r="R64">
        <f t="shared" si="6"/>
        <v>6.2638580063449252E-5</v>
      </c>
      <c r="S64">
        <f t="shared" si="7"/>
        <v>7.3682598134176957E-6</v>
      </c>
      <c r="T64">
        <f t="shared" si="8"/>
        <v>6.009584485539304E-4</v>
      </c>
      <c r="U64">
        <f t="shared" si="9"/>
        <v>2.1293184520159569E-5</v>
      </c>
    </row>
    <row r="65" spans="1:21" x14ac:dyDescent="0.25">
      <c r="A65" s="3">
        <v>65</v>
      </c>
      <c r="B65" s="3">
        <v>0.9329463814587815</v>
      </c>
      <c r="C65" s="3">
        <v>0.80400000000000005</v>
      </c>
      <c r="D65" s="3">
        <v>0.94410000000000005</v>
      </c>
      <c r="E65" s="3">
        <v>0.94110000000000005</v>
      </c>
      <c r="F65" s="3">
        <v>0.93359999999999999</v>
      </c>
      <c r="G65" s="3">
        <v>0.96230000000000004</v>
      </c>
      <c r="H65" s="3">
        <v>0.91249999999999998</v>
      </c>
      <c r="I65" s="3">
        <v>0.88939999999999997</v>
      </c>
      <c r="J65" s="3">
        <v>0.95530000000000004</v>
      </c>
      <c r="K65" s="3">
        <v>0.94420000000000004</v>
      </c>
      <c r="L65" s="3"/>
      <c r="M65">
        <f t="shared" si="1"/>
        <v>1.6627169291313578E-2</v>
      </c>
      <c r="N65">
        <f t="shared" si="2"/>
        <v>1.2440320656301412E-4</v>
      </c>
      <c r="O65">
        <f t="shared" si="3"/>
        <v>6.6481495315702817E-5</v>
      </c>
      <c r="P65">
        <f t="shared" si="4"/>
        <v>4.2721719742457567E-7</v>
      </c>
      <c r="Q65">
        <f t="shared" si="5"/>
        <v>8.6163492146336884E-4</v>
      </c>
      <c r="R65">
        <f t="shared" si="6"/>
        <v>4.18054514758005E-4</v>
      </c>
      <c r="S65">
        <f t="shared" si="7"/>
        <v>1.8962873381537123E-3</v>
      </c>
      <c r="T65">
        <f t="shared" si="8"/>
        <v>4.9968426188630899E-4</v>
      </c>
      <c r="U65">
        <f t="shared" si="9"/>
        <v>1.2664393027125758E-4</v>
      </c>
    </row>
    <row r="66" spans="1:21" x14ac:dyDescent="0.25">
      <c r="A66" s="3">
        <v>66</v>
      </c>
      <c r="B66" s="3">
        <v>0.94540731420221613</v>
      </c>
      <c r="C66" s="3">
        <v>0.80359999999999998</v>
      </c>
      <c r="D66" s="3">
        <v>0.92679999999999996</v>
      </c>
      <c r="E66" s="3">
        <v>0.9204</v>
      </c>
      <c r="F66" s="3">
        <v>0.91359999999999997</v>
      </c>
      <c r="G66" s="3">
        <v>0.92789999999999995</v>
      </c>
      <c r="H66" s="3">
        <v>0.95320000000000005</v>
      </c>
      <c r="I66" s="3">
        <v>0.94799999999999995</v>
      </c>
      <c r="J66" s="3">
        <v>0.9698</v>
      </c>
      <c r="K66" s="3">
        <v>0.94989999999999997</v>
      </c>
      <c r="L66" s="3"/>
      <c r="M66">
        <f t="shared" si="1"/>
        <v>2.0109314361246054E-2</v>
      </c>
      <c r="N66">
        <f t="shared" si="2"/>
        <v>3.4623214181999572E-4</v>
      </c>
      <c r="O66">
        <f t="shared" si="3"/>
        <v>6.253657636083608E-4</v>
      </c>
      <c r="P66">
        <f t="shared" si="4"/>
        <v>1.011705236758502E-3</v>
      </c>
      <c r="Q66">
        <f t="shared" si="5"/>
        <v>3.0650605057512049E-4</v>
      </c>
      <c r="R66">
        <f t="shared" si="6"/>
        <v>6.0725951942983146E-5</v>
      </c>
      <c r="S66">
        <f t="shared" si="7"/>
        <v>6.7220196460299364E-6</v>
      </c>
      <c r="T66">
        <f t="shared" si="8"/>
        <v>5.9500312042940666E-4</v>
      </c>
      <c r="U66">
        <f t="shared" si="9"/>
        <v>2.0184225677608578E-5</v>
      </c>
    </row>
    <row r="67" spans="1:21" x14ac:dyDescent="0.25">
      <c r="A67" s="3">
        <v>67</v>
      </c>
      <c r="B67" s="3">
        <v>0.84178268458010308</v>
      </c>
      <c r="C67" s="3">
        <v>0.80469999999999997</v>
      </c>
      <c r="D67" s="3">
        <v>0.85640000000000005</v>
      </c>
      <c r="E67" s="3">
        <v>0.85599999999999998</v>
      </c>
      <c r="F67" s="3">
        <v>0.84960000000000002</v>
      </c>
      <c r="G67" s="3">
        <v>0.85399999999999998</v>
      </c>
      <c r="H67" s="3">
        <v>0.75290000000000001</v>
      </c>
      <c r="I67" s="3">
        <v>0.94930000000000003</v>
      </c>
      <c r="J67" s="3">
        <v>0.75390000000000001</v>
      </c>
      <c r="K67" s="3">
        <v>0.86850000000000005</v>
      </c>
      <c r="L67" s="3"/>
      <c r="M67">
        <f t="shared" ref="M67" si="10">($B67-C67)^2</f>
        <v>1.3751254956674169E-3</v>
      </c>
      <c r="N67">
        <f t="shared" ref="N67" si="11">($B67-D67)^2</f>
        <v>2.1366591008475773E-4</v>
      </c>
      <c r="O67">
        <f t="shared" ref="O67" si="12">($B67-E67)^2</f>
        <v>2.0213205774883826E-4</v>
      </c>
      <c r="P67">
        <f t="shared" ref="P67" si="13">($B67-F67)^2</f>
        <v>6.11104203741585E-5</v>
      </c>
      <c r="Q67">
        <f t="shared" ref="Q67" si="14">($B67-G67)^2</f>
        <v>1.4926279606925061E-4</v>
      </c>
      <c r="R67">
        <f t="shared" ref="R67" si="15">($B67-H67)^2</f>
        <v>7.9001316181660907E-3</v>
      </c>
      <c r="S67">
        <f t="shared" ref="S67" si="16">($B67-I67)^2</f>
        <v>1.1559973115101612E-2</v>
      </c>
      <c r="T67">
        <f t="shared" ref="T67" si="17">($B67-J67)^2</f>
        <v>7.7233662490058851E-3</v>
      </c>
      <c r="U67">
        <f t="shared" ref="U67" si="18">($B67-K67)^2</f>
        <v>7.1381494324626441E-4</v>
      </c>
    </row>
    <row r="69" spans="1:21" x14ac:dyDescent="0.25">
      <c r="L69" s="7" t="s">
        <v>29</v>
      </c>
      <c r="M69" s="8">
        <f>AVERAGE(M2:M67)</f>
        <v>1.0348932271217703E-2</v>
      </c>
      <c r="N69" s="9">
        <f t="shared" ref="N69:U69" si="19">AVERAGE(N2:N67)</f>
        <v>1.2874304284362724E-3</v>
      </c>
      <c r="O69" s="8">
        <f t="shared" si="19"/>
        <v>2.1520628598310334E-3</v>
      </c>
      <c r="P69" s="8">
        <f t="shared" si="19"/>
        <v>6.0093416982804721E-3</v>
      </c>
      <c r="Q69" s="8">
        <f t="shared" si="19"/>
        <v>5.0616620564938502E-3</v>
      </c>
      <c r="R69" s="8">
        <f t="shared" si="19"/>
        <v>4.9776903876747169E-3</v>
      </c>
      <c r="S69" s="8">
        <f t="shared" si="19"/>
        <v>5.7680615359414905E-3</v>
      </c>
      <c r="T69" s="8">
        <f t="shared" si="19"/>
        <v>4.8871553569867039E-3</v>
      </c>
      <c r="U69" s="8">
        <f t="shared" si="19"/>
        <v>7.8763704571686195E-3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3F3BD-256E-4D57-AFB3-89C8EE6415E1}">
  <dimension ref="A1:X20"/>
  <sheetViews>
    <sheetView topLeftCell="E1" workbookViewId="0">
      <selection activeCell="M21" sqref="M21"/>
    </sheetView>
  </sheetViews>
  <sheetFormatPr defaultRowHeight="15" x14ac:dyDescent="0.25"/>
  <cols>
    <col min="1" max="1" width="9.28515625" style="3" customWidth="1"/>
    <col min="2" max="2" width="7" style="3" customWidth="1"/>
    <col min="3" max="10" width="9.140625" style="3"/>
    <col min="11" max="11" width="10.5703125" style="3" customWidth="1"/>
    <col min="12" max="12" width="9.140625" style="3"/>
    <col min="21" max="21" width="9.28515625" customWidth="1"/>
    <col min="23" max="23" width="9.85546875" customWidth="1"/>
  </cols>
  <sheetData>
    <row r="1" spans="1:24" x14ac:dyDescent="0.25">
      <c r="A1" s="5" t="s">
        <v>19</v>
      </c>
      <c r="B1" s="5" t="s">
        <v>3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K1" s="5" t="s">
        <v>28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5" t="s">
        <v>27</v>
      </c>
      <c r="U1" s="5" t="s">
        <v>28</v>
      </c>
      <c r="V1" s="5"/>
      <c r="W1" s="5" t="s">
        <v>26</v>
      </c>
      <c r="X1" s="5"/>
    </row>
    <row r="2" spans="1:24" x14ac:dyDescent="0.25">
      <c r="A2" s="3">
        <v>68</v>
      </c>
      <c r="B2" s="3">
        <v>1</v>
      </c>
      <c r="C2" s="3">
        <v>0.8024</v>
      </c>
      <c r="D2" s="3">
        <v>0.86160000000000003</v>
      </c>
      <c r="E2" s="3">
        <v>0.83989999999999998</v>
      </c>
      <c r="F2" s="3">
        <v>0.8357</v>
      </c>
      <c r="G2" s="3">
        <v>0.8044</v>
      </c>
      <c r="H2" s="3">
        <v>0.82299999999999995</v>
      </c>
      <c r="I2" s="3">
        <v>0.80689999999999995</v>
      </c>
      <c r="J2" s="3">
        <v>0.73470000000000002</v>
      </c>
      <c r="K2" s="3">
        <v>0.7591</v>
      </c>
      <c r="M2">
        <f>($B2-C2)^2</f>
        <v>3.9045759999999999E-2</v>
      </c>
      <c r="N2">
        <f t="shared" ref="N2:U2" si="0">($B2-D2)^2</f>
        <v>1.9154559999999991E-2</v>
      </c>
      <c r="O2">
        <f>($B2-E2)^2</f>
        <v>2.5632010000000007E-2</v>
      </c>
      <c r="P2">
        <f t="shared" si="0"/>
        <v>2.6994489999999999E-2</v>
      </c>
      <c r="Q2">
        <f>($B2-G2)^2</f>
        <v>3.8259359999999999E-2</v>
      </c>
      <c r="R2">
        <f t="shared" si="0"/>
        <v>3.1329000000000017E-2</v>
      </c>
      <c r="S2">
        <f t="shared" si="0"/>
        <v>3.728761000000002E-2</v>
      </c>
      <c r="T2">
        <f t="shared" si="0"/>
        <v>7.0384089999999996E-2</v>
      </c>
      <c r="U2">
        <f t="shared" si="0"/>
        <v>5.8032810000000004E-2</v>
      </c>
      <c r="W2">
        <f>ABS((B2-I2)/B2)*100</f>
        <v>19.310000000000006</v>
      </c>
    </row>
    <row r="3" spans="1:24" x14ac:dyDescent="0.25">
      <c r="A3" s="3">
        <v>69</v>
      </c>
      <c r="B3" s="3">
        <v>0.91626415553841778</v>
      </c>
      <c r="C3" s="3">
        <v>0.80420000000000003</v>
      </c>
      <c r="D3" s="3">
        <v>0.94769999999999999</v>
      </c>
      <c r="E3" s="3">
        <v>0.94579999999999997</v>
      </c>
      <c r="F3" s="3">
        <v>0.93810000000000004</v>
      </c>
      <c r="G3" s="3">
        <v>0.97140000000000004</v>
      </c>
      <c r="H3" s="3">
        <v>0.87919999999999998</v>
      </c>
      <c r="I3" s="3">
        <v>0.85609999999999997</v>
      </c>
      <c r="J3" s="3">
        <v>0.92130000000000001</v>
      </c>
      <c r="K3" s="3">
        <v>0.91779999999999995</v>
      </c>
      <c r="M3">
        <f t="shared" ref="M3:M18" si="1">($B3-C3)^2</f>
        <v>1.2558374956538686E-2</v>
      </c>
      <c r="N3">
        <f t="shared" ref="N3:N18" si="2">($B3-D3)^2</f>
        <v>9.8821231701278866E-4</v>
      </c>
      <c r="O3">
        <f t="shared" ref="O3:O18" si="3">($B3-E3)^2</f>
        <v>8.7236610805877565E-4</v>
      </c>
      <c r="P3">
        <f t="shared" ref="P3:P18" si="4">($B3-F3)^2</f>
        <v>4.7680410335041291E-4</v>
      </c>
      <c r="Q3">
        <f t="shared" ref="Q3:Q18" si="5">($B3-G3)^2</f>
        <v>3.0399613444917913E-3</v>
      </c>
      <c r="R3">
        <f t="shared" ref="R3:R18" si="6">($B3-H3)^2</f>
        <v>1.3737516257760268E-3</v>
      </c>
      <c r="S3">
        <f t="shared" ref="S3:S18" si="7">($B3-I3)^2</f>
        <v>3.6197256116509303E-3</v>
      </c>
      <c r="T3">
        <f t="shared" ref="T3:T18" si="8">($B3-J3)^2</f>
        <v>2.5359729441248403E-5</v>
      </c>
      <c r="U3">
        <f t="shared" ref="U3:U18" si="9">($B3-K3)^2</f>
        <v>2.3588182101726253E-6</v>
      </c>
      <c r="W3">
        <f t="shared" ref="W3:W18" si="10">ABS((B3-I3)/B3)*100</f>
        <v>6.5662456808717975</v>
      </c>
    </row>
    <row r="4" spans="1:24" x14ac:dyDescent="0.25">
      <c r="A4" s="3">
        <v>70</v>
      </c>
      <c r="B4" s="3">
        <v>0.9423225230344604</v>
      </c>
      <c r="C4" s="3">
        <v>0.80379999999999996</v>
      </c>
      <c r="D4" s="3">
        <v>0.93689999999999996</v>
      </c>
      <c r="E4" s="3">
        <v>0.9325</v>
      </c>
      <c r="F4" s="3">
        <v>0.92530000000000001</v>
      </c>
      <c r="G4" s="3">
        <v>0.94750000000000001</v>
      </c>
      <c r="H4" s="3">
        <v>0.93910000000000005</v>
      </c>
      <c r="I4" s="3">
        <v>0.92120000000000002</v>
      </c>
      <c r="J4" s="3">
        <v>0.97370000000000001</v>
      </c>
      <c r="K4" s="3">
        <v>0.95650000000000002</v>
      </c>
      <c r="M4">
        <f t="shared" si="1"/>
        <v>1.9188489387832623E-2</v>
      </c>
      <c r="N4">
        <f t="shared" si="2"/>
        <v>2.9403756059254133E-5</v>
      </c>
      <c r="O4">
        <f t="shared" si="3"/>
        <v>9.6481958762505274E-5</v>
      </c>
      <c r="P4">
        <f t="shared" si="4"/>
        <v>2.897662904587346E-4</v>
      </c>
      <c r="Q4">
        <f t="shared" si="5"/>
        <v>2.6806267728693216E-5</v>
      </c>
      <c r="R4">
        <f t="shared" si="6"/>
        <v>1.0384654707627582E-5</v>
      </c>
      <c r="S4">
        <f t="shared" si="7"/>
        <v>4.4616097934130946E-4</v>
      </c>
      <c r="T4">
        <f t="shared" si="8"/>
        <v>9.8454606072296874E-4</v>
      </c>
      <c r="U4">
        <f t="shared" si="9"/>
        <v>2.0100085310840638E-4</v>
      </c>
      <c r="W4">
        <f t="shared" si="10"/>
        <v>2.241538594073055</v>
      </c>
    </row>
    <row r="5" spans="1:24" x14ac:dyDescent="0.25">
      <c r="A5" s="3">
        <v>71</v>
      </c>
      <c r="B5" s="3">
        <v>0.98230304014287451</v>
      </c>
      <c r="C5" s="3">
        <v>0.80279999999999996</v>
      </c>
      <c r="D5" s="3">
        <v>0.88739999999999997</v>
      </c>
      <c r="E5" s="3">
        <v>0.87260000000000004</v>
      </c>
      <c r="F5" s="3">
        <v>0.86739999999999995</v>
      </c>
      <c r="G5" s="3">
        <v>0.85370000000000001</v>
      </c>
      <c r="H5" s="3">
        <v>0.90080000000000005</v>
      </c>
      <c r="I5" s="3">
        <v>0.91339999999999999</v>
      </c>
      <c r="J5" s="3">
        <v>0.83860000000000001</v>
      </c>
      <c r="K5" s="3">
        <v>0.83860000000000001</v>
      </c>
      <c r="M5">
        <f t="shared" si="1"/>
        <v>3.2221341420534434E-2</v>
      </c>
      <c r="N5">
        <f t="shared" si="2"/>
        <v>9.0065870283600555E-3</v>
      </c>
      <c r="O5">
        <f t="shared" si="3"/>
        <v>1.2034757016589126E-2</v>
      </c>
      <c r="P5">
        <f t="shared" si="4"/>
        <v>1.3202708634075041E-2</v>
      </c>
      <c r="Q5">
        <f t="shared" si="5"/>
        <v>1.6538741933989787E-2</v>
      </c>
      <c r="R5">
        <f t="shared" si="6"/>
        <v>6.6427455525310056E-3</v>
      </c>
      <c r="S5">
        <f t="shared" si="7"/>
        <v>4.7476289409305768E-3</v>
      </c>
      <c r="T5">
        <f t="shared" si="8"/>
        <v>2.0650563746304598E-2</v>
      </c>
      <c r="U5">
        <f t="shared" si="9"/>
        <v>2.0650563746304598E-2</v>
      </c>
      <c r="W5">
        <f t="shared" si="10"/>
        <v>7.0144382463534551</v>
      </c>
    </row>
    <row r="6" spans="1:24" x14ac:dyDescent="0.25">
      <c r="A6" s="3">
        <v>72</v>
      </c>
      <c r="B6" s="3">
        <v>0.95328164955148764</v>
      </c>
      <c r="C6" s="3">
        <v>0.80359999999999998</v>
      </c>
      <c r="D6" s="3">
        <v>0.92679999999999996</v>
      </c>
      <c r="E6" s="3">
        <v>0.9204</v>
      </c>
      <c r="F6" s="3">
        <v>0.91359999999999997</v>
      </c>
      <c r="G6" s="3">
        <v>0.92789999999999995</v>
      </c>
      <c r="H6" s="3">
        <v>0.95320000000000005</v>
      </c>
      <c r="I6" s="3">
        <v>0.94799999999999995</v>
      </c>
      <c r="J6" s="3">
        <v>0.9698</v>
      </c>
      <c r="K6" s="3">
        <v>0.94989999999999997</v>
      </c>
      <c r="M6">
        <f t="shared" si="1"/>
        <v>2.2404596212454365E-2</v>
      </c>
      <c r="N6">
        <f t="shared" si="2"/>
        <v>7.012777629678079E-4</v>
      </c>
      <c r="O6">
        <f t="shared" si="3"/>
        <v>1.0812028772268477E-3</v>
      </c>
      <c r="P6">
        <f t="shared" si="4"/>
        <v>1.574633311127082E-3</v>
      </c>
      <c r="Q6">
        <f t="shared" si="5"/>
        <v>6.4422813395453556E-4</v>
      </c>
      <c r="R6">
        <f t="shared" si="6"/>
        <v>6.666649258125392E-9</v>
      </c>
      <c r="S6">
        <f t="shared" si="7"/>
        <v>2.7895821984730098E-5</v>
      </c>
      <c r="T6">
        <f t="shared" si="8"/>
        <v>2.7285590153986827E-4</v>
      </c>
      <c r="U6">
        <f t="shared" si="9"/>
        <v>1.1435553689076796E-5</v>
      </c>
      <c r="W6">
        <f t="shared" si="10"/>
        <v>0.55404922081240815</v>
      </c>
    </row>
    <row r="7" spans="1:24" x14ac:dyDescent="0.25">
      <c r="A7" s="3">
        <v>73</v>
      </c>
      <c r="B7" s="3">
        <v>0.96533668872021761</v>
      </c>
      <c r="C7" s="3">
        <v>0.80310000000000004</v>
      </c>
      <c r="D7" s="3">
        <v>0.9012</v>
      </c>
      <c r="E7" s="3">
        <v>0.88959999999999995</v>
      </c>
      <c r="F7" s="3">
        <v>0.88380000000000003</v>
      </c>
      <c r="G7" s="3">
        <v>0.87970000000000004</v>
      </c>
      <c r="H7" s="3">
        <v>0.93240000000000001</v>
      </c>
      <c r="I7" s="3">
        <v>0.9496</v>
      </c>
      <c r="J7" s="3">
        <v>0.89529999999999998</v>
      </c>
      <c r="K7" s="3">
        <v>0.88449999999999995</v>
      </c>
      <c r="M7">
        <f t="shared" si="1"/>
        <v>2.6320743166900772E-2</v>
      </c>
      <c r="N7">
        <f t="shared" si="2"/>
        <v>4.1135148399940886E-3</v>
      </c>
      <c r="O7">
        <f t="shared" si="3"/>
        <v>5.7360460183031453E-3</v>
      </c>
      <c r="P7">
        <f t="shared" si="4"/>
        <v>6.6482316074576563E-3</v>
      </c>
      <c r="Q7">
        <f t="shared" si="5"/>
        <v>7.3336424549634389E-3</v>
      </c>
      <c r="R7">
        <f t="shared" si="6"/>
        <v>1.0848254638525093E-3</v>
      </c>
      <c r="S7">
        <f t="shared" si="7"/>
        <v>2.4764337187702405E-4</v>
      </c>
      <c r="T7">
        <f t="shared" si="8"/>
        <v>4.9051377668926583E-3</v>
      </c>
      <c r="U7">
        <f t="shared" si="9"/>
        <v>6.5345702432493642E-3</v>
      </c>
      <c r="W7">
        <f t="shared" si="10"/>
        <v>1.6301761762603588</v>
      </c>
    </row>
    <row r="8" spans="1:24" x14ac:dyDescent="0.25">
      <c r="A8" s="3">
        <v>74</v>
      </c>
      <c r="B8" s="3">
        <v>0.87900312538052527</v>
      </c>
      <c r="C8" s="3">
        <v>0.80479999999999996</v>
      </c>
      <c r="D8" s="3">
        <v>0.92320000000000002</v>
      </c>
      <c r="E8" s="3">
        <v>0.92200000000000004</v>
      </c>
      <c r="F8" s="3">
        <v>0.91510000000000002</v>
      </c>
      <c r="G8" s="3">
        <v>0.94530000000000003</v>
      </c>
      <c r="H8" s="3">
        <v>0.76800000000000002</v>
      </c>
      <c r="I8" s="3">
        <v>0.76459999999999995</v>
      </c>
      <c r="J8" s="3">
        <v>0.77010000000000001</v>
      </c>
      <c r="K8" s="3">
        <v>0.80649999999999999</v>
      </c>
      <c r="M8">
        <f t="shared" si="1"/>
        <v>5.5061038162379601E-3</v>
      </c>
      <c r="N8">
        <f t="shared" si="2"/>
        <v>1.953363726129571E-3</v>
      </c>
      <c r="O8">
        <f t="shared" si="3"/>
        <v>1.8487312270428335E-3</v>
      </c>
      <c r="P8">
        <f t="shared" si="4"/>
        <v>1.3029843572940805E-3</v>
      </c>
      <c r="Q8">
        <f t="shared" si="5"/>
        <v>4.3952755843103559E-3</v>
      </c>
      <c r="R8">
        <f t="shared" si="6"/>
        <v>1.2321693844244612E-2</v>
      </c>
      <c r="S8">
        <f t="shared" si="7"/>
        <v>1.3088075096832198E-2</v>
      </c>
      <c r="T8">
        <f t="shared" si="8"/>
        <v>1.1859890717646407E-2</v>
      </c>
      <c r="U8">
        <f t="shared" si="9"/>
        <v>5.2567031899441686E-3</v>
      </c>
      <c r="W8">
        <f t="shared" si="10"/>
        <v>13.015098817879583</v>
      </c>
    </row>
    <row r="9" spans="1:24" x14ac:dyDescent="0.25">
      <c r="A9" s="3">
        <v>75</v>
      </c>
      <c r="B9" s="3">
        <v>0.83366481308600882</v>
      </c>
      <c r="C9" s="3">
        <v>0.80449999999999999</v>
      </c>
      <c r="D9" s="3">
        <v>0.83860000000000001</v>
      </c>
      <c r="E9" s="3">
        <v>0.83899999999999997</v>
      </c>
      <c r="F9" s="3">
        <v>0.83220000000000005</v>
      </c>
      <c r="G9" s="3">
        <v>0.83089999999999997</v>
      </c>
      <c r="H9" s="3">
        <v>0.76160000000000005</v>
      </c>
      <c r="I9" s="3">
        <v>0.97850000000000004</v>
      </c>
      <c r="J9" s="3">
        <v>0.84660000000000002</v>
      </c>
      <c r="K9" s="3">
        <v>0.88839999999999997</v>
      </c>
      <c r="M9">
        <f t="shared" si="1"/>
        <v>8.5058632234183147E-4</v>
      </c>
      <c r="N9">
        <f t="shared" si="2"/>
        <v>2.4356069876029949E-5</v>
      </c>
      <c r="O9">
        <f t="shared" si="3"/>
        <v>2.8464219407222436E-5</v>
      </c>
      <c r="P9">
        <f t="shared" si="4"/>
        <v>2.1456773769425212E-6</v>
      </c>
      <c r="Q9">
        <f t="shared" si="5"/>
        <v>7.6441914005657457E-6</v>
      </c>
      <c r="R9">
        <f t="shared" si="6"/>
        <v>5.1933372851213798E-3</v>
      </c>
      <c r="S9">
        <f t="shared" si="7"/>
        <v>2.0977231368410773E-2</v>
      </c>
      <c r="T9">
        <f t="shared" si="8"/>
        <v>1.6731906049988928E-4</v>
      </c>
      <c r="U9">
        <f t="shared" si="9"/>
        <v>2.9959406865095483E-3</v>
      </c>
      <c r="W9">
        <f t="shared" si="10"/>
        <v>17.373311748381138</v>
      </c>
    </row>
    <row r="10" spans="1:24" x14ac:dyDescent="0.25">
      <c r="A10" s="3">
        <v>76</v>
      </c>
      <c r="B10" s="3">
        <v>0.5467792344847181</v>
      </c>
      <c r="C10" s="3">
        <v>0.66700000000000004</v>
      </c>
      <c r="D10" s="3">
        <v>0.59889999999999999</v>
      </c>
      <c r="E10" s="3">
        <v>0.56140000000000001</v>
      </c>
      <c r="F10" s="3">
        <v>0.40989999999999999</v>
      </c>
      <c r="G10" s="3">
        <v>0.436</v>
      </c>
      <c r="H10" s="3">
        <v>0.42230000000000001</v>
      </c>
      <c r="I10" s="3">
        <v>0.39639999999999997</v>
      </c>
      <c r="J10" s="3">
        <v>0.32629999999999998</v>
      </c>
      <c r="K10" s="3">
        <v>0.31069999999999998</v>
      </c>
      <c r="M10">
        <f t="shared" si="1"/>
        <v>1.4453032461080402E-2</v>
      </c>
      <c r="N10">
        <f t="shared" si="2"/>
        <v>2.7165741978989973E-3</v>
      </c>
      <c r="O10">
        <f t="shared" si="3"/>
        <v>2.1376678425285664E-4</v>
      </c>
      <c r="P10">
        <f t="shared" si="4"/>
        <v>1.8735924833122444E-2</v>
      </c>
      <c r="Q10">
        <f t="shared" si="5"/>
        <v>1.2272038793020157E-2</v>
      </c>
      <c r="R10">
        <f t="shared" si="6"/>
        <v>1.5495079817901431E-2</v>
      </c>
      <c r="S10">
        <f t="shared" si="7"/>
        <v>2.2613914164209839E-2</v>
      </c>
      <c r="T10">
        <f t="shared" si="8"/>
        <v>4.8611092838967314E-2</v>
      </c>
      <c r="U10">
        <f t="shared" si="9"/>
        <v>5.5733404954890521E-2</v>
      </c>
      <c r="W10">
        <f t="shared" si="10"/>
        <v>27.502733278895409</v>
      </c>
    </row>
    <row r="11" spans="1:24" x14ac:dyDescent="0.25">
      <c r="A11" s="3">
        <v>77</v>
      </c>
      <c r="B11" s="3">
        <v>2.4759508056987458E-3</v>
      </c>
      <c r="C11" s="3">
        <v>0.51719999999999999</v>
      </c>
      <c r="D11" s="3">
        <v>0.55410000000000004</v>
      </c>
      <c r="E11" s="3">
        <v>0.67459999999999998</v>
      </c>
      <c r="F11" s="3">
        <v>0.76519999999999999</v>
      </c>
      <c r="G11" s="3">
        <v>-4.7999999999999996E-3</v>
      </c>
      <c r="H11" s="3">
        <v>0.70689999999999997</v>
      </c>
      <c r="I11" s="3">
        <v>0</v>
      </c>
      <c r="J11" s="3">
        <v>0</v>
      </c>
      <c r="K11" s="3">
        <v>0</v>
      </c>
      <c r="M11">
        <f t="shared" si="1"/>
        <v>0.26494084681897745</v>
      </c>
      <c r="N11">
        <f t="shared" si="2"/>
        <v>0.30428909164951695</v>
      </c>
      <c r="O11">
        <f t="shared" si="3"/>
        <v>0.4517507375053435</v>
      </c>
      <c r="P11">
        <f t="shared" si="4"/>
        <v>0.58174797521935084</v>
      </c>
      <c r="Q11">
        <f t="shared" si="5"/>
        <v>5.2939460126948224E-5</v>
      </c>
      <c r="R11">
        <f t="shared" si="6"/>
        <v>0.49621324108329534</v>
      </c>
      <c r="S11">
        <f t="shared" si="7"/>
        <v>6.1303323922402687E-6</v>
      </c>
      <c r="T11">
        <f t="shared" si="8"/>
        <v>6.1303323922402687E-6</v>
      </c>
      <c r="U11">
        <f t="shared" si="9"/>
        <v>6.1303323922402687E-6</v>
      </c>
      <c r="W11">
        <f t="shared" si="10"/>
        <v>100</v>
      </c>
    </row>
    <row r="12" spans="1:24" x14ac:dyDescent="0.25">
      <c r="A12" s="3">
        <v>78</v>
      </c>
      <c r="B12" s="3">
        <v>0</v>
      </c>
      <c r="M12">
        <f t="shared" si="1"/>
        <v>0</v>
      </c>
      <c r="N12">
        <f t="shared" si="2"/>
        <v>0</v>
      </c>
      <c r="O12">
        <f t="shared" si="3"/>
        <v>0</v>
      </c>
      <c r="P12">
        <f t="shared" si="4"/>
        <v>0</v>
      </c>
      <c r="Q12">
        <f t="shared" si="5"/>
        <v>0</v>
      </c>
      <c r="R12">
        <f t="shared" si="6"/>
        <v>0</v>
      </c>
      <c r="S12">
        <f t="shared" si="7"/>
        <v>0</v>
      </c>
      <c r="T12">
        <f t="shared" si="8"/>
        <v>0</v>
      </c>
      <c r="U12">
        <f t="shared" si="9"/>
        <v>0</v>
      </c>
      <c r="W12">
        <v>0</v>
      </c>
    </row>
    <row r="13" spans="1:24" x14ac:dyDescent="0.25">
      <c r="A13" s="3">
        <v>79</v>
      </c>
      <c r="B13" s="3">
        <v>0.14263100215123595</v>
      </c>
      <c r="C13" s="3">
        <v>0.20130000000000001</v>
      </c>
      <c r="D13" s="3">
        <v>0.25619999999999998</v>
      </c>
      <c r="E13" s="3">
        <v>0.41949999999999998</v>
      </c>
      <c r="F13" s="3">
        <v>0.751</v>
      </c>
      <c r="G13" s="3">
        <v>0.51090000000000002</v>
      </c>
      <c r="H13" s="3">
        <v>0.47099999999999997</v>
      </c>
      <c r="I13" s="3">
        <v>0.46410000000000001</v>
      </c>
      <c r="J13" s="3">
        <v>0.49299999999999999</v>
      </c>
      <c r="K13" s="3">
        <v>0.46629999999999999</v>
      </c>
      <c r="M13">
        <f t="shared" si="1"/>
        <v>3.4420513085782816E-3</v>
      </c>
      <c r="N13">
        <f t="shared" si="2"/>
        <v>1.2897917272372571E-2</v>
      </c>
      <c r="O13">
        <f t="shared" si="3"/>
        <v>7.6656441969778916E-2</v>
      </c>
      <c r="P13">
        <f t="shared" si="4"/>
        <v>0.37011283754350954</v>
      </c>
      <c r="Q13">
        <f t="shared" si="5"/>
        <v>0.13562205477653302</v>
      </c>
      <c r="R13">
        <f t="shared" si="6"/>
        <v>0.10782619874820161</v>
      </c>
      <c r="S13">
        <f t="shared" si="7"/>
        <v>0.10334231657788866</v>
      </c>
      <c r="T13">
        <f t="shared" si="8"/>
        <v>0.12275843465354724</v>
      </c>
      <c r="U13">
        <f t="shared" si="9"/>
        <v>0.10476162016842321</v>
      </c>
      <c r="W13">
        <f t="shared" si="10"/>
        <v>225.3850796812749</v>
      </c>
    </row>
    <row r="14" spans="1:24" x14ac:dyDescent="0.25">
      <c r="A14" s="3">
        <v>80</v>
      </c>
      <c r="B14" s="3">
        <v>0.24511912976417582</v>
      </c>
      <c r="C14" s="3">
        <v>0.11070000000000001</v>
      </c>
      <c r="D14" s="3">
        <v>0.16400000000000001</v>
      </c>
      <c r="E14" s="3">
        <v>0.24349999999999999</v>
      </c>
      <c r="F14" s="3">
        <v>0.50890000000000002</v>
      </c>
      <c r="G14" s="3">
        <v>0.2409</v>
      </c>
      <c r="H14" s="3">
        <v>0.25530000000000003</v>
      </c>
      <c r="I14" s="3">
        <v>0.27150000000000002</v>
      </c>
      <c r="J14" s="3">
        <v>0.23910000000000001</v>
      </c>
      <c r="K14" s="3">
        <v>0.27189999999999998</v>
      </c>
      <c r="M14">
        <f t="shared" si="1"/>
        <v>1.8068502446558332E-2</v>
      </c>
      <c r="N14">
        <f t="shared" si="2"/>
        <v>6.5803132136971953E-3</v>
      </c>
      <c r="O14">
        <f t="shared" si="3"/>
        <v>2.6215811932400808E-6</v>
      </c>
      <c r="P14">
        <f t="shared" si="4"/>
        <v>6.9580347502368717E-2</v>
      </c>
      <c r="Q14">
        <f t="shared" si="5"/>
        <v>1.7801055966954325E-5</v>
      </c>
      <c r="R14">
        <f t="shared" si="6"/>
        <v>1.0365011875869114E-4</v>
      </c>
      <c r="S14">
        <f t="shared" si="7"/>
        <v>6.9595031439939484E-4</v>
      </c>
      <c r="T14">
        <f t="shared" si="8"/>
        <v>3.6229923117987237E-5</v>
      </c>
      <c r="U14">
        <f t="shared" si="9"/>
        <v>7.1721501058805192E-4</v>
      </c>
      <c r="W14">
        <f t="shared" si="10"/>
        <v>10.762468951813226</v>
      </c>
    </row>
    <row r="15" spans="1:24" x14ac:dyDescent="0.25">
      <c r="A15" s="3">
        <v>81</v>
      </c>
      <c r="B15" s="3">
        <v>0.24097901530218777</v>
      </c>
      <c r="C15" s="3">
        <v>0.10829999999999999</v>
      </c>
      <c r="D15" s="3">
        <v>0.16250000000000001</v>
      </c>
      <c r="E15" s="3">
        <v>0.25109999999999999</v>
      </c>
      <c r="F15" s="3">
        <v>0.3614</v>
      </c>
      <c r="G15" s="3">
        <v>0.18509999999999999</v>
      </c>
      <c r="H15" s="3">
        <v>0.20050000000000001</v>
      </c>
      <c r="I15" s="3">
        <v>0.2132</v>
      </c>
      <c r="J15" s="3">
        <v>0.18909999999999999</v>
      </c>
      <c r="K15" s="3">
        <v>0.21299999999999999</v>
      </c>
      <c r="M15">
        <f t="shared" si="1"/>
        <v>1.7603721101558181E-2</v>
      </c>
      <c r="N15">
        <f t="shared" si="2"/>
        <v>6.1589558428010206E-3</v>
      </c>
      <c r="O15">
        <f t="shared" si="3"/>
        <v>1.024343312533492E-4</v>
      </c>
      <c r="P15">
        <f t="shared" si="4"/>
        <v>1.4501213555590729E-2</v>
      </c>
      <c r="Q15">
        <f t="shared" si="5"/>
        <v>3.1224643511421359E-3</v>
      </c>
      <c r="R15">
        <f t="shared" si="6"/>
        <v>1.6385506798347505E-3</v>
      </c>
      <c r="S15">
        <f t="shared" si="7"/>
        <v>7.7167369115918203E-4</v>
      </c>
      <c r="T15">
        <f t="shared" si="8"/>
        <v>2.6914322287246335E-3</v>
      </c>
      <c r="U15">
        <f t="shared" si="9"/>
        <v>7.8282529728005746E-4</v>
      </c>
      <c r="W15">
        <f t="shared" si="10"/>
        <v>11.527566110830385</v>
      </c>
    </row>
    <row r="16" spans="1:24" x14ac:dyDescent="0.25">
      <c r="A16" s="3">
        <v>82</v>
      </c>
      <c r="B16" s="3">
        <v>0.18675163372163819</v>
      </c>
      <c r="C16" s="3">
        <v>0.12970000000000001</v>
      </c>
      <c r="D16" s="3">
        <v>0.18609999999999999</v>
      </c>
      <c r="E16" s="3">
        <v>0.31869999999999998</v>
      </c>
      <c r="F16" s="3">
        <v>0.31019999999999998</v>
      </c>
      <c r="G16" s="3">
        <v>0.20169999999999999</v>
      </c>
      <c r="H16" s="3">
        <v>0.1734</v>
      </c>
      <c r="I16" s="3">
        <v>0.16669999999999999</v>
      </c>
      <c r="J16" s="3">
        <v>0.2044</v>
      </c>
      <c r="K16" s="3">
        <v>0.1661</v>
      </c>
      <c r="M16">
        <f t="shared" si="1"/>
        <v>3.2548889103079632E-3</v>
      </c>
      <c r="N16">
        <f t="shared" si="2"/>
        <v>4.2462650717605923E-7</v>
      </c>
      <c r="O16">
        <f t="shared" si="3"/>
        <v>1.7410371363528722E-2</v>
      </c>
      <c r="P16">
        <f t="shared" si="4"/>
        <v>1.5239499136796571E-2</v>
      </c>
      <c r="Q16">
        <f t="shared" si="5"/>
        <v>2.2345365439206411E-4</v>
      </c>
      <c r="R16">
        <f t="shared" si="6"/>
        <v>1.7826612303678619E-4</v>
      </c>
      <c r="S16">
        <f t="shared" si="7"/>
        <v>4.020680149067385E-4</v>
      </c>
      <c r="T16">
        <f t="shared" si="8"/>
        <v>3.1146483229521811E-4</v>
      </c>
      <c r="U16">
        <f t="shared" si="9"/>
        <v>4.2648997537270388E-4</v>
      </c>
      <c r="W16">
        <f t="shared" si="10"/>
        <v>10.737059334927199</v>
      </c>
    </row>
    <row r="17" spans="1:24" x14ac:dyDescent="0.25">
      <c r="A17" s="3">
        <v>83</v>
      </c>
      <c r="B17" s="3">
        <v>0.20501684458335023</v>
      </c>
      <c r="C17" s="3">
        <v>0.1145</v>
      </c>
      <c r="D17" s="3">
        <v>0.1706</v>
      </c>
      <c r="E17" s="3">
        <v>0.2863</v>
      </c>
      <c r="F17" s="3">
        <v>9.8000000000000004E-2</v>
      </c>
      <c r="G17" s="3">
        <v>0.13020000000000001</v>
      </c>
      <c r="H17" s="3">
        <v>0.127</v>
      </c>
      <c r="I17" s="3">
        <v>0.12620000000000001</v>
      </c>
      <c r="J17" s="3">
        <v>0.1399</v>
      </c>
      <c r="K17" s="3">
        <v>0.12520000000000001</v>
      </c>
      <c r="M17">
        <f t="shared" si="1"/>
        <v>8.1932991533263787E-3</v>
      </c>
      <c r="N17">
        <f t="shared" si="2"/>
        <v>1.1845191910744841E-3</v>
      </c>
      <c r="O17">
        <f t="shared" si="3"/>
        <v>6.6069513544872406E-3</v>
      </c>
      <c r="P17">
        <f t="shared" si="4"/>
        <v>1.1452605024576937E-2</v>
      </c>
      <c r="Q17">
        <f t="shared" si="5"/>
        <v>5.5975602334091814E-3</v>
      </c>
      <c r="R17">
        <f t="shared" si="6"/>
        <v>6.0866280387426239E-3</v>
      </c>
      <c r="S17">
        <f t="shared" si="7"/>
        <v>6.2120949900759835E-3</v>
      </c>
      <c r="T17">
        <f t="shared" si="8"/>
        <v>4.2402034484921892E-3</v>
      </c>
      <c r="U17">
        <f t="shared" si="9"/>
        <v>6.3707286792426846E-3</v>
      </c>
      <c r="W17">
        <f t="shared" si="10"/>
        <v>38.444082359928721</v>
      </c>
    </row>
    <row r="18" spans="1:24" x14ac:dyDescent="0.25">
      <c r="A18" s="3">
        <v>84</v>
      </c>
      <c r="B18" s="3">
        <v>0.26565734464423429</v>
      </c>
      <c r="C18" s="3">
        <v>0.1222</v>
      </c>
      <c r="D18" s="3">
        <v>0.1731</v>
      </c>
      <c r="E18" s="3">
        <v>0.2354</v>
      </c>
      <c r="F18" s="3">
        <v>0.69799999999999995</v>
      </c>
      <c r="G18" s="3">
        <v>0.37640000000000001</v>
      </c>
      <c r="H18" s="3">
        <v>0.38329999999999997</v>
      </c>
      <c r="I18" s="3">
        <v>0.40179999999999999</v>
      </c>
      <c r="J18" s="3">
        <v>0.36070000000000002</v>
      </c>
      <c r="K18" s="3">
        <v>0.40350000000000003</v>
      </c>
      <c r="M18">
        <f t="shared" si="1"/>
        <v>2.0580009732374616E-2</v>
      </c>
      <c r="N18">
        <f t="shared" si="2"/>
        <v>8.5668620475915658E-3</v>
      </c>
      <c r="O18">
        <f t="shared" si="3"/>
        <v>9.1550690491997387E-4</v>
      </c>
      <c r="P18">
        <f t="shared" si="4"/>
        <v>0.18692017164007435</v>
      </c>
      <c r="Q18">
        <f t="shared" si="5"/>
        <v>1.2263935715245906E-2</v>
      </c>
      <c r="R18">
        <f t="shared" si="6"/>
        <v>1.3839794359155463E-2</v>
      </c>
      <c r="S18">
        <f t="shared" si="7"/>
        <v>1.8534822607318799E-2</v>
      </c>
      <c r="T18">
        <f t="shared" si="8"/>
        <v>9.0331063370748636E-3</v>
      </c>
      <c r="U18">
        <f t="shared" si="9"/>
        <v>1.9000597635528412E-2</v>
      </c>
      <c r="W18">
        <f t="shared" si="10"/>
        <v>51.247465240641702</v>
      </c>
    </row>
    <row r="19" spans="1:24" x14ac:dyDescent="0.25">
      <c r="V19" s="10"/>
      <c r="W19" s="10"/>
      <c r="X19" s="10"/>
    </row>
    <row r="20" spans="1:24" x14ac:dyDescent="0.25">
      <c r="L20" s="56" t="s">
        <v>29</v>
      </c>
      <c r="M20" s="8">
        <f>AVERAGE(M2:M18)</f>
        <v>2.9919549836211895E-2</v>
      </c>
      <c r="N20" s="8">
        <f t="shared" ref="N20:U20" si="11">AVERAGE(N2:N18)</f>
        <v>2.2256819620109381E-2</v>
      </c>
      <c r="O20" s="8">
        <f t="shared" si="11"/>
        <v>3.5352287718832247E-2</v>
      </c>
      <c r="P20" s="8">
        <f t="shared" si="11"/>
        <v>7.7575431672737047E-2</v>
      </c>
      <c r="Q20" s="8">
        <f t="shared" si="11"/>
        <v>1.4083406350039736E-2</v>
      </c>
      <c r="R20" s="8">
        <f t="shared" si="11"/>
        <v>4.1137479650694662E-2</v>
      </c>
      <c r="S20" s="9">
        <f>AVERAGE(S2:S18)</f>
        <v>1.3707114228434025E-2</v>
      </c>
      <c r="T20" s="8">
        <f t="shared" si="11"/>
        <v>1.7466932798685848E-2</v>
      </c>
      <c r="U20" s="8">
        <f t="shared" si="11"/>
        <v>1.6557905596749016E-2</v>
      </c>
      <c r="V20" s="55"/>
      <c r="W20" s="8">
        <f>AVERAGE(W2:W18)</f>
        <v>31.959489026055493</v>
      </c>
      <c r="X20" s="59" t="s">
        <v>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A1F9-54CD-4C75-9802-D27D8B1E1EE4}">
  <dimension ref="A1:Z24"/>
  <sheetViews>
    <sheetView tabSelected="1" zoomScale="64" zoomScaleNormal="64" workbookViewId="0">
      <selection activeCell="I22" sqref="I22"/>
    </sheetView>
  </sheetViews>
  <sheetFormatPr defaultRowHeight="15" x14ac:dyDescent="0.25"/>
  <cols>
    <col min="1" max="1" width="12.42578125" customWidth="1"/>
    <col min="2" max="2" width="13" customWidth="1"/>
    <col min="3" max="3" width="13.5703125" customWidth="1"/>
    <col min="4" max="4" width="11.140625" customWidth="1"/>
    <col min="5" max="5" width="8.140625" customWidth="1"/>
    <col min="6" max="6" width="16" customWidth="1"/>
    <col min="7" max="8" width="15.28515625" customWidth="1"/>
    <col min="9" max="9" width="14.5703125" customWidth="1"/>
    <col min="10" max="10" width="13.28515625" customWidth="1"/>
    <col min="11" max="11" width="14" customWidth="1"/>
    <col min="12" max="12" width="17.28515625" customWidth="1"/>
    <col min="13" max="13" width="13.5703125" customWidth="1"/>
    <col min="14" max="14" width="12.5703125" customWidth="1"/>
    <col min="15" max="15" width="10.28515625" customWidth="1"/>
  </cols>
  <sheetData>
    <row r="1" spans="1:26" ht="15.75" thickBot="1" x14ac:dyDescent="0.3">
      <c r="A1" s="5" t="s">
        <v>19</v>
      </c>
      <c r="B1" s="5" t="s">
        <v>3</v>
      </c>
      <c r="C1" s="5" t="s">
        <v>4</v>
      </c>
      <c r="D1" s="5"/>
      <c r="E1" s="5"/>
      <c r="P1" s="11" t="s">
        <v>30</v>
      </c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thickTop="1" x14ac:dyDescent="0.25">
      <c r="A2" s="3">
        <v>79</v>
      </c>
      <c r="B2" s="12">
        <v>0.14263100215123595</v>
      </c>
      <c r="C2" s="4"/>
      <c r="P2" s="13" t="s">
        <v>31</v>
      </c>
      <c r="Q2" s="14"/>
      <c r="R2" s="15" t="s">
        <v>32</v>
      </c>
      <c r="S2" s="16"/>
      <c r="T2" s="16"/>
      <c r="U2" s="16"/>
      <c r="V2" s="16"/>
      <c r="W2" s="16"/>
      <c r="X2" s="16"/>
      <c r="Y2" s="16"/>
      <c r="Z2" s="17"/>
    </row>
    <row r="3" spans="1:26" ht="24.75" x14ac:dyDescent="0.25">
      <c r="A3" s="3">
        <v>80</v>
      </c>
      <c r="B3" s="12">
        <v>0.24511912976417582</v>
      </c>
      <c r="C3" s="12">
        <f>B2</f>
        <v>0.14263100215123595</v>
      </c>
      <c r="P3" s="18"/>
      <c r="Q3" s="19"/>
      <c r="R3" s="20" t="s">
        <v>33</v>
      </c>
      <c r="S3" s="21"/>
      <c r="T3" s="21"/>
      <c r="U3" s="21"/>
      <c r="V3" s="21"/>
      <c r="W3" s="21"/>
      <c r="X3" s="21"/>
      <c r="Y3" s="21"/>
      <c r="Z3" s="22" t="s">
        <v>34</v>
      </c>
    </row>
    <row r="4" spans="1:26" ht="15.75" thickBot="1" x14ac:dyDescent="0.3">
      <c r="A4" s="3">
        <v>81</v>
      </c>
      <c r="B4" s="12">
        <v>0.24097901530218777</v>
      </c>
      <c r="C4" s="12">
        <f t="shared" ref="C4:C19" si="0">B3</f>
        <v>0.24511912976417582</v>
      </c>
      <c r="F4" s="23" t="s">
        <v>18</v>
      </c>
      <c r="G4" s="23" t="s">
        <v>35</v>
      </c>
      <c r="P4" s="24"/>
      <c r="Q4" s="25"/>
      <c r="R4" s="26" t="s">
        <v>36</v>
      </c>
      <c r="S4" s="27" t="s">
        <v>37</v>
      </c>
      <c r="T4" s="27" t="s">
        <v>38</v>
      </c>
      <c r="U4" s="27" t="s">
        <v>39</v>
      </c>
      <c r="V4" s="27" t="s">
        <v>40</v>
      </c>
      <c r="W4" s="27" t="s">
        <v>41</v>
      </c>
      <c r="X4" s="27" t="s">
        <v>42</v>
      </c>
      <c r="Y4" s="27" t="s">
        <v>43</v>
      </c>
      <c r="Z4" s="28" t="s">
        <v>3</v>
      </c>
    </row>
    <row r="5" spans="1:26" ht="24.75" thickTop="1" x14ac:dyDescent="0.25">
      <c r="A5" s="3">
        <v>82</v>
      </c>
      <c r="B5" s="12">
        <v>0.18675163372163819</v>
      </c>
      <c r="C5" s="12">
        <f t="shared" si="0"/>
        <v>0.24097901530218777</v>
      </c>
      <c r="F5" s="29">
        <v>29714</v>
      </c>
      <c r="G5" s="29">
        <v>5077</v>
      </c>
      <c r="P5" s="30" t="s">
        <v>44</v>
      </c>
      <c r="Q5" s="31" t="s">
        <v>4</v>
      </c>
      <c r="R5" s="32">
        <v>0.50727272727272732</v>
      </c>
      <c r="S5" s="33">
        <v>0</v>
      </c>
      <c r="T5" s="34">
        <v>0.55000000000000004</v>
      </c>
      <c r="U5" s="34">
        <v>0.21</v>
      </c>
      <c r="V5" s="34">
        <v>0.70833333333333326</v>
      </c>
      <c r="W5" s="34">
        <v>0.95000000000000007</v>
      </c>
      <c r="X5" s="34">
        <v>0.82750000000000001</v>
      </c>
      <c r="Y5" s="34">
        <v>0.94249999999999989</v>
      </c>
      <c r="Z5" s="35"/>
    </row>
    <row r="6" spans="1:26" ht="15" customHeight="1" x14ac:dyDescent="0.25">
      <c r="A6" s="3">
        <v>83</v>
      </c>
      <c r="B6" s="12">
        <v>0.20501684458335023</v>
      </c>
      <c r="C6" s="12">
        <f t="shared" si="0"/>
        <v>0.18675163372163819</v>
      </c>
      <c r="P6" s="36" t="s">
        <v>45</v>
      </c>
      <c r="Q6" s="37"/>
      <c r="R6" s="38">
        <v>5.9531504264548889E-2</v>
      </c>
      <c r="S6" s="39">
        <v>2.3255823643408797E-2</v>
      </c>
      <c r="T6" s="39">
        <v>2.3255823643408797E-2</v>
      </c>
      <c r="U6" s="39">
        <v>5.1913389409669636E-2</v>
      </c>
      <c r="V6" s="39">
        <v>4.7076283525659054E-2</v>
      </c>
      <c r="W6" s="39">
        <v>3.2129545473095142E-2</v>
      </c>
      <c r="X6" s="39">
        <v>2.6220221204253741E-2</v>
      </c>
      <c r="Y6" s="39">
        <v>2.3255823643408797E-2</v>
      </c>
      <c r="Z6" s="40"/>
    </row>
    <row r="7" spans="1:26" ht="15" customHeight="1" x14ac:dyDescent="0.25">
      <c r="A7" s="3">
        <v>84</v>
      </c>
      <c r="B7" s="12">
        <v>0.26565734464423429</v>
      </c>
      <c r="C7" s="12">
        <f t="shared" si="0"/>
        <v>0.20501684458335023</v>
      </c>
      <c r="D7" s="23" t="s">
        <v>46</v>
      </c>
      <c r="E7" s="5"/>
      <c r="F7" s="5" t="s">
        <v>47</v>
      </c>
      <c r="G7" s="5" t="s">
        <v>48</v>
      </c>
      <c r="H7" s="5" t="s">
        <v>49</v>
      </c>
      <c r="I7" s="5" t="s">
        <v>50</v>
      </c>
      <c r="J7" s="5" t="s">
        <v>51</v>
      </c>
      <c r="K7" s="5" t="s">
        <v>52</v>
      </c>
      <c r="L7" s="5" t="s">
        <v>53</v>
      </c>
      <c r="M7" s="5" t="s">
        <v>54</v>
      </c>
      <c r="N7" s="5" t="s">
        <v>55</v>
      </c>
      <c r="P7" s="36" t="s">
        <v>56</v>
      </c>
      <c r="Q7" s="41" t="s">
        <v>57</v>
      </c>
      <c r="R7" s="42"/>
      <c r="S7" s="43"/>
      <c r="T7" s="43"/>
      <c r="U7" s="43"/>
      <c r="V7" s="43"/>
      <c r="W7" s="43"/>
      <c r="X7" s="43"/>
      <c r="Y7" s="43"/>
      <c r="Z7" s="44">
        <v>0.69205554554040638</v>
      </c>
    </row>
    <row r="8" spans="1:26" x14ac:dyDescent="0.25">
      <c r="A8" s="3">
        <v>85</v>
      </c>
      <c r="B8" s="58">
        <f>$Z$7+($Z$8*G8)+($Z$9*H8)+($Z$10*I8)+($Z$11*J8)+($Z$12*K8)+($Z$13*L8)+($Z$14*M8)+($Z$15*N8)</f>
        <v>0.37352793325000422</v>
      </c>
      <c r="C8" s="12">
        <f>B7</f>
        <v>0.26565734464423429</v>
      </c>
      <c r="D8" s="57">
        <f>B8*($F$5-$G$5)+$G$5</f>
        <v>14279.607691480354</v>
      </c>
      <c r="E8" s="45"/>
      <c r="F8" s="3">
        <v>85</v>
      </c>
      <c r="G8" s="46">
        <f>EXP(-((($C8-R$5)^2)/(2*R$6^2)))</f>
        <v>2.6489611051766683E-4</v>
      </c>
      <c r="H8" s="46">
        <f>EXP(-((($C8-S$5)^2)/(2*S$6^2)))</f>
        <v>4.6159655880328499E-29</v>
      </c>
      <c r="I8" s="46">
        <f>EXP(-((($C8-T$5)^2)/(2*T$6^2)))</f>
        <v>3.4516625022370555E-33</v>
      </c>
      <c r="J8" s="46">
        <f>EXP(-((($C8-U$5)^2)/(2*U$6^2)))</f>
        <v>0.56286253043046974</v>
      </c>
      <c r="K8" s="46">
        <f>EXP(-((($C8-V$5)^2)/(2*V$6^2)))</f>
        <v>6.2963050210310557E-20</v>
      </c>
      <c r="L8" s="46">
        <f>EXP(-((($C8-W$5)^2)/(2*W$6^2)))</f>
        <v>3.0709003986204212E-99</v>
      </c>
      <c r="M8" s="46">
        <f>EXP(-((($C8-X$5)^2)/(2*X$6^2)))</f>
        <v>1.9785932570726157E-100</v>
      </c>
      <c r="N8" s="46">
        <f>EXP(-((($C8-Y$5)^2)/(2*Y$6^2)))</f>
        <v>1.1592652972103476E-184</v>
      </c>
      <c r="P8" s="36"/>
      <c r="Q8" s="41" t="s">
        <v>36</v>
      </c>
      <c r="R8" s="42"/>
      <c r="S8" s="43"/>
      <c r="T8" s="43"/>
      <c r="U8" s="43"/>
      <c r="V8" s="43"/>
      <c r="W8" s="43"/>
      <c r="X8" s="43"/>
      <c r="Y8" s="43"/>
      <c r="Z8" s="44">
        <v>-0.16804312190533893</v>
      </c>
    </row>
    <row r="9" spans="1:26" x14ac:dyDescent="0.25">
      <c r="A9" s="3">
        <v>86</v>
      </c>
      <c r="B9" s="58">
        <f t="shared" ref="B9:B19" si="1">$Z$7+($Z$8*G9)+($Z$9*H9)+($Z$10*I9)+($Z$11*J9)+($Z$12*K9)+($Z$13*L9)+($Z$14*M9)+($Z$15*N9)</f>
        <v>0.6746212277376763</v>
      </c>
      <c r="C9" s="12">
        <f t="shared" ref="C9:C19" si="2">B8</f>
        <v>0.37352793325000422</v>
      </c>
      <c r="D9" s="57">
        <f t="shared" ref="D9:D19" si="3">B9*($F$5-$G$5)+$G$5</f>
        <v>21697.64318777313</v>
      </c>
      <c r="E9" s="45"/>
      <c r="F9" s="3">
        <v>86</v>
      </c>
      <c r="G9" s="46">
        <f t="shared" ref="G9:G19" si="4">EXP(-((($C9-R$5)^2)/(2*R$6^2)))</f>
        <v>8.0166026473962038E-2</v>
      </c>
      <c r="H9" s="46">
        <f t="shared" ref="H9:H19" si="5">EXP(-((($C9-S$5)^2)/(2*S$6^2)))</f>
        <v>9.5671580873720217E-57</v>
      </c>
      <c r="I9" s="46">
        <f t="shared" ref="I9:I19" si="6">EXP(-((($C9-T$5)^2)/(2*T$6^2)))</f>
        <v>3.1345647521348964E-13</v>
      </c>
      <c r="J9" s="46">
        <f t="shared" ref="J9:J19" si="7">EXP(-((($C9-U$5)^2)/(2*U$6^2)))</f>
        <v>7.0038455978756213E-3</v>
      </c>
      <c r="K9" s="46">
        <f t="shared" ref="K9:K19" si="8">EXP(-((($C9-V$5)^2)/(2*V$6^2)))</f>
        <v>1.039078733201867E-11</v>
      </c>
      <c r="L9" s="46">
        <f t="shared" ref="L9:L19" si="9">EXP(-((($C9-W$5)^2)/(2*W$6^2)))</f>
        <v>1.2475402001013018E-70</v>
      </c>
      <c r="M9" s="46">
        <f t="shared" ref="M9:M19" si="10">EXP(-((($C9-X$5)^2)/(2*X$6^2)))</f>
        <v>8.0567980888541668E-66</v>
      </c>
      <c r="N9" s="46">
        <f t="shared" ref="N9:N19" si="11">EXP(-((($C9-Y$5)^2)/(2*Y$6^2)))</f>
        <v>1.0498573687320356E-130</v>
      </c>
      <c r="P9" s="36"/>
      <c r="Q9" s="41" t="s">
        <v>37</v>
      </c>
      <c r="R9" s="42"/>
      <c r="S9" s="43"/>
      <c r="T9" s="43"/>
      <c r="U9" s="43"/>
      <c r="V9" s="43"/>
      <c r="W9" s="43"/>
      <c r="X9" s="43"/>
      <c r="Y9" s="43"/>
      <c r="Z9" s="44">
        <v>-0.69189729047200665</v>
      </c>
    </row>
    <row r="10" spans="1:26" x14ac:dyDescent="0.25">
      <c r="A10" s="3">
        <v>87</v>
      </c>
      <c r="B10" s="58">
        <f t="shared" si="1"/>
        <v>0.71410280598087084</v>
      </c>
      <c r="C10" s="12">
        <f t="shared" si="2"/>
        <v>0.6746212277376763</v>
      </c>
      <c r="D10" s="57">
        <f t="shared" si="3"/>
        <v>22670.350830950716</v>
      </c>
      <c r="E10" s="45"/>
      <c r="F10" s="3">
        <v>87</v>
      </c>
      <c r="G10" s="46">
        <f t="shared" si="4"/>
        <v>1.9233197294261567E-2</v>
      </c>
      <c r="H10" s="46">
        <f t="shared" si="5"/>
        <v>1.8602552316223391E-183</v>
      </c>
      <c r="I10" s="46">
        <f t="shared" si="6"/>
        <v>5.8136361497453617E-7</v>
      </c>
      <c r="J10" s="46">
        <f t="shared" si="7"/>
        <v>4.0386222637401864E-18</v>
      </c>
      <c r="K10" s="46">
        <f t="shared" si="8"/>
        <v>0.77382351025737917</v>
      </c>
      <c r="L10" s="46">
        <f t="shared" si="9"/>
        <v>1.1177203297290305E-16</v>
      </c>
      <c r="M10" s="46">
        <f t="shared" si="10"/>
        <v>4.1492245654720311E-8</v>
      </c>
      <c r="N10" s="46">
        <f t="shared" si="11"/>
        <v>1.5431003668660777E-29</v>
      </c>
      <c r="P10" s="36"/>
      <c r="Q10" s="41" t="s">
        <v>38</v>
      </c>
      <c r="R10" s="42"/>
      <c r="S10" s="43"/>
      <c r="T10" s="43"/>
      <c r="U10" s="43"/>
      <c r="V10" s="43"/>
      <c r="W10" s="43"/>
      <c r="X10" s="43"/>
      <c r="Y10" s="43"/>
      <c r="Z10" s="44">
        <v>-0.16585920785737898</v>
      </c>
    </row>
    <row r="11" spans="1:26" x14ac:dyDescent="0.25">
      <c r="A11" s="3">
        <v>88</v>
      </c>
      <c r="B11" s="58">
        <f t="shared" si="1"/>
        <v>0.72410201617055769</v>
      </c>
      <c r="C11" s="12">
        <f t="shared" si="2"/>
        <v>0.71410280598087084</v>
      </c>
      <c r="D11" s="57">
        <f t="shared" si="3"/>
        <v>22916.701372394029</v>
      </c>
      <c r="E11" s="45"/>
      <c r="F11" s="3">
        <v>88</v>
      </c>
      <c r="G11" s="46">
        <f t="shared" si="4"/>
        <v>2.3926182204675821E-3</v>
      </c>
      <c r="H11" s="46">
        <f t="shared" si="5"/>
        <v>1.8007480179911758E-205</v>
      </c>
      <c r="I11" s="46">
        <f t="shared" si="6"/>
        <v>1.5402127011382199E-11</v>
      </c>
      <c r="J11" s="46">
        <f t="shared" si="7"/>
        <v>3.3460689571054357E-21</v>
      </c>
      <c r="K11" s="46">
        <f t="shared" si="8"/>
        <v>0.99251816451113473</v>
      </c>
      <c r="L11" s="46">
        <f t="shared" si="9"/>
        <v>1.9700636050772118E-12</v>
      </c>
      <c r="M11" s="46">
        <f t="shared" si="10"/>
        <v>8.6796483945102349E-5</v>
      </c>
      <c r="N11" s="46">
        <f t="shared" si="11"/>
        <v>1.1360160092316911E-21</v>
      </c>
      <c r="P11" s="36"/>
      <c r="Q11" s="41" t="s">
        <v>39</v>
      </c>
      <c r="R11" s="42"/>
      <c r="S11" s="43"/>
      <c r="T11" s="43"/>
      <c r="U11" s="43"/>
      <c r="V11" s="43"/>
      <c r="W11" s="43"/>
      <c r="X11" s="43"/>
      <c r="Y11" s="43"/>
      <c r="Z11" s="44">
        <v>-0.5658274997936682</v>
      </c>
    </row>
    <row r="12" spans="1:26" x14ac:dyDescent="0.25">
      <c r="A12" s="3">
        <v>89</v>
      </c>
      <c r="B12" s="58">
        <f t="shared" si="1"/>
        <v>0.7228404756675384</v>
      </c>
      <c r="C12" s="12">
        <f t="shared" si="2"/>
        <v>0.72410201617055769</v>
      </c>
      <c r="D12" s="57">
        <f t="shared" si="3"/>
        <v>22885.620799021144</v>
      </c>
      <c r="E12" s="45"/>
      <c r="F12" s="3">
        <v>89</v>
      </c>
      <c r="G12" s="46">
        <f t="shared" si="4"/>
        <v>1.3161646109009144E-3</v>
      </c>
      <c r="H12" s="46">
        <f t="shared" si="5"/>
        <v>3.0300234187755296E-211</v>
      </c>
      <c r="I12" s="46">
        <f t="shared" si="6"/>
        <v>6.7573897603405505E-13</v>
      </c>
      <c r="J12" s="46">
        <f t="shared" si="7"/>
        <v>5.0604618532076344E-22</v>
      </c>
      <c r="K12" s="46">
        <f t="shared" si="8"/>
        <v>0.9454453634729455</v>
      </c>
      <c r="L12" s="46">
        <f t="shared" si="9"/>
        <v>1.844147178251777E-11</v>
      </c>
      <c r="M12" s="46">
        <f t="shared" si="10"/>
        <v>4.1994921489923716E-4</v>
      </c>
      <c r="N12" s="46">
        <f t="shared" si="11"/>
        <v>7.0655725726604005E-20</v>
      </c>
      <c r="P12" s="36"/>
      <c r="Q12" s="41" t="s">
        <v>40</v>
      </c>
      <c r="R12" s="42"/>
      <c r="S12" s="43"/>
      <c r="T12" s="43"/>
      <c r="U12" s="43"/>
      <c r="V12" s="43"/>
      <c r="W12" s="43"/>
      <c r="X12" s="43"/>
      <c r="Y12" s="43"/>
      <c r="Z12" s="44">
        <v>3.2668109940255805E-2</v>
      </c>
    </row>
    <row r="13" spans="1:26" x14ac:dyDescent="0.25">
      <c r="A13" s="3">
        <v>90</v>
      </c>
      <c r="B13" s="58">
        <f t="shared" si="1"/>
        <v>0.7230691943496288</v>
      </c>
      <c r="C13" s="12">
        <f t="shared" si="2"/>
        <v>0.7228404756675384</v>
      </c>
      <c r="D13" s="57">
        <f t="shared" si="3"/>
        <v>22891.255741191806</v>
      </c>
      <c r="E13" s="45"/>
      <c r="F13" s="3">
        <v>90</v>
      </c>
      <c r="G13" s="46">
        <f t="shared" si="4"/>
        <v>1.4214550757082956E-3</v>
      </c>
      <c r="H13" s="46">
        <f t="shared" si="5"/>
        <v>1.6381121945987403E-210</v>
      </c>
      <c r="I13" s="46">
        <f t="shared" si="6"/>
        <v>1.0127691070380354E-12</v>
      </c>
      <c r="J13" s="46">
        <f t="shared" si="7"/>
        <v>6.4354112097306328E-22</v>
      </c>
      <c r="K13" s="46">
        <f t="shared" si="8"/>
        <v>0.95362759603020264</v>
      </c>
      <c r="L13" s="46">
        <f t="shared" si="9"/>
        <v>1.3981997585363223E-11</v>
      </c>
      <c r="M13" s="46">
        <f t="shared" si="10"/>
        <v>3.4697209254995514E-4</v>
      </c>
      <c r="N13" s="46">
        <f t="shared" si="11"/>
        <v>4.2390133991554452E-20</v>
      </c>
      <c r="P13" s="36"/>
      <c r="Q13" s="41" t="s">
        <v>41</v>
      </c>
      <c r="R13" s="42"/>
      <c r="S13" s="43"/>
      <c r="T13" s="43"/>
      <c r="U13" s="43"/>
      <c r="V13" s="43"/>
      <c r="W13" s="43"/>
      <c r="X13" s="43"/>
      <c r="Y13" s="43"/>
      <c r="Z13" s="44">
        <v>0.41123621048533648</v>
      </c>
    </row>
    <row r="14" spans="1:26" x14ac:dyDescent="0.25">
      <c r="A14" s="3">
        <v>91</v>
      </c>
      <c r="B14" s="58">
        <f t="shared" si="1"/>
        <v>0.72302903601097213</v>
      </c>
      <c r="C14" s="12">
        <f t="shared" si="2"/>
        <v>0.7230691943496288</v>
      </c>
      <c r="D14" s="57">
        <f t="shared" si="3"/>
        <v>22890.26636020232</v>
      </c>
      <c r="E14" s="45"/>
      <c r="F14" s="3">
        <v>91</v>
      </c>
      <c r="G14" s="46">
        <f t="shared" si="4"/>
        <v>1.4018062717157205E-3</v>
      </c>
      <c r="H14" s="46">
        <f t="shared" si="5"/>
        <v>1.2066000439244307E-210</v>
      </c>
      <c r="I14" s="46">
        <f t="shared" si="6"/>
        <v>9.4133667869132843E-13</v>
      </c>
      <c r="J14" s="46">
        <f t="shared" si="7"/>
        <v>6.1612667653039727E-22</v>
      </c>
      <c r="K14" s="46">
        <f t="shared" si="8"/>
        <v>0.95218965705694525</v>
      </c>
      <c r="L14" s="46">
        <f t="shared" si="9"/>
        <v>1.4703342837819873E-11</v>
      </c>
      <c r="M14" s="46">
        <f t="shared" si="10"/>
        <v>3.5925218858285859E-4</v>
      </c>
      <c r="N14" s="46">
        <f t="shared" si="11"/>
        <v>4.6514374986020231E-20</v>
      </c>
      <c r="P14" s="36"/>
      <c r="Q14" s="41" t="s">
        <v>42</v>
      </c>
      <c r="R14" s="42"/>
      <c r="S14" s="43"/>
      <c r="T14" s="43"/>
      <c r="U14" s="43"/>
      <c r="V14" s="43"/>
      <c r="W14" s="43"/>
      <c r="X14" s="43"/>
      <c r="Y14" s="43"/>
      <c r="Z14" s="44">
        <v>0.28619997160132121</v>
      </c>
    </row>
    <row r="15" spans="1:26" ht="15.75" thickBot="1" x14ac:dyDescent="0.3">
      <c r="A15" s="3">
        <v>92</v>
      </c>
      <c r="B15" s="58">
        <f t="shared" si="1"/>
        <v>0.72303612977519238</v>
      </c>
      <c r="C15" s="12">
        <f t="shared" si="2"/>
        <v>0.72302903601097213</v>
      </c>
      <c r="D15" s="57">
        <f t="shared" si="3"/>
        <v>22890.441129271414</v>
      </c>
      <c r="E15" s="45"/>
      <c r="F15" s="3">
        <v>92</v>
      </c>
      <c r="G15" s="46">
        <f t="shared" si="4"/>
        <v>1.4052379374946296E-3</v>
      </c>
      <c r="H15" s="46">
        <f t="shared" si="5"/>
        <v>1.2731509325704433E-210</v>
      </c>
      <c r="I15" s="46">
        <f t="shared" si="6"/>
        <v>9.5351030154909524E-13</v>
      </c>
      <c r="J15" s="46">
        <f t="shared" si="7"/>
        <v>6.2085499876931031E-22</v>
      </c>
      <c r="K15" s="46">
        <f t="shared" si="8"/>
        <v>0.95244359997417649</v>
      </c>
      <c r="L15" s="46">
        <f t="shared" si="9"/>
        <v>1.4574102283063248E-11</v>
      </c>
      <c r="M15" s="46">
        <f t="shared" si="10"/>
        <v>3.5706699258542738E-4</v>
      </c>
      <c r="N15" s="46">
        <f t="shared" si="11"/>
        <v>4.5762573392122815E-20</v>
      </c>
      <c r="P15" s="47"/>
      <c r="Q15" s="48" t="s">
        <v>43</v>
      </c>
      <c r="R15" s="49"/>
      <c r="S15" s="50"/>
      <c r="T15" s="50"/>
      <c r="U15" s="50"/>
      <c r="V15" s="50"/>
      <c r="W15" s="50"/>
      <c r="X15" s="50"/>
      <c r="Y15" s="50"/>
      <c r="Z15" s="51">
        <v>-0.16359212301768233</v>
      </c>
    </row>
    <row r="16" spans="1:26" ht="15.75" thickTop="1" x14ac:dyDescent="0.25">
      <c r="A16" s="3">
        <v>93</v>
      </c>
      <c r="B16" s="58">
        <f t="shared" si="1"/>
        <v>0.72303487801866329</v>
      </c>
      <c r="C16" s="12">
        <f t="shared" si="2"/>
        <v>0.72303612977519238</v>
      </c>
      <c r="D16" s="57">
        <f t="shared" si="3"/>
        <v>22890.410289745807</v>
      </c>
      <c r="E16" s="45"/>
      <c r="F16" s="3">
        <v>93</v>
      </c>
      <c r="G16" s="46">
        <f t="shared" si="4"/>
        <v>1.4046311875170548E-3</v>
      </c>
      <c r="H16" s="46">
        <f t="shared" si="5"/>
        <v>1.2611340073187289E-210</v>
      </c>
      <c r="I16" s="46">
        <f t="shared" si="6"/>
        <v>9.5134870895439476E-13</v>
      </c>
      <c r="J16" s="46">
        <f t="shared" si="7"/>
        <v>6.2001716105193625E-22</v>
      </c>
      <c r="K16" s="46">
        <f t="shared" si="8"/>
        <v>0.95239878773718445</v>
      </c>
      <c r="L16" s="46">
        <f t="shared" si="9"/>
        <v>1.4596850723874996E-11</v>
      </c>
      <c r="M16" s="46">
        <f t="shared" si="10"/>
        <v>3.574520883102915E-4</v>
      </c>
      <c r="N16" s="46">
        <f t="shared" si="11"/>
        <v>4.5894495937597608E-20</v>
      </c>
      <c r="P16" s="52" t="s">
        <v>58</v>
      </c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spans="1:15" x14ac:dyDescent="0.25">
      <c r="A17" s="3">
        <v>94</v>
      </c>
      <c r="B17" s="58">
        <f t="shared" si="1"/>
        <v>0.72303509894320828</v>
      </c>
      <c r="C17" s="12">
        <f t="shared" si="2"/>
        <v>0.72303487801866329</v>
      </c>
      <c r="D17" s="57">
        <f t="shared" si="3"/>
        <v>22890.415732663823</v>
      </c>
      <c r="E17" s="45"/>
      <c r="F17" s="3">
        <v>94</v>
      </c>
      <c r="G17" s="46">
        <f t="shared" si="4"/>
        <v>1.4047382362496941E-3</v>
      </c>
      <c r="H17" s="46">
        <f t="shared" si="5"/>
        <v>1.2632462349197634E-210</v>
      </c>
      <c r="I17" s="46">
        <f t="shared" si="6"/>
        <v>9.5172979086848656E-13</v>
      </c>
      <c r="J17" s="46">
        <f t="shared" si="7"/>
        <v>6.2016492346413347E-22</v>
      </c>
      <c r="K17" s="46">
        <f t="shared" si="8"/>
        <v>0.95240669666514433</v>
      </c>
      <c r="L17" s="46">
        <f t="shared" si="9"/>
        <v>1.4592834036471714E-11</v>
      </c>
      <c r="M17" s="46">
        <f t="shared" si="10"/>
        <v>3.5738410654872848E-4</v>
      </c>
      <c r="N17" s="46">
        <f t="shared" si="11"/>
        <v>4.5871189762984641E-20</v>
      </c>
    </row>
    <row r="18" spans="1:15" x14ac:dyDescent="0.25">
      <c r="A18" s="3">
        <v>95</v>
      </c>
      <c r="B18" s="58">
        <f t="shared" si="1"/>
        <v>0.72303505995315887</v>
      </c>
      <c r="C18" s="12">
        <f t="shared" si="2"/>
        <v>0.72303509894320828</v>
      </c>
      <c r="D18" s="57">
        <f t="shared" si="3"/>
        <v>22890.414772065975</v>
      </c>
      <c r="E18" s="45"/>
      <c r="F18" s="3">
        <v>95</v>
      </c>
      <c r="G18" s="46">
        <f t="shared" si="4"/>
        <v>1.4047193424971019E-3</v>
      </c>
      <c r="H18" s="46">
        <f t="shared" si="5"/>
        <v>1.2628731877825908E-210</v>
      </c>
      <c r="I18" s="46">
        <f t="shared" si="6"/>
        <v>9.5166252221073491E-13</v>
      </c>
      <c r="J18" s="46">
        <f t="shared" si="7"/>
        <v>6.2013884210311071E-22</v>
      </c>
      <c r="K18" s="46">
        <f t="shared" si="8"/>
        <v>0.95240530084975206</v>
      </c>
      <c r="L18" s="46">
        <f t="shared" si="9"/>
        <v>1.4593542869440298E-11</v>
      </c>
      <c r="M18" s="46">
        <f t="shared" si="10"/>
        <v>3.5739610387990907E-4</v>
      </c>
      <c r="N18" s="46">
        <f t="shared" si="11"/>
        <v>4.5875302257032457E-20</v>
      </c>
    </row>
    <row r="19" spans="1:15" x14ac:dyDescent="0.25">
      <c r="A19" s="3">
        <v>96</v>
      </c>
      <c r="B19" s="58">
        <f t="shared" si="1"/>
        <v>0.72303506683438956</v>
      </c>
      <c r="C19" s="12">
        <f t="shared" si="2"/>
        <v>0.72303505995315887</v>
      </c>
      <c r="D19" s="57">
        <f t="shared" si="3"/>
        <v>22890.414941598854</v>
      </c>
      <c r="E19" s="45"/>
      <c r="F19" s="3">
        <v>96</v>
      </c>
      <c r="G19" s="46">
        <f t="shared" si="4"/>
        <v>1.4047226769594529E-3</v>
      </c>
      <c r="H19" s="46">
        <f t="shared" si="5"/>
        <v>1.2629390173141745E-210</v>
      </c>
      <c r="I19" s="46">
        <f t="shared" si="6"/>
        <v>9.5167439383565584E-13</v>
      </c>
      <c r="J19" s="46">
        <f t="shared" si="7"/>
        <v>6.2014344501459403E-22</v>
      </c>
      <c r="K19" s="46">
        <f t="shared" si="8"/>
        <v>0.95240554719275128</v>
      </c>
      <c r="L19" s="46">
        <f t="shared" si="9"/>
        <v>1.4593417768020965E-11</v>
      </c>
      <c r="M19" s="46">
        <f t="shared" si="10"/>
        <v>3.573939864936588E-4</v>
      </c>
      <c r="N19" s="46">
        <f t="shared" si="11"/>
        <v>4.587457643365846E-20</v>
      </c>
    </row>
    <row r="23" spans="1:15" x14ac:dyDescent="0.25">
      <c r="H23" s="53"/>
      <c r="I23" s="53"/>
      <c r="J23" s="53"/>
      <c r="K23" s="53"/>
      <c r="L23" s="53"/>
      <c r="M23" s="53"/>
      <c r="N23" s="53"/>
      <c r="O23" s="53"/>
    </row>
    <row r="24" spans="1:15" x14ac:dyDescent="0.25">
      <c r="G24" s="54"/>
      <c r="H24" s="54"/>
      <c r="I24" s="54"/>
      <c r="J24" s="54"/>
      <c r="K24" s="54"/>
      <c r="L24" s="54"/>
      <c r="M24" s="54"/>
      <c r="N24" s="54"/>
      <c r="O24" s="54"/>
    </row>
  </sheetData>
  <mergeCells count="7">
    <mergeCell ref="P16:Z16"/>
    <mergeCell ref="P1:Z1"/>
    <mergeCell ref="P2:Q4"/>
    <mergeCell ref="R2:Z2"/>
    <mergeCell ref="R3:Y3"/>
    <mergeCell ref="P6:Q6"/>
    <mergeCell ref="P7:P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4</vt:i4>
      </vt:variant>
    </vt:vector>
  </HeadingPairs>
  <TitlesOfParts>
    <vt:vector size="4" baseType="lpstr">
      <vt:lpstr>Data</vt:lpstr>
      <vt:lpstr>MSE Training</vt:lpstr>
      <vt:lpstr>MSE Testing</vt:lpstr>
      <vt:lpstr>Ramalan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YUNIAR AYU RACHMADINI</dc:creator>
  <cp:lastModifiedBy>YUNIAR AYU RACHMADINI</cp:lastModifiedBy>
  <dcterms:created xsi:type="dcterms:W3CDTF">2023-12-17T12:21:51Z</dcterms:created>
  <dcterms:modified xsi:type="dcterms:W3CDTF">2023-12-17T13:18:55Z</dcterms:modified>
</cp:coreProperties>
</file>