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A656E12D-2822-5742-B6CD-1AFCD4BF5A4F}" xr6:coauthVersionLast="47" xr6:coauthVersionMax="47" xr10:uidLastSave="{00000000-0000-0000-0000-000000000000}"/>
  <bookViews>
    <workbookView xWindow="0" yWindow="740" windowWidth="294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5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<sst xmlns="http://schemas.openxmlformats.org/spreadsheetml/2006/main" count="110" uniqueCount="37">
  <si>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</si>
  <si>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</si>
  <si>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</si>
  <si>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</si>
  <si>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</si>
  <si>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</si>
  <si>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</si>
  <si>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</si>
  <si>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</si>
  <si>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</si>
  <si>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</si>
  <si>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</si>
  <si>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</si>
  <si>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</si>
  <si>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</si>
  <si>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</si>
  <si>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</si>
  <si>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</si>
  <si>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</si>
  <si>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</si>
  <si>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</si>
  <si>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</si>
  <si>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</si>
  <si>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</si>
  <si>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</si>
  <si>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</si>
  <si>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</si>
  <si>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</si>
  <si>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</si>
  <si>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</si>
  <si>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</si>
  <si>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</si>
  <si>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ELISA plate+Saturation</t>
  </si>
  <si>
    <t>In-house data, 2023</t>
  </si>
  <si>
    <t>von Tiedemann &amp; Bilitewski, 2002</t>
  </si>
  <si>
    <t>Lu et al., 2023</t>
  </si>
  <si>
    <t>Herve et al.,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</si>
</sst>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0" fillId="0" borderId="1" xfId="0" applyFill="1" applyBorder="1"/>
    <xf numFmtId="0" fontId="3" fillId="0" borderId="8" xfId="0" applyFont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zoomScale="120" zoomScaleNormal="120" workbookViewId="0">
      <selection activeCell="C12" sqref="C1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27</v>
      </c>
      <c r="B2" s="2" t="s">
        <v>8</v>
      </c>
      <c r="C2" s="2">
        <v>16</v>
      </c>
      <c r="D2" s="6"/>
    </row>
    <row r="3" spans="1:4" x14ac:dyDescent="0.2">
      <c r="A3" s="10" t="s">
        <v>26</v>
      </c>
      <c r="B3" s="1" t="s">
        <v>8</v>
      </c>
      <c r="C3" s="1">
        <v>9</v>
      </c>
      <c r="D3" s="7"/>
    </row>
    <row r="4" spans="1:4" x14ac:dyDescent="0.2">
      <c r="A4" s="10" t="s">
        <v>14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34</v>
      </c>
      <c r="B5" s="1" t="s">
        <v>9</v>
      </c>
      <c r="C5" s="1">
        <v>7.5</v>
      </c>
      <c r="D5" s="7">
        <f>3/SQRT(10)</f>
        <v>0.94868329805051377</v>
      </c>
    </row>
    <row r="6" spans="1:4" x14ac:dyDescent="0.2">
      <c r="A6" s="10" t="s">
        <v>19</v>
      </c>
      <c r="B6" s="1" t="s">
        <v>9</v>
      </c>
      <c r="C6" s="1">
        <v>9.33</v>
      </c>
      <c r="D6" s="7">
        <v>0.96</v>
      </c>
    </row>
    <row r="7" spans="1:4" x14ac:dyDescent="0.2">
      <c r="A7" s="10" t="s">
        <v>20</v>
      </c>
      <c r="B7" s="1" t="s">
        <v>8</v>
      </c>
      <c r="C7" s="1">
        <v>7</v>
      </c>
      <c r="D7" s="7">
        <v>1</v>
      </c>
    </row>
    <row r="8" spans="1:4" x14ac:dyDescent="0.2">
      <c r="A8" s="10" t="s">
        <v>21</v>
      </c>
      <c r="B8" s="1" t="s">
        <v>8</v>
      </c>
      <c r="C8" s="1">
        <v>114</v>
      </c>
      <c r="D8" s="7"/>
    </row>
    <row r="9" spans="1:4" x14ac:dyDescent="0.2">
      <c r="A9" s="10" t="s">
        <v>22</v>
      </c>
      <c r="B9" s="1" t="s">
        <v>8</v>
      </c>
      <c r="C9" s="1">
        <v>54</v>
      </c>
      <c r="D9" s="7"/>
    </row>
    <row r="10" spans="1:4" ht="17" thickBot="1" x14ac:dyDescent="0.25">
      <c r="A10" s="14" t="s">
        <v>31</v>
      </c>
      <c r="B10" s="15" t="s">
        <v>32</v>
      </c>
      <c r="C10" s="15">
        <v>59.4</v>
      </c>
      <c r="D10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D14" sqref="D14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16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25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27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26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30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14</v>
      </c>
      <c r="B10" s="1" t="s">
        <v>9</v>
      </c>
      <c r="C10" s="1">
        <v>9.8000000000000007</v>
      </c>
      <c r="D10" s="7">
        <v>0.4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33</v>
      </c>
      <c r="B11" s="1" t="s">
        <v>9</v>
      </c>
      <c r="C11" s="1">
        <f>AVERAGE(I12:I14)</f>
        <v>580</v>
      </c>
      <c r="D11" s="7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31</v>
      </c>
      <c r="B12" s="1" t="s">
        <v>32</v>
      </c>
      <c r="C12" s="1">
        <v>292.5</v>
      </c>
      <c r="D12" s="7">
        <v>163.80000000000001</v>
      </c>
      <c r="G12" t="s">
        <v>12</v>
      </c>
      <c r="H12" t="s">
        <v>9</v>
      </c>
      <c r="I12">
        <v>700</v>
      </c>
    </row>
    <row r="13" spans="1:10" ht="17" thickBot="1" x14ac:dyDescent="0.25">
      <c r="A13" s="14" t="s">
        <v>35</v>
      </c>
      <c r="B13" s="15" t="s">
        <v>9</v>
      </c>
      <c r="C13" s="15">
        <v>115.406329531968</v>
      </c>
      <c r="D13" s="8">
        <v>73.439181551013107</v>
      </c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0"/>
  <sheetViews>
    <sheetView tabSelected="1" zoomScale="120" zoomScaleNormal="120" workbookViewId="0">
      <selection activeCell="D7" sqref="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13</v>
      </c>
      <c r="B2" s="2" t="s">
        <v>8</v>
      </c>
      <c r="C2" s="2">
        <v>2.09</v>
      </c>
      <c r="D2" s="6">
        <v>0.82</v>
      </c>
      <c r="F2" t="s">
        <v>24</v>
      </c>
      <c r="G2">
        <v>5.29</v>
      </c>
    </row>
    <row r="3" spans="1:7" x14ac:dyDescent="0.2">
      <c r="A3" s="10" t="s">
        <v>29</v>
      </c>
      <c r="B3" s="1" t="s">
        <v>8</v>
      </c>
      <c r="C3" s="1">
        <v>0.2</v>
      </c>
      <c r="D3" s="7"/>
      <c r="G3">
        <v>7.43</v>
      </c>
    </row>
    <row r="4" spans="1:7" x14ac:dyDescent="0.2">
      <c r="A4" s="10" t="s">
        <v>28</v>
      </c>
      <c r="B4" s="1" t="s">
        <v>8</v>
      </c>
      <c r="C4" s="1">
        <v>0.28000000000000003</v>
      </c>
      <c r="D4" s="7"/>
    </row>
    <row r="5" spans="1:7" x14ac:dyDescent="0.2">
      <c r="A5" s="10" t="s">
        <v>18</v>
      </c>
      <c r="B5" s="1" t="s">
        <v>8</v>
      </c>
      <c r="C5" s="1">
        <v>0.32</v>
      </c>
      <c r="D5" s="7"/>
    </row>
    <row r="6" spans="1:7" x14ac:dyDescent="0.2">
      <c r="A6" s="10" t="s">
        <v>23</v>
      </c>
      <c r="B6" s="1" t="s">
        <v>8</v>
      </c>
      <c r="C6" s="1">
        <v>0.93</v>
      </c>
      <c r="D6" s="7">
        <v>0.71</v>
      </c>
    </row>
    <row r="7" spans="1:7" x14ac:dyDescent="0.2">
      <c r="A7" s="10" t="s">
        <v>33</v>
      </c>
      <c r="B7" s="1" t="s">
        <v>9</v>
      </c>
      <c r="C7" s="1">
        <f>AVERAGE(G2:G3)</f>
        <v>6.3599999999999994</v>
      </c>
      <c r="D7" s="7">
        <f>STDEVA(G2:G3)/SQRT(2)</f>
        <v>1.0700000000000032</v>
      </c>
    </row>
    <row r="8" spans="1:7" x14ac:dyDescent="0.2">
      <c r="A8" s="18" t="s">
        <v>31</v>
      </c>
      <c r="B8" s="16" t="s">
        <v>32</v>
      </c>
      <c r="C8" s="1">
        <v>0.24640000000000001</v>
      </c>
      <c r="D8" s="7">
        <v>0.1351</v>
      </c>
    </row>
    <row r="9" spans="1:7" x14ac:dyDescent="0.2">
      <c r="A9" s="10" t="s">
        <v>36</v>
      </c>
      <c r="B9" s="17" t="s">
        <v>9</v>
      </c>
      <c r="C9" s="1">
        <v>1.6940999814534656</v>
      </c>
      <c r="D9" s="7">
        <v>1.8337311851513098</v>
      </c>
    </row>
    <row r="10" spans="1:7" ht="17" thickBot="1" x14ac:dyDescent="0.25">
      <c r="A10" s="14" t="s">
        <v>35</v>
      </c>
      <c r="B10" s="19" t="s">
        <v>9</v>
      </c>
      <c r="C10" s="15">
        <v>0.1450937334938032</v>
      </c>
      <c r="D10" s="8">
        <v>5.8905524473255033E-2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2023-09-19T21:33:20Z</dcterms:modified>
</cp:coreProperties>
</file>