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lee/Documents/repos/meta-analysis-for-VEGF-signaling/data/"/>
    </mc:Choice>
  </mc:AlternateContent>
  <xr:revisionPtr revIDLastSave="0" documentId="13_ncr:1_{B26C9FE5-5307-9746-91B9-E26686863E09}" xr6:coauthVersionLast="47" xr6:coauthVersionMax="47" xr10:uidLastSave="{00000000-0000-0000-0000-000000000000}"/>
  <bookViews>
    <workbookView xWindow="0" yWindow="740" windowWidth="14700" windowHeight="16680" activeTab="1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2" l="1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J6" i="1" l="1"/>
  <c r="I7" i="1"/>
  <c r="L6" i="1"/>
  <c r="K6" i="1"/>
  <c r="K7" i="1" s="1"/>
  <c r="I6" i="1"/>
  <c r="K3" i="1"/>
  <c r="K4" i="1" s="1"/>
  <c r="I3" i="1"/>
  <c r="J3" i="1" s="1"/>
  <c r="J4" i="1" s="1"/>
  <c r="I13" i="1"/>
  <c r="I12" i="1"/>
  <c r="K13" i="1"/>
  <c r="K12" i="1"/>
  <c r="J7" i="1" l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<sst xmlns="http://schemas.openxmlformats.org/spreadsheetml/2006/main" count="85" uniqueCount="73">
  <si>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</si>
  <si>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</si>
  <si>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</si>
  <si>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</si>
  <si>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</si>
  <si>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</si>
  <si>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</si>
  <si>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</si>
  <si>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</si>
  <si>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</si>
  <si>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</si>
  <si>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</si>
  <si>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</si>
  <si>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</si>
  <si>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Lijnen et al., 2001</t>
  </si>
  <si>
    <t>Maquoi et al., 2002</t>
  </si>
  <si>
    <t>Morange et al.,2000</t>
  </si>
  <si>
    <t>Voros et al., 2005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</si>
  <si>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</si>
  <si>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</si>
  <si>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</si>
  <si>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</si>
  <si>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</si>
  <si>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</si>
  <si>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</si>
  <si>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Cuthbertson &amp; Mandel, 1986 (1.5 mo. Balb/c mice &amp; Retina, periphery zone)</t>
  </si>
  <si>
    <t>Cuthbertson &amp; Mandel, 1986 (1.5 mo. Balb/c mice &amp; Retina, center zone)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</si>
  <si>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</si>
  <si>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</si>
  <si>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</si>
  <si>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</si>
  <si>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</si>
  <si>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(1.5 mo. Balb/c mice &amp; Retina, mid-zone)</t>
  </si>
  <si>
    <t>Cuthbertson &amp; Mandel, 1986 (8 mo. Balb/c mice &amp; Retina, mid-zone)</t>
  </si>
  <si>
    <t>Cuthbertson &amp; Mandel, 1986 (20 mo. Balb/c mice &amp; Retina, mid-zone)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</si>
  <si>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</si>
  <si>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</si>
  <si>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</si>
  <si>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Muscle)</t>
  </si>
  <si>
    <t>Carlson et al., 2003 (11 mo. FVB mice &amp; Kidney)</t>
  </si>
  <si>
    <t>Carlson et al., 2003 (11 mo. FVB mice &amp; Pulmonary alveolus)</t>
  </si>
  <si>
    <t>Carlson et al., 2003 (11 mo. FVB mice &amp; Diphragm)</t>
  </si>
  <si>
    <t>Carlson et al., 2003 (11 mo. FVB mice &amp; Pancreas)</t>
  </si>
  <si>
    <t>Carlson et al., 2003 (11 mo. FVB mice &amp; Choroid)</t>
  </si>
  <si>
    <t>Carlson et al., 2003 (11 mo. FVB mice &amp; Heart IVS)</t>
  </si>
  <si>
    <t>Carlson et al., 2003 (11 mo. FVB mice &amp; Heart LV)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</si>
  <si>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</si>
  <si>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</si>
  <si>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</si>
  <si>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Velic et al., 2013 (12 mo. FVB mice &amp; Heart LV)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</si>
  <si>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</si>
  <si>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</si>
  <si>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</si>
  <si>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</si>
  <si>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</si>
  <si>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</si>
  <si>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</si>
  <si>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</si>
  <si>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</si>
  <si>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</si>
  <si>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</si>
  <si>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</si>
  <si>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</si>
  <si>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</si>
  <si>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</si>
  <si>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</si>
  <si>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 LV)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</si>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</sst>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1" xfId="0" applyFill="1" applyBorder="1"/>
    <xf numFmtId="0" fontId="0" fillId="0" borderId="5" xfId="0" applyBorder="1"/>
    <xf numFmtId="0" fontId="0" fillId="0" borderId="8" xfId="0" applyFill="1" applyBorder="1"/>
    <xf numFmtId="0" fontId="0" fillId="0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3"/>
  <sheetViews>
    <sheetView zoomScale="120" zoomScaleNormal="120" workbookViewId="0">
      <selection activeCell="D8" sqref="D8"/>
    </sheetView>
  </sheetViews>
  <sheetFormatPr baseColWidth="10" defaultRowHeight="16" x14ac:dyDescent="0.2"/>
  <cols>
    <col min="1" max="1" width="23.1640625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0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14</v>
      </c>
      <c r="B3" s="1">
        <v>49</v>
      </c>
      <c r="C3" s="1">
        <v>4.2</v>
      </c>
      <c r="D3" s="1">
        <v>80</v>
      </c>
      <c r="E3" s="7">
        <v>5.3</v>
      </c>
      <c r="G3" s="20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15</v>
      </c>
      <c r="B4" s="1">
        <v>42</v>
      </c>
      <c r="C4" s="1"/>
      <c r="D4" s="1">
        <v>83</v>
      </c>
      <c r="E4" s="7">
        <v>3</v>
      </c>
      <c r="G4" s="20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16</v>
      </c>
      <c r="B5" s="1">
        <v>49</v>
      </c>
      <c r="C5" s="1">
        <v>4.3</v>
      </c>
      <c r="D5" s="1">
        <v>82</v>
      </c>
      <c r="E5" s="7">
        <v>3.5</v>
      </c>
      <c r="G5" s="20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17</v>
      </c>
      <c r="B6" s="1">
        <v>28.76813695875796</v>
      </c>
      <c r="C6" s="1">
        <v>1.0622081338618323</v>
      </c>
      <c r="D6" s="1">
        <v>52.925674284012274</v>
      </c>
      <c r="E6" s="7">
        <v>0.45708536881646961</v>
      </c>
      <c r="G6" s="20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18</v>
      </c>
      <c r="B7" s="1">
        <v>62</v>
      </c>
      <c r="C7" s="1">
        <v>4.0999999999999996</v>
      </c>
      <c r="D7" s="1">
        <v>85</v>
      </c>
      <c r="E7" s="7">
        <v>2.2999999999999998</v>
      </c>
      <c r="G7" s="20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19</v>
      </c>
      <c r="B8" s="1">
        <v>40.049999999999997</v>
      </c>
      <c r="C8" s="1">
        <v>0.76</v>
      </c>
      <c r="D8" s="1">
        <v>94.61</v>
      </c>
      <c r="E8" s="7">
        <v>4.58</v>
      </c>
    </row>
    <row r="9" spans="1:12" x14ac:dyDescent="0.2">
      <c r="A9" s="15" t="s">
        <v>20</v>
      </c>
      <c r="B9" s="1"/>
      <c r="C9" s="1"/>
      <c r="D9" s="1">
        <v>76.36</v>
      </c>
      <c r="E9" s="7">
        <v>2.25</v>
      </c>
    </row>
    <row r="10" spans="1:12" x14ac:dyDescent="0.2">
      <c r="A10" s="15" t="s">
        <v>21</v>
      </c>
      <c r="B10" s="1"/>
      <c r="C10" s="1"/>
      <c r="D10" s="1">
        <v>89.13</v>
      </c>
      <c r="E10" s="7">
        <v>1.46</v>
      </c>
      <c r="I10" t="s">
        <v>10</v>
      </c>
    </row>
    <row r="11" spans="1:12" ht="17" thickBot="1" x14ac:dyDescent="0.25">
      <c r="A11" s="16" t="s">
        <v>22</v>
      </c>
      <c r="B11" s="8">
        <v>42.4</v>
      </c>
      <c r="C11" s="8">
        <v>1.95</v>
      </c>
      <c r="D11" s="8">
        <v>58.37</v>
      </c>
      <c r="E11" s="9">
        <v>2.2200000000000002</v>
      </c>
    </row>
    <row r="12" spans="1:12" x14ac:dyDescent="0.2">
      <c r="I12">
        <f>SQRT((I5+J5)/PI())*2</f>
        <v>29.811427376513585</v>
      </c>
      <c r="K12">
        <f>SQRT((K5+L5)/PI())*2</f>
        <v>53.380802739536378</v>
      </c>
    </row>
    <row r="13" spans="1:12" x14ac:dyDescent="0.2">
      <c r="I13">
        <f>SQRT((I5-J5)/PI())*2</f>
        <v>27.685559519911603</v>
      </c>
      <c r="K13">
        <f>SQRT((K5-L5)/PI())*2</f>
        <v>52.46659790492825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tabSelected="1" zoomScale="120" zoomScaleNormal="120" workbookViewId="0">
      <selection activeCell="A12" sqref="A12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23</v>
      </c>
      <c r="E1" s="13" t="s">
        <v>3</v>
      </c>
      <c r="F1" s="13" t="s">
        <v>4</v>
      </c>
      <c r="G1" s="17" t="s">
        <v>12</v>
      </c>
      <c r="H1" s="13" t="s">
        <v>24</v>
      </c>
      <c r="I1" s="26" t="s">
        <v>5</v>
      </c>
    </row>
    <row r="2" spans="1:9" ht="17" thickTop="1" x14ac:dyDescent="0.2">
      <c r="A2" s="12" t="s">
        <v>27</v>
      </c>
      <c r="B2" s="22">
        <v>50</v>
      </c>
      <c r="C2" s="22">
        <v>9</v>
      </c>
      <c r="D2" s="23">
        <v>4</v>
      </c>
      <c r="E2" s="23">
        <f>C2/SQRT(D2)</f>
        <v>4.5</v>
      </c>
      <c r="F2" s="2"/>
      <c r="G2" s="18"/>
      <c r="H2" s="2"/>
      <c r="I2" s="6"/>
    </row>
    <row r="3" spans="1:9" x14ac:dyDescent="0.2">
      <c r="A3" s="12" t="s">
        <v>28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29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1" t="s">
        <v>30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1" t="s">
        <v>31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1" t="s">
        <v>32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1" t="s">
        <v>33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1" t="s">
        <v>34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1" t="s">
        <v>26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1" t="s">
        <v>25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35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68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69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36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37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38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4" t="s">
        <v>39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4" t="s">
        <v>40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4" t="s">
        <v>41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4" t="s">
        <v>42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4" t="s">
        <v>43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4" t="s">
        <v>44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4" t="s">
        <v>45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46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47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48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49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50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51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70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71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53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v>1.78</v>
      </c>
    </row>
    <row r="34" spans="1:9" x14ac:dyDescent="0.2">
      <c r="A34" s="11" t="s">
        <v>52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72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27" t="s">
        <v>54</v>
      </c>
      <c r="B36" s="25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55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56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57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58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59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60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61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4" t="s">
        <v>62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4" t="s">
        <v>63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27" t="s">
        <v>64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27" t="s">
        <v>65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27" t="s">
        <v>67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8" t="s">
        <v>66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2023-11-10T22:14:46Z</dcterms:modified>
</cp:coreProperties>
</file>