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370710E4-DC56-E046-9AA1-6E93BF8D1B03}" xr6:coauthVersionLast="47" xr6:coauthVersionMax="47" xr10:uidLastSave="{00000000-0000-0000-0000-000000000000}"/>
  <bookViews>
    <workbookView xWindow="22400" yWindow="500" windowWidth="22400" windowHeight="2290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C8" i="2"/>
  <c r="E7" i="2"/>
  <c r="C7" i="2"/>
  <c r="E9" i="2"/>
  <c r="C9" i="2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2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4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5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6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7" authorId="0" shapeId="0" xr:uid="{2A46D8DF-C71C-DB4B-97D6-6C1414099FF0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E7" authorId="0" shapeId="0" xr:uid="{7E6B9E3B-D048-FF44-B063-87A613674E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(n=4)</t>
        </r>
      </text>
    </comment>
    <comment ref="C8" authorId="0" shapeId="0" xr:uid="{632CA213-3BB7-0745-AF20-0BE8597213A8}">
      <text>
        <r>
          <rPr>
            <b/>
            <sz val="10"/>
            <color rgb="FF000000"/>
            <rFont val="Tahoma"/>
            <family val="2"/>
          </rPr>
          <t xml:space="preserve">Yunjeong Lee:
</t>
        </r>
        <r>
          <rPr>
            <sz val="10"/>
            <color rgb="FF000000"/>
            <rFont val="Tahoma"/>
            <family val="2"/>
          </rPr>
          <t>Calculated from 95% CI of total wall thickness and endothelial cell thickness (n=3)</t>
        </r>
      </text>
    </comment>
    <comment ref="E8" authorId="0" shapeId="0" xr:uid="{D0891471-D081-7D49-A638-FDD2E6BE6EA6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Calculated from 95% CI of total wall thickness and endothelial cell thickness (n=5)
</t>
        </r>
      </text>
    </comment>
    <comment ref="C9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E9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<sst xmlns="http://schemas.openxmlformats.org/spreadsheetml/2006/main" count="41" uniqueCount="29">
  <si>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</si>
  <si>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</si>
  <si>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</si>
  <si>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</si>
  <si>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</si>
  <si>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</si>
  <si>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</si>
  <si>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</si>
  <si>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</si>
  <si>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</si>
  <si>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Lash1989</t>
  </si>
  <si>
    <t>Danis1993</t>
  </si>
  <si>
    <t>Ceafalan2019</t>
  </si>
  <si>
    <t>Rodrigues1983</t>
  </si>
  <si>
    <t>Creutzfeldt</t>
  </si>
  <si>
    <t>Calson2003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</si>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</sst>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Fill="1" applyBorder="1"/>
    <xf numFmtId="0" fontId="0" fillId="0" borderId="11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7" t="s">
        <v>19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16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8" t="s">
        <v>20</v>
      </c>
      <c r="B3" s="1">
        <v>49</v>
      </c>
      <c r="C3" s="1">
        <v>4.2</v>
      </c>
      <c r="D3" s="1">
        <v>80</v>
      </c>
      <c r="E3" s="7">
        <v>5.3</v>
      </c>
      <c r="G3" s="16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8" t="s">
        <v>21</v>
      </c>
      <c r="B4" s="1">
        <v>42</v>
      </c>
      <c r="C4" s="1"/>
      <c r="D4" s="1">
        <v>83</v>
      </c>
      <c r="E4" s="7">
        <v>3</v>
      </c>
      <c r="G4" s="16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8" t="s">
        <v>22</v>
      </c>
      <c r="B5" s="1">
        <v>49</v>
      </c>
      <c r="C5" s="1">
        <v>4.3</v>
      </c>
      <c r="D5" s="1">
        <v>82</v>
      </c>
      <c r="E5" s="7">
        <v>3.5</v>
      </c>
      <c r="G5" s="16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8" t="s">
        <v>23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16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23" t="s">
        <v>24</v>
      </c>
      <c r="B7" s="19">
        <v>62</v>
      </c>
      <c r="C7" s="19">
        <v>4.0999999999999996</v>
      </c>
      <c r="D7" s="19">
        <v>85</v>
      </c>
      <c r="E7" s="21">
        <v>2.2999999999999998</v>
      </c>
      <c r="G7" s="16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23" t="s">
        <v>25</v>
      </c>
      <c r="B8" s="19">
        <v>40.049999999999997</v>
      </c>
      <c r="C8" s="19">
        <v>0.76</v>
      </c>
      <c r="D8" s="19">
        <v>94.61</v>
      </c>
      <c r="E8" s="21">
        <v>4.58</v>
      </c>
    </row>
    <row r="9" spans="1:12" x14ac:dyDescent="0.2">
      <c r="A9" s="23" t="s">
        <v>26</v>
      </c>
      <c r="B9" s="1"/>
      <c r="C9" s="1"/>
      <c r="D9" s="19">
        <v>76.36</v>
      </c>
      <c r="E9" s="21">
        <v>2.25</v>
      </c>
    </row>
    <row r="10" spans="1:12" x14ac:dyDescent="0.2">
      <c r="A10" s="23" t="s">
        <v>27</v>
      </c>
      <c r="B10" s="1"/>
      <c r="C10" s="1"/>
      <c r="D10" s="19">
        <v>89.13</v>
      </c>
      <c r="E10" s="21">
        <v>1.46</v>
      </c>
      <c r="I10" t="s">
        <v>16</v>
      </c>
    </row>
    <row r="11" spans="1:12" ht="17" thickBot="1" x14ac:dyDescent="0.25">
      <c r="A11" s="24" t="s">
        <v>28</v>
      </c>
      <c r="B11" s="8">
        <v>42.4</v>
      </c>
      <c r="C11" s="8">
        <v>1.95</v>
      </c>
      <c r="D11" s="20">
        <v>58.37</v>
      </c>
      <c r="E11" s="22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E9"/>
  <sheetViews>
    <sheetView tabSelected="1" zoomScale="120" zoomScaleNormal="120" workbookViewId="0">
      <selection activeCell="B12" sqref="B12"/>
    </sheetView>
  </sheetViews>
  <sheetFormatPr baseColWidth="10" defaultRowHeight="16" x14ac:dyDescent="0.2"/>
  <cols>
    <col min="1" max="1" width="13.33203125" bestFit="1" customWidth="1"/>
    <col min="2" max="2" width="12" bestFit="1" customWidth="1"/>
    <col min="4" max="4" width="13.33203125" bestFit="1" customWidth="1"/>
  </cols>
  <sheetData>
    <row r="1" spans="1:5" ht="17" thickBot="1" x14ac:dyDescent="0.25">
      <c r="A1" s="3" t="s">
        <v>9</v>
      </c>
      <c r="B1" s="14" t="s">
        <v>2</v>
      </c>
      <c r="C1" s="14" t="s">
        <v>17</v>
      </c>
      <c r="D1" s="14" t="s">
        <v>4</v>
      </c>
      <c r="E1" s="15" t="s">
        <v>18</v>
      </c>
    </row>
    <row r="2" spans="1:5" ht="17" thickTop="1" x14ac:dyDescent="0.2">
      <c r="A2" s="13" t="s">
        <v>13</v>
      </c>
      <c r="B2" s="2">
        <v>69</v>
      </c>
      <c r="C2" s="2">
        <v>5.5</v>
      </c>
      <c r="D2" s="2"/>
      <c r="E2" s="6"/>
    </row>
    <row r="3" spans="1:5" x14ac:dyDescent="0.2">
      <c r="A3" s="11" t="s">
        <v>12</v>
      </c>
      <c r="B3" s="1">
        <v>56.78</v>
      </c>
      <c r="C3" s="1">
        <v>12.5</v>
      </c>
      <c r="D3" s="2"/>
      <c r="E3" s="6"/>
    </row>
    <row r="4" spans="1:5" x14ac:dyDescent="0.2">
      <c r="A4" s="11" t="s">
        <v>14</v>
      </c>
      <c r="B4" s="1">
        <v>73</v>
      </c>
      <c r="C4" s="1">
        <v>16</v>
      </c>
      <c r="D4" s="2"/>
      <c r="E4" s="6"/>
    </row>
    <row r="5" spans="1:5" x14ac:dyDescent="0.2">
      <c r="A5" s="11" t="s">
        <v>15</v>
      </c>
      <c r="B5" s="1">
        <v>92.87</v>
      </c>
      <c r="C5" s="1">
        <v>18.899999999999999</v>
      </c>
      <c r="D5" s="2"/>
      <c r="E5" s="6"/>
    </row>
    <row r="6" spans="1:5" x14ac:dyDescent="0.2">
      <c r="A6" s="11" t="s">
        <v>15</v>
      </c>
      <c r="B6" s="1">
        <v>76.75</v>
      </c>
      <c r="C6" s="1">
        <v>14.17</v>
      </c>
      <c r="D6" s="2"/>
      <c r="E6" s="6"/>
    </row>
    <row r="7" spans="1:5" x14ac:dyDescent="0.2">
      <c r="A7" s="11" t="s">
        <v>10</v>
      </c>
      <c r="B7" s="1">
        <v>62</v>
      </c>
      <c r="C7" s="1">
        <f>6.64/1.96*SQRT(4)</f>
        <v>6.7755102040816322</v>
      </c>
      <c r="D7" s="1">
        <v>68</v>
      </c>
      <c r="E7" s="7">
        <f>12.1/1.96*SQRT(4)</f>
        <v>12.346938775510203</v>
      </c>
    </row>
    <row r="8" spans="1:5" x14ac:dyDescent="0.2">
      <c r="A8" s="11" t="s">
        <v>10</v>
      </c>
      <c r="B8" s="1">
        <v>56</v>
      </c>
      <c r="C8" s="1">
        <f>7.32/1.96*SQRT(3)</f>
        <v>6.4686795466347871</v>
      </c>
      <c r="D8" s="1">
        <v>58</v>
      </c>
      <c r="E8" s="7">
        <f>6.57/1.96*SQRT(5)</f>
        <v>7.4953911286600103</v>
      </c>
    </row>
    <row r="9" spans="1:5" ht="17" thickBot="1" x14ac:dyDescent="0.25">
      <c r="A9" s="12" t="s">
        <v>11</v>
      </c>
      <c r="B9" s="8">
        <v>89</v>
      </c>
      <c r="C9" s="8">
        <f>B9*2.2/100*2</f>
        <v>3.9160000000000004</v>
      </c>
      <c r="D9" s="8">
        <v>113.4</v>
      </c>
      <c r="E9" s="9">
        <f>B9*2/100*2</f>
        <v>3.56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2023-05-26T17:19:56Z</dcterms:modified>
</cp:coreProperties>
</file>