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DD8416A6-1FC7-2B43-9A35-DB54B1E3BCF5}" xr6:coauthVersionLast="47" xr6:coauthVersionMax="47" xr10:uidLastSave="{00000000-0000-0000-0000-000000000000}"/>
  <bookViews>
    <workbookView xWindow="22400" yWindow="500" windowWidth="22400" windowHeight="2290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E9" i="2"/>
  <c r="I8" i="2"/>
  <c r="I7" i="2"/>
  <c r="E7" i="2"/>
  <c r="E8" i="2"/>
  <c r="G8" i="2"/>
  <c r="G7" i="2"/>
  <c r="C8" i="2"/>
  <c r="C7" i="2"/>
  <c r="E5" i="2"/>
  <c r="E6" i="2"/>
  <c r="E4" i="2"/>
  <c r="E3" i="2"/>
  <c r="J6" i="1" l="1"/>
  <c r="I7" i="1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G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G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<sst xmlns="http://schemas.openxmlformats.org/spreadsheetml/2006/main" count="45" uniqueCount="33">
  <si>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</si>
  <si>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</si>
  <si>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</si>
  <si>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</si>
  <si>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</si>
  <si>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</si>
  <si>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</si>
  <si>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</si>
  <si>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</si>
  <si>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</si>
  <si>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</si>
  <si>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</si>
  <si>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</si>
  <si>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</si>
  <si>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Lijnen et al., 2001</t>
  </si>
  <si>
    <t>Maquoi et al., 2002</t>
  </si>
  <si>
    <t>Morange et al.,2000</t>
  </si>
  <si>
    <t>Voros et al., 2005</t>
  </si>
  <si>
    <t>Lijnen, Maquoi et al., 2003</t>
  </si>
  <si>
    <t>Lijnen et al., 2003</t>
  </si>
  <si>
    <t>Maquoi et al., 2003</t>
  </si>
  <si>
    <t>Lijnen et al., 2007</t>
  </si>
  <si>
    <t>Van Hul et al., 2012</t>
  </si>
  <si>
    <t>Rodrigues et al., 1983</t>
  </si>
  <si>
    <t>Ceafalan et al., 2019</t>
  </si>
  <si>
    <t>Creutzfeldt et al., 1970</t>
  </si>
  <si>
    <t>Calson et al., 2003 (muscle)</t>
  </si>
  <si>
    <t>Calson et al., 2003 (retina)</t>
  </si>
  <si>
    <t>Lash et al., 1989 (11 wk.)</t>
  </si>
  <si>
    <t>Lash et al., 1989 (18 wk.)</t>
  </si>
  <si>
    <t>Danis &amp; Yang, 1993</t>
  </si>
  <si>
    <t>Lean N</t>
  </si>
  <si>
    <t>Obese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</si>
</sst>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8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23.164062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6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15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7" t="s">
        <v>14</v>
      </c>
      <c r="B3" s="1">
        <v>49</v>
      </c>
      <c r="C3" s="1">
        <v>4.2</v>
      </c>
      <c r="D3" s="1">
        <v>80</v>
      </c>
      <c r="E3" s="7">
        <v>5.3</v>
      </c>
      <c r="G3" s="15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7" t="s">
        <v>15</v>
      </c>
      <c r="B4" s="1">
        <v>42</v>
      </c>
      <c r="C4" s="1"/>
      <c r="D4" s="1">
        <v>83</v>
      </c>
      <c r="E4" s="7">
        <v>3</v>
      </c>
      <c r="G4" s="15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7" t="s">
        <v>16</v>
      </c>
      <c r="B5" s="1">
        <v>49</v>
      </c>
      <c r="C5" s="1">
        <v>4.3</v>
      </c>
      <c r="D5" s="1">
        <v>82</v>
      </c>
      <c r="E5" s="7">
        <v>3.5</v>
      </c>
      <c r="G5" s="15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7" t="s">
        <v>17</v>
      </c>
      <c r="B6" s="1">
        <v>28.76813695875796</v>
      </c>
      <c r="C6" s="1">
        <v>1.0622081338618323</v>
      </c>
      <c r="D6" s="1">
        <v>52.925674284012274</v>
      </c>
      <c r="E6" s="7">
        <v>0.45708536881646961</v>
      </c>
      <c r="G6" s="15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22" t="s">
        <v>18</v>
      </c>
      <c r="B7" s="18">
        <v>62</v>
      </c>
      <c r="C7" s="18">
        <v>4.0999999999999996</v>
      </c>
      <c r="D7" s="18">
        <v>85</v>
      </c>
      <c r="E7" s="20">
        <v>2.2999999999999998</v>
      </c>
      <c r="G7" s="15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22" t="s">
        <v>19</v>
      </c>
      <c r="B8" s="18">
        <v>40.049999999999997</v>
      </c>
      <c r="C8" s="18">
        <v>0.76</v>
      </c>
      <c r="D8" s="18">
        <v>94.61</v>
      </c>
      <c r="E8" s="20">
        <v>4.58</v>
      </c>
    </row>
    <row r="9" spans="1:12" x14ac:dyDescent="0.2">
      <c r="A9" s="22" t="s">
        <v>20</v>
      </c>
      <c r="B9" s="1"/>
      <c r="C9" s="1"/>
      <c r="D9" s="18">
        <v>76.36</v>
      </c>
      <c r="E9" s="20">
        <v>2.25</v>
      </c>
    </row>
    <row r="10" spans="1:12" x14ac:dyDescent="0.2">
      <c r="A10" s="22" t="s">
        <v>21</v>
      </c>
      <c r="B10" s="1"/>
      <c r="C10" s="1"/>
      <c r="D10" s="18">
        <v>89.13</v>
      </c>
      <c r="E10" s="20">
        <v>1.46</v>
      </c>
      <c r="I10" t="s">
        <v>10</v>
      </c>
    </row>
    <row r="11" spans="1:12" ht="17" thickBot="1" x14ac:dyDescent="0.25">
      <c r="A11" s="23" t="s">
        <v>22</v>
      </c>
      <c r="B11" s="8">
        <v>42.4</v>
      </c>
      <c r="C11" s="8">
        <v>1.95</v>
      </c>
      <c r="D11" s="19">
        <v>58.37</v>
      </c>
      <c r="E11" s="21">
        <v>2.2200000000000002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9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24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4" t="s">
        <v>2</v>
      </c>
      <c r="C1" s="14" t="s">
        <v>11</v>
      </c>
      <c r="D1" s="14" t="s">
        <v>31</v>
      </c>
      <c r="E1" s="14" t="s">
        <v>3</v>
      </c>
      <c r="F1" s="14" t="s">
        <v>4</v>
      </c>
      <c r="G1" s="24" t="s">
        <v>12</v>
      </c>
      <c r="H1" s="28" t="s">
        <v>32</v>
      </c>
      <c r="I1" s="29" t="s">
        <v>5</v>
      </c>
    </row>
    <row r="2" spans="1:9" ht="17" thickTop="1" x14ac:dyDescent="0.2">
      <c r="A2" s="13" t="s">
        <v>23</v>
      </c>
      <c r="B2" s="2">
        <v>69</v>
      </c>
      <c r="C2" s="2">
        <v>5.5</v>
      </c>
      <c r="D2" s="2"/>
      <c r="E2" s="2"/>
      <c r="F2" s="2"/>
      <c r="G2" s="25"/>
      <c r="H2" s="2"/>
      <c r="I2" s="6"/>
    </row>
    <row r="3" spans="1:9" x14ac:dyDescent="0.2">
      <c r="A3" s="11" t="s">
        <v>24</v>
      </c>
      <c r="B3" s="1">
        <v>56.78</v>
      </c>
      <c r="C3" s="1">
        <v>12.5</v>
      </c>
      <c r="D3" s="2">
        <v>100</v>
      </c>
      <c r="E3" s="2">
        <f>C3/SQRT(D3)</f>
        <v>1.25</v>
      </c>
      <c r="F3" s="2"/>
      <c r="G3" s="25"/>
      <c r="H3" s="1"/>
      <c r="I3" s="7"/>
    </row>
    <row r="4" spans="1:9" x14ac:dyDescent="0.2">
      <c r="A4" s="11" t="s">
        <v>25</v>
      </c>
      <c r="B4" s="1">
        <v>73</v>
      </c>
      <c r="C4" s="1">
        <v>16</v>
      </c>
      <c r="D4" s="2">
        <v>8</v>
      </c>
      <c r="E4" s="2">
        <f>C4/SQRT(D4)</f>
        <v>5.6568542494923797</v>
      </c>
      <c r="F4" s="2"/>
      <c r="G4" s="25"/>
      <c r="H4" s="1"/>
      <c r="I4" s="7"/>
    </row>
    <row r="5" spans="1:9" x14ac:dyDescent="0.2">
      <c r="A5" s="11" t="s">
        <v>27</v>
      </c>
      <c r="B5" s="1">
        <v>92.87</v>
      </c>
      <c r="C5" s="1">
        <v>18.899999999999999</v>
      </c>
      <c r="D5" s="2">
        <v>8</v>
      </c>
      <c r="E5" s="2">
        <f t="shared" ref="E5:E8" si="0">C5/SQRT(D5)</f>
        <v>6.6821590822128734</v>
      </c>
      <c r="F5" s="2"/>
      <c r="G5" s="25"/>
      <c r="H5" s="1"/>
      <c r="I5" s="7"/>
    </row>
    <row r="6" spans="1:9" x14ac:dyDescent="0.2">
      <c r="A6" s="11" t="s">
        <v>26</v>
      </c>
      <c r="B6" s="1">
        <v>76.75</v>
      </c>
      <c r="C6" s="1">
        <v>14.17</v>
      </c>
      <c r="D6" s="2">
        <v>10</v>
      </c>
      <c r="E6" s="2">
        <f t="shared" si="0"/>
        <v>4.4809474444585931</v>
      </c>
      <c r="F6" s="2"/>
      <c r="G6" s="25"/>
      <c r="H6" s="1"/>
      <c r="I6" s="7"/>
    </row>
    <row r="7" spans="1:9" x14ac:dyDescent="0.2">
      <c r="A7" s="11" t="s">
        <v>28</v>
      </c>
      <c r="B7" s="1">
        <v>62</v>
      </c>
      <c r="C7" s="1">
        <f>6.64/1.96*SQRT(6)</f>
        <v>8.2982713735103566</v>
      </c>
      <c r="D7" s="1">
        <v>6</v>
      </c>
      <c r="E7" s="2">
        <f t="shared" si="0"/>
        <v>3.3877551020408156</v>
      </c>
      <c r="F7" s="1">
        <v>68</v>
      </c>
      <c r="G7" s="26">
        <f>12.1/1.96*SQRT(6)</f>
        <v>15.121849942692066</v>
      </c>
      <c r="H7" s="1">
        <v>6</v>
      </c>
      <c r="I7" s="7">
        <f>G7/SQRT(H7)</f>
        <v>6.1734693877551017</v>
      </c>
    </row>
    <row r="8" spans="1:9" x14ac:dyDescent="0.2">
      <c r="A8" s="11" t="s">
        <v>29</v>
      </c>
      <c r="B8" s="1">
        <v>56</v>
      </c>
      <c r="C8" s="1">
        <f>7.32/1.96*SQRT(6)</f>
        <v>9.148094345496359</v>
      </c>
      <c r="D8" s="1">
        <v>6</v>
      </c>
      <c r="E8" s="2">
        <f t="shared" si="0"/>
        <v>3.7346938775510208</v>
      </c>
      <c r="F8" s="1">
        <v>58</v>
      </c>
      <c r="G8" s="26">
        <f>6.57/1.96*SQRT(7)</f>
        <v>8.8686663845379403</v>
      </c>
      <c r="H8" s="1">
        <v>7</v>
      </c>
      <c r="I8" s="7">
        <f>G8/SQRT(H8)</f>
        <v>3.3520408163265309</v>
      </c>
    </row>
    <row r="9" spans="1:9" ht="17" thickBot="1" x14ac:dyDescent="0.25">
      <c r="A9" s="12" t="s">
        <v>30</v>
      </c>
      <c r="B9" s="8">
        <v>89</v>
      </c>
      <c r="C9" s="8"/>
      <c r="D9" s="8"/>
      <c r="E9" s="8">
        <f>B9*2.2/100</f>
        <v>1.9580000000000002</v>
      </c>
      <c r="F9" s="8">
        <v>113.4</v>
      </c>
      <c r="G9" s="27"/>
      <c r="H9" s="8"/>
      <c r="I9" s="9">
        <f>B9*2/100</f>
        <v>1.78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2023-05-26T18:32:25Z</dcterms:modified>
</cp:coreProperties>
</file>