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a024825d171951/JCU/Data analysis/Assessment 3/"/>
    </mc:Choice>
  </mc:AlternateContent>
  <xr:revisionPtr revIDLastSave="4005" documentId="13_ncr:1_{9AC1F83E-0E0D-4D44-89AC-4FC84F5DA6A0}" xr6:coauthVersionLast="44" xr6:coauthVersionMax="44" xr10:uidLastSave="{AB498E0D-C586-4E5C-AE2B-864637E4ADD2}"/>
  <bookViews>
    <workbookView xWindow="-108" yWindow="-108" windowWidth="23256" windowHeight="12576" xr2:uid="{05100878-9A75-48E4-95D3-0EE7C3ACCF5B}"/>
  </bookViews>
  <sheets>
    <sheet name="Standard ClubHouse" sheetId="1" r:id="rId1"/>
    <sheet name="Exclusive ClubHouse" sheetId="2" r:id="rId2"/>
  </sheets>
  <definedNames>
    <definedName name="solver_adj" localSheetId="1" hidden="1">'Exclusive ClubHouse'!$B$2:$G$2</definedName>
    <definedName name="solver_adj" localSheetId="0" hidden="1">'Standard ClubHouse'!$B$2:$G$2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'Exclusive ClubHouse'!$D$2</definedName>
    <definedName name="solver_lhs1" localSheetId="0" hidden="1">'Standard ClubHouse'!$C$2</definedName>
    <definedName name="solver_lhs10" localSheetId="1" hidden="1">'Exclusive ClubHouse'!$C$2</definedName>
    <definedName name="solver_lhs10" localSheetId="0" hidden="1">'Standard ClubHouse'!$I$6</definedName>
    <definedName name="solver_lhs11" localSheetId="1" hidden="1">'Exclusive ClubHouse'!$E$2</definedName>
    <definedName name="solver_lhs11" localSheetId="0" hidden="1">'Standard ClubHouse'!$I$18</definedName>
    <definedName name="solver_lhs12" localSheetId="1" hidden="1">'Exclusive ClubHouse'!$F$2</definedName>
    <definedName name="solver_lhs12" localSheetId="0" hidden="1">'Standard ClubHouse'!$I$15</definedName>
    <definedName name="solver_lhs13" localSheetId="1" hidden="1">'Exclusive ClubHouse'!$B$2</definedName>
    <definedName name="solver_lhs13" localSheetId="0" hidden="1">'Standard ClubHouse'!$I$16</definedName>
    <definedName name="solver_lhs14" localSheetId="1" hidden="1">'Exclusive ClubHouse'!$I$18</definedName>
    <definedName name="solver_lhs14" localSheetId="0" hidden="1">'Standard ClubHouse'!$I$13</definedName>
    <definedName name="solver_lhs15" localSheetId="1" hidden="1">'Exclusive ClubHouse'!$I$18</definedName>
    <definedName name="solver_lhs15" localSheetId="0" hidden="1">'Standard ClubHouse'!$I$16</definedName>
    <definedName name="solver_lhs16" localSheetId="1" hidden="1">'Exclusive ClubHouse'!$I$17</definedName>
    <definedName name="solver_lhs16" localSheetId="0" hidden="1">'Standard ClubHouse'!$I$14</definedName>
    <definedName name="solver_lhs17" localSheetId="1" hidden="1">'Exclusive ClubHouse'!$I$16</definedName>
    <definedName name="solver_lhs17" localSheetId="0" hidden="1">'Standard ClubHouse'!$I$18</definedName>
    <definedName name="solver_lhs18" localSheetId="1" hidden="1">'Exclusive ClubHouse'!$I$6</definedName>
    <definedName name="solver_lhs18" localSheetId="0" hidden="1">'Standard ClubHouse'!$I$7</definedName>
    <definedName name="solver_lhs19" localSheetId="1" hidden="1">'Exclusive ClubHouse'!$I$7</definedName>
    <definedName name="solver_lhs19" localSheetId="0" hidden="1">'Standard ClubHouse'!$B$2</definedName>
    <definedName name="solver_lhs2" localSheetId="1" hidden="1">'Exclusive ClubHouse'!$G$2</definedName>
    <definedName name="solver_lhs2" localSheetId="0" hidden="1">'Standard ClubHouse'!$F$2</definedName>
    <definedName name="solver_lhs20" localSheetId="1" hidden="1">'Exclusive ClubHouse'!$I$8</definedName>
    <definedName name="solver_lhs20" localSheetId="0" hidden="1">'Standard ClubHouse'!$I$8</definedName>
    <definedName name="solver_lhs21" localSheetId="1" hidden="1">'Exclusive ClubHouse'!$I$9</definedName>
    <definedName name="solver_lhs21" localSheetId="0" hidden="1">'Standard ClubHouse'!$E$2</definedName>
    <definedName name="solver_lhs3" localSheetId="1" hidden="1">'Exclusive ClubHouse'!$I$11</definedName>
    <definedName name="solver_lhs3" localSheetId="0" hidden="1">'Standard ClubHouse'!$D$2</definedName>
    <definedName name="solver_lhs4" localSheetId="1" hidden="1">'Exclusive ClubHouse'!$I$10</definedName>
    <definedName name="solver_lhs4" localSheetId="0" hidden="1">'Standard ClubHouse'!$G$2</definedName>
    <definedName name="solver_lhs5" localSheetId="1" hidden="1">'Exclusive ClubHouse'!$I$13</definedName>
    <definedName name="solver_lhs5" localSheetId="0" hidden="1">'Standard ClubHouse'!$I$9</definedName>
    <definedName name="solver_lhs6" localSheetId="1" hidden="1">'Exclusive ClubHouse'!$I$14</definedName>
    <definedName name="solver_lhs6" localSheetId="0" hidden="1">'Standard ClubHouse'!$I$10</definedName>
    <definedName name="solver_lhs7" localSheetId="1" hidden="1">'Exclusive ClubHouse'!$I$16</definedName>
    <definedName name="solver_lhs7" localSheetId="0" hidden="1">'Standard ClubHouse'!$I$17</definedName>
    <definedName name="solver_lhs8" localSheetId="1" hidden="1">'Exclusive ClubHouse'!$I$12</definedName>
    <definedName name="solver_lhs8" localSheetId="0" hidden="1">'Standard ClubHouse'!$I$11</definedName>
    <definedName name="solver_lhs9" localSheetId="1" hidden="1">'Exclusive ClubHouse'!$I$15</definedName>
    <definedName name="solver_lhs9" localSheetId="0" hidden="1">'Standard ClubHouse'!$I$12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21</definedName>
    <definedName name="solver_num" localSheetId="0" hidden="1">21</definedName>
    <definedName name="solver_nwt" localSheetId="1" hidden="1">1</definedName>
    <definedName name="solver_nwt" localSheetId="0" hidden="1">1</definedName>
    <definedName name="solver_opt" localSheetId="1" hidden="1">'Exclusive ClubHouse'!$I$3</definedName>
    <definedName name="solver_opt" localSheetId="0" hidden="1">'Standard ClubHouse'!$I$3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4</definedName>
    <definedName name="solver_rel1" localSheetId="0" hidden="1">4</definedName>
    <definedName name="solver_rel10" localSheetId="1" hidden="1">4</definedName>
    <definedName name="solver_rel10" localSheetId="0" hidden="1">1</definedName>
    <definedName name="solver_rel11" localSheetId="1" hidden="1">4</definedName>
    <definedName name="solver_rel11" localSheetId="0" hidden="1">1</definedName>
    <definedName name="solver_rel12" localSheetId="1" hidden="1">4</definedName>
    <definedName name="solver_rel12" localSheetId="0" hidden="1">1</definedName>
    <definedName name="solver_rel13" localSheetId="1" hidden="1">4</definedName>
    <definedName name="solver_rel13" localSheetId="0" hidden="1">1</definedName>
    <definedName name="solver_rel14" localSheetId="1" hidden="1">1</definedName>
    <definedName name="solver_rel14" localSheetId="0" hidden="1">1</definedName>
    <definedName name="solver_rel15" localSheetId="1" hidden="1">3</definedName>
    <definedName name="solver_rel15" localSheetId="0" hidden="1">3</definedName>
    <definedName name="solver_rel16" localSheetId="1" hidden="1">2</definedName>
    <definedName name="solver_rel16" localSheetId="0" hidden="1">1</definedName>
    <definedName name="solver_rel17" localSheetId="1" hidden="1">3</definedName>
    <definedName name="solver_rel17" localSheetId="0" hidden="1">3</definedName>
    <definedName name="solver_rel18" localSheetId="1" hidden="1">1</definedName>
    <definedName name="solver_rel18" localSheetId="0" hidden="1">3</definedName>
    <definedName name="solver_rel19" localSheetId="1" hidden="1">3</definedName>
    <definedName name="solver_rel19" localSheetId="0" hidden="1">4</definedName>
    <definedName name="solver_rel2" localSheetId="1" hidden="1">4</definedName>
    <definedName name="solver_rel2" localSheetId="0" hidden="1">4</definedName>
    <definedName name="solver_rel20" localSheetId="1" hidden="1">3</definedName>
    <definedName name="solver_rel20" localSheetId="0" hidden="1">3</definedName>
    <definedName name="solver_rel21" localSheetId="1" hidden="1">3</definedName>
    <definedName name="solver_rel21" localSheetId="0" hidden="1">4</definedName>
    <definedName name="solver_rel3" localSheetId="1" hidden="1">3</definedName>
    <definedName name="solver_rel3" localSheetId="0" hidden="1">4</definedName>
    <definedName name="solver_rel4" localSheetId="1" hidden="1">3</definedName>
    <definedName name="solver_rel4" localSheetId="0" hidden="1">4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6" localSheetId="0" hidden="1">3</definedName>
    <definedName name="solver_rel7" localSheetId="1" hidden="1">1</definedName>
    <definedName name="solver_rel7" localSheetId="0" hidden="1">2</definedName>
    <definedName name="solver_rel8" localSheetId="1" hidden="1">3</definedName>
    <definedName name="solver_rel8" localSheetId="0" hidden="1">3</definedName>
    <definedName name="solver_rel9" localSheetId="1" hidden="1">1</definedName>
    <definedName name="solver_rel9" localSheetId="0" hidden="1">3</definedName>
    <definedName name="solver_rhs1" localSheetId="1" hidden="1">integer</definedName>
    <definedName name="solver_rhs1" localSheetId="0" hidden="1">integer</definedName>
    <definedName name="solver_rhs10" localSheetId="1" hidden="1">integer</definedName>
    <definedName name="solver_rhs10" localSheetId="0" hidden="1">20000000</definedName>
    <definedName name="solver_rhs11" localSheetId="1" hidden="1">integer</definedName>
    <definedName name="solver_rhs11" localSheetId="0" hidden="1">42</definedName>
    <definedName name="solver_rhs12" localSheetId="1" hidden="1">integer</definedName>
    <definedName name="solver_rhs12" localSheetId="0" hidden="1">4</definedName>
    <definedName name="solver_rhs13" localSheetId="1" hidden="1">integer</definedName>
    <definedName name="solver_rhs13" localSheetId="0" hidden="1">72</definedName>
    <definedName name="solver_rhs14" localSheetId="1" hidden="1">42</definedName>
    <definedName name="solver_rhs14" localSheetId="0" hidden="1">4</definedName>
    <definedName name="solver_rhs15" localSheetId="1" hidden="1">36</definedName>
    <definedName name="solver_rhs15" localSheetId="0" hidden="1">70</definedName>
    <definedName name="solver_rhs16" localSheetId="1" hidden="1">18</definedName>
    <definedName name="solver_rhs16" localSheetId="0" hidden="1">14</definedName>
    <definedName name="solver_rhs17" localSheetId="1" hidden="1">70</definedName>
    <definedName name="solver_rhs17" localSheetId="0" hidden="1">36</definedName>
    <definedName name="solver_rhs18" localSheetId="1" hidden="1">20000000</definedName>
    <definedName name="solver_rhs18" localSheetId="0" hidden="1">1</definedName>
    <definedName name="solver_rhs19" localSheetId="1" hidden="1">1</definedName>
    <definedName name="solver_rhs19" localSheetId="0" hidden="1">integer</definedName>
    <definedName name="solver_rhs2" localSheetId="1" hidden="1">integer</definedName>
    <definedName name="solver_rhs2" localSheetId="0" hidden="1">integer</definedName>
    <definedName name="solver_rhs20" localSheetId="1" hidden="1">1</definedName>
    <definedName name="solver_rhs20" localSheetId="0" hidden="1">1</definedName>
    <definedName name="solver_rhs21" localSheetId="1" hidden="1">2</definedName>
    <definedName name="solver_rhs21" localSheetId="0" hidden="1">integer</definedName>
    <definedName name="solver_rhs3" localSheetId="1" hidden="1">1</definedName>
    <definedName name="solver_rhs3" localSheetId="0" hidden="1">integer</definedName>
    <definedName name="solver_rhs4" localSheetId="1" hidden="1">2</definedName>
    <definedName name="solver_rhs4" localSheetId="0" hidden="1">integer</definedName>
    <definedName name="solver_rhs5" localSheetId="1" hidden="1">4</definedName>
    <definedName name="solver_rhs5" localSheetId="0" hidden="1">2</definedName>
    <definedName name="solver_rhs6" localSheetId="1" hidden="1">14</definedName>
    <definedName name="solver_rhs6" localSheetId="0" hidden="1">2</definedName>
    <definedName name="solver_rhs7" localSheetId="1" hidden="1">72</definedName>
    <definedName name="solver_rhs7" localSheetId="0" hidden="1">18</definedName>
    <definedName name="solver_rhs8" localSheetId="1" hidden="1">1</definedName>
    <definedName name="solver_rhs8" localSheetId="0" hidden="1">1</definedName>
    <definedName name="solver_rhs9" localSheetId="1" hidden="1">4</definedName>
    <definedName name="solver_rhs9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35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6" i="2" l="1"/>
  <c r="I6" i="1" l="1"/>
  <c r="I3" i="2"/>
  <c r="I7" i="2"/>
  <c r="I8" i="2"/>
  <c r="I9" i="2"/>
  <c r="I10" i="2"/>
  <c r="I11" i="2"/>
  <c r="I12" i="2"/>
  <c r="I13" i="2"/>
  <c r="I14" i="2"/>
  <c r="I15" i="2"/>
  <c r="I3" i="1"/>
  <c r="I18" i="1"/>
  <c r="I17" i="1" l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<sst xmlns="http://schemas.openxmlformats.org/spreadsheetml/2006/main" count="84" uniqueCount="30">
  <si>
    <t>Decision variables</t>
  </si>
  <si>
    <t>Total</t>
  </si>
  <si>
    <t>SCH</t>
  </si>
  <si>
    <t>Constraints</t>
  </si>
  <si>
    <t>Straight Par 5</t>
  </si>
  <si>
    <t>Dogleg Par 5</t>
  </si>
  <si>
    <t>Straight Par 4</t>
  </si>
  <si>
    <t>Dogleg Par 4</t>
  </si>
  <si>
    <t>Long Par 3</t>
  </si>
  <si>
    <t>Short Par 3</t>
  </si>
  <si>
    <t>Par 5</t>
  </si>
  <si>
    <t>Par 4</t>
  </si>
  <si>
    <t>Par 3</t>
  </si>
  <si>
    <t>Total par</t>
  </si>
  <si>
    <t>Units (Decision values)</t>
  </si>
  <si>
    <t>Enjoyability index (Objective function)</t>
  </si>
  <si>
    <t>Building Cost ($)</t>
  </si>
  <si>
    <t>Size (Hectares)</t>
  </si>
  <si>
    <t>Total holes</t>
  </si>
  <si>
    <t>SP5</t>
  </si>
  <si>
    <t>DP5</t>
  </si>
  <si>
    <t>SP4</t>
  </si>
  <si>
    <t>DP4</t>
  </si>
  <si>
    <t>LP3</t>
  </si>
  <si>
    <t>SP3</t>
  </si>
  <si>
    <t>ECH</t>
  </si>
  <si>
    <t>&gt;=</t>
  </si>
  <si>
    <t>&amp;&amp;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</si>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</sst>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D40A-B5FE-4A2C-B604-FD396ADC2003}">
  <dimension ref="A1:O18"/>
  <sheetViews>
    <sheetView tabSelected="1" workbookViewId="0">
      <selection activeCell="J24" sqref="J24"/>
    </sheetView>
  </sheetViews>
  <sheetFormatPr defaultRowHeight="14.4" x14ac:dyDescent="0.3"/>
  <cols>
    <col min="1" max="1" width="33.88671875" bestFit="1" customWidth="1"/>
    <col min="2" max="3" width="8" bestFit="1" customWidth="1"/>
    <col min="4" max="7" width="7" bestFit="1" customWidth="1"/>
    <col min="8" max="8" width="8" bestFit="1" customWidth="1"/>
    <col min="9" max="10" width="9" bestFit="1" customWidth="1"/>
  </cols>
  <sheetData>
    <row r="1" spans="1:15" x14ac:dyDescent="0.3">
      <c r="A1" s="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</v>
      </c>
      <c r="I1" t="s">
        <v>1</v>
      </c>
    </row>
    <row r="2" spans="1:15" x14ac:dyDescent="0.3">
      <c r="A2" s="1" t="s">
        <v>14</v>
      </c>
      <c r="B2" s="3">
        <v>1</v>
      </c>
      <c r="C2" s="3">
        <v>1</v>
      </c>
      <c r="D2" s="3">
        <v>2</v>
      </c>
      <c r="E2" s="3">
        <v>10</v>
      </c>
      <c r="F2" s="3">
        <v>1</v>
      </c>
      <c r="G2" s="3">
        <v>3</v>
      </c>
      <c r="H2">
        <v>1</v>
      </c>
    </row>
    <row r="3" spans="1:15" x14ac:dyDescent="0.3">
      <c r="A3" s="1" t="s">
        <v>15</v>
      </c>
      <c r="B3">
        <v>2</v>
      </c>
      <c r="C3">
        <v>1.5</v>
      </c>
      <c r="D3">
        <v>1.5</v>
      </c>
      <c r="E3">
        <v>2</v>
      </c>
      <c r="F3">
        <v>1.75</v>
      </c>
      <c r="G3">
        <v>2.25</v>
      </c>
      <c r="H3">
        <v>0</v>
      </c>
      <c r="I3" s="2">
        <f>B2*B3+C2*C3+D2*D3+E2*E3+F2*F3+G2*G3+H3*H2</f>
        <v>35</v>
      </c>
    </row>
    <row r="5" spans="1:15" x14ac:dyDescent="0.3">
      <c r="A5" s="1" t="s">
        <v>3</v>
      </c>
    </row>
    <row r="6" spans="1:15" x14ac:dyDescent="0.3">
      <c r="A6" t="s">
        <v>16</v>
      </c>
      <c r="B6">
        <v>1000000</v>
      </c>
      <c r="C6">
        <v>1500000</v>
      </c>
      <c r="D6">
        <v>750000</v>
      </c>
      <c r="E6">
        <v>900000</v>
      </c>
      <c r="F6">
        <v>600000</v>
      </c>
      <c r="G6">
        <v>650000</v>
      </c>
      <c r="H6">
        <v>3500000</v>
      </c>
      <c r="I6" s="4">
        <f>B6*B2+C6*C2+D6*D2+E6*E2+F6*F2+G6*G2+H6*H2</f>
        <v>19050000</v>
      </c>
      <c r="K6" s="7" t="s">
        <v>28</v>
      </c>
      <c r="L6" s="7">
        <v>20000000</v>
      </c>
      <c r="M6" s="7"/>
      <c r="N6" s="7"/>
      <c r="O6" s="7"/>
    </row>
    <row r="7" spans="1:15" x14ac:dyDescent="0.3">
      <c r="A7" t="s">
        <v>4</v>
      </c>
      <c r="B7">
        <v>1</v>
      </c>
      <c r="I7" s="4">
        <f>B2*B7</f>
        <v>1</v>
      </c>
      <c r="K7" s="7" t="s">
        <v>26</v>
      </c>
      <c r="L7" s="7">
        <v>1</v>
      </c>
      <c r="M7" s="7"/>
      <c r="N7" s="7"/>
      <c r="O7" s="7"/>
    </row>
    <row r="8" spans="1:15" x14ac:dyDescent="0.3">
      <c r="A8" t="s">
        <v>5</v>
      </c>
      <c r="C8">
        <v>1</v>
      </c>
      <c r="I8" s="4">
        <f>C2*C8</f>
        <v>1</v>
      </c>
      <c r="K8" s="7" t="s">
        <v>26</v>
      </c>
      <c r="L8" s="7">
        <v>1</v>
      </c>
      <c r="M8" s="7"/>
      <c r="N8" s="7"/>
      <c r="O8" s="7"/>
    </row>
    <row r="9" spans="1:15" x14ac:dyDescent="0.3">
      <c r="A9" t="s">
        <v>6</v>
      </c>
      <c r="D9">
        <v>1</v>
      </c>
      <c r="I9" s="4">
        <f>D2*D9</f>
        <v>2</v>
      </c>
      <c r="K9" s="7" t="s">
        <v>26</v>
      </c>
      <c r="L9" s="7">
        <v>2</v>
      </c>
      <c r="M9" s="7"/>
      <c r="N9" s="7"/>
      <c r="O9" s="7"/>
    </row>
    <row r="10" spans="1:15" x14ac:dyDescent="0.3">
      <c r="A10" t="s">
        <v>7</v>
      </c>
      <c r="E10">
        <v>1</v>
      </c>
      <c r="I10" s="4">
        <f>E2*E10</f>
        <v>10</v>
      </c>
      <c r="K10" s="7" t="s">
        <v>26</v>
      </c>
      <c r="L10" s="7">
        <v>2</v>
      </c>
      <c r="M10" s="7"/>
      <c r="N10" s="7"/>
      <c r="O10" s="7"/>
    </row>
    <row r="11" spans="1:15" x14ac:dyDescent="0.3">
      <c r="A11" t="s">
        <v>8</v>
      </c>
      <c r="F11">
        <v>1</v>
      </c>
      <c r="I11" s="4">
        <f>F2*F11</f>
        <v>1</v>
      </c>
      <c r="K11" s="7" t="s">
        <v>26</v>
      </c>
      <c r="L11" s="7">
        <v>1</v>
      </c>
      <c r="M11" s="7"/>
      <c r="N11" s="7"/>
      <c r="O11" s="7"/>
    </row>
    <row r="12" spans="1:15" x14ac:dyDescent="0.3">
      <c r="A12" t="s">
        <v>9</v>
      </c>
      <c r="G12">
        <v>1</v>
      </c>
      <c r="I12" s="4">
        <f>G2*G12</f>
        <v>3</v>
      </c>
      <c r="K12" s="7" t="s">
        <v>26</v>
      </c>
      <c r="L12" s="7">
        <v>1</v>
      </c>
      <c r="M12" s="7"/>
      <c r="N12" s="7"/>
      <c r="O12" s="7"/>
    </row>
    <row r="13" spans="1:15" x14ac:dyDescent="0.3">
      <c r="A13" t="s">
        <v>10</v>
      </c>
      <c r="B13">
        <v>1</v>
      </c>
      <c r="C13">
        <v>1</v>
      </c>
      <c r="I13" s="4">
        <f>B2*B13+C2*C13</f>
        <v>2</v>
      </c>
      <c r="K13" s="7" t="s">
        <v>28</v>
      </c>
      <c r="L13" s="7">
        <v>4</v>
      </c>
      <c r="M13" s="7"/>
      <c r="N13" s="7"/>
      <c r="O13" s="7"/>
    </row>
    <row r="14" spans="1:15" x14ac:dyDescent="0.3">
      <c r="A14" t="s">
        <v>11</v>
      </c>
      <c r="D14">
        <v>1</v>
      </c>
      <c r="E14">
        <v>1</v>
      </c>
      <c r="I14" s="4">
        <f>D2*D14+E2*E14</f>
        <v>12</v>
      </c>
      <c r="K14" s="7" t="s">
        <v>28</v>
      </c>
      <c r="L14" s="7">
        <v>14</v>
      </c>
      <c r="M14" s="7"/>
      <c r="N14" s="7"/>
      <c r="O14" s="7"/>
    </row>
    <row r="15" spans="1:15" x14ac:dyDescent="0.3">
      <c r="A15" t="s">
        <v>12</v>
      </c>
      <c r="F15">
        <v>1</v>
      </c>
      <c r="G15">
        <v>1</v>
      </c>
      <c r="I15" s="4">
        <f>F2*F15+G2*G15</f>
        <v>4</v>
      </c>
      <c r="K15" s="7" t="s">
        <v>28</v>
      </c>
      <c r="L15" s="7">
        <v>4</v>
      </c>
      <c r="M15" s="7"/>
      <c r="N15" s="7"/>
      <c r="O15" s="7"/>
    </row>
    <row r="16" spans="1:15" x14ac:dyDescent="0.3">
      <c r="A16" t="s">
        <v>13</v>
      </c>
      <c r="B16">
        <v>5</v>
      </c>
      <c r="C16">
        <v>5</v>
      </c>
      <c r="D16">
        <v>4</v>
      </c>
      <c r="E16">
        <v>4</v>
      </c>
      <c r="F16">
        <v>3</v>
      </c>
      <c r="G16">
        <v>3</v>
      </c>
      <c r="I16" s="4">
        <f>B16*B2+C16*C2+D16*D2+E16*E2+F16*F2+G16*G2</f>
        <v>70</v>
      </c>
      <c r="K16" s="7" t="s">
        <v>26</v>
      </c>
      <c r="L16" s="7">
        <v>70</v>
      </c>
      <c r="M16" s="7" t="s">
        <v>27</v>
      </c>
      <c r="N16" s="7" t="s">
        <v>28</v>
      </c>
      <c r="O16" s="7">
        <v>72</v>
      </c>
    </row>
    <row r="17" spans="1:15" x14ac:dyDescent="0.3">
      <c r="A17" t="s">
        <v>18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 s="4">
        <f>B2*B17+C2*C17+D2*D17+E2*E17+F2*F17+G2*G17</f>
        <v>18</v>
      </c>
      <c r="K17" s="7" t="s">
        <v>29</v>
      </c>
      <c r="L17" s="7">
        <v>18</v>
      </c>
      <c r="M17" s="7"/>
      <c r="N17" s="7"/>
      <c r="O17" s="7"/>
    </row>
    <row r="18" spans="1:15" x14ac:dyDescent="0.3">
      <c r="A18" t="s">
        <v>17</v>
      </c>
      <c r="B18">
        <v>3</v>
      </c>
      <c r="C18">
        <v>3.5</v>
      </c>
      <c r="D18">
        <v>2</v>
      </c>
      <c r="E18">
        <v>2.5</v>
      </c>
      <c r="F18">
        <v>1</v>
      </c>
      <c r="G18">
        <v>0.75</v>
      </c>
      <c r="H18">
        <v>2</v>
      </c>
      <c r="I18" s="4">
        <f>B18*B2+C18*C2+D18*D2+E18*E2+F18*F2+G18*G2+H18*H2</f>
        <v>40.75</v>
      </c>
      <c r="K18" s="7" t="s">
        <v>26</v>
      </c>
      <c r="L18" s="7">
        <v>36</v>
      </c>
      <c r="M18" s="7" t="s">
        <v>27</v>
      </c>
      <c r="N18" s="7" t="s">
        <v>28</v>
      </c>
      <c r="O18" s="7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7F88-344E-4818-9DE8-A62BD670D831}">
  <dimension ref="A1:O18"/>
  <sheetViews>
    <sheetView workbookViewId="0">
      <selection activeCell="K25" sqref="K25"/>
    </sheetView>
  </sheetViews>
  <sheetFormatPr defaultRowHeight="14.4" x14ac:dyDescent="0.3"/>
  <cols>
    <col min="1" max="1" width="33.88671875" bestFit="1" customWidth="1"/>
    <col min="2" max="3" width="8" bestFit="1" customWidth="1"/>
    <col min="4" max="7" width="7" bestFit="1" customWidth="1"/>
    <col min="8" max="8" width="10.5546875" bestFit="1" customWidth="1"/>
    <col min="9" max="9" width="11.5546875" bestFit="1" customWidth="1"/>
    <col min="10" max="10" width="12" bestFit="1" customWidth="1"/>
  </cols>
  <sheetData>
    <row r="1" spans="1:15" x14ac:dyDescent="0.3">
      <c r="A1" s="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</v>
      </c>
    </row>
    <row r="2" spans="1:15" x14ac:dyDescent="0.3">
      <c r="A2" s="1" t="s">
        <v>14</v>
      </c>
      <c r="B2" s="3">
        <v>1</v>
      </c>
      <c r="C2" s="3">
        <v>1</v>
      </c>
      <c r="D2" s="3">
        <v>11.266666666666664</v>
      </c>
      <c r="E2" s="3">
        <v>2</v>
      </c>
      <c r="F2" s="3">
        <v>1</v>
      </c>
      <c r="G2" s="3">
        <v>1</v>
      </c>
      <c r="H2">
        <v>1</v>
      </c>
    </row>
    <row r="3" spans="1:15" x14ac:dyDescent="0.3">
      <c r="A3" s="1" t="s">
        <v>15</v>
      </c>
      <c r="B3">
        <v>2</v>
      </c>
      <c r="C3">
        <v>1.5</v>
      </c>
      <c r="D3">
        <v>1.5</v>
      </c>
      <c r="E3">
        <v>2</v>
      </c>
      <c r="F3">
        <v>1.75</v>
      </c>
      <c r="G3">
        <v>2.25</v>
      </c>
      <c r="H3">
        <v>4</v>
      </c>
      <c r="I3" s="2">
        <f>B2*B3+C2*C3+D2*D3+E2*E3+F2*F3+G2*G3+H3*H2</f>
        <v>32.399999999999991</v>
      </c>
    </row>
    <row r="5" spans="1:15" x14ac:dyDescent="0.3">
      <c r="A5" s="1" t="s">
        <v>3</v>
      </c>
    </row>
    <row r="6" spans="1:15" x14ac:dyDescent="0.3">
      <c r="A6" t="s">
        <v>16</v>
      </c>
      <c r="B6">
        <v>1000000</v>
      </c>
      <c r="C6">
        <v>1500000</v>
      </c>
      <c r="D6">
        <v>750000</v>
      </c>
      <c r="E6">
        <v>900000</v>
      </c>
      <c r="F6">
        <v>600000</v>
      </c>
      <c r="G6">
        <v>650000</v>
      </c>
      <c r="H6" s="5">
        <v>6000000</v>
      </c>
      <c r="I6" s="6">
        <f>B6*B2+C6*C2+D6*D2+E6*E2+F6*F2+G6*G2+H6*H2</f>
        <v>20000000</v>
      </c>
      <c r="K6" s="7" t="s">
        <v>28</v>
      </c>
      <c r="L6" s="8">
        <v>20000000</v>
      </c>
      <c r="M6" s="7"/>
      <c r="N6" s="7"/>
      <c r="O6" s="7"/>
    </row>
    <row r="7" spans="1:15" x14ac:dyDescent="0.3">
      <c r="A7" t="s">
        <v>4</v>
      </c>
      <c r="B7">
        <v>1</v>
      </c>
      <c r="I7" s="4">
        <f>B2*B7</f>
        <v>1</v>
      </c>
      <c r="K7" s="7" t="s">
        <v>26</v>
      </c>
      <c r="L7" s="7">
        <v>1</v>
      </c>
      <c r="M7" s="7"/>
      <c r="N7" s="7"/>
      <c r="O7" s="7"/>
    </row>
    <row r="8" spans="1:15" x14ac:dyDescent="0.3">
      <c r="A8" t="s">
        <v>5</v>
      </c>
      <c r="C8">
        <v>1</v>
      </c>
      <c r="I8" s="4">
        <f>C2*C8</f>
        <v>1</v>
      </c>
      <c r="K8" s="7" t="s">
        <v>26</v>
      </c>
      <c r="L8" s="7">
        <v>1</v>
      </c>
      <c r="M8" s="7"/>
      <c r="N8" s="7"/>
      <c r="O8" s="7"/>
    </row>
    <row r="9" spans="1:15" x14ac:dyDescent="0.3">
      <c r="A9" t="s">
        <v>6</v>
      </c>
      <c r="D9">
        <v>1</v>
      </c>
      <c r="I9" s="4">
        <f>D2*D9</f>
        <v>11.266666666666664</v>
      </c>
      <c r="K9" s="7" t="s">
        <v>26</v>
      </c>
      <c r="L9" s="7">
        <v>2</v>
      </c>
      <c r="M9" s="7"/>
      <c r="N9" s="7"/>
      <c r="O9" s="7"/>
    </row>
    <row r="10" spans="1:15" x14ac:dyDescent="0.3">
      <c r="A10" t="s">
        <v>7</v>
      </c>
      <c r="E10">
        <v>1</v>
      </c>
      <c r="I10" s="4">
        <f>E2*E10</f>
        <v>2</v>
      </c>
      <c r="K10" s="7" t="s">
        <v>26</v>
      </c>
      <c r="L10" s="7">
        <v>2</v>
      </c>
      <c r="M10" s="7"/>
      <c r="N10" s="7"/>
      <c r="O10" s="7"/>
    </row>
    <row r="11" spans="1:15" x14ac:dyDescent="0.3">
      <c r="A11" t="s">
        <v>8</v>
      </c>
      <c r="F11">
        <v>1</v>
      </c>
      <c r="I11" s="4">
        <f>F2*F11</f>
        <v>1</v>
      </c>
      <c r="K11" s="7" t="s">
        <v>26</v>
      </c>
      <c r="L11" s="7">
        <v>1</v>
      </c>
      <c r="M11" s="7"/>
      <c r="N11" s="7"/>
      <c r="O11" s="7"/>
    </row>
    <row r="12" spans="1:15" x14ac:dyDescent="0.3">
      <c r="A12" t="s">
        <v>9</v>
      </c>
      <c r="G12">
        <v>1</v>
      </c>
      <c r="I12" s="4">
        <f>G2*G12</f>
        <v>1</v>
      </c>
      <c r="K12" s="7" t="s">
        <v>26</v>
      </c>
      <c r="L12" s="7">
        <v>1</v>
      </c>
      <c r="M12" s="7"/>
      <c r="N12" s="7"/>
      <c r="O12" s="7"/>
    </row>
    <row r="13" spans="1:15" x14ac:dyDescent="0.3">
      <c r="A13" t="s">
        <v>10</v>
      </c>
      <c r="B13">
        <v>1</v>
      </c>
      <c r="C13">
        <v>1</v>
      </c>
      <c r="I13" s="4">
        <f>B2*B13+C2*C13</f>
        <v>2</v>
      </c>
      <c r="K13" s="7" t="s">
        <v>28</v>
      </c>
      <c r="L13" s="7">
        <v>4</v>
      </c>
      <c r="M13" s="7"/>
      <c r="N13" s="7"/>
      <c r="O13" s="7"/>
    </row>
    <row r="14" spans="1:15" x14ac:dyDescent="0.3">
      <c r="A14" t="s">
        <v>11</v>
      </c>
      <c r="D14">
        <v>1</v>
      </c>
      <c r="E14">
        <v>1</v>
      </c>
      <c r="I14" s="4">
        <f>D2*D14+E2*E14</f>
        <v>13.266666666666664</v>
      </c>
      <c r="K14" s="7" t="s">
        <v>28</v>
      </c>
      <c r="L14" s="7">
        <v>14</v>
      </c>
      <c r="M14" s="7"/>
      <c r="N14" s="7"/>
      <c r="O14" s="7"/>
    </row>
    <row r="15" spans="1:15" x14ac:dyDescent="0.3">
      <c r="A15" t="s">
        <v>12</v>
      </c>
      <c r="F15">
        <v>1</v>
      </c>
      <c r="G15">
        <v>1</v>
      </c>
      <c r="I15" s="4">
        <f>F2*F15+G2*G15</f>
        <v>2</v>
      </c>
      <c r="K15" s="7" t="s">
        <v>28</v>
      </c>
      <c r="L15" s="7">
        <v>4</v>
      </c>
      <c r="M15" s="7"/>
      <c r="N15" s="7"/>
      <c r="O15" s="7"/>
    </row>
    <row r="16" spans="1:15" x14ac:dyDescent="0.3">
      <c r="A16" t="s">
        <v>13</v>
      </c>
      <c r="B16">
        <v>5</v>
      </c>
      <c r="C16">
        <v>5</v>
      </c>
      <c r="D16">
        <v>4</v>
      </c>
      <c r="E16">
        <v>4</v>
      </c>
      <c r="F16">
        <v>3</v>
      </c>
      <c r="G16">
        <v>3</v>
      </c>
      <c r="I16" s="4">
        <f>B16*B2+C16*C2+D16*D2+E16*E2+F16*F2+G16*G2</f>
        <v>69.066666666666663</v>
      </c>
      <c r="K16" s="7" t="s">
        <v>26</v>
      </c>
      <c r="L16" s="7">
        <v>70</v>
      </c>
      <c r="M16" s="7" t="s">
        <v>27</v>
      </c>
      <c r="N16" s="7" t="s">
        <v>28</v>
      </c>
      <c r="O16" s="7">
        <v>72</v>
      </c>
    </row>
    <row r="17" spans="1:15" x14ac:dyDescent="0.3">
      <c r="A17" t="s">
        <v>18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 s="4">
        <f>B2*B17+C2*C17+D2*D17+E2*E17+F2*F17+G2*G17</f>
        <v>17.266666666666666</v>
      </c>
      <c r="K17" s="7" t="s">
        <v>29</v>
      </c>
      <c r="L17" s="7">
        <v>18</v>
      </c>
      <c r="M17" s="7"/>
      <c r="N17" s="7"/>
      <c r="O17" s="7"/>
    </row>
    <row r="18" spans="1:15" x14ac:dyDescent="0.3">
      <c r="A18" t="s">
        <v>17</v>
      </c>
      <c r="B18">
        <v>3</v>
      </c>
      <c r="C18">
        <v>3.5</v>
      </c>
      <c r="D18">
        <v>2</v>
      </c>
      <c r="E18">
        <v>2.5</v>
      </c>
      <c r="F18">
        <v>1</v>
      </c>
      <c r="G18">
        <v>0.75</v>
      </c>
      <c r="H18">
        <v>4</v>
      </c>
      <c r="I18" s="4">
        <f>B18*B2+C18*C2+D18*D2+E18*E2+F18*F2+G18*G2+H18*H2</f>
        <v>39.783333333333331</v>
      </c>
      <c r="K18" s="7" t="s">
        <v>26</v>
      </c>
      <c r="L18" s="7">
        <v>36</v>
      </c>
      <c r="M18" s="7" t="s">
        <v>27</v>
      </c>
      <c r="N18" s="7" t="s">
        <v>28</v>
      </c>
      <c r="O18" s="7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ClubHouse</vt:lpstr>
      <vt:lpstr>Exclusive ClubHouse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OmaShu</dc:creator>
  <cp:lastModifiedBy>kira death</cp:lastModifiedBy>
  <dcterms:created xsi:type="dcterms:W3CDTF">2019-09-19T10:39:18Z</dcterms:created>
  <dcterms:modified xsi:type="dcterms:W3CDTF">2019-09-26T07:47:23Z</dcterms:modified>
</cp:coreProperties>
</file>