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naem\Desktop\Vancomycin_prediction_AI\Vancomycin_prediction_AI\"/>
    </mc:Choice>
  </mc:AlternateContent>
  <xr:revisionPtr revIDLastSave="0" documentId="8_{8775F8EB-5917-4DCE-9145-33182B41E45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D22" i="1" l="1"/>
  <c r="AD31" i="1"/>
  <c r="AD23" i="1"/>
  <c r="AD38" i="1"/>
  <c r="AD88" i="1"/>
  <c r="AE88" i="1" s="1"/>
  <c r="AD43" i="1"/>
  <c r="AG43" i="1" s="1"/>
  <c r="AH43" i="1" s="1"/>
  <c r="AD89" i="1"/>
  <c r="AE89" i="1" s="1"/>
  <c r="AD90" i="1"/>
  <c r="AE90" i="1" s="1"/>
  <c r="AD7" i="1"/>
  <c r="AE7" i="1" s="1"/>
  <c r="AD91" i="1"/>
  <c r="AE91" i="1" s="1"/>
  <c r="AD92" i="1"/>
  <c r="AE92" i="1" s="1"/>
  <c r="AD24" i="1"/>
  <c r="AE24" i="1" s="1"/>
  <c r="AD152" i="1"/>
  <c r="AE152" i="1" s="1"/>
  <c r="AD163" i="1"/>
  <c r="AD93" i="1"/>
  <c r="AD153" i="1"/>
  <c r="AD17" i="1"/>
  <c r="AE17" i="1" s="1"/>
  <c r="AD94" i="1"/>
  <c r="AE94" i="1" s="1"/>
  <c r="AD95" i="1"/>
  <c r="AG95" i="1" s="1"/>
  <c r="AH95" i="1" s="1"/>
  <c r="AD96" i="1"/>
  <c r="AD97" i="1"/>
  <c r="AE97" i="1" s="1"/>
  <c r="AD98" i="1"/>
  <c r="AG98" i="1" s="1"/>
  <c r="AH98" i="1" s="1"/>
  <c r="AD99" i="1"/>
  <c r="AG99" i="1" s="1"/>
  <c r="AH99" i="1" s="1"/>
  <c r="AD100" i="1"/>
  <c r="AG100" i="1" s="1"/>
  <c r="AH100" i="1" s="1"/>
  <c r="AD154" i="1"/>
  <c r="AE154" i="1" s="1"/>
  <c r="AD101" i="1"/>
  <c r="AD39" i="1"/>
  <c r="AD12" i="1"/>
  <c r="AE12" i="1" s="1"/>
  <c r="AD102" i="1"/>
  <c r="AE102" i="1" s="1"/>
  <c r="AD103" i="1"/>
  <c r="AE103" i="1" s="1"/>
  <c r="AD104" i="1"/>
  <c r="AE104" i="1" s="1"/>
  <c r="AD165" i="1"/>
  <c r="AE165" i="1" s="1"/>
  <c r="AD105" i="1"/>
  <c r="AE105" i="1" s="1"/>
  <c r="AD106" i="1"/>
  <c r="AE106" i="1" s="1"/>
  <c r="AD40" i="1"/>
  <c r="AG40" i="1" s="1"/>
  <c r="AH40" i="1" s="1"/>
  <c r="AD107" i="1"/>
  <c r="AE107" i="1" s="1"/>
  <c r="AD108" i="1"/>
  <c r="AG108" i="1" s="1"/>
  <c r="AH108" i="1" s="1"/>
  <c r="AD109" i="1"/>
  <c r="AD110" i="1"/>
  <c r="AD166" i="1"/>
  <c r="AD157" i="1"/>
  <c r="AE157" i="1" s="1"/>
  <c r="AD111" i="1"/>
  <c r="AE111" i="1" s="1"/>
  <c r="AD112" i="1"/>
  <c r="AE112" i="1" s="1"/>
  <c r="AD113" i="1"/>
  <c r="AG113" i="1" s="1"/>
  <c r="AH113" i="1" s="1"/>
  <c r="AD114" i="1"/>
  <c r="AG114" i="1" s="1"/>
  <c r="AH114" i="1" s="1"/>
  <c r="AD25" i="1"/>
  <c r="AE25" i="1" s="1"/>
  <c r="AD115" i="1"/>
  <c r="AE115" i="1" s="1"/>
  <c r="AD116" i="1"/>
  <c r="AE116" i="1" s="1"/>
  <c r="AD117" i="1"/>
  <c r="AE117" i="1" s="1"/>
  <c r="AD26" i="1"/>
  <c r="AD118" i="1"/>
  <c r="AD145" i="1"/>
  <c r="AE145" i="1" s="1"/>
  <c r="AD167" i="1"/>
  <c r="AG167" i="1" s="1"/>
  <c r="AH167" i="1" s="1"/>
  <c r="AD119" i="1"/>
  <c r="AE119" i="1" s="1"/>
  <c r="AD32" i="1"/>
  <c r="AE32" i="1" s="1"/>
  <c r="AD158" i="1"/>
  <c r="AE158" i="1" s="1"/>
  <c r="AD120" i="1"/>
  <c r="AE120" i="1" s="1"/>
  <c r="AD33" i="1"/>
  <c r="AG33" i="1" s="1"/>
  <c r="AH33" i="1" s="1"/>
  <c r="AD121" i="1"/>
  <c r="AE121" i="1" s="1"/>
  <c r="AD27" i="1"/>
  <c r="AG27" i="1" s="1"/>
  <c r="AH27" i="1" s="1"/>
  <c r="AD37" i="1"/>
  <c r="AG37" i="1" s="1"/>
  <c r="AH37" i="1" s="1"/>
  <c r="AD155" i="1"/>
  <c r="AE155" i="1" s="1"/>
  <c r="AD122" i="1"/>
  <c r="AD162" i="1"/>
  <c r="AG162" i="1" s="1"/>
  <c r="AH162" i="1" s="1"/>
  <c r="AD18" i="1"/>
  <c r="AE18" i="1" s="1"/>
  <c r="AD123" i="1"/>
  <c r="AG123" i="1" s="1"/>
  <c r="AH123" i="1" s="1"/>
  <c r="AD41" i="1"/>
  <c r="AG41" i="1" s="1"/>
  <c r="AH41" i="1" s="1"/>
  <c r="AD42" i="1"/>
  <c r="AE42" i="1" s="1"/>
  <c r="AD124" i="1"/>
  <c r="AG124" i="1" s="1"/>
  <c r="AH124" i="1" s="1"/>
  <c r="AD125" i="1"/>
  <c r="AG125" i="1" s="1"/>
  <c r="AH125" i="1" s="1"/>
  <c r="AD34" i="1"/>
  <c r="AE34" i="1" s="1"/>
  <c r="AD147" i="1"/>
  <c r="AE147" i="1" s="1"/>
  <c r="AD126" i="1"/>
  <c r="AE126" i="1" s="1"/>
  <c r="AD127" i="1"/>
  <c r="AE127" i="1" s="1"/>
  <c r="AD159" i="1"/>
  <c r="AD156" i="1"/>
  <c r="AE156" i="1" s="1"/>
  <c r="AD128" i="1"/>
  <c r="AD129" i="1"/>
  <c r="AG129" i="1" s="1"/>
  <c r="AH129" i="1" s="1"/>
  <c r="AD130" i="1"/>
  <c r="AE130" i="1" s="1"/>
  <c r="AD131" i="1"/>
  <c r="AE131" i="1" s="1"/>
  <c r="AD132" i="1"/>
  <c r="AE132" i="1" s="1"/>
  <c r="AD143" i="1"/>
  <c r="AE143" i="1" s="1"/>
  <c r="AD133" i="1"/>
  <c r="AE133" i="1" s="1"/>
  <c r="AD134" i="1"/>
  <c r="AE134" i="1" s="1"/>
  <c r="AD135" i="1"/>
  <c r="AD146" i="1"/>
  <c r="AE146" i="1" s="1"/>
  <c r="AD136" i="1"/>
  <c r="AD137" i="1"/>
  <c r="AE137" i="1" s="1"/>
  <c r="AD138" i="1"/>
  <c r="AE138" i="1" s="1"/>
  <c r="AD139" i="1"/>
  <c r="AE139" i="1" s="1"/>
  <c r="AD160" i="1"/>
  <c r="AG160" i="1" s="1"/>
  <c r="AH160" i="1" s="1"/>
  <c r="AD140" i="1"/>
  <c r="AE140" i="1" s="1"/>
  <c r="AD141" i="1"/>
  <c r="AG141" i="1" s="1"/>
  <c r="AH141" i="1" s="1"/>
  <c r="AD142" i="1"/>
  <c r="AE142" i="1" s="1"/>
  <c r="AD36" i="1"/>
  <c r="AE36" i="1" s="1"/>
  <c r="AD151" i="1"/>
  <c r="AD45" i="1"/>
  <c r="AG45" i="1" s="1"/>
  <c r="AH45" i="1" s="1"/>
  <c r="AD46" i="1"/>
  <c r="AE46" i="1" s="1"/>
  <c r="AD47" i="1"/>
  <c r="AD14" i="1"/>
  <c r="AD15" i="1"/>
  <c r="AE15" i="1" s="1"/>
  <c r="AD48" i="1"/>
  <c r="AE48" i="1" s="1"/>
  <c r="AD49" i="1"/>
  <c r="AE49" i="1" s="1"/>
  <c r="AD50" i="1"/>
  <c r="AG50" i="1" s="1"/>
  <c r="AH50" i="1" s="1"/>
  <c r="AD35" i="1"/>
  <c r="AE35" i="1" s="1"/>
  <c r="AD51" i="1"/>
  <c r="AE51" i="1" s="1"/>
  <c r="AD52" i="1"/>
  <c r="AE52" i="1" s="1"/>
  <c r="AD53" i="1"/>
  <c r="AE53" i="1" s="1"/>
  <c r="AD19" i="1"/>
  <c r="AG19" i="1" s="1"/>
  <c r="AH19" i="1" s="1"/>
  <c r="AD2" i="1"/>
  <c r="AE2" i="1" s="1"/>
  <c r="AD54" i="1"/>
  <c r="AD8" i="1"/>
  <c r="AE8" i="1" s="1"/>
  <c r="AD55" i="1"/>
  <c r="AE55" i="1" s="1"/>
  <c r="AD56" i="1"/>
  <c r="AG56" i="1" s="1"/>
  <c r="AH56" i="1" s="1"/>
  <c r="AD57" i="1"/>
  <c r="AE57" i="1" s="1"/>
  <c r="AD58" i="1"/>
  <c r="AE58" i="1" s="1"/>
  <c r="AD59" i="1"/>
  <c r="AG59" i="1" s="1"/>
  <c r="AH59" i="1" s="1"/>
  <c r="AD60" i="1"/>
  <c r="AG60" i="1" s="1"/>
  <c r="AH60" i="1" s="1"/>
  <c r="AD61" i="1"/>
  <c r="AG61" i="1" s="1"/>
  <c r="AH61" i="1" s="1"/>
  <c r="AD9" i="1"/>
  <c r="AE9" i="1" s="1"/>
  <c r="AD62" i="1"/>
  <c r="AE62" i="1" s="1"/>
  <c r="AD63" i="1"/>
  <c r="AG63" i="1" s="1"/>
  <c r="AH63" i="1" s="1"/>
  <c r="AD3" i="1"/>
  <c r="AD64" i="1"/>
  <c r="AE64" i="1" s="1"/>
  <c r="AD13" i="1"/>
  <c r="AE13" i="1" s="1"/>
  <c r="AD65" i="1"/>
  <c r="AD66" i="1"/>
  <c r="AE66" i="1" s="1"/>
  <c r="AD4" i="1"/>
  <c r="AE4" i="1" s="1"/>
  <c r="AD67" i="1"/>
  <c r="AE67" i="1" s="1"/>
  <c r="AD68" i="1"/>
  <c r="AG68" i="1" s="1"/>
  <c r="AH68" i="1" s="1"/>
  <c r="AD69" i="1"/>
  <c r="AE69" i="1" s="1"/>
  <c r="AD28" i="1"/>
  <c r="AE28" i="1" s="1"/>
  <c r="AD16" i="1"/>
  <c r="AE16" i="1" s="1"/>
  <c r="AD70" i="1"/>
  <c r="AD71" i="1"/>
  <c r="AD72" i="1"/>
  <c r="AD5" i="1"/>
  <c r="AE5" i="1" s="1"/>
  <c r="AD161" i="1"/>
  <c r="AD73" i="1"/>
  <c r="AE73" i="1" s="1"/>
  <c r="AD74" i="1"/>
  <c r="AE74" i="1" s="1"/>
  <c r="AD75" i="1"/>
  <c r="AG75" i="1" s="1"/>
  <c r="AH75" i="1" s="1"/>
  <c r="AD148" i="1"/>
  <c r="AE148" i="1" s="1"/>
  <c r="AD76" i="1"/>
  <c r="AE76" i="1" s="1"/>
  <c r="AD77" i="1"/>
  <c r="AE77" i="1" s="1"/>
  <c r="AD78" i="1"/>
  <c r="AE78" i="1" s="1"/>
  <c r="AD79" i="1"/>
  <c r="AD6" i="1"/>
  <c r="AD144" i="1"/>
  <c r="AD20" i="1"/>
  <c r="AE20" i="1" s="1"/>
  <c r="AD80" i="1"/>
  <c r="AE80" i="1" s="1"/>
  <c r="AD81" i="1"/>
  <c r="AG81" i="1" s="1"/>
  <c r="AH81" i="1" s="1"/>
  <c r="AD82" i="1"/>
  <c r="AG82" i="1" s="1"/>
  <c r="AH82" i="1" s="1"/>
  <c r="AD83" i="1"/>
  <c r="AE83" i="1" s="1"/>
  <c r="AD29" i="1"/>
  <c r="AG29" i="1" s="1"/>
  <c r="AH29" i="1" s="1"/>
  <c r="AD84" i="1"/>
  <c r="AE84" i="1" s="1"/>
  <c r="AD149" i="1"/>
  <c r="AE149" i="1" s="1"/>
  <c r="AD85" i="1"/>
  <c r="AE85" i="1" s="1"/>
  <c r="AD86" i="1"/>
  <c r="AG86" i="1" s="1"/>
  <c r="AH86" i="1" s="1"/>
  <c r="AD87" i="1"/>
  <c r="AD30" i="1"/>
  <c r="AD10" i="1"/>
  <c r="AE10" i="1" s="1"/>
  <c r="AD21" i="1"/>
  <c r="AE21" i="1" s="1"/>
  <c r="AD164" i="1"/>
  <c r="AG164" i="1" s="1"/>
  <c r="AH164" i="1" s="1"/>
  <c r="AD150" i="1"/>
  <c r="AE150" i="1" s="1"/>
  <c r="AD11" i="1"/>
  <c r="AE11" i="1" s="1"/>
  <c r="AD44" i="1"/>
  <c r="AG44" i="1" s="1"/>
  <c r="AG31" i="1"/>
  <c r="AH31" i="1" s="1"/>
  <c r="AG38" i="1"/>
  <c r="AH38" i="1" s="1"/>
  <c r="AF84" i="1"/>
  <c r="AF52" i="1"/>
  <c r="AF54" i="1"/>
  <c r="AF59" i="1"/>
  <c r="AF60" i="1"/>
  <c r="AF79" i="1"/>
  <c r="AF8" i="1"/>
  <c r="AF148" i="1"/>
  <c r="AF55" i="1"/>
  <c r="AF62" i="1"/>
  <c r="AF53" i="1"/>
  <c r="AF51" i="1"/>
  <c r="AF2" i="1"/>
  <c r="AF21" i="1"/>
  <c r="AF29" i="1"/>
  <c r="AF71" i="1"/>
  <c r="AF45" i="1"/>
  <c r="AF144" i="1"/>
  <c r="AF149" i="1"/>
  <c r="AF16" i="1"/>
  <c r="AF73" i="1"/>
  <c r="AF20" i="1"/>
  <c r="AF64" i="1"/>
  <c r="AF10" i="1"/>
  <c r="AF150" i="1"/>
  <c r="AF74" i="1"/>
  <c r="AF63" i="1"/>
  <c r="AF164" i="1"/>
  <c r="AF50" i="1"/>
  <c r="AF70" i="1"/>
  <c r="AF15" i="1"/>
  <c r="AF9" i="1"/>
  <c r="AF44" i="1"/>
  <c r="AF76" i="1"/>
  <c r="AF67" i="1"/>
  <c r="AF58" i="1"/>
  <c r="AF30" i="1"/>
  <c r="AF48" i="1"/>
  <c r="AF72" i="1"/>
  <c r="AF61" i="1"/>
  <c r="AF87" i="1"/>
  <c r="AF19" i="1"/>
  <c r="AF47" i="1"/>
  <c r="AF80" i="1"/>
  <c r="AF78" i="1"/>
  <c r="AF46" i="1"/>
  <c r="AF35" i="1"/>
  <c r="AF49" i="1"/>
  <c r="AF85" i="1"/>
  <c r="AF83" i="1"/>
  <c r="AF68" i="1"/>
  <c r="AF6" i="1"/>
  <c r="AF86" i="1"/>
  <c r="AF81" i="1"/>
  <c r="AF161" i="1"/>
  <c r="AF65" i="1"/>
  <c r="AF4" i="1"/>
  <c r="AF14" i="1"/>
  <c r="AF77" i="1"/>
  <c r="AF28" i="1"/>
  <c r="AF66" i="1"/>
  <c r="AF69" i="1"/>
  <c r="AF82" i="1"/>
  <c r="AF56" i="1"/>
  <c r="AF75" i="1"/>
  <c r="AF3" i="1"/>
  <c r="AF13" i="1"/>
  <c r="AF5" i="1"/>
  <c r="AF11" i="1"/>
  <c r="AF92" i="1"/>
  <c r="AF107" i="1"/>
  <c r="AF112" i="1"/>
  <c r="AF140" i="1"/>
  <c r="AF132" i="1"/>
  <c r="AF38" i="1"/>
  <c r="AF43" i="1"/>
  <c r="AF101" i="1"/>
  <c r="AF125" i="1"/>
  <c r="AF103" i="1"/>
  <c r="AF147" i="1"/>
  <c r="AF89" i="1"/>
  <c r="AF90" i="1"/>
  <c r="AF135" i="1"/>
  <c r="AF97" i="1"/>
  <c r="AF102" i="1"/>
  <c r="AF127" i="1"/>
  <c r="AF108" i="1"/>
  <c r="AF136" i="1"/>
  <c r="AF153" i="1"/>
  <c r="AF33" i="1"/>
  <c r="AF110" i="1"/>
  <c r="AF145" i="1"/>
  <c r="AF119" i="1"/>
  <c r="AF126" i="1"/>
  <c r="AF106" i="1"/>
  <c r="AF25" i="1"/>
  <c r="AF22" i="1"/>
  <c r="AF155" i="1"/>
  <c r="AF113" i="1"/>
  <c r="AF23" i="1"/>
  <c r="AF27" i="1"/>
  <c r="AF39" i="1"/>
  <c r="AF133" i="1"/>
  <c r="AF154" i="1"/>
  <c r="AF131" i="1"/>
  <c r="AF12" i="1"/>
  <c r="AF134" i="1"/>
  <c r="AF94" i="1"/>
  <c r="AF120" i="1"/>
  <c r="AF117" i="1"/>
  <c r="AF162" i="1"/>
  <c r="AF114" i="1"/>
  <c r="AF100" i="1"/>
  <c r="AF129" i="1"/>
  <c r="AF139" i="1"/>
  <c r="AF42" i="1"/>
  <c r="AF157" i="1"/>
  <c r="AF156" i="1"/>
  <c r="AF109" i="1"/>
  <c r="AF166" i="1"/>
  <c r="AF158" i="1"/>
  <c r="AF121" i="1"/>
  <c r="AF40" i="1"/>
  <c r="AF95" i="1"/>
  <c r="AF167" i="1"/>
  <c r="AF41" i="1"/>
  <c r="AF137" i="1"/>
  <c r="AF111" i="1"/>
  <c r="AF36" i="1"/>
  <c r="AF32" i="1"/>
  <c r="AF122" i="1"/>
  <c r="AF159" i="1"/>
  <c r="AF142" i="1"/>
  <c r="AF116" i="1"/>
  <c r="AF123" i="1"/>
  <c r="AF163" i="1"/>
  <c r="AF151" i="1"/>
  <c r="AF128" i="1"/>
  <c r="AF130" i="1"/>
  <c r="AF96" i="1"/>
  <c r="AF26" i="1"/>
  <c r="AF152" i="1"/>
  <c r="AF104" i="1"/>
  <c r="AF24" i="1"/>
  <c r="AF105" i="1"/>
  <c r="AF91" i="1"/>
  <c r="AF160" i="1"/>
  <c r="AF37" i="1"/>
  <c r="AF124" i="1"/>
  <c r="AF99" i="1"/>
  <c r="AF165" i="1"/>
  <c r="AF115" i="1"/>
  <c r="AF118" i="1"/>
  <c r="AF18" i="1"/>
  <c r="AF17" i="1"/>
  <c r="AF146" i="1"/>
  <c r="AF88" i="1"/>
  <c r="AF138" i="1"/>
  <c r="AF141" i="1"/>
  <c r="AF31" i="1"/>
  <c r="AF98" i="1"/>
  <c r="AF93" i="1"/>
  <c r="AF7" i="1"/>
  <c r="AF143" i="1"/>
  <c r="AF34" i="1"/>
  <c r="AF57" i="1"/>
  <c r="AG101" i="1"/>
  <c r="AH101" i="1" s="1"/>
  <c r="AE135" i="1"/>
  <c r="AG136" i="1"/>
  <c r="AH136" i="1" s="1"/>
  <c r="AG153" i="1"/>
  <c r="AH153" i="1" s="1"/>
  <c r="AE110" i="1"/>
  <c r="AE22" i="1"/>
  <c r="AG39" i="1"/>
  <c r="AH39" i="1" s="1"/>
  <c r="AE109" i="1"/>
  <c r="AE166" i="1"/>
  <c r="AE122" i="1"/>
  <c r="AE159" i="1"/>
  <c r="AG163" i="1"/>
  <c r="AH163" i="1" s="1"/>
  <c r="AG128" i="1"/>
  <c r="AH128" i="1" s="1"/>
  <c r="AE96" i="1"/>
  <c r="AE26" i="1"/>
  <c r="AE118" i="1"/>
  <c r="AG93" i="1"/>
  <c r="AH93" i="1" s="1"/>
  <c r="AG54" i="1"/>
  <c r="AH54" i="1" s="1"/>
  <c r="AG79" i="1"/>
  <c r="AH79" i="1" s="1"/>
  <c r="AG71" i="1"/>
  <c r="AH71" i="1" s="1"/>
  <c r="AG144" i="1"/>
  <c r="AH144" i="1" s="1"/>
  <c r="AG70" i="1"/>
  <c r="AH70" i="1" s="1"/>
  <c r="AE30" i="1"/>
  <c r="AG72" i="1"/>
  <c r="AH72" i="1" s="1"/>
  <c r="AG87" i="1"/>
  <c r="AH87" i="1" s="1"/>
  <c r="AE47" i="1"/>
  <c r="AG6" i="1"/>
  <c r="AH6" i="1" s="1"/>
  <c r="AE161" i="1"/>
  <c r="AE65" i="1"/>
  <c r="AE14" i="1"/>
  <c r="AG3" i="1"/>
  <c r="AH3" i="1" s="1"/>
  <c r="AG22" i="1" l="1"/>
  <c r="AH22" i="1" s="1"/>
  <c r="AG23" i="1"/>
  <c r="AH23" i="1" s="1"/>
  <c r="AE44" i="1"/>
  <c r="AG151" i="1"/>
  <c r="AH151" i="1"/>
  <c r="AE93" i="1"/>
  <c r="AE99" i="1"/>
  <c r="AE128" i="1"/>
  <c r="AE41" i="1"/>
  <c r="AE129" i="1"/>
  <c r="AE39" i="1"/>
  <c r="AE33" i="1"/>
  <c r="AE125" i="1"/>
  <c r="AE3" i="1"/>
  <c r="AE81" i="1"/>
  <c r="AE19" i="1"/>
  <c r="AE70" i="1"/>
  <c r="AE144" i="1"/>
  <c r="AE79" i="1"/>
  <c r="AG138" i="1"/>
  <c r="AH138" i="1" s="1"/>
  <c r="AG91" i="1"/>
  <c r="AH91" i="1" s="1"/>
  <c r="AG116" i="1"/>
  <c r="AH116" i="1" s="1"/>
  <c r="AG121" i="1"/>
  <c r="AH121" i="1" s="1"/>
  <c r="AG117" i="1"/>
  <c r="AH117" i="1" s="1"/>
  <c r="AG155" i="1"/>
  <c r="AH155" i="1" s="1"/>
  <c r="AG127" i="1"/>
  <c r="AH127" i="1" s="1"/>
  <c r="AG132" i="1"/>
  <c r="AH132" i="1" s="1"/>
  <c r="AG69" i="1"/>
  <c r="AH69" i="1" s="1"/>
  <c r="AG83" i="1"/>
  <c r="AH83" i="1" s="1"/>
  <c r="AG48" i="1"/>
  <c r="AH48" i="1" s="1"/>
  <c r="AG74" i="1"/>
  <c r="AH74" i="1" s="1"/>
  <c r="AG21" i="1"/>
  <c r="AH21" i="1" s="1"/>
  <c r="AG52" i="1"/>
  <c r="AH52" i="1" s="1"/>
  <c r="AE98" i="1"/>
  <c r="AE124" i="1"/>
  <c r="AE151" i="1"/>
  <c r="AE167" i="1"/>
  <c r="AE100" i="1"/>
  <c r="AE27" i="1"/>
  <c r="AE153" i="1"/>
  <c r="AE101" i="1"/>
  <c r="AE75" i="1"/>
  <c r="AE86" i="1"/>
  <c r="AE87" i="1"/>
  <c r="AE50" i="1"/>
  <c r="AE45" i="1"/>
  <c r="AE60" i="1"/>
  <c r="AG88" i="1"/>
  <c r="AH88" i="1" s="1"/>
  <c r="AG105" i="1"/>
  <c r="AH105" i="1" s="1"/>
  <c r="AG142" i="1"/>
  <c r="AH142" i="1" s="1"/>
  <c r="AG158" i="1"/>
  <c r="AH158" i="1" s="1"/>
  <c r="AG120" i="1"/>
  <c r="AH120" i="1" s="1"/>
  <c r="AG102" i="1"/>
  <c r="AH102" i="1" s="1"/>
  <c r="AG140" i="1"/>
  <c r="AH140" i="1" s="1"/>
  <c r="AG66" i="1"/>
  <c r="AH66" i="1" s="1"/>
  <c r="AG85" i="1"/>
  <c r="AH85" i="1" s="1"/>
  <c r="AG30" i="1"/>
  <c r="AH30" i="1" s="1"/>
  <c r="AG150" i="1"/>
  <c r="AH150" i="1" s="1"/>
  <c r="AG2" i="1"/>
  <c r="AH2" i="1" s="1"/>
  <c r="AG84" i="1"/>
  <c r="AH84" i="1" s="1"/>
  <c r="AE31" i="1"/>
  <c r="AE37" i="1"/>
  <c r="AE163" i="1"/>
  <c r="AE95" i="1"/>
  <c r="AE114" i="1"/>
  <c r="AE23" i="1"/>
  <c r="AE136" i="1"/>
  <c r="AE43" i="1"/>
  <c r="AE56" i="1"/>
  <c r="AE6" i="1"/>
  <c r="AE61" i="1"/>
  <c r="AE164" i="1"/>
  <c r="AE71" i="1"/>
  <c r="AE59" i="1"/>
  <c r="AG146" i="1"/>
  <c r="AH146" i="1" s="1"/>
  <c r="AG24" i="1"/>
  <c r="AH24" i="1" s="1"/>
  <c r="AG159" i="1"/>
  <c r="AH159" i="1" s="1"/>
  <c r="AG166" i="1"/>
  <c r="AH166" i="1" s="1"/>
  <c r="AG94" i="1"/>
  <c r="AH94" i="1" s="1"/>
  <c r="AG25" i="1"/>
  <c r="AH25" i="1" s="1"/>
  <c r="AG97" i="1"/>
  <c r="AH97" i="1" s="1"/>
  <c r="AG112" i="1"/>
  <c r="AH112" i="1" s="1"/>
  <c r="AG28" i="1"/>
  <c r="AH28" i="1" s="1"/>
  <c r="AG49" i="1"/>
  <c r="AH49" i="1" s="1"/>
  <c r="AG58" i="1"/>
  <c r="AH58" i="1" s="1"/>
  <c r="AG10" i="1"/>
  <c r="AH10" i="1" s="1"/>
  <c r="AG51" i="1"/>
  <c r="AH51" i="1" s="1"/>
  <c r="AE141" i="1"/>
  <c r="AE160" i="1"/>
  <c r="AE123" i="1"/>
  <c r="AE40" i="1"/>
  <c r="AE162" i="1"/>
  <c r="AE113" i="1"/>
  <c r="AE108" i="1"/>
  <c r="AE38" i="1"/>
  <c r="AE82" i="1"/>
  <c r="AE68" i="1"/>
  <c r="AE72" i="1"/>
  <c r="AE63" i="1"/>
  <c r="AE29" i="1"/>
  <c r="AE54" i="1"/>
  <c r="AG17" i="1"/>
  <c r="AH17" i="1" s="1"/>
  <c r="AG104" i="1"/>
  <c r="AH104" i="1" s="1"/>
  <c r="AG122" i="1"/>
  <c r="AH122" i="1" s="1"/>
  <c r="AG109" i="1"/>
  <c r="AH109" i="1" s="1"/>
  <c r="AG134" i="1"/>
  <c r="AH134" i="1" s="1"/>
  <c r="AG106" i="1"/>
  <c r="AH106" i="1" s="1"/>
  <c r="AG135" i="1"/>
  <c r="AH135" i="1" s="1"/>
  <c r="AG107" i="1"/>
  <c r="AH107" i="1" s="1"/>
  <c r="AG77" i="1"/>
  <c r="AH77" i="1" s="1"/>
  <c r="AG35" i="1"/>
  <c r="AH35" i="1" s="1"/>
  <c r="AG67" i="1"/>
  <c r="AH67" i="1" s="1"/>
  <c r="AG64" i="1"/>
  <c r="AH64" i="1" s="1"/>
  <c r="AG53" i="1"/>
  <c r="AH53" i="1" s="1"/>
  <c r="AG57" i="1"/>
  <c r="AH57" i="1" s="1"/>
  <c r="AG18" i="1"/>
  <c r="AH18" i="1" s="1"/>
  <c r="AG152" i="1"/>
  <c r="AH152" i="1" s="1"/>
  <c r="AG32" i="1"/>
  <c r="AH32" i="1" s="1"/>
  <c r="AG156" i="1"/>
  <c r="AH156" i="1" s="1"/>
  <c r="AG12" i="1"/>
  <c r="AH12" i="1" s="1"/>
  <c r="AG126" i="1"/>
  <c r="AH126" i="1" s="1"/>
  <c r="AG90" i="1"/>
  <c r="AH90" i="1" s="1"/>
  <c r="AG92" i="1"/>
  <c r="AH92" i="1" s="1"/>
  <c r="AG14" i="1"/>
  <c r="AH14" i="1" s="1"/>
  <c r="AG46" i="1"/>
  <c r="AH46" i="1" s="1"/>
  <c r="AG76" i="1"/>
  <c r="AH76" i="1" s="1"/>
  <c r="AG20" i="1"/>
  <c r="AH20" i="1" s="1"/>
  <c r="AG62" i="1"/>
  <c r="AH62" i="1" s="1"/>
  <c r="AG34" i="1"/>
  <c r="AH34" i="1" s="1"/>
  <c r="AG118" i="1"/>
  <c r="AH118" i="1" s="1"/>
  <c r="AG26" i="1"/>
  <c r="AH26" i="1" s="1"/>
  <c r="AG36" i="1"/>
  <c r="AH36" i="1" s="1"/>
  <c r="AG157" i="1"/>
  <c r="AH157" i="1" s="1"/>
  <c r="AG131" i="1"/>
  <c r="AH131" i="1" s="1"/>
  <c r="AG119" i="1"/>
  <c r="AH119" i="1" s="1"/>
  <c r="AG89" i="1"/>
  <c r="AH89" i="1" s="1"/>
  <c r="AG11" i="1"/>
  <c r="AH11" i="1" s="1"/>
  <c r="AG4" i="1"/>
  <c r="AH4" i="1" s="1"/>
  <c r="AG78" i="1"/>
  <c r="AH78" i="1" s="1"/>
  <c r="AH44" i="1"/>
  <c r="AG73" i="1"/>
  <c r="AH73" i="1" s="1"/>
  <c r="AG55" i="1"/>
  <c r="AH55" i="1" s="1"/>
  <c r="AG143" i="1"/>
  <c r="AH143" i="1" s="1"/>
  <c r="AG115" i="1"/>
  <c r="AH115" i="1" s="1"/>
  <c r="AG96" i="1"/>
  <c r="AH96" i="1" s="1"/>
  <c r="AG111" i="1"/>
  <c r="AH111" i="1" s="1"/>
  <c r="AG42" i="1"/>
  <c r="AH42" i="1" s="1"/>
  <c r="AG154" i="1"/>
  <c r="AH154" i="1" s="1"/>
  <c r="AG145" i="1"/>
  <c r="AH145" i="1" s="1"/>
  <c r="AG147" i="1"/>
  <c r="AH147" i="1" s="1"/>
  <c r="AG5" i="1"/>
  <c r="AH5" i="1" s="1"/>
  <c r="AG65" i="1"/>
  <c r="AH65" i="1" s="1"/>
  <c r="AG80" i="1"/>
  <c r="AH80" i="1" s="1"/>
  <c r="AG9" i="1"/>
  <c r="AH9" i="1" s="1"/>
  <c r="AG16" i="1"/>
  <c r="AH16" i="1" s="1"/>
  <c r="AG148" i="1"/>
  <c r="AH148" i="1" s="1"/>
  <c r="AG7" i="1"/>
  <c r="AH7" i="1" s="1"/>
  <c r="AG165" i="1"/>
  <c r="AH165" i="1" s="1"/>
  <c r="AG130" i="1"/>
  <c r="AH130" i="1" s="1"/>
  <c r="AG137" i="1"/>
  <c r="AH137" i="1" s="1"/>
  <c r="AG139" i="1"/>
  <c r="AH139" i="1" s="1"/>
  <c r="AG133" i="1"/>
  <c r="AH133" i="1" s="1"/>
  <c r="AG110" i="1"/>
  <c r="AH110" i="1" s="1"/>
  <c r="AG103" i="1"/>
  <c r="AH103" i="1" s="1"/>
  <c r="AG13" i="1"/>
  <c r="AH13" i="1" s="1"/>
  <c r="AG161" i="1"/>
  <c r="AH161" i="1" s="1"/>
  <c r="AG47" i="1"/>
  <c r="AH47" i="1" s="1"/>
  <c r="AG15" i="1"/>
  <c r="AH15" i="1" s="1"/>
  <c r="AG149" i="1"/>
  <c r="AH149" i="1" s="1"/>
  <c r="AG8" i="1"/>
  <c r="AH8" i="1" s="1"/>
</calcChain>
</file>

<file path=xl/sharedStrings.xml><?xml version="1.0" encoding="utf-8"?>
<sst xmlns="http://schemas.openxmlformats.org/spreadsheetml/2006/main" count="34" uniqueCount="34">
  <si>
    <t>BMI</t>
  </si>
  <si>
    <t>Initial VCM_daily_dose</t>
  </si>
  <si>
    <t>ICU</t>
  </si>
  <si>
    <t>WBC</t>
  </si>
  <si>
    <t>Hb</t>
  </si>
  <si>
    <t>PLT</t>
  </si>
  <si>
    <t>CRP</t>
  </si>
  <si>
    <t>eGFR</t>
  </si>
  <si>
    <t>TP</t>
  </si>
  <si>
    <t>NSAIDs</t>
  </si>
  <si>
    <t>ACEi</t>
  </si>
  <si>
    <t>Fusosemide</t>
  </si>
  <si>
    <t>Diuretics</t>
  </si>
  <si>
    <t>Vasopressors</t>
  </si>
  <si>
    <t>LAB</t>
  </si>
  <si>
    <t>AG</t>
  </si>
  <si>
    <t>TZP</t>
  </si>
  <si>
    <t>FLC</t>
  </si>
  <si>
    <t>FQ</t>
  </si>
  <si>
    <t>Crcl</t>
    <phoneticPr fontId="2" type="noConversion"/>
  </si>
  <si>
    <t>Clvanco</t>
    <phoneticPr fontId="2" type="noConversion"/>
  </si>
  <si>
    <t>Vd</t>
    <phoneticPr fontId="2" type="noConversion"/>
  </si>
  <si>
    <t>Ke</t>
    <phoneticPr fontId="2" type="noConversion"/>
  </si>
  <si>
    <t>Half_life</t>
    <phoneticPr fontId="2" type="noConversion"/>
  </si>
  <si>
    <t>BUN</t>
    <phoneticPr fontId="2" type="noConversion"/>
  </si>
  <si>
    <t>Albumin</t>
    <phoneticPr fontId="2" type="noConversion"/>
  </si>
  <si>
    <t>UA</t>
    <phoneticPr fontId="2" type="noConversion"/>
  </si>
  <si>
    <t>SCr</t>
    <phoneticPr fontId="2" type="noConversion"/>
  </si>
  <si>
    <t>Weight</t>
    <phoneticPr fontId="2" type="noConversion"/>
  </si>
  <si>
    <t>Case_no</t>
    <phoneticPr fontId="2" type="noConversion"/>
  </si>
  <si>
    <t>Gender</t>
    <phoneticPr fontId="2" type="noConversion"/>
  </si>
  <si>
    <t>Age</t>
    <phoneticPr fontId="2" type="noConversion"/>
  </si>
  <si>
    <t>Height</t>
    <phoneticPr fontId="2" type="noConversion"/>
  </si>
  <si>
    <t>ARB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</si>
</sst>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7"/>
  <sheetViews>
    <sheetView tabSelected="1" topLeftCell="F1" zoomScale="85" zoomScaleNormal="85" workbookViewId="0">
      <selection activeCell="AD1" sqref="AD1"/>
    </sheetView>
  </sheetViews>
  <sheetFormatPr defaultRowHeight="16.5" x14ac:dyDescent="0.3"/>
  <sheetData>
    <row r="1" spans="1:34" x14ac:dyDescent="0.3">
      <c r="A1" s="1" t="s">
        <v>29</v>
      </c>
      <c r="B1" s="1" t="s">
        <v>30</v>
      </c>
      <c r="C1" s="1" t="s">
        <v>31</v>
      </c>
      <c r="D1" s="1" t="s">
        <v>28</v>
      </c>
      <c r="E1" s="1" t="s">
        <v>32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24</v>
      </c>
      <c r="O1" s="1" t="s">
        <v>27</v>
      </c>
      <c r="P1" s="1" t="s">
        <v>25</v>
      </c>
      <c r="Q1" s="1" t="s">
        <v>8</v>
      </c>
      <c r="R1" s="1" t="s">
        <v>26</v>
      </c>
      <c r="S1" s="1" t="s">
        <v>9</v>
      </c>
      <c r="T1" s="1" t="s">
        <v>33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</row>
    <row r="2" spans="1:34" x14ac:dyDescent="0.3">
      <c r="A2">
        <v>43</v>
      </c>
      <c r="B2">
        <v>0</v>
      </c>
      <c r="C2">
        <v>79</v>
      </c>
      <c r="D2">
        <v>69</v>
      </c>
      <c r="E2">
        <v>158</v>
      </c>
      <c r="F2">
        <v>27.639801313892001</v>
      </c>
      <c r="G2">
        <v>1000</v>
      </c>
      <c r="H2">
        <v>0</v>
      </c>
      <c r="I2">
        <v>5.9</v>
      </c>
      <c r="J2">
        <v>7.3</v>
      </c>
      <c r="K2">
        <v>134</v>
      </c>
      <c r="L2">
        <v>43.23</v>
      </c>
      <c r="M2">
        <v>90</v>
      </c>
      <c r="N2">
        <v>35.6</v>
      </c>
      <c r="O2">
        <v>0.45</v>
      </c>
      <c r="P2">
        <v>2.5</v>
      </c>
      <c r="Q2">
        <v>5.6</v>
      </c>
      <c r="R2">
        <v>4.5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f>(140-C2) * (D2) * 0.85 / 72 / O2</f>
        <v>110.42129629629629</v>
      </c>
      <c r="AE2">
        <f>(0.695*AD2/D2 + 0.05) * 0.06 *D2</f>
        <v>4.8115680555555551</v>
      </c>
      <c r="AF2">
        <f>0.7*D2</f>
        <v>48.3</v>
      </c>
      <c r="AG2">
        <f t="shared" ref="AG2:AG21" si="0">(0.00083 * AD2) + 0.0044</f>
        <v>9.604967592592592E-2</v>
      </c>
      <c r="AH2">
        <f t="shared" ref="AH2:AH33" si="1">0.693/AG2</f>
        <v>7.2150165351358986</v>
      </c>
    </row>
    <row r="3" spans="1:34" x14ac:dyDescent="0.3">
      <c r="A3">
        <v>89</v>
      </c>
      <c r="B3">
        <v>0</v>
      </c>
      <c r="C3">
        <v>74</v>
      </c>
      <c r="D3">
        <v>72</v>
      </c>
      <c r="E3">
        <v>163</v>
      </c>
      <c r="F3">
        <v>27.099251006812452</v>
      </c>
      <c r="G3">
        <v>1000</v>
      </c>
      <c r="H3">
        <v>0</v>
      </c>
      <c r="I3">
        <v>9.5</v>
      </c>
      <c r="J3">
        <v>11.4</v>
      </c>
      <c r="K3">
        <v>286</v>
      </c>
      <c r="L3">
        <v>72.22</v>
      </c>
      <c r="M3">
        <v>58</v>
      </c>
      <c r="N3">
        <v>11.4</v>
      </c>
      <c r="O3">
        <v>0.95</v>
      </c>
      <c r="P3">
        <v>3.5</v>
      </c>
      <c r="Q3">
        <v>6.4</v>
      </c>
      <c r="R3">
        <v>3.5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f>(140-C3) * (D3) * 0.85 / 72 / O3</f>
        <v>59.052631578947363</v>
      </c>
      <c r="AE3">
        <f>(0.695*AD3/D3 + 0.05) * 0.06 *D3</f>
        <v>2.6784947368421048</v>
      </c>
      <c r="AF3">
        <f>0.7*D3</f>
        <v>50.4</v>
      </c>
      <c r="AG3">
        <f t="shared" si="0"/>
        <v>5.3413684210526315E-2</v>
      </c>
      <c r="AH3">
        <f t="shared" si="1"/>
        <v>12.974203338391501</v>
      </c>
    </row>
    <row r="4" spans="1:34" x14ac:dyDescent="0.3">
      <c r="A4">
        <v>108</v>
      </c>
      <c r="B4">
        <v>0</v>
      </c>
      <c r="C4">
        <v>74</v>
      </c>
      <c r="D4">
        <v>52</v>
      </c>
      <c r="E4">
        <v>146</v>
      </c>
      <c r="F4">
        <v>24.394820791893419</v>
      </c>
      <c r="G4">
        <v>1000</v>
      </c>
      <c r="H4">
        <v>0</v>
      </c>
      <c r="I4">
        <v>97.1</v>
      </c>
      <c r="J4">
        <v>7.2</v>
      </c>
      <c r="K4">
        <v>14</v>
      </c>
      <c r="L4">
        <v>55.73</v>
      </c>
      <c r="M4">
        <v>71</v>
      </c>
      <c r="N4">
        <v>30.2</v>
      </c>
      <c r="O4">
        <v>0.79</v>
      </c>
      <c r="P4">
        <v>2.7</v>
      </c>
      <c r="Q4">
        <v>5.9</v>
      </c>
      <c r="R4">
        <v>6.7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f>(140-C4) * (D4) * 0.85 / 72 / O4</f>
        <v>51.286919831223628</v>
      </c>
      <c r="AE4">
        <f>(0.695*AD4/D4 + 0.05) * 0.06 *D4</f>
        <v>2.294664556962025</v>
      </c>
      <c r="AF4">
        <f>0.7*D4</f>
        <v>36.4</v>
      </c>
      <c r="AG4">
        <f t="shared" si="0"/>
        <v>4.6968143459915609E-2</v>
      </c>
      <c r="AH4">
        <f t="shared" si="1"/>
        <v>14.754681555412816</v>
      </c>
    </row>
    <row r="5" spans="1:34" x14ac:dyDescent="0.3">
      <c r="A5">
        <v>144</v>
      </c>
      <c r="B5">
        <v>0</v>
      </c>
      <c r="C5">
        <v>83</v>
      </c>
      <c r="D5">
        <v>48</v>
      </c>
      <c r="E5">
        <v>153</v>
      </c>
      <c r="F5">
        <v>20.504933999743692</v>
      </c>
      <c r="G5">
        <v>1000</v>
      </c>
      <c r="H5">
        <v>0</v>
      </c>
      <c r="I5">
        <v>6.1</v>
      </c>
      <c r="J5">
        <v>8.4</v>
      </c>
      <c r="K5">
        <v>285</v>
      </c>
      <c r="L5">
        <v>39.53</v>
      </c>
      <c r="M5">
        <v>52</v>
      </c>
      <c r="N5">
        <v>30.7</v>
      </c>
      <c r="O5">
        <v>1.01</v>
      </c>
      <c r="P5">
        <v>2.8</v>
      </c>
      <c r="Q5">
        <v>6.1</v>
      </c>
      <c r="R5">
        <v>6.2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f>(140-C5) * (D5) * 0.85 / 72 / O5</f>
        <v>31.980198019801978</v>
      </c>
      <c r="AE5">
        <f>(0.695*AD5/D5 + 0.05) * 0.06 *D5</f>
        <v>1.4775742574257422</v>
      </c>
      <c r="AF5">
        <f>0.7*D5</f>
        <v>33.599999999999994</v>
      </c>
      <c r="AG5">
        <f t="shared" si="0"/>
        <v>3.0943564356435645E-2</v>
      </c>
      <c r="AH5">
        <f t="shared" si="1"/>
        <v>22.395610021437939</v>
      </c>
    </row>
    <row r="6" spans="1:34" x14ac:dyDescent="0.3">
      <c r="A6">
        <v>177</v>
      </c>
      <c r="B6">
        <v>0</v>
      </c>
      <c r="C6">
        <v>88</v>
      </c>
      <c r="D6">
        <v>40</v>
      </c>
      <c r="E6">
        <v>148</v>
      </c>
      <c r="F6">
        <v>18.261504747991239</v>
      </c>
      <c r="G6">
        <v>1000</v>
      </c>
      <c r="H6">
        <v>0</v>
      </c>
      <c r="I6">
        <v>7.4</v>
      </c>
      <c r="J6">
        <v>9.4</v>
      </c>
      <c r="K6">
        <v>221</v>
      </c>
      <c r="L6">
        <v>56.37</v>
      </c>
      <c r="M6">
        <v>80</v>
      </c>
      <c r="N6">
        <v>22.8</v>
      </c>
      <c r="O6">
        <v>0.69</v>
      </c>
      <c r="P6">
        <v>3.1</v>
      </c>
      <c r="Q6">
        <v>5.7</v>
      </c>
      <c r="R6">
        <v>1.1000000000000001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f>(140-C6) * (D6) * 0.85 / 72 / O6</f>
        <v>35.587761674718202</v>
      </c>
      <c r="AE6">
        <f>(0.695*AD6/D6 + 0.05) * 0.06 *D6</f>
        <v>1.6040096618357491</v>
      </c>
      <c r="AF6">
        <f>0.7*D6</f>
        <v>28</v>
      </c>
      <c r="AG6">
        <f t="shared" si="0"/>
        <v>3.393784219001611E-2</v>
      </c>
      <c r="AH6">
        <f t="shared" si="1"/>
        <v>20.419683612173429</v>
      </c>
    </row>
    <row r="7" spans="1:34" x14ac:dyDescent="0.3">
      <c r="A7">
        <v>24</v>
      </c>
      <c r="B7">
        <v>1</v>
      </c>
      <c r="C7">
        <v>80</v>
      </c>
      <c r="D7">
        <v>73</v>
      </c>
      <c r="E7">
        <v>165</v>
      </c>
      <c r="F7">
        <v>26.813590449954091</v>
      </c>
      <c r="G7">
        <v>1000</v>
      </c>
      <c r="H7">
        <v>0</v>
      </c>
      <c r="I7">
        <v>4.0999999999999996</v>
      </c>
      <c r="J7">
        <v>11.1</v>
      </c>
      <c r="K7">
        <v>131</v>
      </c>
      <c r="L7">
        <v>110.05</v>
      </c>
      <c r="M7">
        <v>54</v>
      </c>
      <c r="N7">
        <v>29.1</v>
      </c>
      <c r="O7">
        <v>1.29</v>
      </c>
      <c r="P7">
        <v>3</v>
      </c>
      <c r="Q7">
        <v>6.6</v>
      </c>
      <c r="R7">
        <v>5.3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f>(140-C7) * (D7)  / 72 / O7</f>
        <v>47.157622739018088</v>
      </c>
      <c r="AE7">
        <f>(0.695*AD7/D7 + 0.05) * 0.06 *D7</f>
        <v>2.1854728682170537</v>
      </c>
      <c r="AF7">
        <f>0.7*D7</f>
        <v>51.099999999999994</v>
      </c>
      <c r="AG7">
        <f t="shared" si="0"/>
        <v>4.3540826873385015E-2</v>
      </c>
      <c r="AH7">
        <f t="shared" si="1"/>
        <v>15.916096449321374</v>
      </c>
    </row>
    <row r="8" spans="1:34" x14ac:dyDescent="0.3">
      <c r="A8">
        <v>49</v>
      </c>
      <c r="B8">
        <v>0</v>
      </c>
      <c r="C8">
        <v>83</v>
      </c>
      <c r="D8">
        <v>37</v>
      </c>
      <c r="E8">
        <v>145</v>
      </c>
      <c r="F8">
        <v>17.598097502972649</v>
      </c>
      <c r="G8">
        <v>1100</v>
      </c>
      <c r="H8">
        <v>0</v>
      </c>
      <c r="I8">
        <v>13</v>
      </c>
      <c r="J8">
        <v>11.8</v>
      </c>
      <c r="K8">
        <v>233</v>
      </c>
      <c r="L8">
        <v>111.13</v>
      </c>
      <c r="M8">
        <v>90</v>
      </c>
      <c r="N8">
        <v>19.8</v>
      </c>
      <c r="O8">
        <v>0.45</v>
      </c>
      <c r="P8">
        <v>3</v>
      </c>
      <c r="Q8">
        <v>5.0999999999999996</v>
      </c>
      <c r="R8">
        <v>3.3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f>(140-C8) * (D8) * 0.85 / 72 / O8</f>
        <v>55.328703703703695</v>
      </c>
      <c r="AE8">
        <f>(0.695*AD8/D8 + 0.05) * 0.06 *D8</f>
        <v>2.4182069444444436</v>
      </c>
      <c r="AF8">
        <f>0.7*D8</f>
        <v>25.9</v>
      </c>
      <c r="AG8">
        <f t="shared" si="0"/>
        <v>5.0322824074074068E-2</v>
      </c>
      <c r="AH8">
        <f t="shared" si="1"/>
        <v>13.771087230317589</v>
      </c>
    </row>
    <row r="9" spans="1:34" x14ac:dyDescent="0.3">
      <c r="A9">
        <v>75</v>
      </c>
      <c r="B9">
        <v>0</v>
      </c>
      <c r="C9">
        <v>77</v>
      </c>
      <c r="D9">
        <v>40</v>
      </c>
      <c r="E9">
        <v>163</v>
      </c>
      <c r="F9">
        <v>15.05513944822914</v>
      </c>
      <c r="G9">
        <v>1200</v>
      </c>
      <c r="H9">
        <v>0</v>
      </c>
      <c r="I9">
        <v>11.3</v>
      </c>
      <c r="J9">
        <v>11.1</v>
      </c>
      <c r="K9">
        <v>276</v>
      </c>
      <c r="L9">
        <v>5.58</v>
      </c>
      <c r="M9">
        <v>90</v>
      </c>
      <c r="N9">
        <v>16.2</v>
      </c>
      <c r="O9">
        <v>0.55000000000000004</v>
      </c>
      <c r="P9">
        <v>3.3</v>
      </c>
      <c r="Q9">
        <v>7.2</v>
      </c>
      <c r="R9">
        <v>4.4000000000000004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f>(140-C9) * (D9) * 0.85 / 72 / O9</f>
        <v>54.090909090909086</v>
      </c>
      <c r="AE9">
        <f>(0.695*AD9/D9 + 0.05) * 0.06 *D9</f>
        <v>2.3755909090909091</v>
      </c>
      <c r="AF9">
        <f>0.7*D9</f>
        <v>28</v>
      </c>
      <c r="AG9">
        <f t="shared" si="0"/>
        <v>4.9295454545454545E-2</v>
      </c>
      <c r="AH9">
        <f t="shared" si="1"/>
        <v>14.058091286307054</v>
      </c>
    </row>
    <row r="10" spans="1:34" x14ac:dyDescent="0.3">
      <c r="A10">
        <v>214</v>
      </c>
      <c r="B10">
        <v>0</v>
      </c>
      <c r="C10">
        <v>81</v>
      </c>
      <c r="D10">
        <v>33</v>
      </c>
      <c r="E10">
        <v>148</v>
      </c>
      <c r="F10">
        <v>15.06574141709277</v>
      </c>
      <c r="G10">
        <v>1200</v>
      </c>
      <c r="H10">
        <v>0</v>
      </c>
      <c r="I10">
        <v>13.6</v>
      </c>
      <c r="J10">
        <v>8.6</v>
      </c>
      <c r="K10">
        <v>612</v>
      </c>
      <c r="L10">
        <v>43.65</v>
      </c>
      <c r="M10">
        <v>90</v>
      </c>
      <c r="N10">
        <v>14.2</v>
      </c>
      <c r="O10">
        <v>0.39</v>
      </c>
      <c r="P10">
        <v>3</v>
      </c>
      <c r="Q10">
        <v>6.4</v>
      </c>
      <c r="R10">
        <v>3.5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f>(140-C10) * (D10) * 0.85 / 72 / O10</f>
        <v>58.936965811965806</v>
      </c>
      <c r="AE10">
        <f>(0.695*AD10/D10 + 0.05) * 0.06 *D10</f>
        <v>2.5566714743589736</v>
      </c>
      <c r="AF10">
        <f>0.7*D10</f>
        <v>23.099999999999998</v>
      </c>
      <c r="AG10">
        <f t="shared" si="0"/>
        <v>5.331768162393162E-2</v>
      </c>
      <c r="AH10">
        <f t="shared" si="1"/>
        <v>12.997564389389114</v>
      </c>
    </row>
    <row r="11" spans="1:34" x14ac:dyDescent="0.3">
      <c r="A11">
        <v>226</v>
      </c>
      <c r="B11">
        <v>0</v>
      </c>
      <c r="C11">
        <v>71</v>
      </c>
      <c r="D11">
        <v>70</v>
      </c>
      <c r="E11">
        <v>168</v>
      </c>
      <c r="F11">
        <v>24.801587301587301</v>
      </c>
      <c r="G11">
        <v>1200</v>
      </c>
      <c r="H11">
        <v>1</v>
      </c>
      <c r="I11">
        <v>13.1</v>
      </c>
      <c r="J11">
        <v>7.5</v>
      </c>
      <c r="K11">
        <v>202</v>
      </c>
      <c r="L11">
        <v>252.94</v>
      </c>
      <c r="M11">
        <v>52</v>
      </c>
      <c r="N11">
        <v>22.8</v>
      </c>
      <c r="O11">
        <v>1.05</v>
      </c>
      <c r="P11">
        <v>2.9</v>
      </c>
      <c r="Q11">
        <v>4.8</v>
      </c>
      <c r="R11">
        <v>2.6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f>(140-C11) * (D11) * 0.85 / 72 / O11</f>
        <v>54.305555555555557</v>
      </c>
      <c r="AE11">
        <f>(0.695*AD11/D11 + 0.05) * 0.06 *D11</f>
        <v>2.4745416666666666</v>
      </c>
      <c r="AF11">
        <f>0.7*D11</f>
        <v>49</v>
      </c>
      <c r="AG11">
        <f t="shared" si="0"/>
        <v>4.9473611111111114E-2</v>
      </c>
      <c r="AH11">
        <f t="shared" si="1"/>
        <v>14.00746750512338</v>
      </c>
    </row>
    <row r="12" spans="1:34" x14ac:dyDescent="0.3">
      <c r="A12">
        <v>70</v>
      </c>
      <c r="B12">
        <v>1</v>
      </c>
      <c r="C12">
        <v>57</v>
      </c>
      <c r="D12">
        <v>43</v>
      </c>
      <c r="E12">
        <v>172</v>
      </c>
      <c r="F12">
        <v>14.53488372093023</v>
      </c>
      <c r="G12">
        <v>1200</v>
      </c>
      <c r="H12">
        <v>0</v>
      </c>
      <c r="I12">
        <v>9.5</v>
      </c>
      <c r="J12">
        <v>8.6999999999999993</v>
      </c>
      <c r="K12">
        <v>141</v>
      </c>
      <c r="L12">
        <v>101.72</v>
      </c>
      <c r="M12">
        <v>90</v>
      </c>
      <c r="N12">
        <v>3.9</v>
      </c>
      <c r="O12">
        <v>0.26</v>
      </c>
      <c r="P12">
        <v>2.4</v>
      </c>
      <c r="Q12">
        <v>5.0999999999999996</v>
      </c>
      <c r="R12">
        <v>2.4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f>(140-C12) * (D12)  / 72 / O12</f>
        <v>190.65170940170938</v>
      </c>
      <c r="AE12">
        <f>(0.695*AD12/D12 + 0.05) * 0.06 *D12</f>
        <v>8.0791762820512805</v>
      </c>
      <c r="AF12">
        <f>0.7*D12</f>
        <v>30.099999999999998</v>
      </c>
      <c r="AG12">
        <f t="shared" si="0"/>
        <v>0.16264091880341877</v>
      </c>
      <c r="AH12">
        <f t="shared" si="1"/>
        <v>4.2609203458670626</v>
      </c>
    </row>
    <row r="13" spans="1:34" x14ac:dyDescent="0.3">
      <c r="A13">
        <v>102</v>
      </c>
      <c r="B13">
        <v>0</v>
      </c>
      <c r="C13">
        <v>91</v>
      </c>
      <c r="D13">
        <v>41</v>
      </c>
      <c r="E13">
        <v>148</v>
      </c>
      <c r="F13">
        <v>18.718042366691019</v>
      </c>
      <c r="G13">
        <v>1380</v>
      </c>
      <c r="H13">
        <v>0</v>
      </c>
      <c r="I13">
        <v>28.1</v>
      </c>
      <c r="J13">
        <v>7.4</v>
      </c>
      <c r="K13">
        <v>159</v>
      </c>
      <c r="L13">
        <v>34.18</v>
      </c>
      <c r="M13">
        <v>52</v>
      </c>
      <c r="N13">
        <v>32.299999999999997</v>
      </c>
      <c r="O13">
        <v>1</v>
      </c>
      <c r="P13">
        <v>3.2</v>
      </c>
      <c r="Q13">
        <v>5.7</v>
      </c>
      <c r="R13">
        <v>4.5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f>(140-C13) * (D13) * 0.85 / 72 / O13</f>
        <v>23.71736111111111</v>
      </c>
      <c r="AE13">
        <f>(0.695*AD13/D13 + 0.05) * 0.06 *D13</f>
        <v>1.1120139583333333</v>
      </c>
      <c r="AF13">
        <f>0.7*D13</f>
        <v>28.7</v>
      </c>
      <c r="AG13">
        <f t="shared" si="0"/>
        <v>2.4085409722222222E-2</v>
      </c>
      <c r="AH13">
        <f t="shared" si="1"/>
        <v>28.772605822047058</v>
      </c>
    </row>
    <row r="14" spans="1:34" x14ac:dyDescent="0.3">
      <c r="A14">
        <v>15</v>
      </c>
      <c r="B14">
        <v>0</v>
      </c>
      <c r="C14">
        <v>81</v>
      </c>
      <c r="D14">
        <v>75</v>
      </c>
      <c r="E14">
        <v>150</v>
      </c>
      <c r="F14">
        <v>33.333333333333343</v>
      </c>
      <c r="G14">
        <v>1400</v>
      </c>
      <c r="H14">
        <v>0</v>
      </c>
      <c r="I14">
        <v>10.5</v>
      </c>
      <c r="J14">
        <v>10.1</v>
      </c>
      <c r="K14">
        <v>352</v>
      </c>
      <c r="L14">
        <v>103.44</v>
      </c>
      <c r="M14">
        <v>70</v>
      </c>
      <c r="N14">
        <v>10.4</v>
      </c>
      <c r="O14">
        <v>0.79</v>
      </c>
      <c r="P14">
        <v>3.3</v>
      </c>
      <c r="Q14">
        <v>6.6</v>
      </c>
      <c r="R14">
        <v>4.0999999999999996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f>(140-C14) * (D14) * 0.85 / 72 / O14</f>
        <v>66.126054852320678</v>
      </c>
      <c r="AE14">
        <f>(0.695*AD14/D14 + 0.05) * 0.06 *D14</f>
        <v>2.9824564873417723</v>
      </c>
      <c r="AF14">
        <f>0.7*D14</f>
        <v>52.5</v>
      </c>
      <c r="AG14">
        <f t="shared" si="0"/>
        <v>5.9284625527426166E-2</v>
      </c>
      <c r="AH14">
        <f t="shared" si="1"/>
        <v>11.689371297106453</v>
      </c>
    </row>
    <row r="15" spans="1:34" x14ac:dyDescent="0.3">
      <c r="A15">
        <v>16</v>
      </c>
      <c r="B15">
        <v>0</v>
      </c>
      <c r="C15">
        <v>81</v>
      </c>
      <c r="D15">
        <v>75</v>
      </c>
      <c r="E15">
        <v>150</v>
      </c>
      <c r="F15">
        <v>33.333333333333343</v>
      </c>
      <c r="G15">
        <v>1400</v>
      </c>
      <c r="H15">
        <v>0</v>
      </c>
      <c r="I15">
        <v>12.5</v>
      </c>
      <c r="J15">
        <v>10.4</v>
      </c>
      <c r="K15">
        <v>320</v>
      </c>
      <c r="L15">
        <v>196.75</v>
      </c>
      <c r="M15">
        <v>90</v>
      </c>
      <c r="N15">
        <v>8.1999999999999993</v>
      </c>
      <c r="O15">
        <v>0.59</v>
      </c>
      <c r="P15">
        <v>3.6</v>
      </c>
      <c r="Q15">
        <v>7</v>
      </c>
      <c r="R15">
        <v>2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f>(140-C15) * (D15) * 0.85 / 72 / O15</f>
        <v>88.541666666666671</v>
      </c>
      <c r="AE15">
        <f>(0.695*AD15/D15 + 0.05) * 0.06 *D15</f>
        <v>3.9171874999999998</v>
      </c>
      <c r="AF15">
        <f>0.7*D15</f>
        <v>52.5</v>
      </c>
      <c r="AG15">
        <f t="shared" si="0"/>
        <v>7.7889583333333345E-2</v>
      </c>
      <c r="AH15">
        <f t="shared" si="1"/>
        <v>8.8972102602508869</v>
      </c>
    </row>
    <row r="16" spans="1:34" x14ac:dyDescent="0.3">
      <c r="A16">
        <v>130</v>
      </c>
      <c r="B16">
        <v>0</v>
      </c>
      <c r="C16">
        <v>82</v>
      </c>
      <c r="D16">
        <v>50</v>
      </c>
      <c r="E16">
        <v>150</v>
      </c>
      <c r="F16">
        <v>22.222222222222221</v>
      </c>
      <c r="G16">
        <v>1400</v>
      </c>
      <c r="H16">
        <v>0</v>
      </c>
      <c r="I16">
        <v>17.600000000000001</v>
      </c>
      <c r="J16">
        <v>10.4</v>
      </c>
      <c r="K16">
        <v>228</v>
      </c>
      <c r="L16">
        <v>159.65</v>
      </c>
      <c r="M16">
        <v>90</v>
      </c>
      <c r="N16">
        <v>10.3</v>
      </c>
      <c r="O16">
        <v>0.4</v>
      </c>
      <c r="P16">
        <v>3.2</v>
      </c>
      <c r="Q16">
        <v>5.8</v>
      </c>
      <c r="R16">
        <v>1.6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f>(140-C16) * (D16) * 0.85 / 72 / O16</f>
        <v>85.590277777777786</v>
      </c>
      <c r="AE16">
        <f>(0.695*AD16/D16 + 0.05) * 0.06 *D16</f>
        <v>3.7191145833333334</v>
      </c>
      <c r="AF16">
        <f>0.7*D16</f>
        <v>35</v>
      </c>
      <c r="AG16">
        <f t="shared" si="0"/>
        <v>7.5439930555555562E-2</v>
      </c>
      <c r="AH16">
        <f t="shared" si="1"/>
        <v>9.1861166214841639</v>
      </c>
    </row>
    <row r="17" spans="1:34" x14ac:dyDescent="0.3">
      <c r="A17">
        <v>45</v>
      </c>
      <c r="B17">
        <v>1</v>
      </c>
      <c r="C17">
        <v>59</v>
      </c>
      <c r="D17">
        <v>68</v>
      </c>
      <c r="E17">
        <v>165</v>
      </c>
      <c r="F17">
        <v>24.977043158861338</v>
      </c>
      <c r="G17">
        <v>1400</v>
      </c>
      <c r="H17">
        <v>0</v>
      </c>
      <c r="I17">
        <v>5.0999999999999996</v>
      </c>
      <c r="J17">
        <v>10.8</v>
      </c>
      <c r="K17">
        <v>198</v>
      </c>
      <c r="L17">
        <v>7.6</v>
      </c>
      <c r="M17">
        <v>70</v>
      </c>
      <c r="N17">
        <v>18.100000000000001</v>
      </c>
      <c r="O17">
        <v>1.08</v>
      </c>
      <c r="P17">
        <v>4.2</v>
      </c>
      <c r="Q17">
        <v>7.2</v>
      </c>
      <c r="R17">
        <v>6.3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f>(140-C17) * (D17)  / 72 / O17</f>
        <v>70.833333333333329</v>
      </c>
      <c r="AE17">
        <f>(0.695*AD17/D17 + 0.05) * 0.06 *D17</f>
        <v>3.1577499999999996</v>
      </c>
      <c r="AF17">
        <f>0.7*D17</f>
        <v>47.599999999999994</v>
      </c>
      <c r="AG17">
        <f t="shared" si="0"/>
        <v>6.319166666666666E-2</v>
      </c>
      <c r="AH17">
        <f t="shared" si="1"/>
        <v>10.966635896083345</v>
      </c>
    </row>
    <row r="18" spans="1:34" x14ac:dyDescent="0.3">
      <c r="A18">
        <v>158</v>
      </c>
      <c r="B18">
        <v>1</v>
      </c>
      <c r="C18">
        <v>81</v>
      </c>
      <c r="D18">
        <v>43</v>
      </c>
      <c r="E18">
        <v>150</v>
      </c>
      <c r="F18">
        <v>19.111111111111111</v>
      </c>
      <c r="G18">
        <v>1400</v>
      </c>
      <c r="H18">
        <v>0</v>
      </c>
      <c r="I18">
        <v>2.5</v>
      </c>
      <c r="J18">
        <v>8.8000000000000007</v>
      </c>
      <c r="K18">
        <v>300</v>
      </c>
      <c r="L18">
        <v>131.58000000000001</v>
      </c>
      <c r="M18">
        <v>71</v>
      </c>
      <c r="N18">
        <v>15.2</v>
      </c>
      <c r="O18">
        <v>1.01</v>
      </c>
      <c r="P18">
        <v>2.8</v>
      </c>
      <c r="Q18">
        <v>6.2</v>
      </c>
      <c r="R18">
        <v>4.5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f>(140-C18) * (D18)  / 72 / O18</f>
        <v>34.887238723872393</v>
      </c>
      <c r="AE18">
        <f>(0.695*AD18/D18 + 0.05) * 0.06 *D18</f>
        <v>1.5837978547854785</v>
      </c>
      <c r="AF18">
        <f>0.7*D18</f>
        <v>30.099999999999998</v>
      </c>
      <c r="AG18">
        <f t="shared" si="0"/>
        <v>3.3356408140814087E-2</v>
      </c>
      <c r="AH18">
        <f t="shared" si="1"/>
        <v>20.775618198293422</v>
      </c>
    </row>
    <row r="19" spans="1:34" x14ac:dyDescent="0.3">
      <c r="A19">
        <v>39</v>
      </c>
      <c r="B19">
        <v>0</v>
      </c>
      <c r="C19">
        <v>81</v>
      </c>
      <c r="D19">
        <v>43</v>
      </c>
      <c r="E19">
        <v>162</v>
      </c>
      <c r="F19">
        <v>16.384697454656301</v>
      </c>
      <c r="G19">
        <v>1475</v>
      </c>
      <c r="H19">
        <v>0</v>
      </c>
      <c r="I19">
        <v>14.2</v>
      </c>
      <c r="J19">
        <v>10.7</v>
      </c>
      <c r="K19">
        <v>387</v>
      </c>
      <c r="L19">
        <v>14.14</v>
      </c>
      <c r="M19">
        <v>90</v>
      </c>
      <c r="N19">
        <v>15.5</v>
      </c>
      <c r="O19">
        <v>0.49</v>
      </c>
      <c r="P19">
        <v>3.4</v>
      </c>
      <c r="Q19">
        <v>6.2</v>
      </c>
      <c r="R19">
        <v>2.2000000000000002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f>(140-C19) * (D19) * 0.85 / 72 / O19</f>
        <v>61.123866213151921</v>
      </c>
      <c r="AE19">
        <f>(0.695*AD19/D19 + 0.05) * 0.06 *D19</f>
        <v>2.6778652210884348</v>
      </c>
      <c r="AF19">
        <f>0.7*D19</f>
        <v>30.099999999999998</v>
      </c>
      <c r="AG19">
        <f t="shared" si="0"/>
        <v>5.5132808956916093E-2</v>
      </c>
      <c r="AH19">
        <f t="shared" si="1"/>
        <v>12.569647966631802</v>
      </c>
    </row>
    <row r="20" spans="1:34" x14ac:dyDescent="0.3">
      <c r="A20">
        <v>185</v>
      </c>
      <c r="B20">
        <v>0</v>
      </c>
      <c r="C20">
        <v>82</v>
      </c>
      <c r="D20">
        <v>51</v>
      </c>
      <c r="E20">
        <v>135</v>
      </c>
      <c r="F20">
        <v>27.983539094650201</v>
      </c>
      <c r="G20">
        <v>1500</v>
      </c>
      <c r="H20">
        <v>0</v>
      </c>
      <c r="I20">
        <v>6.9</v>
      </c>
      <c r="J20">
        <v>14.2</v>
      </c>
      <c r="K20">
        <v>186</v>
      </c>
      <c r="L20">
        <v>1</v>
      </c>
      <c r="M20">
        <v>90</v>
      </c>
      <c r="N20">
        <v>12.3</v>
      </c>
      <c r="O20">
        <v>0.61</v>
      </c>
      <c r="P20">
        <v>4.3</v>
      </c>
      <c r="Q20">
        <v>6.3</v>
      </c>
      <c r="R20">
        <v>3.2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f>(140-C20) * (D20) * 0.85 / 72 / O20</f>
        <v>57.247267759562831</v>
      </c>
      <c r="AE20">
        <f>(0.695*AD20/D20 + 0.05) * 0.06 *D20</f>
        <v>2.5402110655737697</v>
      </c>
      <c r="AF20">
        <f>0.7*D20</f>
        <v>35.699999999999996</v>
      </c>
      <c r="AG20">
        <f t="shared" si="0"/>
        <v>5.1915232240437155E-2</v>
      </c>
      <c r="AH20">
        <f t="shared" si="1"/>
        <v>13.348683422824354</v>
      </c>
    </row>
    <row r="21" spans="1:34" x14ac:dyDescent="0.3">
      <c r="A21">
        <v>215</v>
      </c>
      <c r="B21">
        <v>0</v>
      </c>
      <c r="C21">
        <v>76</v>
      </c>
      <c r="D21">
        <v>60</v>
      </c>
      <c r="E21">
        <v>153</v>
      </c>
      <c r="F21">
        <v>25.631167499679609</v>
      </c>
      <c r="G21">
        <v>1500</v>
      </c>
      <c r="H21">
        <v>1</v>
      </c>
      <c r="I21">
        <v>6.4</v>
      </c>
      <c r="J21">
        <v>10.9</v>
      </c>
      <c r="K21">
        <v>279</v>
      </c>
      <c r="L21">
        <v>24.34</v>
      </c>
      <c r="M21">
        <v>90</v>
      </c>
      <c r="N21">
        <v>14.4</v>
      </c>
      <c r="O21">
        <v>0.39</v>
      </c>
      <c r="P21">
        <v>3.9</v>
      </c>
      <c r="Q21">
        <v>7.3</v>
      </c>
      <c r="R21">
        <v>3.6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f>(140-C21) * (D21) * 0.85 / 72 / O21</f>
        <v>116.23931623931624</v>
      </c>
      <c r="AE21">
        <f>(0.695*AD21/D21 + 0.05) * 0.06 *D21</f>
        <v>5.0271794871794864</v>
      </c>
      <c r="AF21">
        <f>0.7*D21</f>
        <v>42</v>
      </c>
      <c r="AG21">
        <f t="shared" si="0"/>
        <v>0.10087863247863248</v>
      </c>
      <c r="AH21">
        <f t="shared" si="1"/>
        <v>6.8696411021113635</v>
      </c>
    </row>
    <row r="22" spans="1:34" x14ac:dyDescent="0.3">
      <c r="A22">
        <v>3</v>
      </c>
      <c r="B22">
        <v>1</v>
      </c>
      <c r="C22">
        <v>78</v>
      </c>
      <c r="D22">
        <v>50</v>
      </c>
      <c r="E22">
        <v>151</v>
      </c>
      <c r="F22">
        <v>21.928862769176789</v>
      </c>
      <c r="G22">
        <v>1500</v>
      </c>
      <c r="H22">
        <v>0</v>
      </c>
      <c r="I22">
        <v>9.4</v>
      </c>
      <c r="J22">
        <v>11</v>
      </c>
      <c r="K22">
        <v>255</v>
      </c>
      <c r="L22">
        <v>8</v>
      </c>
      <c r="M22">
        <v>90</v>
      </c>
      <c r="N22">
        <v>14</v>
      </c>
      <c r="O22">
        <v>0.6</v>
      </c>
      <c r="P22">
        <v>3.3</v>
      </c>
      <c r="Q22">
        <v>7.8</v>
      </c>
      <c r="R22">
        <v>4.4000000000000004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>(140-C22) * (D22)  / 72 / O22</f>
        <v>71.759259259259267</v>
      </c>
      <c r="AE22">
        <f>(0.695*AD22/D22 + 0.05) * 0.06 *D22</f>
        <v>3.1423611111111112</v>
      </c>
      <c r="AF22">
        <f>0.7*D22</f>
        <v>35</v>
      </c>
      <c r="AG22">
        <f>(0.00083 * AD21) + 0.0044</f>
        <v>0.10087863247863248</v>
      </c>
      <c r="AH22">
        <f t="shared" si="1"/>
        <v>6.8696411021113635</v>
      </c>
    </row>
    <row r="23" spans="1:34" x14ac:dyDescent="0.3">
      <c r="A23">
        <v>5</v>
      </c>
      <c r="B23">
        <v>1</v>
      </c>
      <c r="C23">
        <v>78</v>
      </c>
      <c r="D23">
        <v>50</v>
      </c>
      <c r="E23">
        <v>151</v>
      </c>
      <c r="F23">
        <v>21.928862769176789</v>
      </c>
      <c r="G23">
        <v>1500</v>
      </c>
      <c r="H23">
        <v>0</v>
      </c>
      <c r="I23">
        <v>10.6</v>
      </c>
      <c r="J23">
        <v>10.9</v>
      </c>
      <c r="K23">
        <v>242</v>
      </c>
      <c r="L23">
        <v>9.69</v>
      </c>
      <c r="M23">
        <v>90</v>
      </c>
      <c r="N23">
        <v>14.2</v>
      </c>
      <c r="O23">
        <v>0.55000000000000004</v>
      </c>
      <c r="P23">
        <v>3.4</v>
      </c>
      <c r="Q23">
        <v>7.6</v>
      </c>
      <c r="R23">
        <v>3.5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f>(140-C23) * (D23)  / 72 / O23</f>
        <v>78.282828282828277</v>
      </c>
      <c r="AE23">
        <f>(0.695*AD23/D23 + 0.05) * 0.06 *D23</f>
        <v>3.4143939393939386</v>
      </c>
      <c r="AF23">
        <f>0.7*D23</f>
        <v>35</v>
      </c>
      <c r="AG23">
        <f>(0.00083 * AD22) + 0.0044</f>
        <v>6.3960185185185189E-2</v>
      </c>
      <c r="AH23">
        <f t="shared" si="1"/>
        <v>10.834865440016213</v>
      </c>
    </row>
    <row r="24" spans="1:34" x14ac:dyDescent="0.3">
      <c r="A24">
        <v>27</v>
      </c>
      <c r="B24">
        <v>1</v>
      </c>
      <c r="C24">
        <v>71</v>
      </c>
      <c r="D24">
        <v>54</v>
      </c>
      <c r="E24">
        <v>157</v>
      </c>
      <c r="F24">
        <v>21.907582457706191</v>
      </c>
      <c r="G24">
        <v>1500</v>
      </c>
      <c r="H24">
        <v>0</v>
      </c>
      <c r="I24">
        <v>7.9</v>
      </c>
      <c r="J24">
        <v>11.1</v>
      </c>
      <c r="K24">
        <v>367</v>
      </c>
      <c r="L24">
        <v>6.72</v>
      </c>
      <c r="M24">
        <v>80</v>
      </c>
      <c r="N24">
        <v>24.7</v>
      </c>
      <c r="O24">
        <v>0.93</v>
      </c>
      <c r="P24">
        <v>4.2</v>
      </c>
      <c r="Q24">
        <v>6.9</v>
      </c>
      <c r="R24">
        <v>4.3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f>(140-C24) * (D24)  / 72 / O24</f>
        <v>55.645161290322577</v>
      </c>
      <c r="AE24">
        <f>(0.695*AD24/D24 + 0.05) * 0.06 *D24</f>
        <v>2.482403225806451</v>
      </c>
      <c r="AF24">
        <f>0.7*D24</f>
        <v>37.799999999999997</v>
      </c>
      <c r="AG24">
        <f t="shared" ref="AG24:AG30" si="2">(0.00083 * AD24) + 0.0044</f>
        <v>5.0585483870967743E-2</v>
      </c>
      <c r="AH24">
        <f t="shared" si="1"/>
        <v>13.699582310365717</v>
      </c>
    </row>
    <row r="25" spans="1:34" x14ac:dyDescent="0.3">
      <c r="A25">
        <v>110</v>
      </c>
      <c r="B25">
        <v>1</v>
      </c>
      <c r="C25">
        <v>84</v>
      </c>
      <c r="D25">
        <v>51</v>
      </c>
      <c r="E25">
        <v>174</v>
      </c>
      <c r="F25">
        <v>16.84502576298058</v>
      </c>
      <c r="G25">
        <v>1500</v>
      </c>
      <c r="H25">
        <v>0</v>
      </c>
      <c r="I25">
        <v>4</v>
      </c>
      <c r="J25">
        <v>9.6999999999999993</v>
      </c>
      <c r="K25">
        <v>75</v>
      </c>
      <c r="L25">
        <v>41.54</v>
      </c>
      <c r="M25">
        <v>90</v>
      </c>
      <c r="N25">
        <v>19.7</v>
      </c>
      <c r="O25">
        <v>0.75</v>
      </c>
      <c r="P25">
        <v>2.8</v>
      </c>
      <c r="Q25">
        <v>6.4</v>
      </c>
      <c r="R25">
        <v>3.9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f>(140-C25) * (D25)  / 72 / O25</f>
        <v>52.888888888888886</v>
      </c>
      <c r="AE25">
        <f>(0.695*AD25/D25 + 0.05) * 0.06 *D25</f>
        <v>2.3584666666666667</v>
      </c>
      <c r="AF25">
        <f>0.7*D25</f>
        <v>35.699999999999996</v>
      </c>
      <c r="AG25">
        <f t="shared" si="2"/>
        <v>4.829777777777778E-2</v>
      </c>
      <c r="AH25">
        <f t="shared" si="1"/>
        <v>14.348486242753289</v>
      </c>
    </row>
    <row r="26" spans="1:34" x14ac:dyDescent="0.3">
      <c r="A26">
        <v>115</v>
      </c>
      <c r="B26">
        <v>1</v>
      </c>
      <c r="C26">
        <v>85</v>
      </c>
      <c r="D26">
        <v>70</v>
      </c>
      <c r="E26">
        <v>165</v>
      </c>
      <c r="F26">
        <v>25.711662075298442</v>
      </c>
      <c r="G26">
        <v>1500</v>
      </c>
      <c r="H26">
        <v>0</v>
      </c>
      <c r="I26">
        <v>12.2</v>
      </c>
      <c r="J26">
        <v>8.3000000000000007</v>
      </c>
      <c r="K26">
        <v>221</v>
      </c>
      <c r="L26">
        <v>185.98</v>
      </c>
      <c r="M26">
        <v>82</v>
      </c>
      <c r="N26">
        <v>17.3</v>
      </c>
      <c r="O26">
        <v>0.88</v>
      </c>
      <c r="P26">
        <v>3.3</v>
      </c>
      <c r="Q26">
        <v>6.2</v>
      </c>
      <c r="R26">
        <v>3.8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f>(140-C26) * (D26)  / 72 / O26</f>
        <v>60.763888888888886</v>
      </c>
      <c r="AE26">
        <f>(0.695*AD26/D26 + 0.05) * 0.06 *D26</f>
        <v>2.7438541666666665</v>
      </c>
      <c r="AF26">
        <f>0.7*D26</f>
        <v>49</v>
      </c>
      <c r="AG26">
        <f t="shared" si="2"/>
        <v>5.483402777777778E-2</v>
      </c>
      <c r="AH26">
        <f t="shared" si="1"/>
        <v>12.63813781487063</v>
      </c>
    </row>
    <row r="27" spans="1:34" x14ac:dyDescent="0.3">
      <c r="A27">
        <v>141</v>
      </c>
      <c r="B27">
        <v>1</v>
      </c>
      <c r="C27">
        <v>66</v>
      </c>
      <c r="D27">
        <v>49</v>
      </c>
      <c r="E27">
        <v>156</v>
      </c>
      <c r="F27">
        <v>20.134779750164359</v>
      </c>
      <c r="G27">
        <v>1500</v>
      </c>
      <c r="H27">
        <v>0</v>
      </c>
      <c r="I27">
        <v>9.6999999999999993</v>
      </c>
      <c r="J27">
        <v>8.1999999999999993</v>
      </c>
      <c r="K27">
        <v>422</v>
      </c>
      <c r="L27">
        <v>149.96</v>
      </c>
      <c r="M27">
        <v>90</v>
      </c>
      <c r="N27">
        <v>16.2</v>
      </c>
      <c r="O27">
        <v>0.52</v>
      </c>
      <c r="P27">
        <v>3</v>
      </c>
      <c r="Q27">
        <v>6.1</v>
      </c>
      <c r="R27">
        <v>2.4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f>(140-C27) * (D27)  / 72 / O27</f>
        <v>96.848290598290603</v>
      </c>
      <c r="AE27">
        <f>(0.695*AD27/D27 + 0.05) * 0.06 *D27</f>
        <v>4.185573717948718</v>
      </c>
      <c r="AF27">
        <f>0.7*D27</f>
        <v>34.299999999999997</v>
      </c>
      <c r="AG27">
        <f t="shared" si="2"/>
        <v>8.4784081196581207E-2</v>
      </c>
      <c r="AH27">
        <f t="shared" si="1"/>
        <v>8.1737041932813224</v>
      </c>
    </row>
    <row r="28" spans="1:34" x14ac:dyDescent="0.3">
      <c r="A28">
        <v>129</v>
      </c>
      <c r="B28">
        <v>0</v>
      </c>
      <c r="C28">
        <v>91</v>
      </c>
      <c r="D28">
        <v>50</v>
      </c>
      <c r="E28">
        <v>160</v>
      </c>
      <c r="F28">
        <v>19.53125</v>
      </c>
      <c r="G28">
        <v>1600</v>
      </c>
      <c r="H28">
        <v>1</v>
      </c>
      <c r="I28">
        <v>24.8</v>
      </c>
      <c r="J28">
        <v>9.8000000000000007</v>
      </c>
      <c r="K28">
        <v>234</v>
      </c>
      <c r="L28">
        <v>226.73</v>
      </c>
      <c r="M28">
        <v>68</v>
      </c>
      <c r="N28">
        <v>8.6999999999999993</v>
      </c>
      <c r="O28">
        <v>0.79</v>
      </c>
      <c r="P28">
        <v>2.7</v>
      </c>
      <c r="Q28">
        <v>5</v>
      </c>
      <c r="R28">
        <v>2.1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f>(140-C28) * (D28) * 0.85 / 72 / O28</f>
        <v>36.612165963431785</v>
      </c>
      <c r="AE28">
        <f>(0.695*AD28/D28 + 0.05) * 0.06 *D28</f>
        <v>1.6767273206751052</v>
      </c>
      <c r="AF28">
        <f>0.7*D28</f>
        <v>35</v>
      </c>
      <c r="AG28">
        <f t="shared" si="2"/>
        <v>3.4788097749648382E-2</v>
      </c>
      <c r="AH28">
        <f t="shared" si="1"/>
        <v>19.92060632309234</v>
      </c>
    </row>
    <row r="29" spans="1:34" x14ac:dyDescent="0.3">
      <c r="A29">
        <v>196</v>
      </c>
      <c r="B29">
        <v>0</v>
      </c>
      <c r="C29">
        <v>61</v>
      </c>
      <c r="D29">
        <v>50</v>
      </c>
      <c r="E29">
        <v>160</v>
      </c>
      <c r="F29">
        <v>19.53125</v>
      </c>
      <c r="G29">
        <v>1600</v>
      </c>
      <c r="H29">
        <v>1</v>
      </c>
      <c r="I29">
        <v>9.1999999999999993</v>
      </c>
      <c r="J29">
        <v>9.5</v>
      </c>
      <c r="K29">
        <v>127</v>
      </c>
      <c r="L29">
        <v>224.42</v>
      </c>
      <c r="M29">
        <v>90</v>
      </c>
      <c r="N29">
        <v>9</v>
      </c>
      <c r="O29">
        <v>0.55000000000000004</v>
      </c>
      <c r="P29">
        <v>3</v>
      </c>
      <c r="Q29">
        <v>5.4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f>(140-C29) * (D29) * 0.85 / 72 / O29</f>
        <v>84.785353535353522</v>
      </c>
      <c r="AE29">
        <f>(0.695*AD29/D29 + 0.05) * 0.06 *D29</f>
        <v>3.6855492424242406</v>
      </c>
      <c r="AF29">
        <f>0.7*D29</f>
        <v>35</v>
      </c>
      <c r="AG29">
        <f t="shared" si="2"/>
        <v>7.4771843434343427E-2</v>
      </c>
      <c r="AH29">
        <f t="shared" si="1"/>
        <v>9.2681946595113427</v>
      </c>
    </row>
    <row r="30" spans="1:34" x14ac:dyDescent="0.3">
      <c r="A30">
        <v>213</v>
      </c>
      <c r="B30">
        <v>0</v>
      </c>
      <c r="C30">
        <v>79</v>
      </c>
      <c r="D30">
        <v>48</v>
      </c>
      <c r="E30">
        <v>157</v>
      </c>
      <c r="F30">
        <v>19.473406629072169</v>
      </c>
      <c r="G30">
        <v>1600</v>
      </c>
      <c r="H30">
        <v>1</v>
      </c>
      <c r="I30">
        <v>7.3</v>
      </c>
      <c r="J30">
        <v>9</v>
      </c>
      <c r="K30">
        <v>370</v>
      </c>
      <c r="L30">
        <v>41.07</v>
      </c>
      <c r="M30">
        <v>90</v>
      </c>
      <c r="N30">
        <v>11.7</v>
      </c>
      <c r="O30">
        <v>0.37</v>
      </c>
      <c r="P30">
        <v>3.1</v>
      </c>
      <c r="Q30">
        <v>5.7</v>
      </c>
      <c r="R30">
        <v>1.4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f>(140-C30) * (D30) * 0.85 / 72 / O30</f>
        <v>93.423423423423415</v>
      </c>
      <c r="AE30">
        <f>(0.695*AD30/D30 + 0.05) * 0.06 *D30</f>
        <v>4.0397567567567556</v>
      </c>
      <c r="AF30">
        <f>0.7*D30</f>
        <v>33.599999999999994</v>
      </c>
      <c r="AG30">
        <f t="shared" si="2"/>
        <v>8.1941441441441443E-2</v>
      </c>
      <c r="AH30">
        <f t="shared" si="1"/>
        <v>8.4572590841624979</v>
      </c>
    </row>
    <row r="31" spans="1:34" x14ac:dyDescent="0.3">
      <c r="A31">
        <v>4</v>
      </c>
      <c r="B31">
        <v>1</v>
      </c>
      <c r="C31">
        <v>58</v>
      </c>
      <c r="D31">
        <v>63</v>
      </c>
      <c r="E31">
        <v>168</v>
      </c>
      <c r="F31">
        <v>22.32142857142858</v>
      </c>
      <c r="G31">
        <v>1600</v>
      </c>
      <c r="H31">
        <v>0</v>
      </c>
      <c r="I31">
        <v>7.3</v>
      </c>
      <c r="J31">
        <v>11.1</v>
      </c>
      <c r="K31">
        <v>223</v>
      </c>
      <c r="L31">
        <v>24.45</v>
      </c>
      <c r="M31">
        <v>58</v>
      </c>
      <c r="N31">
        <v>16.899999999999999</v>
      </c>
      <c r="O31">
        <v>1.27</v>
      </c>
      <c r="P31">
        <v>4.2</v>
      </c>
      <c r="Q31">
        <v>6.7</v>
      </c>
      <c r="R31">
        <v>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f>(140-C31) * (D31)  / 72 / O31</f>
        <v>56.496062992125985</v>
      </c>
      <c r="AE31">
        <f>(0.695*AD31/D31 + 0.05) * 0.06 *D31</f>
        <v>2.5448858267716536</v>
      </c>
      <c r="AF31">
        <f>0.7*D31</f>
        <v>44.099999999999994</v>
      </c>
      <c r="AG31">
        <f>(0.00083 * AD30) + 0.0044</f>
        <v>8.1941441441441443E-2</v>
      </c>
      <c r="AH31">
        <f t="shared" si="1"/>
        <v>8.4572590841624979</v>
      </c>
    </row>
    <row r="32" spans="1:34" x14ac:dyDescent="0.3">
      <c r="A32">
        <v>125</v>
      </c>
      <c r="B32">
        <v>1</v>
      </c>
      <c r="C32">
        <v>61</v>
      </c>
      <c r="D32">
        <v>50</v>
      </c>
      <c r="E32">
        <v>160</v>
      </c>
      <c r="F32">
        <v>19.53125</v>
      </c>
      <c r="G32">
        <v>1600</v>
      </c>
      <c r="H32">
        <v>1</v>
      </c>
      <c r="I32">
        <v>13</v>
      </c>
      <c r="J32">
        <v>8.3000000000000007</v>
      </c>
      <c r="K32">
        <v>176</v>
      </c>
      <c r="L32">
        <v>78.86</v>
      </c>
      <c r="M32">
        <v>90</v>
      </c>
      <c r="N32">
        <v>12.7</v>
      </c>
      <c r="O32">
        <v>0.41</v>
      </c>
      <c r="P32">
        <v>2.7</v>
      </c>
      <c r="Q32">
        <v>6</v>
      </c>
      <c r="R32">
        <v>2.2999999999999998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f>(140-C32) * (D32)  / 72 / O32</f>
        <v>133.80758807588077</v>
      </c>
      <c r="AE32">
        <f>(0.695*AD32/D32 + 0.05) * 0.06 *D32</f>
        <v>5.7297764227642283</v>
      </c>
      <c r="AF32">
        <f>0.7*D32</f>
        <v>35</v>
      </c>
      <c r="AG32">
        <f t="shared" ref="AG32:AG37" si="3">(0.00083 * AD32) + 0.0044</f>
        <v>0.11546029810298104</v>
      </c>
      <c r="AH32">
        <f t="shared" si="1"/>
        <v>6.0020631453930706</v>
      </c>
    </row>
    <row r="33" spans="1:34" x14ac:dyDescent="0.3">
      <c r="A33">
        <v>139</v>
      </c>
      <c r="B33">
        <v>1</v>
      </c>
      <c r="C33">
        <v>66</v>
      </c>
      <c r="D33">
        <v>53</v>
      </c>
      <c r="E33">
        <v>156</v>
      </c>
      <c r="F33">
        <v>21.7784352399737</v>
      </c>
      <c r="G33">
        <v>1600</v>
      </c>
      <c r="H33">
        <v>0</v>
      </c>
      <c r="I33">
        <v>9.1999999999999993</v>
      </c>
      <c r="J33">
        <v>8.1999999999999993</v>
      </c>
      <c r="K33">
        <v>301</v>
      </c>
      <c r="L33">
        <v>133.4</v>
      </c>
      <c r="M33">
        <v>90</v>
      </c>
      <c r="N33">
        <v>21.7</v>
      </c>
      <c r="O33">
        <v>0.75</v>
      </c>
      <c r="P33">
        <v>3.8</v>
      </c>
      <c r="Q33">
        <v>6.9</v>
      </c>
      <c r="R33">
        <v>3.6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f>(140-C33) * (D33)  / 72 / O33</f>
        <v>72.629629629629633</v>
      </c>
      <c r="AE33">
        <f>(0.695*AD33/D33 + 0.05) * 0.06 *D33</f>
        <v>3.1876555555555557</v>
      </c>
      <c r="AF33">
        <f>0.7*D33</f>
        <v>37.099999999999994</v>
      </c>
      <c r="AG33">
        <f t="shared" si="3"/>
        <v>6.4682592592592597E-2</v>
      </c>
      <c r="AH33">
        <f t="shared" si="1"/>
        <v>10.713856266784239</v>
      </c>
    </row>
    <row r="34" spans="1:34" x14ac:dyDescent="0.3">
      <c r="A34">
        <v>179</v>
      </c>
      <c r="B34">
        <v>1</v>
      </c>
      <c r="C34">
        <v>76</v>
      </c>
      <c r="D34">
        <v>55</v>
      </c>
      <c r="E34">
        <v>175</v>
      </c>
      <c r="F34">
        <v>17.95918367346939</v>
      </c>
      <c r="G34">
        <v>1600</v>
      </c>
      <c r="H34">
        <v>0</v>
      </c>
      <c r="I34">
        <v>11.5</v>
      </c>
      <c r="J34">
        <v>9.1999999999999993</v>
      </c>
      <c r="K34">
        <v>130</v>
      </c>
      <c r="L34">
        <v>152.36000000000001</v>
      </c>
      <c r="M34">
        <v>51</v>
      </c>
      <c r="N34">
        <v>21</v>
      </c>
      <c r="O34">
        <v>1.35</v>
      </c>
      <c r="P34">
        <v>2.6</v>
      </c>
      <c r="Q34">
        <v>5.6</v>
      </c>
      <c r="R34">
        <v>4.3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f>(140-C34) * (D34)  / 72 / O34</f>
        <v>36.21399176954732</v>
      </c>
      <c r="AE34">
        <f>(0.695*AD34/D34 + 0.05) * 0.06 *D34</f>
        <v>1.6751234567901232</v>
      </c>
      <c r="AF34">
        <f>0.7*D34</f>
        <v>38.5</v>
      </c>
      <c r="AG34">
        <f t="shared" si="3"/>
        <v>3.4457613168724276E-2</v>
      </c>
      <c r="AH34">
        <f t="shared" ref="AH34:AH65" si="4">0.693/AG34</f>
        <v>20.111665790856545</v>
      </c>
    </row>
    <row r="35" spans="1:34" x14ac:dyDescent="0.3">
      <c r="A35">
        <v>30</v>
      </c>
      <c r="B35">
        <v>0</v>
      </c>
      <c r="C35">
        <v>76</v>
      </c>
      <c r="D35">
        <v>62</v>
      </c>
      <c r="E35">
        <v>153</v>
      </c>
      <c r="F35">
        <v>26.485539749668931</v>
      </c>
      <c r="G35">
        <v>1700</v>
      </c>
      <c r="H35">
        <v>0</v>
      </c>
      <c r="I35">
        <v>3.7</v>
      </c>
      <c r="J35">
        <v>7.9</v>
      </c>
      <c r="K35">
        <v>183</v>
      </c>
      <c r="L35">
        <v>2.5</v>
      </c>
      <c r="M35">
        <v>86</v>
      </c>
      <c r="N35">
        <v>11.6</v>
      </c>
      <c r="O35">
        <v>0.67</v>
      </c>
      <c r="P35">
        <v>3.9</v>
      </c>
      <c r="Q35">
        <v>6.3</v>
      </c>
      <c r="R35">
        <v>3.5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f>(140-C35) * (D35) * 0.85 / 72 / O35</f>
        <v>69.917081260364839</v>
      </c>
      <c r="AE35">
        <f>(0.695*AD35/D35 + 0.05) * 0.06 *D35</f>
        <v>3.1015422885572135</v>
      </c>
      <c r="AF35">
        <f>0.7*D35</f>
        <v>43.4</v>
      </c>
      <c r="AG35">
        <f t="shared" si="3"/>
        <v>6.2431177446102819E-2</v>
      </c>
      <c r="AH35">
        <f t="shared" si="4"/>
        <v>11.100223131275566</v>
      </c>
    </row>
    <row r="36" spans="1:34" x14ac:dyDescent="0.3">
      <c r="A36">
        <v>235</v>
      </c>
      <c r="B36">
        <v>1</v>
      </c>
      <c r="C36">
        <v>63</v>
      </c>
      <c r="D36">
        <v>50.7</v>
      </c>
      <c r="E36">
        <v>162.80000000000001</v>
      </c>
      <c r="F36">
        <v>19.129303527337921</v>
      </c>
      <c r="G36">
        <v>1700</v>
      </c>
      <c r="H36">
        <v>0</v>
      </c>
      <c r="I36">
        <v>7.7</v>
      </c>
      <c r="J36">
        <v>11</v>
      </c>
      <c r="K36">
        <v>257</v>
      </c>
      <c r="L36">
        <v>63.95</v>
      </c>
      <c r="M36">
        <v>90</v>
      </c>
      <c r="N36">
        <v>12.4</v>
      </c>
      <c r="O36">
        <v>0.73</v>
      </c>
      <c r="P36">
        <v>3.5</v>
      </c>
      <c r="Q36">
        <v>6.4</v>
      </c>
      <c r="R36">
        <v>4.8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f>(140-C36) * (D36)  / 72 / O36</f>
        <v>74.275114155251146</v>
      </c>
      <c r="AE36">
        <f>(0.695*AD36/D36 + 0.05) * 0.06 *D36</f>
        <v>3.2493722602739723</v>
      </c>
      <c r="AF36">
        <f>0.7*D36</f>
        <v>35.49</v>
      </c>
      <c r="AG36">
        <f t="shared" si="3"/>
        <v>6.6048344748858442E-2</v>
      </c>
      <c r="AH36">
        <f t="shared" si="4"/>
        <v>10.492314419612727</v>
      </c>
    </row>
    <row r="37" spans="1:34" x14ac:dyDescent="0.3">
      <c r="A37">
        <v>142</v>
      </c>
      <c r="B37">
        <v>1</v>
      </c>
      <c r="C37">
        <v>77</v>
      </c>
      <c r="D37">
        <v>60</v>
      </c>
      <c r="E37">
        <v>160</v>
      </c>
      <c r="F37">
        <v>23.4375</v>
      </c>
      <c r="G37">
        <v>1750</v>
      </c>
      <c r="H37">
        <v>0</v>
      </c>
      <c r="I37">
        <v>6.4</v>
      </c>
      <c r="J37">
        <v>12.2</v>
      </c>
      <c r="K37">
        <v>157</v>
      </c>
      <c r="L37">
        <v>30.12</v>
      </c>
      <c r="M37">
        <v>78</v>
      </c>
      <c r="N37">
        <v>19.100000000000001</v>
      </c>
      <c r="O37">
        <v>0.94</v>
      </c>
      <c r="P37">
        <v>3.2</v>
      </c>
      <c r="Q37">
        <v>6.1</v>
      </c>
      <c r="R37">
        <v>2.2000000000000002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f>(140-C37) * (D37)  / 72 / O37</f>
        <v>55.851063829787236</v>
      </c>
      <c r="AE37">
        <f>(0.695*AD37/D37 + 0.05) * 0.06 *D37</f>
        <v>2.5089893617021275</v>
      </c>
      <c r="AF37">
        <f>0.7*D37</f>
        <v>42</v>
      </c>
      <c r="AG37">
        <f t="shared" si="3"/>
        <v>5.0756382978723411E-2</v>
      </c>
      <c r="AH37">
        <f t="shared" si="4"/>
        <v>13.65345517805118</v>
      </c>
    </row>
    <row r="38" spans="1:34" x14ac:dyDescent="0.3">
      <c r="A38">
        <v>7</v>
      </c>
      <c r="B38">
        <v>1</v>
      </c>
      <c r="C38">
        <v>75</v>
      </c>
      <c r="D38">
        <v>60</v>
      </c>
      <c r="E38">
        <v>168</v>
      </c>
      <c r="F38">
        <v>21.258503401360549</v>
      </c>
      <c r="G38">
        <v>1800</v>
      </c>
      <c r="H38">
        <v>0</v>
      </c>
      <c r="I38">
        <v>0.4</v>
      </c>
      <c r="J38">
        <v>9.1999999999999993</v>
      </c>
      <c r="K38">
        <v>65</v>
      </c>
      <c r="L38">
        <v>91.59</v>
      </c>
      <c r="M38">
        <v>90</v>
      </c>
      <c r="N38">
        <v>12.8</v>
      </c>
      <c r="O38">
        <v>0.81</v>
      </c>
      <c r="P38">
        <v>2.8</v>
      </c>
      <c r="Q38">
        <v>5.4</v>
      </c>
      <c r="R38">
        <v>4.4000000000000004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f>(140-C38) * (D38)  / 72 / O38</f>
        <v>66.872427983539083</v>
      </c>
      <c r="AE38">
        <f>(0.695*AD38/D38 + 0.05) * 0.06 *D38</f>
        <v>2.9685802469135796</v>
      </c>
      <c r="AF38">
        <f>0.7*D38</f>
        <v>42</v>
      </c>
      <c r="AG38">
        <f>(0.00083 * AD37) + 0.0044</f>
        <v>5.0756382978723411E-2</v>
      </c>
      <c r="AH38">
        <f t="shared" si="4"/>
        <v>13.65345517805118</v>
      </c>
    </row>
    <row r="39" spans="1:34" x14ac:dyDescent="0.3">
      <c r="A39">
        <v>68</v>
      </c>
      <c r="B39">
        <v>1</v>
      </c>
      <c r="C39">
        <v>66</v>
      </c>
      <c r="D39">
        <v>45</v>
      </c>
      <c r="E39">
        <v>172</v>
      </c>
      <c r="F39">
        <v>15.210924824229309</v>
      </c>
      <c r="G39">
        <v>1800</v>
      </c>
      <c r="H39">
        <v>0</v>
      </c>
      <c r="I39">
        <v>17.7</v>
      </c>
      <c r="J39">
        <v>9.1</v>
      </c>
      <c r="K39">
        <v>287</v>
      </c>
      <c r="L39">
        <v>132.76</v>
      </c>
      <c r="M39">
        <v>90</v>
      </c>
      <c r="N39">
        <v>16.5</v>
      </c>
      <c r="O39">
        <v>0.49</v>
      </c>
      <c r="P39">
        <v>2.7</v>
      </c>
      <c r="Q39">
        <v>6</v>
      </c>
      <c r="R39">
        <v>4.5999999999999996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f>(140-C39) * (D39)  / 72 / O39</f>
        <v>94.387755102040813</v>
      </c>
      <c r="AE39">
        <f>(0.695*AD39/D39 + 0.05) * 0.06 *D39</f>
        <v>4.0709693877551016</v>
      </c>
      <c r="AF39">
        <f>0.7*D39</f>
        <v>31.499999999999996</v>
      </c>
      <c r="AG39">
        <f t="shared" ref="AG39:AG70" si="5">(0.00083 * AD39) + 0.0044</f>
        <v>8.2741836734693874E-2</v>
      </c>
      <c r="AH39">
        <f t="shared" si="4"/>
        <v>8.3754485922527646</v>
      </c>
    </row>
    <row r="40" spans="1:34" x14ac:dyDescent="0.3">
      <c r="A40">
        <v>83</v>
      </c>
      <c r="B40">
        <v>1</v>
      </c>
      <c r="C40">
        <v>74</v>
      </c>
      <c r="D40">
        <v>43</v>
      </c>
      <c r="E40">
        <v>167</v>
      </c>
      <c r="F40">
        <v>15.418265265875441</v>
      </c>
      <c r="G40">
        <v>1800</v>
      </c>
      <c r="H40">
        <v>0</v>
      </c>
      <c r="I40">
        <v>8.5</v>
      </c>
      <c r="J40">
        <v>6.1</v>
      </c>
      <c r="K40">
        <v>378</v>
      </c>
      <c r="L40">
        <v>104.3</v>
      </c>
      <c r="M40">
        <v>90</v>
      </c>
      <c r="N40">
        <v>22</v>
      </c>
      <c r="O40">
        <v>0.56000000000000005</v>
      </c>
      <c r="P40">
        <v>2.5</v>
      </c>
      <c r="Q40">
        <v>5.8</v>
      </c>
      <c r="R40">
        <v>1.7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f>(140-C40) * (D40)  / 72 / O40</f>
        <v>70.386904761904745</v>
      </c>
      <c r="AE40">
        <f>(0.695*AD40/D40 + 0.05) * 0.06 *D40</f>
        <v>3.0641339285714277</v>
      </c>
      <c r="AF40">
        <f>0.7*D40</f>
        <v>30.099999999999998</v>
      </c>
      <c r="AG40">
        <f t="shared" si="5"/>
        <v>6.2821130952380941E-2</v>
      </c>
      <c r="AH40">
        <f t="shared" si="4"/>
        <v>11.031320027098859</v>
      </c>
    </row>
    <row r="41" spans="1:34" x14ac:dyDescent="0.3">
      <c r="A41">
        <v>164</v>
      </c>
      <c r="B41">
        <v>1</v>
      </c>
      <c r="C41">
        <v>79</v>
      </c>
      <c r="D41">
        <v>60</v>
      </c>
      <c r="E41">
        <v>160</v>
      </c>
      <c r="F41">
        <v>23.4375</v>
      </c>
      <c r="G41">
        <v>1800</v>
      </c>
      <c r="H41">
        <v>1</v>
      </c>
      <c r="I41">
        <v>9.5</v>
      </c>
      <c r="J41">
        <v>8.6999999999999993</v>
      </c>
      <c r="K41">
        <v>163</v>
      </c>
      <c r="L41">
        <v>161.18</v>
      </c>
      <c r="M41">
        <v>90</v>
      </c>
      <c r="N41">
        <v>8.1</v>
      </c>
      <c r="O41">
        <v>0.75</v>
      </c>
      <c r="P41">
        <v>2.6</v>
      </c>
      <c r="Q41">
        <v>5</v>
      </c>
      <c r="R41">
        <v>1.2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f>(140-C41) * (D41)  / 72 / O41</f>
        <v>67.777777777777786</v>
      </c>
      <c r="AE41">
        <f>(0.695*AD41/D41 + 0.05) * 0.06 *D41</f>
        <v>3.0063333333333335</v>
      </c>
      <c r="AF41">
        <f>0.7*D41</f>
        <v>42</v>
      </c>
      <c r="AG41">
        <f t="shared" si="5"/>
        <v>6.0655555555555567E-2</v>
      </c>
      <c r="AH41">
        <f t="shared" si="4"/>
        <v>11.425169444953285</v>
      </c>
    </row>
    <row r="42" spans="1:34" x14ac:dyDescent="0.3">
      <c r="A42">
        <v>170</v>
      </c>
      <c r="B42">
        <v>1</v>
      </c>
      <c r="C42">
        <v>59</v>
      </c>
      <c r="D42">
        <v>62</v>
      </c>
      <c r="E42">
        <v>165</v>
      </c>
      <c r="F42">
        <v>22.77318640955005</v>
      </c>
      <c r="G42">
        <v>1800</v>
      </c>
      <c r="H42">
        <v>0</v>
      </c>
      <c r="I42">
        <v>2</v>
      </c>
      <c r="J42">
        <v>7.7</v>
      </c>
      <c r="K42">
        <v>60</v>
      </c>
      <c r="L42">
        <v>16.18</v>
      </c>
      <c r="M42">
        <v>90</v>
      </c>
      <c r="N42">
        <v>23.3</v>
      </c>
      <c r="O42">
        <v>0.74</v>
      </c>
      <c r="P42">
        <v>3.8</v>
      </c>
      <c r="Q42">
        <v>6.2</v>
      </c>
      <c r="R42">
        <v>4.5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f>(140-C42) * (D42)  / 72 / O42</f>
        <v>94.256756756756758</v>
      </c>
      <c r="AE42">
        <f>(0.695*AD42/D42 + 0.05) * 0.06 *D42</f>
        <v>4.1165067567567561</v>
      </c>
      <c r="AF42">
        <f>0.7*D42</f>
        <v>43.4</v>
      </c>
      <c r="AG42">
        <f t="shared" si="5"/>
        <v>8.2633108108108116E-2</v>
      </c>
      <c r="AH42">
        <f t="shared" si="4"/>
        <v>8.3864690057810076</v>
      </c>
    </row>
    <row r="43" spans="1:34" x14ac:dyDescent="0.3">
      <c r="A43">
        <v>13</v>
      </c>
      <c r="B43">
        <v>1</v>
      </c>
      <c r="C43">
        <v>69</v>
      </c>
      <c r="D43">
        <v>64</v>
      </c>
      <c r="E43">
        <v>164</v>
      </c>
      <c r="F43">
        <v>23.795359904818561</v>
      </c>
      <c r="G43">
        <v>1920</v>
      </c>
      <c r="H43">
        <v>0</v>
      </c>
      <c r="I43">
        <v>6.7</v>
      </c>
      <c r="J43">
        <v>12.8</v>
      </c>
      <c r="K43">
        <v>196</v>
      </c>
      <c r="L43">
        <v>1.62</v>
      </c>
      <c r="M43">
        <v>90</v>
      </c>
      <c r="N43">
        <v>13</v>
      </c>
      <c r="O43">
        <v>0.76</v>
      </c>
      <c r="P43">
        <v>4.0999999999999996</v>
      </c>
      <c r="Q43">
        <v>6.2</v>
      </c>
      <c r="R43">
        <v>3.3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f>(140-C43) * (D43)  / 72 / O43</f>
        <v>83.040935672514621</v>
      </c>
      <c r="AE43">
        <f>(0.695*AD43/D43 + 0.05) * 0.06 *D43</f>
        <v>3.6548070175438596</v>
      </c>
      <c r="AF43">
        <f>0.7*D43</f>
        <v>44.8</v>
      </c>
      <c r="AG43">
        <f t="shared" si="5"/>
        <v>7.3323976608187139E-2</v>
      </c>
      <c r="AH43">
        <f t="shared" si="4"/>
        <v>9.451205895489057</v>
      </c>
    </row>
    <row r="44" spans="1:34" x14ac:dyDescent="0.3">
      <c r="A44">
        <v>1</v>
      </c>
      <c r="B44">
        <v>0</v>
      </c>
      <c r="C44">
        <v>71</v>
      </c>
      <c r="D44">
        <v>52</v>
      </c>
      <c r="E44">
        <v>150</v>
      </c>
      <c r="F44">
        <v>23.111111111111111</v>
      </c>
      <c r="G44">
        <v>2000</v>
      </c>
      <c r="H44">
        <v>0</v>
      </c>
      <c r="I44">
        <v>5.5</v>
      </c>
      <c r="J44">
        <v>11.7</v>
      </c>
      <c r="K44">
        <v>167</v>
      </c>
      <c r="L44">
        <v>3.62</v>
      </c>
      <c r="M44">
        <v>90</v>
      </c>
      <c r="N44">
        <v>11</v>
      </c>
      <c r="O44">
        <v>0.61</v>
      </c>
      <c r="P44">
        <v>3.7</v>
      </c>
      <c r="Q44">
        <v>6.2</v>
      </c>
      <c r="R44">
        <v>2.1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f>(140-C44) * (D44) * 0.85 / 72 / O44</f>
        <v>69.4398907103825</v>
      </c>
      <c r="AE44">
        <f>(0.695*AD44/D44 + 0.05) * 0.06 *D44</f>
        <v>3.0516434426229502</v>
      </c>
      <c r="AF44">
        <f>0.7*D44</f>
        <v>36.4</v>
      </c>
      <c r="AG44">
        <f t="shared" si="5"/>
        <v>6.2035109289617474E-2</v>
      </c>
      <c r="AH44">
        <f t="shared" si="4"/>
        <v>11.17109340074918</v>
      </c>
    </row>
    <row r="45" spans="1:34" x14ac:dyDescent="0.3">
      <c r="A45">
        <v>9</v>
      </c>
      <c r="B45">
        <v>0</v>
      </c>
      <c r="C45">
        <v>72</v>
      </c>
      <c r="D45">
        <v>66</v>
      </c>
      <c r="E45">
        <v>148</v>
      </c>
      <c r="F45">
        <v>30.13148283418554</v>
      </c>
      <c r="G45">
        <v>2000</v>
      </c>
      <c r="H45">
        <v>0</v>
      </c>
      <c r="I45">
        <v>13.2</v>
      </c>
      <c r="J45">
        <v>9.1999999999999993</v>
      </c>
      <c r="K45">
        <v>302</v>
      </c>
      <c r="L45">
        <v>79.540000000000006</v>
      </c>
      <c r="M45">
        <v>90</v>
      </c>
      <c r="N45">
        <v>10.9</v>
      </c>
      <c r="O45">
        <v>0.56999999999999995</v>
      </c>
      <c r="P45">
        <v>3.3</v>
      </c>
      <c r="Q45">
        <v>6</v>
      </c>
      <c r="R45">
        <v>1.7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f>(140-C45) * (D45) * 0.85 / 72 / O45</f>
        <v>92.953216374269005</v>
      </c>
      <c r="AE45">
        <f>(0.695*AD45/D45 + 0.05) * 0.06 *D45</f>
        <v>4.0741491228070172</v>
      </c>
      <c r="AF45">
        <f>0.7*D45</f>
        <v>46.199999999999996</v>
      </c>
      <c r="AG45">
        <f t="shared" si="5"/>
        <v>8.1551169590643277E-2</v>
      </c>
      <c r="AH45">
        <f t="shared" si="4"/>
        <v>8.4977322027213553</v>
      </c>
    </row>
    <row r="46" spans="1:34" x14ac:dyDescent="0.3">
      <c r="A46">
        <v>11</v>
      </c>
      <c r="B46">
        <v>0</v>
      </c>
      <c r="C46">
        <v>80</v>
      </c>
      <c r="D46">
        <v>57</v>
      </c>
      <c r="E46">
        <v>164</v>
      </c>
      <c r="F46">
        <v>21.192742415229031</v>
      </c>
      <c r="G46">
        <v>2000</v>
      </c>
      <c r="H46">
        <v>0</v>
      </c>
      <c r="I46">
        <v>9.8000000000000007</v>
      </c>
      <c r="J46">
        <v>7.9</v>
      </c>
      <c r="K46">
        <v>323</v>
      </c>
      <c r="L46">
        <v>210.73</v>
      </c>
      <c r="M46">
        <v>89</v>
      </c>
      <c r="N46">
        <v>18.399999999999999</v>
      </c>
      <c r="O46">
        <v>0.64</v>
      </c>
      <c r="P46">
        <v>3.4</v>
      </c>
      <c r="Q46">
        <v>5.8</v>
      </c>
      <c r="R46">
        <v>3.9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f>(140-C46) * (D46) * 0.85 / 72 / O46</f>
        <v>63.0859375</v>
      </c>
      <c r="AE46">
        <f>(0.695*AD46/D46 + 0.05) * 0.06 *D46</f>
        <v>2.80168359375</v>
      </c>
      <c r="AF46">
        <f>0.7*D46</f>
        <v>39.9</v>
      </c>
      <c r="AG46">
        <f t="shared" si="5"/>
        <v>5.6761328125000003E-2</v>
      </c>
      <c r="AH46">
        <f t="shared" si="4"/>
        <v>12.209016647282686</v>
      </c>
    </row>
    <row r="47" spans="1:34" x14ac:dyDescent="0.3">
      <c r="A47">
        <v>14</v>
      </c>
      <c r="B47">
        <v>0</v>
      </c>
      <c r="C47">
        <v>81</v>
      </c>
      <c r="D47">
        <v>70</v>
      </c>
      <c r="E47">
        <v>150</v>
      </c>
      <c r="F47">
        <v>31.111111111111111</v>
      </c>
      <c r="G47">
        <v>2000</v>
      </c>
      <c r="H47">
        <v>0</v>
      </c>
      <c r="I47">
        <v>16.5</v>
      </c>
      <c r="J47">
        <v>12.3</v>
      </c>
      <c r="K47">
        <v>363</v>
      </c>
      <c r="L47">
        <v>265.31</v>
      </c>
      <c r="M47">
        <v>90</v>
      </c>
      <c r="N47">
        <v>13.2</v>
      </c>
      <c r="O47">
        <v>0.59</v>
      </c>
      <c r="P47">
        <v>3.2</v>
      </c>
      <c r="Q47">
        <v>7.4</v>
      </c>
      <c r="R47">
        <v>3.2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f>(140-C47) * (D47) * 0.85 / 72 / O47</f>
        <v>82.638888888888886</v>
      </c>
      <c r="AE47">
        <f>(0.695*AD47/D47 + 0.05) * 0.06 *D47</f>
        <v>3.656041666666666</v>
      </c>
      <c r="AF47">
        <f>0.7*D47</f>
        <v>49</v>
      </c>
      <c r="AG47">
        <f t="shared" si="5"/>
        <v>7.2990277777777779E-2</v>
      </c>
      <c r="AH47">
        <f t="shared" si="4"/>
        <v>9.4944151618366206</v>
      </c>
    </row>
    <row r="48" spans="1:34" x14ac:dyDescent="0.3">
      <c r="A48">
        <v>20</v>
      </c>
      <c r="B48">
        <v>0</v>
      </c>
      <c r="C48">
        <v>47</v>
      </c>
      <c r="D48">
        <v>57</v>
      </c>
      <c r="E48">
        <v>151</v>
      </c>
      <c r="F48">
        <v>24.998903556861539</v>
      </c>
      <c r="G48">
        <v>2000</v>
      </c>
      <c r="H48">
        <v>0</v>
      </c>
      <c r="I48">
        <v>5</v>
      </c>
      <c r="J48">
        <v>9.1</v>
      </c>
      <c r="K48">
        <v>130</v>
      </c>
      <c r="L48">
        <v>5.83</v>
      </c>
      <c r="M48">
        <v>90</v>
      </c>
      <c r="N48">
        <v>11.8</v>
      </c>
      <c r="O48">
        <v>0.61</v>
      </c>
      <c r="P48">
        <v>3.4</v>
      </c>
      <c r="Q48">
        <v>5.6</v>
      </c>
      <c r="R48">
        <v>3.8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f>(140-C48) * (D48) * 0.85 / 72 / O48</f>
        <v>102.59221311475409</v>
      </c>
      <c r="AE48">
        <f>(0.695*AD48/D48 + 0.05) * 0.06 *D48</f>
        <v>4.4490952868852451</v>
      </c>
      <c r="AF48">
        <f>0.7*D48</f>
        <v>39.9</v>
      </c>
      <c r="AG48">
        <f t="shared" si="5"/>
        <v>8.9551536885245892E-2</v>
      </c>
      <c r="AH48">
        <f t="shared" si="4"/>
        <v>7.7385606557264515</v>
      </c>
    </row>
    <row r="49" spans="1:34" x14ac:dyDescent="0.3">
      <c r="A49">
        <v>23</v>
      </c>
      <c r="B49">
        <v>0</v>
      </c>
      <c r="C49">
        <v>80</v>
      </c>
      <c r="D49">
        <v>70</v>
      </c>
      <c r="E49">
        <v>145</v>
      </c>
      <c r="F49">
        <v>33.29369797859691</v>
      </c>
      <c r="G49">
        <v>2000</v>
      </c>
      <c r="H49">
        <v>0</v>
      </c>
      <c r="I49">
        <v>8.1</v>
      </c>
      <c r="J49">
        <v>11.3</v>
      </c>
      <c r="K49">
        <v>228</v>
      </c>
      <c r="L49">
        <v>1.48</v>
      </c>
      <c r="M49">
        <v>86</v>
      </c>
      <c r="N49">
        <v>20</v>
      </c>
      <c r="O49">
        <v>0.66</v>
      </c>
      <c r="P49">
        <v>3.2</v>
      </c>
      <c r="Q49">
        <v>6.2</v>
      </c>
      <c r="R49">
        <v>1.6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f>(140-C49) * (D49) * 0.85 / 72 / O49</f>
        <v>75.12626262626263</v>
      </c>
      <c r="AE49">
        <f>(0.695*AD49/D49 + 0.05) * 0.06 *D49</f>
        <v>3.3427651515151515</v>
      </c>
      <c r="AF49">
        <f>0.7*D49</f>
        <v>49</v>
      </c>
      <c r="AG49">
        <f t="shared" si="5"/>
        <v>6.6754797979797983E-2</v>
      </c>
      <c r="AH49">
        <f t="shared" si="4"/>
        <v>10.381276267358679</v>
      </c>
    </row>
    <row r="50" spans="1:34" x14ac:dyDescent="0.3">
      <c r="A50">
        <v>29</v>
      </c>
      <c r="B50">
        <v>0</v>
      </c>
      <c r="C50">
        <v>76</v>
      </c>
      <c r="D50">
        <v>62</v>
      </c>
      <c r="E50">
        <v>153</v>
      </c>
      <c r="F50">
        <v>26.485539749668931</v>
      </c>
      <c r="G50">
        <v>2000</v>
      </c>
      <c r="H50">
        <v>1</v>
      </c>
      <c r="I50">
        <v>17.899999999999999</v>
      </c>
      <c r="J50">
        <v>9.8000000000000007</v>
      </c>
      <c r="K50">
        <v>62</v>
      </c>
      <c r="L50">
        <v>29.43</v>
      </c>
      <c r="M50">
        <v>90</v>
      </c>
      <c r="N50">
        <v>15.5</v>
      </c>
      <c r="O50">
        <v>0.55000000000000004</v>
      </c>
      <c r="P50">
        <v>2.2000000000000002</v>
      </c>
      <c r="Q50">
        <v>3.7</v>
      </c>
      <c r="R50">
        <v>3.7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f>(140-C50) * (D50) * 0.85 / 72 / O50</f>
        <v>85.171717171717162</v>
      </c>
      <c r="AE50">
        <f>(0.695*AD50/D50 + 0.05) * 0.06 *D50</f>
        <v>3.7376606060606052</v>
      </c>
      <c r="AF50">
        <f>0.7*D50</f>
        <v>43.4</v>
      </c>
      <c r="AG50">
        <f t="shared" si="5"/>
        <v>7.5092525252525244E-2</v>
      </c>
      <c r="AH50">
        <f t="shared" si="4"/>
        <v>9.2286149343032715</v>
      </c>
    </row>
    <row r="51" spans="1:34" x14ac:dyDescent="0.3">
      <c r="A51">
        <v>31</v>
      </c>
      <c r="B51">
        <v>0</v>
      </c>
      <c r="C51">
        <v>66</v>
      </c>
      <c r="D51">
        <v>55</v>
      </c>
      <c r="E51">
        <v>155</v>
      </c>
      <c r="F51">
        <v>22.892819979188339</v>
      </c>
      <c r="G51">
        <v>2000</v>
      </c>
      <c r="H51">
        <v>1</v>
      </c>
      <c r="I51">
        <v>11.3</v>
      </c>
      <c r="J51">
        <v>9.9</v>
      </c>
      <c r="K51">
        <v>323</v>
      </c>
      <c r="L51">
        <v>25.88</v>
      </c>
      <c r="M51">
        <v>90</v>
      </c>
      <c r="N51">
        <v>15.7</v>
      </c>
      <c r="O51">
        <v>0.39</v>
      </c>
      <c r="P51">
        <v>3.7</v>
      </c>
      <c r="Q51">
        <v>7</v>
      </c>
      <c r="R51">
        <v>1.4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f>(140-C51) * (D51) * 0.85 / 72 / O51</f>
        <v>123.20156695156696</v>
      </c>
      <c r="AE51">
        <f>(0.695*AD51/D51 + 0.05) * 0.06 *D51</f>
        <v>5.3025053418803418</v>
      </c>
      <c r="AF51">
        <f>0.7*D51</f>
        <v>38.5</v>
      </c>
      <c r="AG51">
        <f t="shared" si="5"/>
        <v>0.10665730056980058</v>
      </c>
      <c r="AH51">
        <f t="shared" si="4"/>
        <v>6.497445522226343</v>
      </c>
    </row>
    <row r="52" spans="1:34" x14ac:dyDescent="0.3">
      <c r="A52">
        <v>32</v>
      </c>
      <c r="B52">
        <v>0</v>
      </c>
      <c r="C52">
        <v>40</v>
      </c>
      <c r="D52">
        <v>55</v>
      </c>
      <c r="E52">
        <v>165</v>
      </c>
      <c r="F52">
        <v>20.202020202020201</v>
      </c>
      <c r="G52">
        <v>2000</v>
      </c>
      <c r="H52">
        <v>0</v>
      </c>
      <c r="I52">
        <v>10.3</v>
      </c>
      <c r="J52">
        <v>9</v>
      </c>
      <c r="K52">
        <v>267</v>
      </c>
      <c r="L52">
        <v>6.22</v>
      </c>
      <c r="M52">
        <v>90</v>
      </c>
      <c r="N52">
        <v>5.2</v>
      </c>
      <c r="O52">
        <v>0.61</v>
      </c>
      <c r="P52">
        <v>3.6</v>
      </c>
      <c r="Q52">
        <v>5.9</v>
      </c>
      <c r="R52">
        <v>1.1000000000000001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f>(140-C52) * (D52) * 0.85 / 72 / O52</f>
        <v>106.44353369763206</v>
      </c>
      <c r="AE52">
        <f>(0.695*AD52/D52 + 0.05) * 0.06 *D52</f>
        <v>4.6036953551912561</v>
      </c>
      <c r="AF52">
        <f>0.7*D52</f>
        <v>38.5</v>
      </c>
      <c r="AG52">
        <f t="shared" si="5"/>
        <v>9.2748132969034613E-2</v>
      </c>
      <c r="AH52">
        <f t="shared" si="4"/>
        <v>7.4718485193806394</v>
      </c>
    </row>
    <row r="53" spans="1:34" x14ac:dyDescent="0.3">
      <c r="A53">
        <v>33</v>
      </c>
      <c r="B53">
        <v>0</v>
      </c>
      <c r="C53">
        <v>75</v>
      </c>
      <c r="D53">
        <v>55</v>
      </c>
      <c r="E53">
        <v>154</v>
      </c>
      <c r="F53">
        <v>23.19109461966605</v>
      </c>
      <c r="G53">
        <v>2000</v>
      </c>
      <c r="H53">
        <v>0</v>
      </c>
      <c r="I53">
        <v>10.9</v>
      </c>
      <c r="J53">
        <v>10.1</v>
      </c>
      <c r="K53">
        <v>383</v>
      </c>
      <c r="L53">
        <v>5.34</v>
      </c>
      <c r="M53">
        <v>90</v>
      </c>
      <c r="N53">
        <v>14.3</v>
      </c>
      <c r="O53">
        <v>0.61</v>
      </c>
      <c r="P53">
        <v>2.4</v>
      </c>
      <c r="Q53">
        <v>4.4000000000000004</v>
      </c>
      <c r="R53">
        <v>2.2999999999999998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f>(140-C53) * (D53) * 0.85 / 72 / O53</f>
        <v>69.188296903460838</v>
      </c>
      <c r="AE53">
        <f>(0.695*AD53/D53 + 0.05) * 0.06 *D53</f>
        <v>3.0501519808743169</v>
      </c>
      <c r="AF53">
        <f>0.7*D53</f>
        <v>38.5</v>
      </c>
      <c r="AG53">
        <f t="shared" si="5"/>
        <v>6.18262864298725E-2</v>
      </c>
      <c r="AH53">
        <f t="shared" si="4"/>
        <v>11.208824595765538</v>
      </c>
    </row>
    <row r="54" spans="1:34" x14ac:dyDescent="0.3">
      <c r="A54">
        <v>48</v>
      </c>
      <c r="B54">
        <v>0</v>
      </c>
      <c r="C54">
        <v>26</v>
      </c>
      <c r="D54">
        <v>53</v>
      </c>
      <c r="E54">
        <v>174</v>
      </c>
      <c r="F54">
        <v>17.505615008587661</v>
      </c>
      <c r="G54">
        <v>2000</v>
      </c>
      <c r="H54">
        <v>1</v>
      </c>
      <c r="I54">
        <v>5.8</v>
      </c>
      <c r="J54">
        <v>9.6999999999999993</v>
      </c>
      <c r="K54">
        <v>227</v>
      </c>
      <c r="L54">
        <v>1.44</v>
      </c>
      <c r="M54">
        <v>90</v>
      </c>
      <c r="N54">
        <v>10.1</v>
      </c>
      <c r="O54">
        <v>0.54</v>
      </c>
      <c r="P54">
        <v>3.7</v>
      </c>
      <c r="Q54">
        <v>6</v>
      </c>
      <c r="R54">
        <v>4.8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f>(140-C54) * (D54) * 0.85 / 72 / O54</f>
        <v>132.09104938271605</v>
      </c>
      <c r="AE54">
        <f>(0.695*AD54/D54 + 0.05) * 0.06 *D54</f>
        <v>5.6671967592592596</v>
      </c>
      <c r="AF54">
        <f>0.7*D54</f>
        <v>37.099999999999994</v>
      </c>
      <c r="AG54">
        <f t="shared" si="5"/>
        <v>0.11403557098765432</v>
      </c>
      <c r="AH54">
        <f t="shared" si="4"/>
        <v>6.0770511691919822</v>
      </c>
    </row>
    <row r="55" spans="1:34" x14ac:dyDescent="0.3">
      <c r="A55">
        <v>53</v>
      </c>
      <c r="B55">
        <v>0</v>
      </c>
      <c r="C55">
        <v>80</v>
      </c>
      <c r="D55">
        <v>53</v>
      </c>
      <c r="E55">
        <v>152</v>
      </c>
      <c r="F55">
        <v>22.939750692520779</v>
      </c>
      <c r="G55">
        <v>2000</v>
      </c>
      <c r="H55">
        <v>1</v>
      </c>
      <c r="I55">
        <v>5.5</v>
      </c>
      <c r="J55">
        <v>9.6999999999999993</v>
      </c>
      <c r="K55">
        <v>148</v>
      </c>
      <c r="L55">
        <v>18.53</v>
      </c>
      <c r="M55">
        <v>90</v>
      </c>
      <c r="N55">
        <v>13.1</v>
      </c>
      <c r="O55">
        <v>0.39</v>
      </c>
      <c r="P55">
        <v>3.2</v>
      </c>
      <c r="Q55">
        <v>5.4</v>
      </c>
      <c r="R55">
        <v>1.3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f>(140-C55) * (D55) * 0.85 / 72 / O55</f>
        <v>96.260683760683747</v>
      </c>
      <c r="AE55">
        <f>(0.695*AD55/D55 + 0.05) * 0.06 *D55</f>
        <v>4.1730705128205114</v>
      </c>
      <c r="AF55">
        <f>0.7*D55</f>
        <v>37.099999999999994</v>
      </c>
      <c r="AG55">
        <f t="shared" si="5"/>
        <v>8.4296367521367516E-2</v>
      </c>
      <c r="AH55">
        <f t="shared" si="4"/>
        <v>8.2209948112454274</v>
      </c>
    </row>
    <row r="56" spans="1:34" x14ac:dyDescent="0.3">
      <c r="A56">
        <v>58</v>
      </c>
      <c r="B56">
        <v>0</v>
      </c>
      <c r="C56">
        <v>72</v>
      </c>
      <c r="D56">
        <v>52</v>
      </c>
      <c r="E56">
        <v>154</v>
      </c>
      <c r="F56">
        <v>21.926125822229722</v>
      </c>
      <c r="G56">
        <v>2000</v>
      </c>
      <c r="H56">
        <v>0</v>
      </c>
      <c r="I56">
        <v>12.1</v>
      </c>
      <c r="J56">
        <v>8.9</v>
      </c>
      <c r="K56">
        <v>128</v>
      </c>
      <c r="L56">
        <v>43.65</v>
      </c>
      <c r="M56">
        <v>63</v>
      </c>
      <c r="N56">
        <v>13.6</v>
      </c>
      <c r="O56">
        <v>0.88</v>
      </c>
      <c r="P56">
        <v>3.1</v>
      </c>
      <c r="Q56">
        <v>6.3</v>
      </c>
      <c r="R56">
        <v>2.4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f>(140-C56) * (D56) * 0.85 / 72 / O56</f>
        <v>47.436868686868685</v>
      </c>
      <c r="AE56">
        <f>(0.695*AD56/D56 + 0.05) * 0.06 *D56</f>
        <v>2.1341174242424241</v>
      </c>
      <c r="AF56">
        <f>0.7*D56</f>
        <v>36.4</v>
      </c>
      <c r="AG56">
        <f t="shared" si="5"/>
        <v>4.3772601010101012E-2</v>
      </c>
      <c r="AH56">
        <f t="shared" si="4"/>
        <v>15.831821367893641</v>
      </c>
    </row>
    <row r="57" spans="1:34" x14ac:dyDescent="0.3">
      <c r="A57">
        <v>59</v>
      </c>
      <c r="B57">
        <v>0</v>
      </c>
      <c r="C57">
        <v>58</v>
      </c>
      <c r="D57">
        <v>60</v>
      </c>
      <c r="E57">
        <v>160</v>
      </c>
      <c r="F57">
        <v>23.4375</v>
      </c>
      <c r="G57">
        <v>2000</v>
      </c>
      <c r="H57">
        <v>1</v>
      </c>
      <c r="I57">
        <v>19.899999999999999</v>
      </c>
      <c r="J57">
        <v>11</v>
      </c>
      <c r="K57">
        <v>393</v>
      </c>
      <c r="L57">
        <v>90.57</v>
      </c>
      <c r="M57">
        <v>90</v>
      </c>
      <c r="N57">
        <v>20.7</v>
      </c>
      <c r="O57">
        <v>0.59</v>
      </c>
      <c r="P57">
        <v>3</v>
      </c>
      <c r="Q57">
        <v>5.0999999999999996</v>
      </c>
      <c r="R57">
        <v>1.6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f>(140-C57) * (D57) * 0.85 / 72 / O57</f>
        <v>98.446327683615834</v>
      </c>
      <c r="AE57">
        <f>(0.695*AD57/D57 + 0.05) * 0.06 *D57</f>
        <v>4.2852118644067794</v>
      </c>
      <c r="AF57">
        <f>0.7*D57</f>
        <v>42</v>
      </c>
      <c r="AG57">
        <f t="shared" si="5"/>
        <v>8.6110451977401151E-2</v>
      </c>
      <c r="AH57">
        <f t="shared" si="4"/>
        <v>8.0478035370418333</v>
      </c>
    </row>
    <row r="58" spans="1:34" x14ac:dyDescent="0.3">
      <c r="A58">
        <v>62</v>
      </c>
      <c r="B58">
        <v>0</v>
      </c>
      <c r="C58">
        <v>72</v>
      </c>
      <c r="D58">
        <v>44</v>
      </c>
      <c r="E58">
        <v>155</v>
      </c>
      <c r="F58">
        <v>18.31425598335067</v>
      </c>
      <c r="G58">
        <v>2000</v>
      </c>
      <c r="H58">
        <v>0</v>
      </c>
      <c r="I58">
        <v>10</v>
      </c>
      <c r="J58">
        <v>10.9</v>
      </c>
      <c r="K58">
        <v>444</v>
      </c>
      <c r="L58">
        <v>79.42</v>
      </c>
      <c r="M58">
        <v>90</v>
      </c>
      <c r="N58">
        <v>17.3</v>
      </c>
      <c r="O58">
        <v>0.5</v>
      </c>
      <c r="P58">
        <v>3.6</v>
      </c>
      <c r="Q58">
        <v>6.5</v>
      </c>
      <c r="R58">
        <v>0.9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f>(140-C58) * (D58) * 0.85 / 72 / O58</f>
        <v>70.644444444444446</v>
      </c>
      <c r="AE58">
        <f>(0.695*AD58/D58 + 0.05) * 0.06 *D58</f>
        <v>3.0778733333333337</v>
      </c>
      <c r="AF58">
        <f>0.7*D58</f>
        <v>30.799999999999997</v>
      </c>
      <c r="AG58">
        <f t="shared" si="5"/>
        <v>6.303488888888889E-2</v>
      </c>
      <c r="AH58">
        <f t="shared" si="4"/>
        <v>10.993911660914414</v>
      </c>
    </row>
    <row r="59" spans="1:34" x14ac:dyDescent="0.3">
      <c r="A59">
        <v>69</v>
      </c>
      <c r="B59">
        <v>0</v>
      </c>
      <c r="C59">
        <v>50</v>
      </c>
      <c r="D59">
        <v>56</v>
      </c>
      <c r="E59">
        <v>157</v>
      </c>
      <c r="F59">
        <v>22.718974400584202</v>
      </c>
      <c r="G59">
        <v>2000</v>
      </c>
      <c r="H59">
        <v>1</v>
      </c>
      <c r="I59">
        <v>11.7</v>
      </c>
      <c r="J59">
        <v>8.6999999999999993</v>
      </c>
      <c r="K59">
        <v>397</v>
      </c>
      <c r="L59">
        <v>85.62</v>
      </c>
      <c r="M59">
        <v>90</v>
      </c>
      <c r="N59">
        <v>11.9</v>
      </c>
      <c r="O59">
        <v>0.38</v>
      </c>
      <c r="P59">
        <v>3.3</v>
      </c>
      <c r="Q59">
        <v>6.2</v>
      </c>
      <c r="R59">
        <v>1.3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f>(140-C59) * (D59) * 0.85 / 72 / O59</f>
        <v>156.57894736842104</v>
      </c>
      <c r="AE59">
        <f>(0.695*AD59/D59 + 0.05) * 0.06 *D59</f>
        <v>6.6973421052631563</v>
      </c>
      <c r="AF59">
        <f>0.7*D59</f>
        <v>39.199999999999996</v>
      </c>
      <c r="AG59">
        <f t="shared" si="5"/>
        <v>0.13436052631578946</v>
      </c>
      <c r="AH59">
        <f t="shared" si="4"/>
        <v>5.1577648510488281</v>
      </c>
    </row>
    <row r="60" spans="1:34" x14ac:dyDescent="0.3">
      <c r="A60">
        <v>72</v>
      </c>
      <c r="B60">
        <v>0</v>
      </c>
      <c r="C60">
        <v>82</v>
      </c>
      <c r="D60">
        <v>56</v>
      </c>
      <c r="E60">
        <v>152</v>
      </c>
      <c r="F60">
        <v>24.238227146814399</v>
      </c>
      <c r="G60">
        <v>2000</v>
      </c>
      <c r="H60">
        <v>0</v>
      </c>
      <c r="I60">
        <v>12.6</v>
      </c>
      <c r="J60">
        <v>12.1</v>
      </c>
      <c r="K60">
        <v>277</v>
      </c>
      <c r="L60">
        <v>38.06</v>
      </c>
      <c r="M60">
        <v>90</v>
      </c>
      <c r="N60">
        <v>10.8</v>
      </c>
      <c r="O60">
        <v>0.51</v>
      </c>
      <c r="P60">
        <v>3.2</v>
      </c>
      <c r="Q60">
        <v>5.5</v>
      </c>
      <c r="R60">
        <v>4.5999999999999996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f>(140-C60) * (D60) * 0.85 / 72 / O60</f>
        <v>75.185185185185176</v>
      </c>
      <c r="AE60">
        <f>(0.695*AD60/D60 + 0.05) * 0.06 *D60</f>
        <v>3.3032222222222218</v>
      </c>
      <c r="AF60">
        <f>0.7*D60</f>
        <v>39.199999999999996</v>
      </c>
      <c r="AG60">
        <f t="shared" si="5"/>
        <v>6.6803703703703698E-2</v>
      </c>
      <c r="AH60">
        <f t="shared" si="4"/>
        <v>10.373676331984255</v>
      </c>
    </row>
    <row r="61" spans="1:34" x14ac:dyDescent="0.3">
      <c r="A61">
        <v>73</v>
      </c>
      <c r="B61">
        <v>0</v>
      </c>
      <c r="C61">
        <v>77</v>
      </c>
      <c r="D61">
        <v>64</v>
      </c>
      <c r="E61">
        <v>153</v>
      </c>
      <c r="F61">
        <v>27.339911999658248</v>
      </c>
      <c r="G61">
        <v>2000</v>
      </c>
      <c r="H61">
        <v>0</v>
      </c>
      <c r="I61">
        <v>3.7</v>
      </c>
      <c r="J61">
        <v>9.9</v>
      </c>
      <c r="K61">
        <v>415</v>
      </c>
      <c r="L61">
        <v>21.65</v>
      </c>
      <c r="M61">
        <v>90</v>
      </c>
      <c r="N61">
        <v>11.2</v>
      </c>
      <c r="O61">
        <v>0.51</v>
      </c>
      <c r="P61">
        <v>3.4</v>
      </c>
      <c r="Q61">
        <v>3.7</v>
      </c>
      <c r="R61">
        <v>2.9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f>(140-C61) * (D61) * 0.85 / 72 / O61</f>
        <v>93.333333333333314</v>
      </c>
      <c r="AE61">
        <f>(0.695*AD61/D61 + 0.05) * 0.06 *D61</f>
        <v>4.0839999999999987</v>
      </c>
      <c r="AF61">
        <f>0.7*D61</f>
        <v>44.8</v>
      </c>
      <c r="AG61">
        <f t="shared" si="5"/>
        <v>8.1866666666666657E-2</v>
      </c>
      <c r="AH61">
        <f t="shared" si="4"/>
        <v>8.4649837133550498</v>
      </c>
    </row>
    <row r="62" spans="1:34" x14ac:dyDescent="0.3">
      <c r="A62">
        <v>81</v>
      </c>
      <c r="B62">
        <v>0</v>
      </c>
      <c r="C62">
        <v>73</v>
      </c>
      <c r="D62">
        <v>50</v>
      </c>
      <c r="E62">
        <v>151</v>
      </c>
      <c r="F62">
        <v>21.928862769176789</v>
      </c>
      <c r="G62">
        <v>2000</v>
      </c>
      <c r="H62">
        <v>0</v>
      </c>
      <c r="I62">
        <v>5.6</v>
      </c>
      <c r="J62">
        <v>8.8000000000000007</v>
      </c>
      <c r="K62">
        <v>142</v>
      </c>
      <c r="L62">
        <v>63.88</v>
      </c>
      <c r="M62">
        <v>90</v>
      </c>
      <c r="N62">
        <v>11.4</v>
      </c>
      <c r="O62">
        <v>0.43</v>
      </c>
      <c r="P62">
        <v>2.9</v>
      </c>
      <c r="Q62">
        <v>4.7</v>
      </c>
      <c r="R62">
        <v>3.1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f>(140-C62) * (D62) * 0.85 / 72 / O62</f>
        <v>91.973514211886311</v>
      </c>
      <c r="AE62">
        <f>(0.695*AD62/D62 + 0.05) * 0.06 *D62</f>
        <v>3.9852955426356593</v>
      </c>
      <c r="AF62">
        <f>0.7*D62</f>
        <v>35</v>
      </c>
      <c r="AG62">
        <f t="shared" si="5"/>
        <v>8.0738016795865633E-2</v>
      </c>
      <c r="AH62">
        <f t="shared" si="4"/>
        <v>8.5833170977205189</v>
      </c>
    </row>
    <row r="63" spans="1:34" x14ac:dyDescent="0.3">
      <c r="A63">
        <v>88</v>
      </c>
      <c r="B63">
        <v>0</v>
      </c>
      <c r="C63">
        <v>74</v>
      </c>
      <c r="D63">
        <v>63</v>
      </c>
      <c r="E63">
        <v>163</v>
      </c>
      <c r="F63">
        <v>23.711844630960901</v>
      </c>
      <c r="G63">
        <v>2000</v>
      </c>
      <c r="H63">
        <v>0</v>
      </c>
      <c r="I63">
        <v>6.4</v>
      </c>
      <c r="J63">
        <v>7.9</v>
      </c>
      <c r="K63">
        <v>284</v>
      </c>
      <c r="L63">
        <v>102.05</v>
      </c>
      <c r="M63">
        <v>90</v>
      </c>
      <c r="N63">
        <v>10</v>
      </c>
      <c r="O63">
        <v>0.6</v>
      </c>
      <c r="P63">
        <v>3</v>
      </c>
      <c r="Q63">
        <v>4.5</v>
      </c>
      <c r="R63">
        <v>4.5999999999999996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f>(140-C63) * (D63) * 0.85 / 72 / O63</f>
        <v>81.8125</v>
      </c>
      <c r="AE63">
        <f>(0.695*AD63/D63 + 0.05) * 0.06 *D63</f>
        <v>3.6005812499999994</v>
      </c>
      <c r="AF63">
        <f>0.7*D63</f>
        <v>44.099999999999994</v>
      </c>
      <c r="AG63">
        <f t="shared" si="5"/>
        <v>7.2304375000000004E-2</v>
      </c>
      <c r="AH63">
        <f t="shared" si="4"/>
        <v>9.5844822668061216</v>
      </c>
    </row>
    <row r="64" spans="1:34" x14ac:dyDescent="0.3">
      <c r="A64">
        <v>101</v>
      </c>
      <c r="B64">
        <v>0</v>
      </c>
      <c r="C64">
        <v>76</v>
      </c>
      <c r="D64">
        <v>56</v>
      </c>
      <c r="E64">
        <v>146</v>
      </c>
      <c r="F64">
        <v>26.271345468192909</v>
      </c>
      <c r="G64">
        <v>2000</v>
      </c>
      <c r="H64">
        <v>0</v>
      </c>
      <c r="I64">
        <v>4.9000000000000004</v>
      </c>
      <c r="J64">
        <v>12.2</v>
      </c>
      <c r="K64">
        <v>221</v>
      </c>
      <c r="L64">
        <v>5.91</v>
      </c>
      <c r="M64">
        <v>90</v>
      </c>
      <c r="N64">
        <v>9.1</v>
      </c>
      <c r="O64">
        <v>0.55000000000000004</v>
      </c>
      <c r="P64">
        <v>3.7</v>
      </c>
      <c r="Q64">
        <v>5.6</v>
      </c>
      <c r="R64">
        <v>3.2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f>(140-C64) * (D64) * 0.85 / 72 / O64</f>
        <v>76.929292929292927</v>
      </c>
      <c r="AE64">
        <f>(0.695*AD64/D64 + 0.05) * 0.06 *D64</f>
        <v>3.3759515151515149</v>
      </c>
      <c r="AF64">
        <f>0.7*D64</f>
        <v>39.199999999999996</v>
      </c>
      <c r="AG64">
        <f t="shared" si="5"/>
        <v>6.8251313131313135E-2</v>
      </c>
      <c r="AH64">
        <f t="shared" si="4"/>
        <v>10.153650797409455</v>
      </c>
    </row>
    <row r="65" spans="1:34" x14ac:dyDescent="0.3">
      <c r="A65">
        <v>105</v>
      </c>
      <c r="B65">
        <v>0</v>
      </c>
      <c r="C65">
        <v>46</v>
      </c>
      <c r="D65">
        <v>69</v>
      </c>
      <c r="E65">
        <v>166</v>
      </c>
      <c r="F65">
        <v>25.03991871098853</v>
      </c>
      <c r="G65">
        <v>2000</v>
      </c>
      <c r="H65">
        <v>0</v>
      </c>
      <c r="I65">
        <v>2.8</v>
      </c>
      <c r="J65">
        <v>11.6</v>
      </c>
      <c r="K65">
        <v>220</v>
      </c>
      <c r="L65">
        <v>3.96</v>
      </c>
      <c r="M65">
        <v>73</v>
      </c>
      <c r="N65">
        <v>14.5</v>
      </c>
      <c r="O65">
        <v>0.84</v>
      </c>
      <c r="P65">
        <v>3.9</v>
      </c>
      <c r="Q65">
        <v>7.4</v>
      </c>
      <c r="R65">
        <v>4.9000000000000004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f>(140-C65) * (D65) * 0.85 / 72 / O65</f>
        <v>91.155753968253961</v>
      </c>
      <c r="AE65">
        <f>(0.695*AD65/D65 + 0.05) * 0.06 *D65</f>
        <v>4.0081949404761898</v>
      </c>
      <c r="AF65">
        <f>0.7*D65</f>
        <v>48.3</v>
      </c>
      <c r="AG65">
        <f t="shared" si="5"/>
        <v>8.0059275793650783E-2</v>
      </c>
      <c r="AH65">
        <f t="shared" si="4"/>
        <v>8.656086295186789</v>
      </c>
    </row>
    <row r="66" spans="1:34" x14ac:dyDescent="0.3">
      <c r="A66">
        <v>106</v>
      </c>
      <c r="B66">
        <v>0</v>
      </c>
      <c r="C66">
        <v>81</v>
      </c>
      <c r="D66">
        <v>48</v>
      </c>
      <c r="E66">
        <v>146</v>
      </c>
      <c r="F66">
        <v>22.51829611559392</v>
      </c>
      <c r="G66">
        <v>2000</v>
      </c>
      <c r="H66">
        <v>0</v>
      </c>
      <c r="I66">
        <v>6</v>
      </c>
      <c r="J66">
        <v>9.4</v>
      </c>
      <c r="K66">
        <v>151</v>
      </c>
      <c r="L66">
        <v>244.25</v>
      </c>
      <c r="M66">
        <v>67</v>
      </c>
      <c r="N66">
        <v>17.3</v>
      </c>
      <c r="O66">
        <v>0.82</v>
      </c>
      <c r="P66">
        <v>3.9</v>
      </c>
      <c r="Q66">
        <v>6.2</v>
      </c>
      <c r="R66">
        <v>2.2999999999999998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f>(140-C66) * (D66) * 0.85 / 72 / O66</f>
        <v>40.772357723577237</v>
      </c>
      <c r="AE66">
        <f>(0.695*AD66/D66 + 0.05) * 0.06 *D66</f>
        <v>1.8442073170731708</v>
      </c>
      <c r="AF66">
        <f>0.7*D66</f>
        <v>33.599999999999994</v>
      </c>
      <c r="AG66">
        <f t="shared" si="5"/>
        <v>3.8241056910569109E-2</v>
      </c>
      <c r="AH66">
        <f t="shared" ref="AH66:AH97" si="6">0.693/AG66</f>
        <v>18.121884068755111</v>
      </c>
    </row>
    <row r="67" spans="1:34" x14ac:dyDescent="0.3">
      <c r="A67">
        <v>119</v>
      </c>
      <c r="B67">
        <v>0</v>
      </c>
      <c r="C67">
        <v>79</v>
      </c>
      <c r="D67">
        <v>46</v>
      </c>
      <c r="E67">
        <v>167</v>
      </c>
      <c r="F67">
        <v>16.493958191401632</v>
      </c>
      <c r="G67">
        <v>2000</v>
      </c>
      <c r="H67">
        <v>0</v>
      </c>
      <c r="I67">
        <v>15.9</v>
      </c>
      <c r="J67">
        <v>10.1</v>
      </c>
      <c r="K67">
        <v>304</v>
      </c>
      <c r="L67">
        <v>122.08</v>
      </c>
      <c r="M67">
        <v>90</v>
      </c>
      <c r="N67">
        <v>12.9</v>
      </c>
      <c r="O67">
        <v>0.52</v>
      </c>
      <c r="P67">
        <v>2.4</v>
      </c>
      <c r="Q67">
        <v>5</v>
      </c>
      <c r="R67">
        <v>2.6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f>(140-C67) * (D67) * 0.85 / 72 / O67</f>
        <v>63.704594017094017</v>
      </c>
      <c r="AE67">
        <f>(0.695*AD67/D67 + 0.05) * 0.06 *D67</f>
        <v>2.7944815705128199</v>
      </c>
      <c r="AF67">
        <f>0.7*D67</f>
        <v>32.199999999999996</v>
      </c>
      <c r="AG67">
        <f t="shared" si="5"/>
        <v>5.7274813034188035E-2</v>
      </c>
      <c r="AH67">
        <f t="shared" si="6"/>
        <v>12.099559357554599</v>
      </c>
    </row>
    <row r="68" spans="1:34" x14ac:dyDescent="0.3">
      <c r="A68">
        <v>120</v>
      </c>
      <c r="B68">
        <v>0</v>
      </c>
      <c r="C68">
        <v>76</v>
      </c>
      <c r="D68">
        <v>60</v>
      </c>
      <c r="E68">
        <v>145</v>
      </c>
      <c r="F68">
        <v>28.53745541022592</v>
      </c>
      <c r="G68">
        <v>2000</v>
      </c>
      <c r="H68">
        <v>0</v>
      </c>
      <c r="I68">
        <v>6.6</v>
      </c>
      <c r="J68">
        <v>10.8</v>
      </c>
      <c r="K68">
        <v>227</v>
      </c>
      <c r="L68">
        <v>161.97</v>
      </c>
      <c r="M68">
        <v>83</v>
      </c>
      <c r="N68">
        <v>14.5</v>
      </c>
      <c r="O68">
        <v>0.69</v>
      </c>
      <c r="P68">
        <v>3.2</v>
      </c>
      <c r="Q68">
        <v>6.7</v>
      </c>
      <c r="R68">
        <v>2.4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f>(140-C68) * (D68) * 0.85 / 72 / O68</f>
        <v>65.700483091787447</v>
      </c>
      <c r="AE68">
        <f>(0.695*AD68/D68 + 0.05) * 0.06 *D68</f>
        <v>2.9197101449275364</v>
      </c>
      <c r="AF68">
        <f>0.7*D68</f>
        <v>42</v>
      </c>
      <c r="AG68">
        <f t="shared" si="5"/>
        <v>5.8931400966183579E-2</v>
      </c>
      <c r="AH68">
        <f t="shared" si="6"/>
        <v>11.759435354297143</v>
      </c>
    </row>
    <row r="69" spans="1:34" x14ac:dyDescent="0.3">
      <c r="A69">
        <v>123</v>
      </c>
      <c r="B69">
        <v>0</v>
      </c>
      <c r="C69">
        <v>46</v>
      </c>
      <c r="D69">
        <v>53</v>
      </c>
      <c r="E69">
        <v>160</v>
      </c>
      <c r="F69">
        <v>20.703125</v>
      </c>
      <c r="G69">
        <v>2000</v>
      </c>
      <c r="H69">
        <v>1</v>
      </c>
      <c r="I69">
        <v>13.7</v>
      </c>
      <c r="J69">
        <v>11.8</v>
      </c>
      <c r="K69">
        <v>33</v>
      </c>
      <c r="L69">
        <v>246.64</v>
      </c>
      <c r="M69">
        <v>67</v>
      </c>
      <c r="N69">
        <v>28.4</v>
      </c>
      <c r="O69">
        <v>0.91</v>
      </c>
      <c r="P69">
        <v>2.6</v>
      </c>
      <c r="Q69">
        <v>5.0999999999999996</v>
      </c>
      <c r="R69">
        <v>5.9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1</v>
      </c>
      <c r="AD69">
        <f>(140-C69) * (D69) * 0.85 / 72 / O69</f>
        <v>64.632173382173377</v>
      </c>
      <c r="AE69">
        <f>(0.695*AD69/D69 + 0.05) * 0.06 *D69</f>
        <v>2.8541616300366295</v>
      </c>
      <c r="AF69">
        <f>0.7*D69</f>
        <v>37.099999999999994</v>
      </c>
      <c r="AG69">
        <f t="shared" si="5"/>
        <v>5.8044703907203905E-2</v>
      </c>
      <c r="AH69">
        <f t="shared" si="6"/>
        <v>11.93907373716471</v>
      </c>
    </row>
    <row r="70" spans="1:34" x14ac:dyDescent="0.3">
      <c r="A70">
        <v>131</v>
      </c>
      <c r="B70">
        <v>0</v>
      </c>
      <c r="C70">
        <v>45</v>
      </c>
      <c r="D70">
        <v>58</v>
      </c>
      <c r="E70">
        <v>161</v>
      </c>
      <c r="F70">
        <v>22.37567995061919</v>
      </c>
      <c r="G70">
        <v>2000</v>
      </c>
      <c r="H70">
        <v>1</v>
      </c>
      <c r="I70">
        <v>13.3</v>
      </c>
      <c r="J70">
        <v>9</v>
      </c>
      <c r="K70">
        <v>580</v>
      </c>
      <c r="L70">
        <v>35.380000000000003</v>
      </c>
      <c r="M70">
        <v>90</v>
      </c>
      <c r="N70">
        <v>4.2</v>
      </c>
      <c r="O70">
        <v>0.3</v>
      </c>
      <c r="P70">
        <v>3.5</v>
      </c>
      <c r="Q70">
        <v>5.4</v>
      </c>
      <c r="R70">
        <v>4.0999999999999996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f>(140-C70) * (D70) * 0.85 / 72 / O70</f>
        <v>216.82870370370372</v>
      </c>
      <c r="AE70">
        <f>(0.695*AD70/D70 + 0.05) * 0.06 *D70</f>
        <v>9.2157569444444434</v>
      </c>
      <c r="AF70">
        <f>0.7*D70</f>
        <v>40.599999999999994</v>
      </c>
      <c r="AG70">
        <f t="shared" si="5"/>
        <v>0.18436782407407407</v>
      </c>
      <c r="AH70">
        <f t="shared" si="6"/>
        <v>3.7587903609556679</v>
      </c>
    </row>
    <row r="71" spans="1:34" x14ac:dyDescent="0.3">
      <c r="A71">
        <v>133</v>
      </c>
      <c r="B71">
        <v>0</v>
      </c>
      <c r="C71">
        <v>75</v>
      </c>
      <c r="D71">
        <v>47</v>
      </c>
      <c r="E71">
        <v>146</v>
      </c>
      <c r="F71">
        <v>22.049164946519049</v>
      </c>
      <c r="G71">
        <v>2000</v>
      </c>
      <c r="H71">
        <v>0</v>
      </c>
      <c r="I71">
        <v>5.8</v>
      </c>
      <c r="J71">
        <v>12.7</v>
      </c>
      <c r="K71">
        <v>258</v>
      </c>
      <c r="L71">
        <v>2.61</v>
      </c>
      <c r="M71">
        <v>90</v>
      </c>
      <c r="N71">
        <v>10.1</v>
      </c>
      <c r="O71">
        <v>0.51</v>
      </c>
      <c r="P71">
        <v>4.5</v>
      </c>
      <c r="Q71">
        <v>7.3</v>
      </c>
      <c r="R71">
        <v>4.9000000000000004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f>(140-C71) * (D71) * 0.85 / 72 / O71</f>
        <v>70.717592592592595</v>
      </c>
      <c r="AE71">
        <f>(0.695*AD71/D71 + 0.05) * 0.06 *D71</f>
        <v>3.0899236111111112</v>
      </c>
      <c r="AF71">
        <f>0.7*D71</f>
        <v>32.9</v>
      </c>
      <c r="AG71">
        <f t="shared" ref="AG71:AG102" si="7">(0.00083 * AD71) + 0.0044</f>
        <v>6.3095601851851854E-2</v>
      </c>
      <c r="AH71">
        <f t="shared" si="6"/>
        <v>10.983332905313437</v>
      </c>
    </row>
    <row r="72" spans="1:34" x14ac:dyDescent="0.3">
      <c r="A72">
        <v>135</v>
      </c>
      <c r="B72">
        <v>0</v>
      </c>
      <c r="C72">
        <v>81</v>
      </c>
      <c r="D72">
        <v>50</v>
      </c>
      <c r="E72">
        <v>150</v>
      </c>
      <c r="F72">
        <v>22.222222222222221</v>
      </c>
      <c r="G72">
        <v>2000</v>
      </c>
      <c r="H72">
        <v>0</v>
      </c>
      <c r="I72">
        <v>4.8</v>
      </c>
      <c r="J72">
        <v>8.1999999999999993</v>
      </c>
      <c r="K72">
        <v>47</v>
      </c>
      <c r="L72">
        <v>84.5</v>
      </c>
      <c r="M72">
        <v>90</v>
      </c>
      <c r="N72">
        <v>12.4</v>
      </c>
      <c r="O72">
        <v>0.56999999999999995</v>
      </c>
      <c r="P72">
        <v>3.2</v>
      </c>
      <c r="Q72">
        <v>5.7</v>
      </c>
      <c r="R72">
        <v>3.8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f>(140-C72) * (D72) * 0.85 / 72 / O72</f>
        <v>61.098927875243668</v>
      </c>
      <c r="AE72">
        <f>(0.695*AD72/D72 + 0.05) * 0.06 *D72</f>
        <v>2.6978252923976607</v>
      </c>
      <c r="AF72">
        <f>0.7*D72</f>
        <v>35</v>
      </c>
      <c r="AG72">
        <f t="shared" si="7"/>
        <v>5.5112110136452244E-2</v>
      </c>
      <c r="AH72">
        <f t="shared" si="6"/>
        <v>12.574368832624973</v>
      </c>
    </row>
    <row r="73" spans="1:34" x14ac:dyDescent="0.3">
      <c r="A73">
        <v>148</v>
      </c>
      <c r="B73">
        <v>0</v>
      </c>
      <c r="C73">
        <v>79</v>
      </c>
      <c r="D73">
        <v>65</v>
      </c>
      <c r="E73">
        <v>160</v>
      </c>
      <c r="F73">
        <v>25.390625</v>
      </c>
      <c r="G73">
        <v>2000</v>
      </c>
      <c r="H73">
        <v>1</v>
      </c>
      <c r="I73">
        <v>23.9</v>
      </c>
      <c r="J73">
        <v>10.4</v>
      </c>
      <c r="K73">
        <v>646</v>
      </c>
      <c r="L73">
        <v>23.85</v>
      </c>
      <c r="M73">
        <v>90</v>
      </c>
      <c r="N73">
        <v>21.6</v>
      </c>
      <c r="O73">
        <v>0.55000000000000004</v>
      </c>
      <c r="P73">
        <v>3.3</v>
      </c>
      <c r="Q73">
        <v>5.9</v>
      </c>
      <c r="R73">
        <v>1.4</v>
      </c>
      <c r="S73">
        <v>1</v>
      </c>
      <c r="T73">
        <v>1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f>(140-C73) * (D73) * 0.85 / 72 / O73</f>
        <v>85.107323232323225</v>
      </c>
      <c r="AE73">
        <f>(0.695*AD73/D73 + 0.05) * 0.06 *D73</f>
        <v>3.7439753787878778</v>
      </c>
      <c r="AF73">
        <f>0.7*D73</f>
        <v>45.5</v>
      </c>
      <c r="AG73">
        <f t="shared" si="7"/>
        <v>7.5039078282828284E-2</v>
      </c>
      <c r="AH73">
        <f t="shared" si="6"/>
        <v>9.2351880627854666</v>
      </c>
    </row>
    <row r="74" spans="1:34" x14ac:dyDescent="0.3">
      <c r="A74">
        <v>152</v>
      </c>
      <c r="B74">
        <v>0</v>
      </c>
      <c r="C74">
        <v>57</v>
      </c>
      <c r="D74">
        <v>50</v>
      </c>
      <c r="E74">
        <v>163</v>
      </c>
      <c r="F74">
        <v>18.81892431028643</v>
      </c>
      <c r="G74">
        <v>2000</v>
      </c>
      <c r="H74">
        <v>0</v>
      </c>
      <c r="I74">
        <v>5.5</v>
      </c>
      <c r="J74">
        <v>9.8000000000000007</v>
      </c>
      <c r="K74">
        <v>325</v>
      </c>
      <c r="L74">
        <v>4.3600000000000003</v>
      </c>
      <c r="M74">
        <v>90</v>
      </c>
      <c r="N74">
        <v>8.6999999999999993</v>
      </c>
      <c r="O74">
        <v>0.53</v>
      </c>
      <c r="P74">
        <v>3.5</v>
      </c>
      <c r="Q74">
        <v>6.3</v>
      </c>
      <c r="R74">
        <v>3.6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f>(140-C74) * (D74) * 0.85 / 72 / O74</f>
        <v>92.439727463312366</v>
      </c>
      <c r="AE74">
        <f>(0.695*AD74/D74 + 0.05) * 0.06 *D74</f>
        <v>4.0047366352201257</v>
      </c>
      <c r="AF74">
        <f>0.7*D74</f>
        <v>35</v>
      </c>
      <c r="AG74">
        <f t="shared" si="7"/>
        <v>8.1124973794549263E-2</v>
      </c>
      <c r="AH74">
        <f t="shared" si="6"/>
        <v>8.5423756407618363</v>
      </c>
    </row>
    <row r="75" spans="1:34" x14ac:dyDescent="0.3">
      <c r="A75">
        <v>153</v>
      </c>
      <c r="B75">
        <v>0</v>
      </c>
      <c r="C75">
        <v>82</v>
      </c>
      <c r="D75">
        <v>65</v>
      </c>
      <c r="E75">
        <v>149</v>
      </c>
      <c r="F75">
        <v>29.277960452231881</v>
      </c>
      <c r="G75">
        <v>2000</v>
      </c>
      <c r="H75">
        <v>0</v>
      </c>
      <c r="I75">
        <v>0.4</v>
      </c>
      <c r="J75">
        <v>7.1</v>
      </c>
      <c r="K75">
        <v>334</v>
      </c>
      <c r="L75">
        <v>125.18</v>
      </c>
      <c r="M75">
        <v>62</v>
      </c>
      <c r="N75">
        <v>10.9</v>
      </c>
      <c r="O75">
        <v>0.87</v>
      </c>
      <c r="P75">
        <v>3</v>
      </c>
      <c r="Q75">
        <v>5.7</v>
      </c>
      <c r="R75">
        <v>2.2000000000000002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f>(140-C75) * (D75) * 0.85 / 72 / O75</f>
        <v>51.157407407407405</v>
      </c>
      <c r="AE75">
        <f>(0.695*AD75/D75 + 0.05) * 0.06 *D75</f>
        <v>2.3282638888888889</v>
      </c>
      <c r="AF75">
        <f>0.7*D75</f>
        <v>45.5</v>
      </c>
      <c r="AG75">
        <f t="shared" si="7"/>
        <v>4.6860648148148144E-2</v>
      </c>
      <c r="AH75">
        <f t="shared" si="6"/>
        <v>14.788527845562593</v>
      </c>
    </row>
    <row r="76" spans="1:34" x14ac:dyDescent="0.3">
      <c r="A76">
        <v>159</v>
      </c>
      <c r="B76">
        <v>0</v>
      </c>
      <c r="C76">
        <v>59</v>
      </c>
      <c r="D76">
        <v>40</v>
      </c>
      <c r="E76">
        <v>155</v>
      </c>
      <c r="F76">
        <v>16.649323621227889</v>
      </c>
      <c r="G76">
        <v>2000</v>
      </c>
      <c r="H76">
        <v>0</v>
      </c>
      <c r="I76">
        <v>9.1999999999999993</v>
      </c>
      <c r="J76">
        <v>9.5</v>
      </c>
      <c r="K76">
        <v>491</v>
      </c>
      <c r="L76">
        <v>31.43</v>
      </c>
      <c r="M76">
        <v>90</v>
      </c>
      <c r="N76">
        <v>12.4</v>
      </c>
      <c r="O76">
        <v>0.45</v>
      </c>
      <c r="P76">
        <v>4</v>
      </c>
      <c r="Q76">
        <v>6.5</v>
      </c>
      <c r="R76">
        <v>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f>(140-C76) * (D76) * 0.85 / 72 / O76</f>
        <v>85</v>
      </c>
      <c r="AE76">
        <f>(0.695*AD76/D76 + 0.05) * 0.06 *D76</f>
        <v>3.6644999999999999</v>
      </c>
      <c r="AF76">
        <f>0.7*D76</f>
        <v>28</v>
      </c>
      <c r="AG76">
        <f t="shared" si="7"/>
        <v>7.4950000000000003E-2</v>
      </c>
      <c r="AH76">
        <f t="shared" si="6"/>
        <v>9.2461641094062692</v>
      </c>
    </row>
    <row r="77" spans="1:34" x14ac:dyDescent="0.3">
      <c r="A77">
        <v>163</v>
      </c>
      <c r="B77">
        <v>0</v>
      </c>
      <c r="C77">
        <v>69</v>
      </c>
      <c r="D77">
        <v>54</v>
      </c>
      <c r="E77">
        <v>159</v>
      </c>
      <c r="F77">
        <v>21.35991456034176</v>
      </c>
      <c r="G77">
        <v>2000</v>
      </c>
      <c r="H77">
        <v>1</v>
      </c>
      <c r="I77">
        <v>0.8</v>
      </c>
      <c r="J77">
        <v>9.4</v>
      </c>
      <c r="K77">
        <v>155</v>
      </c>
      <c r="L77">
        <v>300</v>
      </c>
      <c r="M77">
        <v>68</v>
      </c>
      <c r="N77">
        <v>26.9</v>
      </c>
      <c r="O77">
        <v>0.83</v>
      </c>
      <c r="P77">
        <v>2.8</v>
      </c>
      <c r="Q77">
        <v>7</v>
      </c>
      <c r="R77">
        <v>4.5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f>(140-C77) * (D77) * 0.85 / 72 / O77</f>
        <v>54.53313253012049</v>
      </c>
      <c r="AE77">
        <f>(0.695*AD77/D77 + 0.05) * 0.06 *D77</f>
        <v>2.4360316265060238</v>
      </c>
      <c r="AF77">
        <f>0.7*D77</f>
        <v>37.799999999999997</v>
      </c>
      <c r="AG77">
        <f t="shared" si="7"/>
        <v>4.9662500000000005E-2</v>
      </c>
      <c r="AH77">
        <f t="shared" si="6"/>
        <v>13.954190787817767</v>
      </c>
    </row>
    <row r="78" spans="1:34" x14ac:dyDescent="0.3">
      <c r="A78">
        <v>165</v>
      </c>
      <c r="B78">
        <v>0</v>
      </c>
      <c r="C78">
        <v>63</v>
      </c>
      <c r="D78">
        <v>38</v>
      </c>
      <c r="E78">
        <v>163</v>
      </c>
      <c r="F78">
        <v>14.30238247581768</v>
      </c>
      <c r="G78">
        <v>2000</v>
      </c>
      <c r="H78">
        <v>0</v>
      </c>
      <c r="I78">
        <v>17.3</v>
      </c>
      <c r="J78">
        <v>9.6999999999999993</v>
      </c>
      <c r="K78">
        <v>370</v>
      </c>
      <c r="L78">
        <v>67.97</v>
      </c>
      <c r="M78">
        <v>90</v>
      </c>
      <c r="N78">
        <v>10</v>
      </c>
      <c r="O78">
        <v>0.24</v>
      </c>
      <c r="P78">
        <v>3.2</v>
      </c>
      <c r="Q78">
        <v>5.4</v>
      </c>
      <c r="R78">
        <v>2.4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f>(140-C78) * (D78) * 0.85 / 72 / O78</f>
        <v>143.92939814814815</v>
      </c>
      <c r="AE78">
        <f>(0.695*AD78/D78 + 0.05) * 0.06 *D78</f>
        <v>6.1158559027777768</v>
      </c>
      <c r="AF78">
        <f>0.7*D78</f>
        <v>26.599999999999998</v>
      </c>
      <c r="AG78">
        <f t="shared" si="7"/>
        <v>0.12386140046296297</v>
      </c>
      <c r="AH78">
        <f t="shared" si="6"/>
        <v>5.5949633817294098</v>
      </c>
    </row>
    <row r="79" spans="1:34" x14ac:dyDescent="0.3">
      <c r="A79">
        <v>171</v>
      </c>
      <c r="B79">
        <v>0</v>
      </c>
      <c r="C79">
        <v>81</v>
      </c>
      <c r="D79">
        <v>55</v>
      </c>
      <c r="E79">
        <v>165</v>
      </c>
      <c r="F79">
        <v>20.202020202020201</v>
      </c>
      <c r="G79">
        <v>2000</v>
      </c>
      <c r="H79">
        <v>0</v>
      </c>
      <c r="I79">
        <v>10.6</v>
      </c>
      <c r="J79">
        <v>11</v>
      </c>
      <c r="K79">
        <v>240</v>
      </c>
      <c r="L79">
        <v>135.72</v>
      </c>
      <c r="M79">
        <v>90</v>
      </c>
      <c r="N79">
        <v>8.9</v>
      </c>
      <c r="O79">
        <v>0.35</v>
      </c>
      <c r="P79">
        <v>3</v>
      </c>
      <c r="Q79">
        <v>5.0999999999999996</v>
      </c>
      <c r="R79">
        <v>1.1000000000000001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f>(140-C79) * (D79) * 0.85 / 72 / O79</f>
        <v>109.45436507936509</v>
      </c>
      <c r="AE79">
        <f>(0.695*AD79/D79 + 0.05) * 0.06 *D79</f>
        <v>4.7292470238095241</v>
      </c>
      <c r="AF79">
        <f>0.7*D79</f>
        <v>38.5</v>
      </c>
      <c r="AG79">
        <f t="shared" si="7"/>
        <v>9.5247123015873028E-2</v>
      </c>
      <c r="AH79">
        <f t="shared" si="6"/>
        <v>7.2758103138140013</v>
      </c>
    </row>
    <row r="80" spans="1:34" x14ac:dyDescent="0.3">
      <c r="A80">
        <v>187</v>
      </c>
      <c r="B80">
        <v>0</v>
      </c>
      <c r="C80">
        <v>81</v>
      </c>
      <c r="D80">
        <v>60</v>
      </c>
      <c r="E80">
        <v>152</v>
      </c>
      <c r="F80">
        <v>25.96952908587258</v>
      </c>
      <c r="G80">
        <v>2000</v>
      </c>
      <c r="H80">
        <v>0</v>
      </c>
      <c r="I80">
        <v>7.8</v>
      </c>
      <c r="J80">
        <v>11.9</v>
      </c>
      <c r="K80">
        <v>186</v>
      </c>
      <c r="L80">
        <v>5.47</v>
      </c>
      <c r="M80">
        <v>90</v>
      </c>
      <c r="N80">
        <v>12.5</v>
      </c>
      <c r="O80">
        <v>0.61</v>
      </c>
      <c r="P80">
        <v>3.7</v>
      </c>
      <c r="Q80">
        <v>6.1</v>
      </c>
      <c r="R80">
        <v>4.4000000000000004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f>(140-C80) * (D80) * 0.85 / 72 / O80</f>
        <v>68.510928961748633</v>
      </c>
      <c r="AE80">
        <f>(0.695*AD80/D80 + 0.05) * 0.06 *D80</f>
        <v>3.036905737704918</v>
      </c>
      <c r="AF80">
        <f>0.7*D80</f>
        <v>42</v>
      </c>
      <c r="AG80">
        <f t="shared" si="7"/>
        <v>6.1264071038251364E-2</v>
      </c>
      <c r="AH80">
        <f t="shared" si="6"/>
        <v>11.311687066426135</v>
      </c>
    </row>
    <row r="81" spans="1:34" x14ac:dyDescent="0.3">
      <c r="A81">
        <v>192</v>
      </c>
      <c r="B81">
        <v>0</v>
      </c>
      <c r="C81">
        <v>61</v>
      </c>
      <c r="D81">
        <v>67</v>
      </c>
      <c r="E81">
        <v>160</v>
      </c>
      <c r="F81">
        <v>26.171875</v>
      </c>
      <c r="G81">
        <v>2000</v>
      </c>
      <c r="H81">
        <v>0</v>
      </c>
      <c r="I81">
        <v>3.7</v>
      </c>
      <c r="J81">
        <v>12.5</v>
      </c>
      <c r="K81">
        <v>150</v>
      </c>
      <c r="L81">
        <v>2.72</v>
      </c>
      <c r="M81">
        <v>79</v>
      </c>
      <c r="N81">
        <v>10.4</v>
      </c>
      <c r="O81">
        <v>0.75</v>
      </c>
      <c r="P81">
        <v>3.7</v>
      </c>
      <c r="Q81">
        <v>5.6</v>
      </c>
      <c r="R81">
        <v>3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f>(140-C81) * (D81) * 0.85 / 72 / O81</f>
        <v>83.315740740740736</v>
      </c>
      <c r="AE81">
        <f>(0.695*AD81/D81 + 0.05) * 0.06 *D81</f>
        <v>3.6752663888888888</v>
      </c>
      <c r="AF81">
        <f>0.7*D81</f>
        <v>46.9</v>
      </c>
      <c r="AG81">
        <f t="shared" si="7"/>
        <v>7.3552064814814813E-2</v>
      </c>
      <c r="AH81">
        <f t="shared" si="6"/>
        <v>9.4218972879251695</v>
      </c>
    </row>
    <row r="82" spans="1:34" x14ac:dyDescent="0.3">
      <c r="A82">
        <v>193</v>
      </c>
      <c r="B82">
        <v>0</v>
      </c>
      <c r="C82">
        <v>69</v>
      </c>
      <c r="D82">
        <v>70</v>
      </c>
      <c r="E82">
        <v>147</v>
      </c>
      <c r="F82">
        <v>32.393909944930357</v>
      </c>
      <c r="G82">
        <v>2000</v>
      </c>
      <c r="H82">
        <v>0</v>
      </c>
      <c r="I82">
        <v>9.1999999999999993</v>
      </c>
      <c r="J82">
        <v>7.8</v>
      </c>
      <c r="K82">
        <v>91</v>
      </c>
      <c r="L82">
        <v>91.89</v>
      </c>
      <c r="M82">
        <v>66</v>
      </c>
      <c r="N82">
        <v>17.2</v>
      </c>
      <c r="O82">
        <v>0.85</v>
      </c>
      <c r="P82">
        <v>2.7</v>
      </c>
      <c r="Q82">
        <v>5.3</v>
      </c>
      <c r="R82">
        <v>3.9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f>(140-C82) * (D82) * 0.85 / 72 / O82</f>
        <v>69.027777777777786</v>
      </c>
      <c r="AE82">
        <f>(0.695*AD82/D82 + 0.05) * 0.06 *D82</f>
        <v>3.0884583333333335</v>
      </c>
      <c r="AF82">
        <f>0.7*D82</f>
        <v>49</v>
      </c>
      <c r="AG82">
        <f t="shared" si="7"/>
        <v>6.1693055555555563E-2</v>
      </c>
      <c r="AH82">
        <f t="shared" si="6"/>
        <v>11.233030910196085</v>
      </c>
    </row>
    <row r="83" spans="1:34" x14ac:dyDescent="0.3">
      <c r="A83">
        <v>195</v>
      </c>
      <c r="B83">
        <v>0</v>
      </c>
      <c r="C83">
        <v>50</v>
      </c>
      <c r="D83">
        <v>66</v>
      </c>
      <c r="E83">
        <v>159</v>
      </c>
      <c r="F83">
        <v>26.106562240417698</v>
      </c>
      <c r="G83">
        <v>2000</v>
      </c>
      <c r="H83">
        <v>0</v>
      </c>
      <c r="I83">
        <v>5.4</v>
      </c>
      <c r="J83">
        <v>11.5</v>
      </c>
      <c r="K83">
        <v>287</v>
      </c>
      <c r="L83">
        <v>4.87</v>
      </c>
      <c r="M83">
        <v>83</v>
      </c>
      <c r="N83">
        <v>6.9</v>
      </c>
      <c r="O83">
        <v>0.74</v>
      </c>
      <c r="P83">
        <v>3.9</v>
      </c>
      <c r="Q83">
        <v>6.3</v>
      </c>
      <c r="R83">
        <v>3.2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f>(140-C83) * (D83) * 0.85 / 72 / O83</f>
        <v>94.763513513513516</v>
      </c>
      <c r="AE83">
        <f>(0.695*AD83/D83 + 0.05) * 0.06 *D83</f>
        <v>4.149638513513513</v>
      </c>
      <c r="AF83">
        <f>0.7*D83</f>
        <v>46.199999999999996</v>
      </c>
      <c r="AG83">
        <f t="shared" si="7"/>
        <v>8.3053716216216225E-2</v>
      </c>
      <c r="AH83">
        <f t="shared" si="6"/>
        <v>8.3439974942950457</v>
      </c>
    </row>
    <row r="84" spans="1:34" x14ac:dyDescent="0.3">
      <c r="A84">
        <v>201</v>
      </c>
      <c r="B84">
        <v>0</v>
      </c>
      <c r="C84">
        <v>34</v>
      </c>
      <c r="D84">
        <v>58</v>
      </c>
      <c r="E84">
        <v>163</v>
      </c>
      <c r="F84">
        <v>21.829952199932251</v>
      </c>
      <c r="G84">
        <v>2000</v>
      </c>
      <c r="H84">
        <v>0</v>
      </c>
      <c r="I84">
        <v>8.1999999999999993</v>
      </c>
      <c r="J84">
        <v>10.199999999999999</v>
      </c>
      <c r="K84">
        <v>249</v>
      </c>
      <c r="L84">
        <v>4.95</v>
      </c>
      <c r="M84">
        <v>90</v>
      </c>
      <c r="N84">
        <v>11.9</v>
      </c>
      <c r="O84">
        <v>0.54</v>
      </c>
      <c r="P84">
        <v>3.9</v>
      </c>
      <c r="Q84">
        <v>7.3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f>(140-C84) * (D84) * 0.85 / 72 / O84</f>
        <v>134.40843621399176</v>
      </c>
      <c r="AE84">
        <f>(0.695*AD84/D84 + 0.05) * 0.06 *D84</f>
        <v>5.7788317901234558</v>
      </c>
      <c r="AF84">
        <f>0.7*D84</f>
        <v>40.599999999999994</v>
      </c>
      <c r="AG84">
        <f t="shared" si="7"/>
        <v>0.11595900205761317</v>
      </c>
      <c r="AH84">
        <f t="shared" si="6"/>
        <v>5.9762501203286416</v>
      </c>
    </row>
    <row r="85" spans="1:34" x14ac:dyDescent="0.3">
      <c r="A85">
        <v>203</v>
      </c>
      <c r="B85">
        <v>0</v>
      </c>
      <c r="C85">
        <v>75</v>
      </c>
      <c r="D85">
        <v>70</v>
      </c>
      <c r="E85">
        <v>150</v>
      </c>
      <c r="F85">
        <v>31.111111111111111</v>
      </c>
      <c r="G85">
        <v>2000</v>
      </c>
      <c r="H85">
        <v>0</v>
      </c>
      <c r="I85">
        <v>3.9</v>
      </c>
      <c r="J85">
        <v>11.3</v>
      </c>
      <c r="K85">
        <v>115</v>
      </c>
      <c r="L85">
        <v>2.4700000000000002</v>
      </c>
      <c r="M85">
        <v>84</v>
      </c>
      <c r="N85">
        <v>14.8</v>
      </c>
      <c r="O85">
        <v>0.68</v>
      </c>
      <c r="P85">
        <v>3.8</v>
      </c>
      <c r="Q85">
        <v>6.3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f>(140-C85) * (D85) * 0.85 / 72 / O85</f>
        <v>78.993055555555557</v>
      </c>
      <c r="AE85">
        <f>(0.695*AD85/D85 + 0.05) * 0.06 *D85</f>
        <v>3.5040104166666666</v>
      </c>
      <c r="AF85">
        <f>0.7*D85</f>
        <v>49</v>
      </c>
      <c r="AG85">
        <f t="shared" si="7"/>
        <v>6.9964236111111119E-2</v>
      </c>
      <c r="AH85">
        <f t="shared" si="6"/>
        <v>9.9050606212499428</v>
      </c>
    </row>
    <row r="86" spans="1:34" x14ac:dyDescent="0.3">
      <c r="A86">
        <v>208</v>
      </c>
      <c r="B86">
        <v>0</v>
      </c>
      <c r="C86">
        <v>80</v>
      </c>
      <c r="D86">
        <v>58</v>
      </c>
      <c r="E86">
        <v>150</v>
      </c>
      <c r="F86">
        <v>25.777777777777779</v>
      </c>
      <c r="G86">
        <v>2000</v>
      </c>
      <c r="H86">
        <v>0</v>
      </c>
      <c r="I86">
        <v>25.1</v>
      </c>
      <c r="J86">
        <v>11.2</v>
      </c>
      <c r="K86">
        <v>24</v>
      </c>
      <c r="L86">
        <v>33.090000000000003</v>
      </c>
      <c r="M86">
        <v>79</v>
      </c>
      <c r="N86">
        <v>21.4</v>
      </c>
      <c r="O86">
        <v>0.71</v>
      </c>
      <c r="P86">
        <v>3.3</v>
      </c>
      <c r="Q86">
        <v>5.2</v>
      </c>
      <c r="R86">
        <v>4.7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f>(140-C86) * (D86) * 0.85 / 72 / O86</f>
        <v>57.863849765258223</v>
      </c>
      <c r="AE86">
        <f>(0.695*AD86/D86 + 0.05) * 0.06 *D86</f>
        <v>2.5869225352112677</v>
      </c>
      <c r="AF86">
        <f>0.7*D86</f>
        <v>40.599999999999994</v>
      </c>
      <c r="AG86">
        <f t="shared" si="7"/>
        <v>5.2426995305164328E-2</v>
      </c>
      <c r="AH86">
        <f t="shared" si="6"/>
        <v>13.218381026153065</v>
      </c>
    </row>
    <row r="87" spans="1:34" x14ac:dyDescent="0.3">
      <c r="A87">
        <v>212</v>
      </c>
      <c r="B87">
        <v>0</v>
      </c>
      <c r="C87">
        <v>76</v>
      </c>
      <c r="D87">
        <v>43</v>
      </c>
      <c r="E87">
        <v>159</v>
      </c>
      <c r="F87">
        <v>17.008820853605471</v>
      </c>
      <c r="G87">
        <v>2000</v>
      </c>
      <c r="H87">
        <v>0</v>
      </c>
      <c r="I87">
        <v>7.7</v>
      </c>
      <c r="J87">
        <v>9.6999999999999993</v>
      </c>
      <c r="K87">
        <v>295</v>
      </c>
      <c r="L87">
        <v>99.32</v>
      </c>
      <c r="M87">
        <v>90</v>
      </c>
      <c r="N87">
        <v>6.8</v>
      </c>
      <c r="O87">
        <v>0.56000000000000005</v>
      </c>
      <c r="P87">
        <v>3.2</v>
      </c>
      <c r="Q87">
        <v>6.3</v>
      </c>
      <c r="R87">
        <v>1.8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f>(140-C87) * (D87) * 0.85 / 72 / O87</f>
        <v>58.015873015873005</v>
      </c>
      <c r="AE87">
        <f>(0.695*AD87/D87 + 0.05) * 0.06 *D87</f>
        <v>2.5482619047619042</v>
      </c>
      <c r="AF87">
        <f>0.7*D87</f>
        <v>30.099999999999998</v>
      </c>
      <c r="AG87">
        <f t="shared" si="7"/>
        <v>5.2553174603174595E-2</v>
      </c>
      <c r="AH87">
        <f t="shared" si="6"/>
        <v>13.186643913194498</v>
      </c>
    </row>
    <row r="88" spans="1:34" x14ac:dyDescent="0.3">
      <c r="A88">
        <v>8</v>
      </c>
      <c r="B88">
        <v>1</v>
      </c>
      <c r="C88">
        <v>78</v>
      </c>
      <c r="D88">
        <v>90</v>
      </c>
      <c r="E88">
        <v>175</v>
      </c>
      <c r="F88">
        <v>29.387755102040821</v>
      </c>
      <c r="G88">
        <v>2000</v>
      </c>
      <c r="H88">
        <v>0</v>
      </c>
      <c r="I88">
        <v>22.7</v>
      </c>
      <c r="J88">
        <v>12.9</v>
      </c>
      <c r="K88">
        <v>143</v>
      </c>
      <c r="L88">
        <v>25.65</v>
      </c>
      <c r="M88">
        <v>65</v>
      </c>
      <c r="N88">
        <v>51.7</v>
      </c>
      <c r="O88">
        <v>1.1000000000000001</v>
      </c>
      <c r="P88">
        <v>2.9</v>
      </c>
      <c r="Q88">
        <v>5.0999999999999996</v>
      </c>
      <c r="R88">
        <v>6.8</v>
      </c>
      <c r="S88">
        <v>1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f>(140-C88) * (D88)  / 72 / O88</f>
        <v>70.454545454545453</v>
      </c>
      <c r="AE88">
        <f>(0.695*AD88/D88 + 0.05) * 0.06 *D88</f>
        <v>3.2079545454545455</v>
      </c>
      <c r="AF88">
        <f>0.7*D88</f>
        <v>62.999999999999993</v>
      </c>
      <c r="AG88">
        <f t="shared" si="7"/>
        <v>6.2877272727272726E-2</v>
      </c>
      <c r="AH88">
        <f t="shared" si="6"/>
        <v>11.021470396877033</v>
      </c>
    </row>
    <row r="89" spans="1:34" x14ac:dyDescent="0.3">
      <c r="A89">
        <v>17</v>
      </c>
      <c r="B89">
        <v>1</v>
      </c>
      <c r="C89">
        <v>79</v>
      </c>
      <c r="D89">
        <v>75</v>
      </c>
      <c r="E89">
        <v>163</v>
      </c>
      <c r="F89">
        <v>28.22838646542964</v>
      </c>
      <c r="G89">
        <v>2000</v>
      </c>
      <c r="H89">
        <v>0</v>
      </c>
      <c r="I89">
        <v>11.1</v>
      </c>
      <c r="J89">
        <v>11.8</v>
      </c>
      <c r="K89">
        <v>282</v>
      </c>
      <c r="L89">
        <v>54.99</v>
      </c>
      <c r="M89">
        <v>90</v>
      </c>
      <c r="N89">
        <v>20.8</v>
      </c>
      <c r="O89">
        <v>0.67</v>
      </c>
      <c r="P89">
        <v>3.5</v>
      </c>
      <c r="Q89">
        <v>7.5</v>
      </c>
      <c r="R89">
        <v>3.1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f>(140-C89) * (D89)  / 72 / O89</f>
        <v>94.838308457711435</v>
      </c>
      <c r="AE89">
        <f>(0.695*AD89/D89 + 0.05) * 0.06 *D89</f>
        <v>4.1797574626865659</v>
      </c>
      <c r="AF89">
        <f>0.7*D89</f>
        <v>52.5</v>
      </c>
      <c r="AG89">
        <f t="shared" si="7"/>
        <v>8.311579601990049E-2</v>
      </c>
      <c r="AH89">
        <f t="shared" si="6"/>
        <v>8.3377653007627384</v>
      </c>
    </row>
    <row r="90" spans="1:34" x14ac:dyDescent="0.3">
      <c r="A90">
        <v>19</v>
      </c>
      <c r="B90">
        <v>1</v>
      </c>
      <c r="C90">
        <v>65</v>
      </c>
      <c r="D90">
        <v>70</v>
      </c>
      <c r="E90">
        <v>170</v>
      </c>
      <c r="F90">
        <v>24.221453287197239</v>
      </c>
      <c r="G90">
        <v>2000</v>
      </c>
      <c r="H90">
        <v>1</v>
      </c>
      <c r="I90">
        <v>8.3000000000000007</v>
      </c>
      <c r="J90">
        <v>9.1</v>
      </c>
      <c r="K90">
        <v>339</v>
      </c>
      <c r="L90">
        <v>7.14</v>
      </c>
      <c r="M90">
        <v>90</v>
      </c>
      <c r="N90">
        <v>10.199999999999999</v>
      </c>
      <c r="O90">
        <v>0.74</v>
      </c>
      <c r="P90">
        <v>2.4</v>
      </c>
      <c r="Q90">
        <v>5.3</v>
      </c>
      <c r="R90">
        <v>3.6</v>
      </c>
      <c r="S90">
        <v>1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f>(140-C90) * (D90)  / 72 / O90</f>
        <v>98.536036036036037</v>
      </c>
      <c r="AE90">
        <f>(0.695*AD90/D90 + 0.05) * 0.06 *D90</f>
        <v>4.3189527027027026</v>
      </c>
      <c r="AF90">
        <f>0.7*D90</f>
        <v>49</v>
      </c>
      <c r="AG90">
        <f t="shared" si="7"/>
        <v>8.6184909909909915E-2</v>
      </c>
      <c r="AH90">
        <f t="shared" si="6"/>
        <v>8.0408507791491672</v>
      </c>
    </row>
    <row r="91" spans="1:34" x14ac:dyDescent="0.3">
      <c r="A91">
        <v>25</v>
      </c>
      <c r="B91">
        <v>1</v>
      </c>
      <c r="C91">
        <v>56</v>
      </c>
      <c r="D91">
        <v>69</v>
      </c>
      <c r="E91">
        <v>165</v>
      </c>
      <c r="F91">
        <v>25.344352617079888</v>
      </c>
      <c r="G91">
        <v>2000</v>
      </c>
      <c r="H91">
        <v>0</v>
      </c>
      <c r="I91">
        <v>5.2</v>
      </c>
      <c r="J91">
        <v>14.7</v>
      </c>
      <c r="K91">
        <v>220</v>
      </c>
      <c r="L91">
        <v>1</v>
      </c>
      <c r="M91">
        <v>79</v>
      </c>
      <c r="N91">
        <v>16.399999999999999</v>
      </c>
      <c r="O91">
        <v>0.98</v>
      </c>
      <c r="P91">
        <v>4.5</v>
      </c>
      <c r="Q91">
        <v>6.9</v>
      </c>
      <c r="R91">
        <v>6.7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f>(140-C91) * (D91)  / 72 / O91</f>
        <v>82.142857142857139</v>
      </c>
      <c r="AE91">
        <f>(0.695*AD91/D91 + 0.05) * 0.06 *D91</f>
        <v>3.6323571428571424</v>
      </c>
      <c r="AF91">
        <f>0.7*D91</f>
        <v>48.3</v>
      </c>
      <c r="AG91">
        <f t="shared" si="7"/>
        <v>7.2578571428571423E-2</v>
      </c>
      <c r="AH91">
        <f t="shared" si="6"/>
        <v>9.5482728077945076</v>
      </c>
    </row>
    <row r="92" spans="1:34" x14ac:dyDescent="0.3">
      <c r="A92">
        <v>26</v>
      </c>
      <c r="B92">
        <v>1</v>
      </c>
      <c r="C92">
        <v>70</v>
      </c>
      <c r="D92">
        <v>70</v>
      </c>
      <c r="E92">
        <v>170</v>
      </c>
      <c r="F92">
        <v>24.221453287197239</v>
      </c>
      <c r="G92">
        <v>2000</v>
      </c>
      <c r="H92">
        <v>0</v>
      </c>
      <c r="I92">
        <v>9.6999999999999993</v>
      </c>
      <c r="J92">
        <v>9.8000000000000007</v>
      </c>
      <c r="K92">
        <v>333</v>
      </c>
      <c r="L92">
        <v>219.17</v>
      </c>
      <c r="M92">
        <v>90</v>
      </c>
      <c r="N92">
        <v>13.7</v>
      </c>
      <c r="O92">
        <v>0.74</v>
      </c>
      <c r="P92">
        <v>3.6</v>
      </c>
      <c r="Q92">
        <v>6</v>
      </c>
      <c r="R92">
        <v>5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f>(140-C92) * (D92)  / 72 / O92</f>
        <v>91.966966966966964</v>
      </c>
      <c r="AE92">
        <f>(0.695*AD92/D92 + 0.05) * 0.06 *D92</f>
        <v>4.0450225225225216</v>
      </c>
      <c r="AF92">
        <f>0.7*D92</f>
        <v>49</v>
      </c>
      <c r="AG92">
        <f t="shared" si="7"/>
        <v>8.0732582582582577E-2</v>
      </c>
      <c r="AH92">
        <f t="shared" si="6"/>
        <v>8.583894851760995</v>
      </c>
    </row>
    <row r="93" spans="1:34" x14ac:dyDescent="0.3">
      <c r="A93">
        <v>41</v>
      </c>
      <c r="B93">
        <v>1</v>
      </c>
      <c r="C93">
        <v>24</v>
      </c>
      <c r="D93">
        <v>65</v>
      </c>
      <c r="E93">
        <v>171</v>
      </c>
      <c r="F93">
        <v>22.229061933586401</v>
      </c>
      <c r="G93">
        <v>2000</v>
      </c>
      <c r="H93">
        <v>1</v>
      </c>
      <c r="I93">
        <v>10.5</v>
      </c>
      <c r="J93">
        <v>12.9</v>
      </c>
      <c r="K93">
        <v>278</v>
      </c>
      <c r="L93">
        <v>4.17</v>
      </c>
      <c r="M93">
        <v>56</v>
      </c>
      <c r="N93">
        <v>23.8</v>
      </c>
      <c r="O93">
        <v>1.54</v>
      </c>
      <c r="P93">
        <v>4.5</v>
      </c>
      <c r="Q93">
        <v>7</v>
      </c>
      <c r="R93">
        <v>4.5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f>(140-C93) * (D93)  / 72 / O93</f>
        <v>68.001443001443008</v>
      </c>
      <c r="AE93">
        <f>(0.695*AD93/D93 + 0.05) * 0.06 *D93</f>
        <v>3.030660173160173</v>
      </c>
      <c r="AF93">
        <f>0.7*D93</f>
        <v>45.5</v>
      </c>
      <c r="AG93">
        <f t="shared" si="7"/>
        <v>6.0841197691197696E-2</v>
      </c>
      <c r="AH93">
        <f t="shared" si="6"/>
        <v>11.390308315713202</v>
      </c>
    </row>
    <row r="94" spans="1:34" x14ac:dyDescent="0.3">
      <c r="A94">
        <v>50</v>
      </c>
      <c r="B94">
        <v>1</v>
      </c>
      <c r="C94">
        <v>82</v>
      </c>
      <c r="D94">
        <v>64</v>
      </c>
      <c r="E94">
        <v>162</v>
      </c>
      <c r="F94">
        <v>24.386526444139609</v>
      </c>
      <c r="G94">
        <v>2000</v>
      </c>
      <c r="H94">
        <v>0</v>
      </c>
      <c r="I94">
        <v>4.2</v>
      </c>
      <c r="J94">
        <v>8.9</v>
      </c>
      <c r="K94">
        <v>90</v>
      </c>
      <c r="L94">
        <v>15.98</v>
      </c>
      <c r="M94">
        <v>90</v>
      </c>
      <c r="N94">
        <v>10.199999999999999</v>
      </c>
      <c r="O94">
        <v>0.73</v>
      </c>
      <c r="P94">
        <v>3</v>
      </c>
      <c r="Q94">
        <v>5.4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f>(140-C94) * (D94)  / 72 / O94</f>
        <v>70.624048706240487</v>
      </c>
      <c r="AE94">
        <f>(0.695*AD94/D94 + 0.05) * 0.06 *D94</f>
        <v>3.1370228310502282</v>
      </c>
      <c r="AF94">
        <f>0.7*D94</f>
        <v>44.8</v>
      </c>
      <c r="AG94">
        <f t="shared" si="7"/>
        <v>6.3017960426179603E-2</v>
      </c>
      <c r="AH94">
        <f t="shared" si="6"/>
        <v>10.996864946332131</v>
      </c>
    </row>
    <row r="95" spans="1:34" x14ac:dyDescent="0.3">
      <c r="A95">
        <v>51</v>
      </c>
      <c r="B95">
        <v>1</v>
      </c>
      <c r="C95">
        <v>48</v>
      </c>
      <c r="D95">
        <v>81</v>
      </c>
      <c r="E95">
        <v>170</v>
      </c>
      <c r="F95">
        <v>28.02768166089966</v>
      </c>
      <c r="G95">
        <v>2000</v>
      </c>
      <c r="H95">
        <v>0</v>
      </c>
      <c r="I95">
        <v>8.1999999999999993</v>
      </c>
      <c r="J95">
        <v>12.8</v>
      </c>
      <c r="K95">
        <v>169</v>
      </c>
      <c r="L95">
        <v>79.45</v>
      </c>
      <c r="M95">
        <v>90</v>
      </c>
      <c r="N95">
        <v>14.5</v>
      </c>
      <c r="O95">
        <v>0.75</v>
      </c>
      <c r="P95">
        <v>3.6</v>
      </c>
      <c r="Q95">
        <v>5.9</v>
      </c>
      <c r="R95">
        <v>4.7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f>(140-C95) * (D95)  / 72 / O95</f>
        <v>138</v>
      </c>
      <c r="AE95">
        <f>(0.695*AD95/D95 + 0.05) * 0.06 *D95</f>
        <v>5.9975999999999994</v>
      </c>
      <c r="AF95">
        <f>0.7*D95</f>
        <v>56.699999999999996</v>
      </c>
      <c r="AG95">
        <f t="shared" si="7"/>
        <v>0.11894</v>
      </c>
      <c r="AH95">
        <f t="shared" si="6"/>
        <v>5.8264671262821581</v>
      </c>
    </row>
    <row r="96" spans="1:34" x14ac:dyDescent="0.3">
      <c r="A96">
        <v>52</v>
      </c>
      <c r="B96">
        <v>1</v>
      </c>
      <c r="C96">
        <v>86</v>
      </c>
      <c r="D96">
        <v>60</v>
      </c>
      <c r="E96">
        <v>155</v>
      </c>
      <c r="F96">
        <v>24.973985431841829</v>
      </c>
      <c r="G96">
        <v>2000</v>
      </c>
      <c r="H96">
        <v>0</v>
      </c>
      <c r="I96">
        <v>8.4</v>
      </c>
      <c r="J96">
        <v>9.8000000000000007</v>
      </c>
      <c r="K96">
        <v>156</v>
      </c>
      <c r="L96">
        <v>151.46</v>
      </c>
      <c r="M96">
        <v>83</v>
      </c>
      <c r="N96">
        <v>9.9</v>
      </c>
      <c r="O96">
        <v>0.87</v>
      </c>
      <c r="P96">
        <v>3.2</v>
      </c>
      <c r="Q96">
        <v>5.4</v>
      </c>
      <c r="R96">
        <v>4.7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f>(140-C96) * (D96)  / 72 / O96</f>
        <v>51.724137931034484</v>
      </c>
      <c r="AE96">
        <f>(0.695*AD96/D96 + 0.05) * 0.06 *D96</f>
        <v>2.3368965517241378</v>
      </c>
      <c r="AF96">
        <f>0.7*D96</f>
        <v>42</v>
      </c>
      <c r="AG96">
        <f t="shared" si="7"/>
        <v>4.7331034482758626E-2</v>
      </c>
      <c r="AH96">
        <f t="shared" si="6"/>
        <v>14.641556170770798</v>
      </c>
    </row>
    <row r="97" spans="1:34" x14ac:dyDescent="0.3">
      <c r="A97">
        <v>56</v>
      </c>
      <c r="B97">
        <v>1</v>
      </c>
      <c r="C97">
        <v>40</v>
      </c>
      <c r="D97">
        <v>69</v>
      </c>
      <c r="E97">
        <v>166</v>
      </c>
      <c r="F97">
        <v>25.03991871098853</v>
      </c>
      <c r="G97">
        <v>2000</v>
      </c>
      <c r="H97">
        <v>0</v>
      </c>
      <c r="I97">
        <v>18.100000000000001</v>
      </c>
      <c r="J97">
        <v>13</v>
      </c>
      <c r="K97">
        <v>280</v>
      </c>
      <c r="L97">
        <v>163.24</v>
      </c>
      <c r="M97">
        <v>90</v>
      </c>
      <c r="N97">
        <v>11.6</v>
      </c>
      <c r="O97">
        <v>0.79</v>
      </c>
      <c r="P97">
        <v>3.8</v>
      </c>
      <c r="Q97">
        <v>6.9</v>
      </c>
      <c r="R97">
        <v>4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f>(140-C97) * (D97)  / 72 / O97</f>
        <v>121.30801687763712</v>
      </c>
      <c r="AE97">
        <f>(0.695*AD97/D97 + 0.05) * 0.06 *D97</f>
        <v>5.2655443037974674</v>
      </c>
      <c r="AF97">
        <f>0.7*D97</f>
        <v>48.3</v>
      </c>
      <c r="AG97">
        <f t="shared" si="7"/>
        <v>0.10508565400843881</v>
      </c>
      <c r="AH97">
        <f t="shared" si="6"/>
        <v>6.5946204221591396</v>
      </c>
    </row>
    <row r="98" spans="1:34" x14ac:dyDescent="0.3">
      <c r="A98">
        <v>60</v>
      </c>
      <c r="B98">
        <v>1</v>
      </c>
      <c r="C98">
        <v>78</v>
      </c>
      <c r="D98">
        <v>76</v>
      </c>
      <c r="E98">
        <v>164</v>
      </c>
      <c r="F98">
        <v>28.25698988697205</v>
      </c>
      <c r="G98">
        <v>2000</v>
      </c>
      <c r="H98">
        <v>0</v>
      </c>
      <c r="I98">
        <v>6.4</v>
      </c>
      <c r="J98">
        <v>12.4</v>
      </c>
      <c r="K98">
        <v>117</v>
      </c>
      <c r="L98">
        <v>1</v>
      </c>
      <c r="M98">
        <v>57</v>
      </c>
      <c r="N98">
        <v>28.5</v>
      </c>
      <c r="O98">
        <v>1.23</v>
      </c>
      <c r="P98">
        <v>4.4000000000000004</v>
      </c>
      <c r="Q98">
        <v>6.8</v>
      </c>
      <c r="R98">
        <v>5.7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f>(140-C98) * (D98)  / 72 / O98</f>
        <v>53.206865401987351</v>
      </c>
      <c r="AE98">
        <f>(0.695*AD98/D98 + 0.05) * 0.06 *D98</f>
        <v>2.4467262872628721</v>
      </c>
      <c r="AF98">
        <f>0.7*D98</f>
        <v>53.199999999999996</v>
      </c>
      <c r="AG98">
        <f t="shared" si="7"/>
        <v>4.85616982836495E-2</v>
      </c>
      <c r="AH98">
        <f t="shared" ref="AH98:AH129" si="8">0.693/AG98</f>
        <v>14.270505861474986</v>
      </c>
    </row>
    <row r="99" spans="1:34" x14ac:dyDescent="0.3">
      <c r="A99">
        <v>61</v>
      </c>
      <c r="B99">
        <v>1</v>
      </c>
      <c r="C99">
        <v>67</v>
      </c>
      <c r="D99">
        <v>63</v>
      </c>
      <c r="E99">
        <v>162</v>
      </c>
      <c r="F99">
        <v>24.005486968449929</v>
      </c>
      <c r="G99">
        <v>2000</v>
      </c>
      <c r="H99">
        <v>0</v>
      </c>
      <c r="I99">
        <v>7.4</v>
      </c>
      <c r="J99">
        <v>13</v>
      </c>
      <c r="K99">
        <v>241</v>
      </c>
      <c r="L99">
        <v>2.57</v>
      </c>
      <c r="M99">
        <v>76</v>
      </c>
      <c r="N99">
        <v>14.5</v>
      </c>
      <c r="O99">
        <v>0.98</v>
      </c>
      <c r="P99">
        <v>4.2</v>
      </c>
      <c r="Q99">
        <v>7</v>
      </c>
      <c r="R99">
        <v>5.2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f>(140-C99) * (D99)  / 72 / O99</f>
        <v>65.178571428571431</v>
      </c>
      <c r="AE99">
        <f>(0.695*AD99/D99 + 0.05) * 0.06 *D99</f>
        <v>2.9069464285714282</v>
      </c>
      <c r="AF99">
        <f>0.7*D99</f>
        <v>44.099999999999994</v>
      </c>
      <c r="AG99">
        <f t="shared" si="7"/>
        <v>5.8498214285714292E-2</v>
      </c>
      <c r="AH99">
        <f t="shared" si="8"/>
        <v>11.846515461399919</v>
      </c>
    </row>
    <row r="100" spans="1:34" x14ac:dyDescent="0.3">
      <c r="A100">
        <v>63</v>
      </c>
      <c r="B100">
        <v>1</v>
      </c>
      <c r="C100">
        <v>83</v>
      </c>
      <c r="D100">
        <v>60</v>
      </c>
      <c r="E100">
        <v>165</v>
      </c>
      <c r="F100">
        <v>22.03856749311295</v>
      </c>
      <c r="G100">
        <v>2000</v>
      </c>
      <c r="H100">
        <v>0</v>
      </c>
      <c r="I100">
        <v>7.3</v>
      </c>
      <c r="J100">
        <v>13.6</v>
      </c>
      <c r="K100">
        <v>187</v>
      </c>
      <c r="L100">
        <v>3.86</v>
      </c>
      <c r="M100">
        <v>90</v>
      </c>
      <c r="N100">
        <v>12.2</v>
      </c>
      <c r="O100">
        <v>0.74</v>
      </c>
      <c r="P100">
        <v>3.9</v>
      </c>
      <c r="Q100">
        <v>6.5</v>
      </c>
      <c r="R100">
        <v>3.4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f>(140-C100) * (D100)  / 72 / O100</f>
        <v>64.189189189189193</v>
      </c>
      <c r="AE100">
        <f>(0.695*AD100/D100 + 0.05) * 0.06 *D100</f>
        <v>2.856689189189189</v>
      </c>
      <c r="AF100">
        <f>0.7*D100</f>
        <v>42</v>
      </c>
      <c r="AG100">
        <f t="shared" si="7"/>
        <v>5.7677027027027032E-2</v>
      </c>
      <c r="AH100">
        <f t="shared" si="8"/>
        <v>12.015182399662612</v>
      </c>
    </row>
    <row r="101" spans="1:34" x14ac:dyDescent="0.3">
      <c r="A101">
        <v>67</v>
      </c>
      <c r="B101">
        <v>1</v>
      </c>
      <c r="C101">
        <v>66</v>
      </c>
      <c r="D101">
        <v>45</v>
      </c>
      <c r="E101">
        <v>172</v>
      </c>
      <c r="F101">
        <v>15.210924824229309</v>
      </c>
      <c r="G101">
        <v>2000</v>
      </c>
      <c r="H101">
        <v>0</v>
      </c>
      <c r="I101">
        <v>16.2</v>
      </c>
      <c r="J101">
        <v>9.4</v>
      </c>
      <c r="K101">
        <v>250</v>
      </c>
      <c r="L101">
        <v>78.150000000000006</v>
      </c>
      <c r="M101">
        <v>90</v>
      </c>
      <c r="N101">
        <v>15.7</v>
      </c>
      <c r="O101">
        <v>0.53</v>
      </c>
      <c r="P101">
        <v>2.7</v>
      </c>
      <c r="Q101">
        <v>6.1</v>
      </c>
      <c r="R101">
        <v>2.6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f>(140-C101) * (D101)  / 72 / O101</f>
        <v>87.264150943396217</v>
      </c>
      <c r="AE101">
        <f>(0.695*AD101/D101 + 0.05) * 0.06 *D101</f>
        <v>3.7739150943396216</v>
      </c>
      <c r="AF101">
        <f>0.7*D101</f>
        <v>31.499999999999996</v>
      </c>
      <c r="AG101">
        <f t="shared" si="7"/>
        <v>7.6829245283018863E-2</v>
      </c>
      <c r="AH101">
        <f t="shared" si="8"/>
        <v>9.0200027014084156</v>
      </c>
    </row>
    <row r="102" spans="1:34" x14ac:dyDescent="0.3">
      <c r="A102">
        <v>74</v>
      </c>
      <c r="B102">
        <v>1</v>
      </c>
      <c r="C102">
        <v>77</v>
      </c>
      <c r="D102">
        <v>60</v>
      </c>
      <c r="E102">
        <v>165</v>
      </c>
      <c r="F102">
        <v>22.03856749311295</v>
      </c>
      <c r="G102">
        <v>2000</v>
      </c>
      <c r="H102">
        <v>0</v>
      </c>
      <c r="I102">
        <v>13.6</v>
      </c>
      <c r="J102">
        <v>12.3</v>
      </c>
      <c r="K102">
        <v>374</v>
      </c>
      <c r="L102">
        <v>17.78</v>
      </c>
      <c r="M102">
        <v>90</v>
      </c>
      <c r="N102">
        <v>23</v>
      </c>
      <c r="O102">
        <v>0.72</v>
      </c>
      <c r="P102">
        <v>3.4</v>
      </c>
      <c r="Q102">
        <v>6</v>
      </c>
      <c r="R102">
        <v>2.1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f>(140-C102) * (D102)  / 72 / O102</f>
        <v>72.916666666666671</v>
      </c>
      <c r="AE102">
        <f>(0.695*AD102/D102 + 0.05) * 0.06 *D102</f>
        <v>3.2206250000000001</v>
      </c>
      <c r="AF102">
        <f>0.7*D102</f>
        <v>42</v>
      </c>
      <c r="AG102">
        <f t="shared" si="7"/>
        <v>6.492083333333333E-2</v>
      </c>
      <c r="AH102">
        <f t="shared" si="8"/>
        <v>10.674539503241126</v>
      </c>
    </row>
    <row r="103" spans="1:34" x14ac:dyDescent="0.3">
      <c r="A103">
        <v>76</v>
      </c>
      <c r="B103">
        <v>1</v>
      </c>
      <c r="C103">
        <v>65</v>
      </c>
      <c r="D103">
        <v>67</v>
      </c>
      <c r="E103">
        <v>167</v>
      </c>
      <c r="F103">
        <v>24.023808670084978</v>
      </c>
      <c r="G103">
        <v>2000</v>
      </c>
      <c r="H103">
        <v>0</v>
      </c>
      <c r="I103">
        <v>8</v>
      </c>
      <c r="J103">
        <v>13.5</v>
      </c>
      <c r="K103">
        <v>285</v>
      </c>
      <c r="L103">
        <v>7.55</v>
      </c>
      <c r="M103">
        <v>90</v>
      </c>
      <c r="N103">
        <v>21.5</v>
      </c>
      <c r="O103">
        <v>0.77</v>
      </c>
      <c r="P103">
        <v>4.5</v>
      </c>
      <c r="Q103">
        <v>7.1</v>
      </c>
      <c r="R103">
        <v>5.6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f>(140-C103) * (D103)  / 72 / O103</f>
        <v>90.638528138528144</v>
      </c>
      <c r="AE103">
        <f>(0.695*AD103/D103 + 0.05) * 0.06 *D103</f>
        <v>3.9806266233766232</v>
      </c>
      <c r="AF103">
        <f>0.7*D103</f>
        <v>46.9</v>
      </c>
      <c r="AG103">
        <f t="shared" ref="AG103:AG134" si="9">(0.00083 * AD103) + 0.0044</f>
        <v>7.9629978354978356E-2</v>
      </c>
      <c r="AH103">
        <f t="shared" si="8"/>
        <v>8.7027525853480849</v>
      </c>
    </row>
    <row r="104" spans="1:34" x14ac:dyDescent="0.3">
      <c r="A104">
        <v>77</v>
      </c>
      <c r="B104">
        <v>1</v>
      </c>
      <c r="C104">
        <v>66</v>
      </c>
      <c r="D104">
        <v>75</v>
      </c>
      <c r="E104">
        <v>167</v>
      </c>
      <c r="F104">
        <v>26.892323138154829</v>
      </c>
      <c r="G104">
        <v>2000</v>
      </c>
      <c r="H104">
        <v>0</v>
      </c>
      <c r="I104">
        <v>6.4</v>
      </c>
      <c r="J104">
        <v>13.4</v>
      </c>
      <c r="K104">
        <v>246</v>
      </c>
      <c r="L104">
        <v>5.27</v>
      </c>
      <c r="M104">
        <v>82</v>
      </c>
      <c r="N104">
        <v>19.899999999999999</v>
      </c>
      <c r="O104">
        <v>0.92</v>
      </c>
      <c r="P104">
        <v>4.5</v>
      </c>
      <c r="Q104">
        <v>7.1</v>
      </c>
      <c r="R104">
        <v>6.3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f>(140-C104) * (D104)  / 72 / O104</f>
        <v>83.786231884057969</v>
      </c>
      <c r="AE104">
        <f>(0.695*AD104/D104 + 0.05) * 0.06 *D104</f>
        <v>3.7188858695652169</v>
      </c>
      <c r="AF104">
        <f>0.7*D104</f>
        <v>52.5</v>
      </c>
      <c r="AG104">
        <f t="shared" si="9"/>
        <v>7.3942572463768119E-2</v>
      </c>
      <c r="AH104">
        <f t="shared" si="8"/>
        <v>9.3721380918897594</v>
      </c>
    </row>
    <row r="105" spans="1:34" x14ac:dyDescent="0.3">
      <c r="A105">
        <v>79</v>
      </c>
      <c r="B105">
        <v>1</v>
      </c>
      <c r="C105">
        <v>48</v>
      </c>
      <c r="D105">
        <v>100</v>
      </c>
      <c r="E105">
        <v>174</v>
      </c>
      <c r="F105">
        <v>33.029462280354068</v>
      </c>
      <c r="G105">
        <v>2000</v>
      </c>
      <c r="H105">
        <v>0</v>
      </c>
      <c r="I105">
        <v>12.2</v>
      </c>
      <c r="J105">
        <v>13.4</v>
      </c>
      <c r="K105">
        <v>349</v>
      </c>
      <c r="L105">
        <v>3.88</v>
      </c>
      <c r="M105">
        <v>80</v>
      </c>
      <c r="N105">
        <v>29</v>
      </c>
      <c r="O105">
        <v>1</v>
      </c>
      <c r="P105">
        <v>3.8</v>
      </c>
      <c r="Q105">
        <v>6.7</v>
      </c>
      <c r="R105">
        <v>7.1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f>(140-C105) * (D105)  / 72 / O105</f>
        <v>127.77777777777777</v>
      </c>
      <c r="AE105">
        <f>(0.695*AD105/D105 + 0.05) * 0.06 *D105</f>
        <v>5.6283333333333321</v>
      </c>
      <c r="AF105">
        <f>0.7*D105</f>
        <v>70</v>
      </c>
      <c r="AG105">
        <f t="shared" si="9"/>
        <v>0.11045555555555556</v>
      </c>
      <c r="AH105">
        <f t="shared" si="8"/>
        <v>6.2740166985212751</v>
      </c>
    </row>
    <row r="106" spans="1:34" x14ac:dyDescent="0.3">
      <c r="A106">
        <v>80</v>
      </c>
      <c r="B106">
        <v>1</v>
      </c>
      <c r="C106">
        <v>87</v>
      </c>
      <c r="D106">
        <v>56</v>
      </c>
      <c r="E106">
        <v>160</v>
      </c>
      <c r="F106">
        <v>21.875</v>
      </c>
      <c r="G106">
        <v>2000</v>
      </c>
      <c r="H106">
        <v>0</v>
      </c>
      <c r="I106">
        <v>9.4</v>
      </c>
      <c r="J106">
        <v>11.9</v>
      </c>
      <c r="K106">
        <v>212</v>
      </c>
      <c r="L106">
        <v>136.93</v>
      </c>
      <c r="M106">
        <v>90</v>
      </c>
      <c r="N106">
        <v>7.1</v>
      </c>
      <c r="O106">
        <v>0.61</v>
      </c>
      <c r="P106">
        <v>2.7</v>
      </c>
      <c r="Q106">
        <v>6.5</v>
      </c>
      <c r="R106">
        <v>0.8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f>(140-C106) * (D106)  / 72 / O106</f>
        <v>67.577413479052822</v>
      </c>
      <c r="AE106">
        <f>(0.695*AD106/D106 + 0.05) * 0.06 *D106</f>
        <v>2.9859781420765024</v>
      </c>
      <c r="AF106">
        <f>0.7*D106</f>
        <v>39.199999999999996</v>
      </c>
      <c r="AG106">
        <f t="shared" si="9"/>
        <v>6.0489253187613841E-2</v>
      </c>
      <c r="AH106">
        <f t="shared" si="8"/>
        <v>11.456580524322012</v>
      </c>
    </row>
    <row r="107" spans="1:34" x14ac:dyDescent="0.3">
      <c r="A107">
        <v>84</v>
      </c>
      <c r="B107">
        <v>1</v>
      </c>
      <c r="C107">
        <v>78</v>
      </c>
      <c r="D107">
        <v>64</v>
      </c>
      <c r="E107">
        <v>180</v>
      </c>
      <c r="F107">
        <v>19.753086419753089</v>
      </c>
      <c r="G107">
        <v>2000</v>
      </c>
      <c r="H107">
        <v>0</v>
      </c>
      <c r="I107">
        <v>18.600000000000001</v>
      </c>
      <c r="J107">
        <v>9.1999999999999993</v>
      </c>
      <c r="K107">
        <v>217</v>
      </c>
      <c r="L107">
        <v>157.43</v>
      </c>
      <c r="M107">
        <v>90</v>
      </c>
      <c r="N107">
        <v>14</v>
      </c>
      <c r="O107">
        <v>0.45</v>
      </c>
      <c r="P107">
        <v>3.6</v>
      </c>
      <c r="Q107">
        <v>5.7</v>
      </c>
      <c r="R107">
        <v>3.6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f>(140-C107) * (D107)  / 72 / O107</f>
        <v>122.46913580246914</v>
      </c>
      <c r="AE107">
        <f>(0.695*AD107/D107 + 0.05) * 0.06 *D107</f>
        <v>5.2989629629629622</v>
      </c>
      <c r="AF107">
        <f>0.7*D107</f>
        <v>44.8</v>
      </c>
      <c r="AG107">
        <f t="shared" si="9"/>
        <v>0.10604938271604938</v>
      </c>
      <c r="AH107">
        <f t="shared" si="8"/>
        <v>6.5346915017462157</v>
      </c>
    </row>
    <row r="108" spans="1:34" x14ac:dyDescent="0.3">
      <c r="A108">
        <v>85</v>
      </c>
      <c r="B108">
        <v>1</v>
      </c>
      <c r="C108">
        <v>87</v>
      </c>
      <c r="D108">
        <v>55</v>
      </c>
      <c r="E108">
        <v>170</v>
      </c>
      <c r="F108">
        <v>19.031141868512108</v>
      </c>
      <c r="G108">
        <v>2000</v>
      </c>
      <c r="H108">
        <v>1</v>
      </c>
      <c r="I108">
        <v>10.7</v>
      </c>
      <c r="J108">
        <v>10.1</v>
      </c>
      <c r="K108">
        <v>236</v>
      </c>
      <c r="L108">
        <v>78.45</v>
      </c>
      <c r="M108">
        <v>90</v>
      </c>
      <c r="N108">
        <v>19.8</v>
      </c>
      <c r="O108">
        <v>0.64</v>
      </c>
      <c r="P108">
        <v>3</v>
      </c>
      <c r="Q108">
        <v>5.6</v>
      </c>
      <c r="R108">
        <v>2.8</v>
      </c>
      <c r="S108">
        <v>1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f>(140-C108) * (D108)  / 72 / O108</f>
        <v>63.259548611111114</v>
      </c>
      <c r="AE108">
        <f>(0.695*AD108/D108 + 0.05) * 0.06 *D108</f>
        <v>2.8029231770833332</v>
      </c>
      <c r="AF108">
        <f>0.7*D108</f>
        <v>38.5</v>
      </c>
      <c r="AG108">
        <f t="shared" si="9"/>
        <v>5.6905425347222226E-2</v>
      </c>
      <c r="AH108">
        <f t="shared" si="8"/>
        <v>12.178100695522311</v>
      </c>
    </row>
    <row r="109" spans="1:34" x14ac:dyDescent="0.3">
      <c r="A109">
        <v>87</v>
      </c>
      <c r="B109">
        <v>1</v>
      </c>
      <c r="C109">
        <v>68</v>
      </c>
      <c r="D109">
        <v>65</v>
      </c>
      <c r="E109">
        <v>158</v>
      </c>
      <c r="F109">
        <v>26.037493991347539</v>
      </c>
      <c r="G109">
        <v>2000</v>
      </c>
      <c r="H109">
        <v>0</v>
      </c>
      <c r="I109">
        <v>14.1</v>
      </c>
      <c r="J109">
        <v>10.199999999999999</v>
      </c>
      <c r="K109">
        <v>271</v>
      </c>
      <c r="L109">
        <v>222.18</v>
      </c>
      <c r="M109">
        <v>90</v>
      </c>
      <c r="N109">
        <v>14.9</v>
      </c>
      <c r="O109">
        <v>0.79</v>
      </c>
      <c r="P109">
        <v>2.6</v>
      </c>
      <c r="Q109">
        <v>5.3</v>
      </c>
      <c r="R109">
        <v>3.9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f>(140-C109) * (D109)  / 72 / O109</f>
        <v>82.278481012658219</v>
      </c>
      <c r="AE109">
        <f>(0.695*AD109/D109 + 0.05) * 0.06 *D109</f>
        <v>3.626012658227848</v>
      </c>
      <c r="AF109">
        <f>0.7*D109</f>
        <v>45.5</v>
      </c>
      <c r="AG109">
        <f t="shared" si="9"/>
        <v>7.2691139240506325E-2</v>
      </c>
      <c r="AH109">
        <f t="shared" si="8"/>
        <v>9.5334865740257033</v>
      </c>
    </row>
    <row r="110" spans="1:34" x14ac:dyDescent="0.3">
      <c r="A110">
        <v>92</v>
      </c>
      <c r="B110">
        <v>1</v>
      </c>
      <c r="C110">
        <v>82</v>
      </c>
      <c r="D110">
        <v>64</v>
      </c>
      <c r="E110">
        <v>158</v>
      </c>
      <c r="F110">
        <v>25.63691716071142</v>
      </c>
      <c r="G110">
        <v>2000</v>
      </c>
      <c r="H110">
        <v>0</v>
      </c>
      <c r="I110">
        <v>8.1999999999999993</v>
      </c>
      <c r="J110">
        <v>9.9</v>
      </c>
      <c r="K110">
        <v>342</v>
      </c>
      <c r="L110">
        <v>117.35</v>
      </c>
      <c r="M110">
        <v>90</v>
      </c>
      <c r="N110">
        <v>19.100000000000001</v>
      </c>
      <c r="O110">
        <v>0.74</v>
      </c>
      <c r="P110">
        <v>3.2</v>
      </c>
      <c r="Q110">
        <v>5.9</v>
      </c>
      <c r="R110">
        <v>4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f>(140-C110) * (D110)  / 72 / O110</f>
        <v>69.669669669669673</v>
      </c>
      <c r="AE110">
        <f>(0.695*AD110/D110 + 0.05) * 0.06 *D110</f>
        <v>3.0972252252252255</v>
      </c>
      <c r="AF110">
        <f>0.7*D110</f>
        <v>44.8</v>
      </c>
      <c r="AG110">
        <f t="shared" si="9"/>
        <v>6.222582582582583E-2</v>
      </c>
      <c r="AH110">
        <f t="shared" si="8"/>
        <v>11.136855008397195</v>
      </c>
    </row>
    <row r="111" spans="1:34" x14ac:dyDescent="0.3">
      <c r="A111">
        <v>96</v>
      </c>
      <c r="B111">
        <v>1</v>
      </c>
      <c r="C111">
        <v>61</v>
      </c>
      <c r="D111">
        <v>77</v>
      </c>
      <c r="E111">
        <v>160</v>
      </c>
      <c r="F111">
        <v>30.078124999999989</v>
      </c>
      <c r="G111">
        <v>2000</v>
      </c>
      <c r="H111">
        <v>0</v>
      </c>
      <c r="I111">
        <v>11.9</v>
      </c>
      <c r="J111">
        <v>10.7</v>
      </c>
      <c r="K111">
        <v>167</v>
      </c>
      <c r="L111">
        <v>97.04</v>
      </c>
      <c r="M111">
        <v>90</v>
      </c>
      <c r="N111">
        <v>10.3</v>
      </c>
      <c r="O111">
        <v>0.77</v>
      </c>
      <c r="P111">
        <v>3.3</v>
      </c>
      <c r="Q111">
        <v>5.8</v>
      </c>
      <c r="R111">
        <v>4.2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f>(140-C111) * (D111)  / 72 / O111</f>
        <v>109.72222222222223</v>
      </c>
      <c r="AE111">
        <f>(0.695*AD111/D111 + 0.05) * 0.06 *D111</f>
        <v>4.8064166666666663</v>
      </c>
      <c r="AF111">
        <f>0.7*D111</f>
        <v>53.9</v>
      </c>
      <c r="AG111">
        <f t="shared" si="9"/>
        <v>9.5469444444444454E-2</v>
      </c>
      <c r="AH111">
        <f t="shared" si="8"/>
        <v>7.2588670022403896</v>
      </c>
    </row>
    <row r="112" spans="1:34" x14ac:dyDescent="0.3">
      <c r="A112">
        <v>99</v>
      </c>
      <c r="B112">
        <v>1</v>
      </c>
      <c r="C112">
        <v>73</v>
      </c>
      <c r="D112">
        <v>66</v>
      </c>
      <c r="E112">
        <v>160</v>
      </c>
      <c r="F112">
        <v>25.78125</v>
      </c>
      <c r="G112">
        <v>2000</v>
      </c>
      <c r="H112">
        <v>0</v>
      </c>
      <c r="I112">
        <v>6.9</v>
      </c>
      <c r="J112">
        <v>12.8</v>
      </c>
      <c r="K112">
        <v>339</v>
      </c>
      <c r="L112">
        <v>2.42</v>
      </c>
      <c r="M112">
        <v>90</v>
      </c>
      <c r="N112">
        <v>11.5</v>
      </c>
      <c r="O112">
        <v>0.68</v>
      </c>
      <c r="P112">
        <v>4.0999999999999996</v>
      </c>
      <c r="Q112">
        <v>7.1</v>
      </c>
      <c r="R112">
        <v>3.4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f>(140-C112) * (D112)  / 72 / O112</f>
        <v>90.318627450980387</v>
      </c>
      <c r="AE112">
        <f>(0.695*AD112/D112 + 0.05) * 0.06 *D112</f>
        <v>3.9642867647058813</v>
      </c>
      <c r="AF112">
        <f>0.7*D112</f>
        <v>46.199999999999996</v>
      </c>
      <c r="AG112">
        <f t="shared" si="9"/>
        <v>7.9364460784313723E-2</v>
      </c>
      <c r="AH112">
        <f t="shared" si="8"/>
        <v>8.7318680572069169</v>
      </c>
    </row>
    <row r="113" spans="1:34" x14ac:dyDescent="0.3">
      <c r="A113">
        <v>103</v>
      </c>
      <c r="B113">
        <v>1</v>
      </c>
      <c r="C113">
        <v>52</v>
      </c>
      <c r="D113">
        <v>70</v>
      </c>
      <c r="E113">
        <v>170</v>
      </c>
      <c r="F113">
        <v>24.221453287197239</v>
      </c>
      <c r="G113">
        <v>2000</v>
      </c>
      <c r="H113">
        <v>1</v>
      </c>
      <c r="I113">
        <v>7.4</v>
      </c>
      <c r="J113">
        <v>9.9</v>
      </c>
      <c r="K113">
        <v>222</v>
      </c>
      <c r="L113">
        <v>50.01</v>
      </c>
      <c r="M113">
        <v>90</v>
      </c>
      <c r="N113">
        <v>21.3</v>
      </c>
      <c r="O113">
        <v>0.49</v>
      </c>
      <c r="P113">
        <v>3.6</v>
      </c>
      <c r="Q113">
        <v>6.3</v>
      </c>
      <c r="R113">
        <v>4.2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f>(140-C113) * (D113)  / 72 / O113</f>
        <v>174.60317460317461</v>
      </c>
      <c r="AE113">
        <f>(0.695*AD113/D113 + 0.05) * 0.06 *D113</f>
        <v>7.4909523809523808</v>
      </c>
      <c r="AF113">
        <f>0.7*D113</f>
        <v>49</v>
      </c>
      <c r="AG113">
        <f t="shared" si="9"/>
        <v>0.14932063492063491</v>
      </c>
      <c r="AH113">
        <f t="shared" si="8"/>
        <v>4.6410196445275957</v>
      </c>
    </row>
    <row r="114" spans="1:34" x14ac:dyDescent="0.3">
      <c r="A114">
        <v>109</v>
      </c>
      <c r="B114">
        <v>1</v>
      </c>
      <c r="C114">
        <v>86</v>
      </c>
      <c r="D114">
        <v>80</v>
      </c>
      <c r="E114">
        <v>178</v>
      </c>
      <c r="F114">
        <v>25.249337204898371</v>
      </c>
      <c r="G114">
        <v>2000</v>
      </c>
      <c r="H114">
        <v>1</v>
      </c>
      <c r="I114">
        <v>6.1</v>
      </c>
      <c r="J114">
        <v>8.6999999999999993</v>
      </c>
      <c r="K114">
        <v>294</v>
      </c>
      <c r="L114">
        <v>260.77</v>
      </c>
      <c r="M114">
        <v>90</v>
      </c>
      <c r="N114">
        <v>33.9</v>
      </c>
      <c r="O114">
        <v>0.67</v>
      </c>
      <c r="P114">
        <v>2.6</v>
      </c>
      <c r="Q114">
        <v>5.6</v>
      </c>
      <c r="R114">
        <v>2.8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1</v>
      </c>
      <c r="AD114">
        <f>(140-C114) * (D114)  / 72 / O114</f>
        <v>89.552238805970148</v>
      </c>
      <c r="AE114">
        <f>(0.695*AD114/D114 + 0.05) * 0.06 *D114</f>
        <v>3.9743283582089548</v>
      </c>
      <c r="AF114">
        <f>0.7*D114</f>
        <v>56</v>
      </c>
      <c r="AG114">
        <f t="shared" si="9"/>
        <v>7.8728358208955226E-2</v>
      </c>
      <c r="AH114">
        <f t="shared" si="8"/>
        <v>8.8024190490634702</v>
      </c>
    </row>
    <row r="115" spans="1:34" x14ac:dyDescent="0.3">
      <c r="A115">
        <v>111</v>
      </c>
      <c r="B115">
        <v>1</v>
      </c>
      <c r="C115">
        <v>71</v>
      </c>
      <c r="D115">
        <v>79</v>
      </c>
      <c r="E115">
        <v>162</v>
      </c>
      <c r="F115">
        <v>30.102118579484831</v>
      </c>
      <c r="G115">
        <v>2000</v>
      </c>
      <c r="H115">
        <v>0</v>
      </c>
      <c r="I115">
        <v>6.9</v>
      </c>
      <c r="J115">
        <v>10.3</v>
      </c>
      <c r="K115">
        <v>261</v>
      </c>
      <c r="L115">
        <v>141.88999999999999</v>
      </c>
      <c r="M115">
        <v>75</v>
      </c>
      <c r="N115">
        <v>9</v>
      </c>
      <c r="O115">
        <v>0.98</v>
      </c>
      <c r="P115">
        <v>3.8</v>
      </c>
      <c r="Q115">
        <v>6.9</v>
      </c>
      <c r="R115">
        <v>4.7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f>(140-C115) * (D115)  / 72 / O115</f>
        <v>77.253401360544217</v>
      </c>
      <c r="AE115">
        <f>(0.695*AD115/D115 + 0.05) * 0.06 *D115</f>
        <v>3.4584668367346936</v>
      </c>
      <c r="AF115">
        <f>0.7*D115</f>
        <v>55.3</v>
      </c>
      <c r="AG115">
        <f t="shared" si="9"/>
        <v>6.8520323129251701E-2</v>
      </c>
      <c r="AH115">
        <f t="shared" si="8"/>
        <v>10.113787681543412</v>
      </c>
    </row>
    <row r="116" spans="1:34" x14ac:dyDescent="0.3">
      <c r="A116">
        <v>113</v>
      </c>
      <c r="B116">
        <v>1</v>
      </c>
      <c r="C116">
        <v>59</v>
      </c>
      <c r="D116">
        <v>66</v>
      </c>
      <c r="E116">
        <v>168</v>
      </c>
      <c r="F116">
        <v>23.3843537414966</v>
      </c>
      <c r="G116">
        <v>2000</v>
      </c>
      <c r="H116">
        <v>0</v>
      </c>
      <c r="I116">
        <v>8.6999999999999993</v>
      </c>
      <c r="J116">
        <v>12.2</v>
      </c>
      <c r="K116">
        <v>248</v>
      </c>
      <c r="L116">
        <v>32.090000000000003</v>
      </c>
      <c r="M116">
        <v>89</v>
      </c>
      <c r="N116">
        <v>12</v>
      </c>
      <c r="O116">
        <v>0.88</v>
      </c>
      <c r="P116">
        <v>4.5</v>
      </c>
      <c r="Q116">
        <v>7.9</v>
      </c>
      <c r="R116">
        <v>6.8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f>(140-C116) * (D116)  / 72 / O116</f>
        <v>84.375</v>
      </c>
      <c r="AE116">
        <f>(0.695*AD116/D116 + 0.05) * 0.06 *D116</f>
        <v>3.7164375000000001</v>
      </c>
      <c r="AF116">
        <f>0.7*D116</f>
        <v>46.199999999999996</v>
      </c>
      <c r="AG116">
        <f t="shared" si="9"/>
        <v>7.4431250000000004E-2</v>
      </c>
      <c r="AH116">
        <f t="shared" si="8"/>
        <v>9.3106054244688874</v>
      </c>
    </row>
    <row r="117" spans="1:34" x14ac:dyDescent="0.3">
      <c r="A117">
        <v>114</v>
      </c>
      <c r="B117">
        <v>1</v>
      </c>
      <c r="C117">
        <v>84</v>
      </c>
      <c r="D117">
        <v>68</v>
      </c>
      <c r="E117">
        <v>170</v>
      </c>
      <c r="F117">
        <v>23.52941176470588</v>
      </c>
      <c r="G117">
        <v>2000</v>
      </c>
      <c r="H117">
        <v>0</v>
      </c>
      <c r="I117">
        <v>6.7</v>
      </c>
      <c r="J117">
        <v>12.5</v>
      </c>
      <c r="K117">
        <v>259</v>
      </c>
      <c r="L117">
        <v>47.61</v>
      </c>
      <c r="M117">
        <v>90</v>
      </c>
      <c r="N117">
        <v>20.7</v>
      </c>
      <c r="O117">
        <v>0.78</v>
      </c>
      <c r="P117">
        <v>3.6</v>
      </c>
      <c r="Q117">
        <v>6.8</v>
      </c>
      <c r="R117">
        <v>3.8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f>(140-C117) * (D117)  / 72 / O117</f>
        <v>67.806267806267797</v>
      </c>
      <c r="AE117">
        <f>(0.695*AD117/D117 + 0.05) * 0.06 *D117</f>
        <v>3.0315213675213668</v>
      </c>
      <c r="AF117">
        <f>0.7*D117</f>
        <v>47.599999999999994</v>
      </c>
      <c r="AG117">
        <f t="shared" si="9"/>
        <v>6.0679202279202274E-2</v>
      </c>
      <c r="AH117">
        <f t="shared" si="8"/>
        <v>11.420717049168013</v>
      </c>
    </row>
    <row r="118" spans="1:34" x14ac:dyDescent="0.3">
      <c r="A118">
        <v>116</v>
      </c>
      <c r="B118">
        <v>1</v>
      </c>
      <c r="C118">
        <v>22</v>
      </c>
      <c r="D118">
        <v>69</v>
      </c>
      <c r="E118">
        <v>173</v>
      </c>
      <c r="F118">
        <v>23.054562464499309</v>
      </c>
      <c r="G118">
        <v>2000</v>
      </c>
      <c r="H118">
        <v>0</v>
      </c>
      <c r="I118">
        <v>3.7</v>
      </c>
      <c r="J118">
        <v>12.4</v>
      </c>
      <c r="K118">
        <v>209</v>
      </c>
      <c r="L118">
        <v>1</v>
      </c>
      <c r="M118">
        <v>73</v>
      </c>
      <c r="N118">
        <v>13.4</v>
      </c>
      <c r="O118">
        <v>1.24</v>
      </c>
      <c r="P118">
        <v>5.0999999999999996</v>
      </c>
      <c r="Q118">
        <v>7.9</v>
      </c>
      <c r="R118">
        <v>6.5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f>(140-C118) * (D118)  / 72 / O118</f>
        <v>91.196236559139777</v>
      </c>
      <c r="AE118">
        <f>(0.695*AD118/D118 + 0.05) * 0.06 *D118</f>
        <v>4.0098830645161279</v>
      </c>
      <c r="AF118">
        <f>0.7*D118</f>
        <v>48.3</v>
      </c>
      <c r="AG118">
        <f t="shared" si="9"/>
        <v>8.0092876344086017E-2</v>
      </c>
      <c r="AH118">
        <f t="shared" si="8"/>
        <v>8.652454895274472</v>
      </c>
    </row>
    <row r="119" spans="1:34" x14ac:dyDescent="0.3">
      <c r="A119">
        <v>122</v>
      </c>
      <c r="B119">
        <v>1</v>
      </c>
      <c r="C119">
        <v>85</v>
      </c>
      <c r="D119">
        <v>70</v>
      </c>
      <c r="E119">
        <v>165</v>
      </c>
      <c r="F119">
        <v>25.711662075298442</v>
      </c>
      <c r="G119">
        <v>2000</v>
      </c>
      <c r="H119">
        <v>0</v>
      </c>
      <c r="I119">
        <v>7.1</v>
      </c>
      <c r="J119">
        <v>9.6999999999999993</v>
      </c>
      <c r="K119">
        <v>326</v>
      </c>
      <c r="L119">
        <v>30.15</v>
      </c>
      <c r="M119">
        <v>90</v>
      </c>
      <c r="N119">
        <v>9.4</v>
      </c>
      <c r="O119">
        <v>0.65</v>
      </c>
      <c r="P119">
        <v>3.4</v>
      </c>
      <c r="Q119">
        <v>7</v>
      </c>
      <c r="R119">
        <v>3.9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f>(140-C119) * (D119)  / 72 / O119</f>
        <v>82.26495726495726</v>
      </c>
      <c r="AE119">
        <f>(0.695*AD119/D119 + 0.05) * 0.06 *D119</f>
        <v>3.6404487179487179</v>
      </c>
      <c r="AF119">
        <f>0.7*D119</f>
        <v>49</v>
      </c>
      <c r="AG119">
        <f t="shared" si="9"/>
        <v>7.2679914529914527E-2</v>
      </c>
      <c r="AH119">
        <f t="shared" si="8"/>
        <v>9.5349589289179217</v>
      </c>
    </row>
    <row r="120" spans="1:34" x14ac:dyDescent="0.3">
      <c r="A120">
        <v>134</v>
      </c>
      <c r="B120">
        <v>1</v>
      </c>
      <c r="C120">
        <v>80</v>
      </c>
      <c r="D120">
        <v>57</v>
      </c>
      <c r="E120">
        <v>163</v>
      </c>
      <c r="F120">
        <v>21.45357371372652</v>
      </c>
      <c r="G120">
        <v>2000</v>
      </c>
      <c r="H120">
        <v>0</v>
      </c>
      <c r="I120">
        <v>9.6</v>
      </c>
      <c r="J120">
        <v>13</v>
      </c>
      <c r="K120">
        <v>159</v>
      </c>
      <c r="L120">
        <v>197.84</v>
      </c>
      <c r="M120">
        <v>90</v>
      </c>
      <c r="N120">
        <v>15.2</v>
      </c>
      <c r="O120">
        <v>0.73</v>
      </c>
      <c r="P120">
        <v>3</v>
      </c>
      <c r="Q120">
        <v>5.7</v>
      </c>
      <c r="R120">
        <v>3.1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f>(140-C120) * (D120)  / 72 / O120</f>
        <v>65.06849315068493</v>
      </c>
      <c r="AE120">
        <f>(0.695*AD120/D120 + 0.05) * 0.06 *D120</f>
        <v>2.8843561643835613</v>
      </c>
      <c r="AF120">
        <f>0.7*D120</f>
        <v>39.9</v>
      </c>
      <c r="AG120">
        <f t="shared" si="9"/>
        <v>5.8406849315068496E-2</v>
      </c>
      <c r="AH120">
        <f t="shared" si="8"/>
        <v>11.865046790346412</v>
      </c>
    </row>
    <row r="121" spans="1:34" x14ac:dyDescent="0.3">
      <c r="A121">
        <v>140</v>
      </c>
      <c r="B121">
        <v>1</v>
      </c>
      <c r="C121">
        <v>66</v>
      </c>
      <c r="D121">
        <v>53</v>
      </c>
      <c r="E121">
        <v>156</v>
      </c>
      <c r="F121">
        <v>21.7784352399737</v>
      </c>
      <c r="G121">
        <v>2000</v>
      </c>
      <c r="H121">
        <v>0</v>
      </c>
      <c r="I121">
        <v>10.3</v>
      </c>
      <c r="J121">
        <v>8.3000000000000007</v>
      </c>
      <c r="K121">
        <v>366</v>
      </c>
      <c r="L121">
        <v>151.87</v>
      </c>
      <c r="M121">
        <v>90</v>
      </c>
      <c r="N121">
        <v>23.5</v>
      </c>
      <c r="O121">
        <v>0.73</v>
      </c>
      <c r="P121">
        <v>3.3</v>
      </c>
      <c r="Q121">
        <v>6.3</v>
      </c>
      <c r="R121">
        <v>3.3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f>(140-C121) * (D121)  / 72 / O121</f>
        <v>74.61948249619482</v>
      </c>
      <c r="AE121">
        <f>(0.695*AD121/D121 + 0.05) * 0.06 *D121</f>
        <v>3.2706324200913235</v>
      </c>
      <c r="AF121">
        <f>0.7*D121</f>
        <v>37.099999999999994</v>
      </c>
      <c r="AG121">
        <f t="shared" si="9"/>
        <v>6.6334170471841702E-2</v>
      </c>
      <c r="AH121">
        <f t="shared" si="8"/>
        <v>10.447104336582797</v>
      </c>
    </row>
    <row r="122" spans="1:34" x14ac:dyDescent="0.3">
      <c r="A122">
        <v>149</v>
      </c>
      <c r="B122">
        <v>1</v>
      </c>
      <c r="C122">
        <v>74</v>
      </c>
      <c r="D122">
        <v>64</v>
      </c>
      <c r="E122">
        <v>169</v>
      </c>
      <c r="F122">
        <v>22.408178985329648</v>
      </c>
      <c r="G122">
        <v>2000</v>
      </c>
      <c r="H122">
        <v>0</v>
      </c>
      <c r="I122">
        <v>6.8</v>
      </c>
      <c r="J122">
        <v>6.1</v>
      </c>
      <c r="K122">
        <v>28</v>
      </c>
      <c r="L122">
        <v>182.99</v>
      </c>
      <c r="M122">
        <v>90</v>
      </c>
      <c r="N122">
        <v>9.6999999999999993</v>
      </c>
      <c r="O122">
        <v>0.63</v>
      </c>
      <c r="P122">
        <v>2.2000000000000002</v>
      </c>
      <c r="Q122">
        <v>5</v>
      </c>
      <c r="R122">
        <v>2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f>(140-C122) * (D122)  / 72 / O122</f>
        <v>93.121693121693113</v>
      </c>
      <c r="AE122">
        <f>(0.695*AD122/D122 + 0.05) * 0.06 *D122</f>
        <v>4.0751746031746023</v>
      </c>
      <c r="AF122">
        <f>0.7*D122</f>
        <v>44.8</v>
      </c>
      <c r="AG122">
        <f t="shared" si="9"/>
        <v>8.1691005291005286E-2</v>
      </c>
      <c r="AH122">
        <f t="shared" si="8"/>
        <v>8.4831860929039618</v>
      </c>
    </row>
    <row r="123" spans="1:34" x14ac:dyDescent="0.3">
      <c r="A123">
        <v>160</v>
      </c>
      <c r="B123">
        <v>1</v>
      </c>
      <c r="C123">
        <v>66</v>
      </c>
      <c r="D123">
        <v>75</v>
      </c>
      <c r="E123">
        <v>178</v>
      </c>
      <c r="F123">
        <v>23.671253629592218</v>
      </c>
      <c r="G123">
        <v>2000</v>
      </c>
      <c r="H123">
        <v>0</v>
      </c>
      <c r="I123">
        <v>0.1</v>
      </c>
      <c r="J123">
        <v>6.6</v>
      </c>
      <c r="K123">
        <v>16</v>
      </c>
      <c r="L123">
        <v>33.71</v>
      </c>
      <c r="M123">
        <v>89</v>
      </c>
      <c r="N123">
        <v>27.7</v>
      </c>
      <c r="O123">
        <v>0.86</v>
      </c>
      <c r="P123">
        <v>3.2</v>
      </c>
      <c r="Q123">
        <v>5.3</v>
      </c>
      <c r="R123">
        <v>4.2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f>(140-C123) * (D123)  / 72 / O123</f>
        <v>89.631782945736433</v>
      </c>
      <c r="AE123">
        <f>(0.695*AD123/D123 + 0.05) * 0.06 *D123</f>
        <v>3.9626453488372095</v>
      </c>
      <c r="AF123">
        <f>0.7*D123</f>
        <v>52.5</v>
      </c>
      <c r="AG123">
        <f t="shared" si="9"/>
        <v>7.8794379844961238E-2</v>
      </c>
      <c r="AH123">
        <f t="shared" si="8"/>
        <v>8.7950435216772131</v>
      </c>
    </row>
    <row r="124" spans="1:34" x14ac:dyDescent="0.3">
      <c r="A124">
        <v>173</v>
      </c>
      <c r="B124">
        <v>1</v>
      </c>
      <c r="C124">
        <v>73</v>
      </c>
      <c r="D124">
        <v>63</v>
      </c>
      <c r="E124">
        <v>172</v>
      </c>
      <c r="F124">
        <v>21.295294753921041</v>
      </c>
      <c r="G124">
        <v>2000</v>
      </c>
      <c r="H124">
        <v>0</v>
      </c>
      <c r="I124">
        <v>6.9</v>
      </c>
      <c r="J124">
        <v>9.6</v>
      </c>
      <c r="K124">
        <v>262</v>
      </c>
      <c r="L124">
        <v>66.37</v>
      </c>
      <c r="M124">
        <v>77</v>
      </c>
      <c r="N124">
        <v>11.1</v>
      </c>
      <c r="O124">
        <v>0.96</v>
      </c>
      <c r="P124">
        <v>3.1</v>
      </c>
      <c r="Q124">
        <v>6.1</v>
      </c>
      <c r="R124">
        <v>1.6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f>(140-C124) * (D124)  / 72 / O124</f>
        <v>61.067708333333336</v>
      </c>
      <c r="AE124">
        <f>(0.695*AD124/D124 + 0.05) * 0.06 *D124</f>
        <v>2.7355234374999999</v>
      </c>
      <c r="AF124">
        <f>0.7*D124</f>
        <v>44.099999999999994</v>
      </c>
      <c r="AG124">
        <f t="shared" si="9"/>
        <v>5.508619791666667E-2</v>
      </c>
      <c r="AH124">
        <f t="shared" si="8"/>
        <v>12.580283740917405</v>
      </c>
    </row>
    <row r="125" spans="1:34" x14ac:dyDescent="0.3">
      <c r="A125">
        <v>176</v>
      </c>
      <c r="B125">
        <v>1</v>
      </c>
      <c r="C125">
        <v>45</v>
      </c>
      <c r="D125">
        <v>72</v>
      </c>
      <c r="E125">
        <v>170</v>
      </c>
      <c r="F125">
        <v>24.913494809688579</v>
      </c>
      <c r="G125">
        <v>2000</v>
      </c>
      <c r="H125">
        <v>0</v>
      </c>
      <c r="I125">
        <v>5.4</v>
      </c>
      <c r="J125">
        <v>11.2</v>
      </c>
      <c r="K125">
        <v>222</v>
      </c>
      <c r="L125">
        <v>15.53</v>
      </c>
      <c r="M125">
        <v>90</v>
      </c>
      <c r="N125">
        <v>8.4</v>
      </c>
      <c r="O125">
        <v>0.79</v>
      </c>
      <c r="P125">
        <v>4.2</v>
      </c>
      <c r="Q125">
        <v>6.4</v>
      </c>
      <c r="R125">
        <v>3.9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f>(140-C125) * (D125)  / 72 / O125</f>
        <v>120.25316455696202</v>
      </c>
      <c r="AE125">
        <f>(0.695*AD125/D125 + 0.05) * 0.06 *D125</f>
        <v>5.2305569620253163</v>
      </c>
      <c r="AF125">
        <f>0.7*D125</f>
        <v>50.4</v>
      </c>
      <c r="AG125">
        <f t="shared" si="9"/>
        <v>0.10421012658227848</v>
      </c>
      <c r="AH125">
        <f t="shared" si="8"/>
        <v>6.6500255083448723</v>
      </c>
    </row>
    <row r="126" spans="1:34" x14ac:dyDescent="0.3">
      <c r="A126">
        <v>186</v>
      </c>
      <c r="B126">
        <v>1</v>
      </c>
      <c r="C126">
        <v>89</v>
      </c>
      <c r="D126">
        <v>80</v>
      </c>
      <c r="E126">
        <v>178</v>
      </c>
      <c r="F126">
        <v>25.249337204898371</v>
      </c>
      <c r="G126">
        <v>2000</v>
      </c>
      <c r="H126">
        <v>1</v>
      </c>
      <c r="I126">
        <v>7</v>
      </c>
      <c r="J126">
        <v>12.6</v>
      </c>
      <c r="K126">
        <v>193</v>
      </c>
      <c r="L126">
        <v>125.78</v>
      </c>
      <c r="M126">
        <v>90</v>
      </c>
      <c r="N126">
        <v>27.7</v>
      </c>
      <c r="O126">
        <v>0.73</v>
      </c>
      <c r="P126">
        <v>2.7</v>
      </c>
      <c r="Q126">
        <v>6</v>
      </c>
      <c r="R126">
        <v>2.7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f>(140-C126) * (D126)  / 72 / O126</f>
        <v>77.625570776255699</v>
      </c>
      <c r="AE126">
        <f>(0.695*AD126/D126 + 0.05) * 0.06 *D126</f>
        <v>3.4769863013698625</v>
      </c>
      <c r="AF126">
        <f>0.7*D126</f>
        <v>56</v>
      </c>
      <c r="AG126">
        <f t="shared" si="9"/>
        <v>6.8829223744292234E-2</v>
      </c>
      <c r="AH126">
        <f t="shared" si="8"/>
        <v>10.06839772847893</v>
      </c>
    </row>
    <row r="127" spans="1:34" x14ac:dyDescent="0.3">
      <c r="A127">
        <v>188</v>
      </c>
      <c r="B127">
        <v>1</v>
      </c>
      <c r="C127">
        <v>67</v>
      </c>
      <c r="D127">
        <v>66</v>
      </c>
      <c r="E127">
        <v>163</v>
      </c>
      <c r="F127">
        <v>24.840980089578078</v>
      </c>
      <c r="G127">
        <v>2000</v>
      </c>
      <c r="H127">
        <v>0</v>
      </c>
      <c r="I127">
        <v>8.6999999999999993</v>
      </c>
      <c r="J127">
        <v>13.8</v>
      </c>
      <c r="K127">
        <v>236</v>
      </c>
      <c r="L127">
        <v>9.74</v>
      </c>
      <c r="M127">
        <v>90</v>
      </c>
      <c r="N127">
        <v>10.1</v>
      </c>
      <c r="O127">
        <v>0.72</v>
      </c>
      <c r="P127">
        <v>3.3</v>
      </c>
      <c r="Q127">
        <v>5</v>
      </c>
      <c r="R127">
        <v>4.4000000000000004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f>(140-C127) * (D127)  / 72 / O127</f>
        <v>92.939814814814824</v>
      </c>
      <c r="AE127">
        <f>(0.695*AD127/D127 + 0.05) * 0.06 *D127</f>
        <v>4.0735902777777788</v>
      </c>
      <c r="AF127">
        <f>0.7*D127</f>
        <v>46.199999999999996</v>
      </c>
      <c r="AG127">
        <f t="shared" si="9"/>
        <v>8.1540046296296312E-2</v>
      </c>
      <c r="AH127">
        <f t="shared" si="8"/>
        <v>8.4988914217905851</v>
      </c>
    </row>
    <row r="128" spans="1:34" x14ac:dyDescent="0.3">
      <c r="A128">
        <v>197</v>
      </c>
      <c r="B128">
        <v>1</v>
      </c>
      <c r="C128">
        <v>66</v>
      </c>
      <c r="D128">
        <v>92</v>
      </c>
      <c r="E128">
        <v>174</v>
      </c>
      <c r="F128">
        <v>30.38710529792575</v>
      </c>
      <c r="G128">
        <v>2000</v>
      </c>
      <c r="H128">
        <v>0</v>
      </c>
      <c r="I128">
        <v>10.1</v>
      </c>
      <c r="J128">
        <v>10.3</v>
      </c>
      <c r="K128">
        <v>271</v>
      </c>
      <c r="L128">
        <v>22.77</v>
      </c>
      <c r="M128">
        <v>86</v>
      </c>
      <c r="N128">
        <v>15.9</v>
      </c>
      <c r="O128">
        <v>0.89</v>
      </c>
      <c r="P128">
        <v>4.2</v>
      </c>
      <c r="Q128">
        <v>7.5</v>
      </c>
      <c r="R128">
        <v>4.5999999999999996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f>(140-C128) * (D128)  / 72 / O128</f>
        <v>106.2421972534332</v>
      </c>
      <c r="AE128">
        <f>(0.695*AD128/D128 + 0.05) * 0.06 *D128</f>
        <v>4.7062996254681639</v>
      </c>
      <c r="AF128">
        <f>0.7*D128</f>
        <v>64.399999999999991</v>
      </c>
      <c r="AG128">
        <f t="shared" si="9"/>
        <v>9.2581023720349556E-2</v>
      </c>
      <c r="AH128">
        <f t="shared" si="8"/>
        <v>7.4853352463813456</v>
      </c>
    </row>
    <row r="129" spans="1:34" x14ac:dyDescent="0.3">
      <c r="A129">
        <v>198</v>
      </c>
      <c r="B129">
        <v>1</v>
      </c>
      <c r="C129">
        <v>78</v>
      </c>
      <c r="D129">
        <v>57</v>
      </c>
      <c r="E129">
        <v>165</v>
      </c>
      <c r="F129">
        <v>20.9366391184573</v>
      </c>
      <c r="G129">
        <v>2000</v>
      </c>
      <c r="H129">
        <v>1</v>
      </c>
      <c r="I129">
        <v>6</v>
      </c>
      <c r="J129">
        <v>10.4</v>
      </c>
      <c r="K129">
        <v>415</v>
      </c>
      <c r="L129">
        <v>149.88</v>
      </c>
      <c r="M129">
        <v>90</v>
      </c>
      <c r="N129">
        <v>17.100000000000001</v>
      </c>
      <c r="O129">
        <v>0.45</v>
      </c>
      <c r="P129">
        <v>2.5</v>
      </c>
      <c r="Q129">
        <v>5.6</v>
      </c>
      <c r="R129">
        <v>4.2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f>(140-C129) * (D129)  / 72 / O129</f>
        <v>109.07407407407408</v>
      </c>
      <c r="AE129">
        <f>(0.695*AD129/D129 + 0.05) * 0.06 *D129</f>
        <v>4.7193888888888891</v>
      </c>
      <c r="AF129">
        <f>0.7*D129</f>
        <v>39.9</v>
      </c>
      <c r="AG129">
        <f t="shared" si="9"/>
        <v>9.4931481481481492E-2</v>
      </c>
      <c r="AH129">
        <f t="shared" si="8"/>
        <v>7.3000019507246927</v>
      </c>
    </row>
    <row r="130" spans="1:34" x14ac:dyDescent="0.3">
      <c r="A130">
        <v>199</v>
      </c>
      <c r="B130">
        <v>1</v>
      </c>
      <c r="C130">
        <v>61</v>
      </c>
      <c r="D130">
        <v>80</v>
      </c>
      <c r="E130">
        <v>170</v>
      </c>
      <c r="F130">
        <v>27.681660899653981</v>
      </c>
      <c r="G130">
        <v>2000</v>
      </c>
      <c r="H130">
        <v>0</v>
      </c>
      <c r="I130">
        <v>9.4</v>
      </c>
      <c r="J130">
        <v>14.5</v>
      </c>
      <c r="K130">
        <v>456</v>
      </c>
      <c r="L130">
        <v>20.11</v>
      </c>
      <c r="M130">
        <v>84</v>
      </c>
      <c r="N130">
        <v>7.8</v>
      </c>
      <c r="O130">
        <v>0.92</v>
      </c>
      <c r="P130">
        <v>4.3</v>
      </c>
      <c r="Q130">
        <v>7.8</v>
      </c>
      <c r="R130">
        <v>2.5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f>(140-C130) * (D130)  / 72 / O130</f>
        <v>95.410628019323667</v>
      </c>
      <c r="AE130">
        <f>(0.695*AD130/D130 + 0.05) * 0.06 *D130</f>
        <v>4.2186231884057968</v>
      </c>
      <c r="AF130">
        <f>0.7*D130</f>
        <v>56</v>
      </c>
      <c r="AG130">
        <f t="shared" si="9"/>
        <v>8.3590821256038644E-2</v>
      </c>
      <c r="AH130">
        <f t="shared" ref="AH130:AH161" si="10">0.693/AG130</f>
        <v>8.2903839152069256</v>
      </c>
    </row>
    <row r="131" spans="1:34" x14ac:dyDescent="0.3">
      <c r="A131">
        <v>200</v>
      </c>
      <c r="B131">
        <v>1</v>
      </c>
      <c r="C131">
        <v>54</v>
      </c>
      <c r="D131">
        <v>56</v>
      </c>
      <c r="E131">
        <v>165</v>
      </c>
      <c r="F131">
        <v>20.569329660238751</v>
      </c>
      <c r="G131">
        <v>2000</v>
      </c>
      <c r="H131">
        <v>0</v>
      </c>
      <c r="I131">
        <v>5.7</v>
      </c>
      <c r="J131">
        <v>11.1</v>
      </c>
      <c r="K131">
        <v>188</v>
      </c>
      <c r="L131">
        <v>15.19</v>
      </c>
      <c r="M131">
        <v>90</v>
      </c>
      <c r="N131">
        <v>5.0999999999999996</v>
      </c>
      <c r="O131">
        <v>0.79</v>
      </c>
      <c r="P131">
        <v>3.8</v>
      </c>
      <c r="Q131">
        <v>5.9</v>
      </c>
      <c r="R131">
        <v>3.3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f>(140-C131) * (D131)  / 72 / O131</f>
        <v>84.66947960618846</v>
      </c>
      <c r="AE131">
        <f>(0.695*AD131/D131 + 0.05) * 0.06 *D131</f>
        <v>3.6987172995780586</v>
      </c>
      <c r="AF131">
        <f>0.7*D131</f>
        <v>39.199999999999996</v>
      </c>
      <c r="AG131">
        <f t="shared" si="9"/>
        <v>7.4675668073136428E-2</v>
      </c>
      <c r="AH131">
        <f t="shared" si="10"/>
        <v>9.2801312379459979</v>
      </c>
    </row>
    <row r="132" spans="1:34" x14ac:dyDescent="0.3">
      <c r="A132">
        <v>204</v>
      </c>
      <c r="B132">
        <v>1</v>
      </c>
      <c r="C132">
        <v>80</v>
      </c>
      <c r="D132">
        <v>75</v>
      </c>
      <c r="E132">
        <v>170</v>
      </c>
      <c r="F132">
        <v>25.95155709342561</v>
      </c>
      <c r="G132">
        <v>2000</v>
      </c>
      <c r="H132">
        <v>1</v>
      </c>
      <c r="I132">
        <v>13.2</v>
      </c>
      <c r="J132">
        <v>10.7</v>
      </c>
      <c r="K132">
        <v>364</v>
      </c>
      <c r="L132">
        <v>40.89</v>
      </c>
      <c r="M132">
        <v>90</v>
      </c>
      <c r="N132">
        <v>29.8</v>
      </c>
      <c r="O132">
        <v>0.79</v>
      </c>
      <c r="P132">
        <v>3.2</v>
      </c>
      <c r="Q132">
        <v>6.2</v>
      </c>
      <c r="R132">
        <v>2.2999999999999998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f>(140-C132) * (D132)  / 72 / O132</f>
        <v>79.113924050632903</v>
      </c>
      <c r="AE132">
        <f>(0.695*AD132/D132 + 0.05) * 0.06 *D132</f>
        <v>3.5240506329113921</v>
      </c>
      <c r="AF132">
        <f>0.7*D132</f>
        <v>52.5</v>
      </c>
      <c r="AG132">
        <f t="shared" si="9"/>
        <v>7.0064556962025307E-2</v>
      </c>
      <c r="AH132">
        <f t="shared" si="10"/>
        <v>9.8908782135824111</v>
      </c>
    </row>
    <row r="133" spans="1:34" x14ac:dyDescent="0.3">
      <c r="A133">
        <v>207</v>
      </c>
      <c r="B133">
        <v>1</v>
      </c>
      <c r="C133">
        <v>76</v>
      </c>
      <c r="D133">
        <v>68</v>
      </c>
      <c r="E133">
        <v>175</v>
      </c>
      <c r="F133">
        <v>22.204081632653061</v>
      </c>
      <c r="G133">
        <v>2000</v>
      </c>
      <c r="H133">
        <v>0</v>
      </c>
      <c r="I133">
        <v>9.1999999999999993</v>
      </c>
      <c r="J133">
        <v>11.5</v>
      </c>
      <c r="K133">
        <v>230</v>
      </c>
      <c r="L133">
        <v>39.409999999999997</v>
      </c>
      <c r="M133">
        <v>90</v>
      </c>
      <c r="N133">
        <v>21.5</v>
      </c>
      <c r="O133">
        <v>0.64</v>
      </c>
      <c r="P133">
        <v>3.3</v>
      </c>
      <c r="Q133">
        <v>5.8</v>
      </c>
      <c r="R133">
        <v>3.1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f>(140-C133) * (D133)  / 72 / O133</f>
        <v>94.444444444444443</v>
      </c>
      <c r="AE133">
        <f>(0.695*AD133/D133 + 0.05) * 0.06 *D133</f>
        <v>4.1423333333333332</v>
      </c>
      <c r="AF133">
        <f>0.7*D133</f>
        <v>47.599999999999994</v>
      </c>
      <c r="AG133">
        <f t="shared" si="9"/>
        <v>8.2788888888888884E-2</v>
      </c>
      <c r="AH133">
        <f t="shared" si="10"/>
        <v>8.3706884981881622</v>
      </c>
    </row>
    <row r="134" spans="1:34" x14ac:dyDescent="0.3">
      <c r="A134">
        <v>209</v>
      </c>
      <c r="B134">
        <v>1</v>
      </c>
      <c r="C134">
        <v>71</v>
      </c>
      <c r="D134">
        <v>50</v>
      </c>
      <c r="E134">
        <v>172</v>
      </c>
      <c r="F134">
        <v>16.90102758247702</v>
      </c>
      <c r="G134">
        <v>2000</v>
      </c>
      <c r="H134">
        <v>0</v>
      </c>
      <c r="I134">
        <v>3.4</v>
      </c>
      <c r="J134">
        <v>8.1999999999999993</v>
      </c>
      <c r="K134">
        <v>90</v>
      </c>
      <c r="L134">
        <v>3.93</v>
      </c>
      <c r="M134">
        <v>90</v>
      </c>
      <c r="N134">
        <v>16.2</v>
      </c>
      <c r="O134">
        <v>0.53</v>
      </c>
      <c r="P134">
        <v>2.2000000000000002</v>
      </c>
      <c r="Q134">
        <v>5.5</v>
      </c>
      <c r="R134">
        <v>1.7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f>(140-C134) * (D134)  / 72 / O134</f>
        <v>90.408805031446533</v>
      </c>
      <c r="AE134">
        <f>(0.695*AD134/D134 + 0.05) * 0.06 *D134</f>
        <v>3.92004716981132</v>
      </c>
      <c r="AF134">
        <f>0.7*D134</f>
        <v>35</v>
      </c>
      <c r="AG134">
        <f t="shared" si="9"/>
        <v>7.943930817610062E-2</v>
      </c>
      <c r="AH134">
        <f t="shared" si="10"/>
        <v>8.7236409267784829</v>
      </c>
    </row>
    <row r="135" spans="1:34" x14ac:dyDescent="0.3">
      <c r="A135">
        <v>210</v>
      </c>
      <c r="B135">
        <v>1</v>
      </c>
      <c r="C135">
        <v>72</v>
      </c>
      <c r="D135">
        <v>75</v>
      </c>
      <c r="E135">
        <v>172</v>
      </c>
      <c r="F135">
        <v>25.35154137371552</v>
      </c>
      <c r="G135">
        <v>2000</v>
      </c>
      <c r="H135">
        <v>1</v>
      </c>
      <c r="I135">
        <v>11.3</v>
      </c>
      <c r="J135">
        <v>10.7</v>
      </c>
      <c r="K135">
        <v>275</v>
      </c>
      <c r="L135">
        <v>198.51</v>
      </c>
      <c r="M135">
        <v>90</v>
      </c>
      <c r="N135">
        <v>6.7</v>
      </c>
      <c r="O135">
        <v>0.66</v>
      </c>
      <c r="P135">
        <v>2.4</v>
      </c>
      <c r="Q135">
        <v>6.2</v>
      </c>
      <c r="R135">
        <v>1.2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f>(140-C135) * (D135)  / 72 / O135</f>
        <v>107.3232323232323</v>
      </c>
      <c r="AE135">
        <f>(0.695*AD135/D135 + 0.05) * 0.06 *D135</f>
        <v>4.7003787878787868</v>
      </c>
      <c r="AF135">
        <f>0.7*D135</f>
        <v>52.5</v>
      </c>
      <c r="AG135">
        <f t="shared" ref="AG135:AG150" si="11">(0.00083 * AD135) + 0.0044</f>
        <v>9.3478282828282813E-2</v>
      </c>
      <c r="AH135">
        <f t="shared" si="10"/>
        <v>7.4134866306115512</v>
      </c>
    </row>
    <row r="136" spans="1:34" x14ac:dyDescent="0.3">
      <c r="A136">
        <v>218</v>
      </c>
      <c r="B136">
        <v>1</v>
      </c>
      <c r="C136">
        <v>65</v>
      </c>
      <c r="D136">
        <v>58</v>
      </c>
      <c r="E136">
        <v>160</v>
      </c>
      <c r="F136">
        <v>22.65625</v>
      </c>
      <c r="G136">
        <v>2000</v>
      </c>
      <c r="H136">
        <v>0</v>
      </c>
      <c r="I136">
        <v>5.0999999999999996</v>
      </c>
      <c r="J136">
        <v>9.9</v>
      </c>
      <c r="K136">
        <v>191</v>
      </c>
      <c r="L136">
        <v>1</v>
      </c>
      <c r="M136">
        <v>90</v>
      </c>
      <c r="N136">
        <v>18.600000000000001</v>
      </c>
      <c r="O136">
        <v>0.75</v>
      </c>
      <c r="P136">
        <v>3.3</v>
      </c>
      <c r="Q136">
        <v>5.9</v>
      </c>
      <c r="R136">
        <v>4.7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f>(140-C136) * (D136)  / 72 / O136</f>
        <v>80.555555555555557</v>
      </c>
      <c r="AE136">
        <f>(0.695*AD136/D136 + 0.05) * 0.06 *D136</f>
        <v>3.5331666666666663</v>
      </c>
      <c r="AF136">
        <f>0.7*D136</f>
        <v>40.599999999999994</v>
      </c>
      <c r="AG136">
        <f t="shared" si="11"/>
        <v>7.1261111111111108E-2</v>
      </c>
      <c r="AH136">
        <f t="shared" si="10"/>
        <v>9.7247992515787001</v>
      </c>
    </row>
    <row r="137" spans="1:34" x14ac:dyDescent="0.3">
      <c r="A137">
        <v>219</v>
      </c>
      <c r="B137">
        <v>1</v>
      </c>
      <c r="C137">
        <v>84</v>
      </c>
      <c r="D137">
        <v>85</v>
      </c>
      <c r="E137">
        <v>170</v>
      </c>
      <c r="F137">
        <v>29.411764705882359</v>
      </c>
      <c r="G137">
        <v>2000</v>
      </c>
      <c r="H137">
        <v>0</v>
      </c>
      <c r="I137">
        <v>10.4</v>
      </c>
      <c r="J137">
        <v>10.3</v>
      </c>
      <c r="K137">
        <v>192</v>
      </c>
      <c r="L137">
        <v>129.47999999999999</v>
      </c>
      <c r="M137">
        <v>90</v>
      </c>
      <c r="N137">
        <v>18.7</v>
      </c>
      <c r="O137">
        <v>0.79</v>
      </c>
      <c r="P137">
        <v>2.6</v>
      </c>
      <c r="Q137">
        <v>6.3</v>
      </c>
      <c r="R137">
        <v>2.8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f>(140-C137) * (D137)  / 72 / O137</f>
        <v>83.68495077355837</v>
      </c>
      <c r="AE137">
        <f>(0.695*AD137/D137 + 0.05) * 0.06 *D137</f>
        <v>3.7446624472573844</v>
      </c>
      <c r="AF137">
        <f>0.7*D137</f>
        <v>59.499999999999993</v>
      </c>
      <c r="AG137">
        <f t="shared" si="11"/>
        <v>7.3858509142053455E-2</v>
      </c>
      <c r="AH137">
        <f t="shared" si="10"/>
        <v>9.3828051506853463</v>
      </c>
    </row>
    <row r="138" spans="1:34" x14ac:dyDescent="0.3">
      <c r="A138">
        <v>220</v>
      </c>
      <c r="B138">
        <v>1</v>
      </c>
      <c r="C138">
        <v>79</v>
      </c>
      <c r="D138">
        <v>68</v>
      </c>
      <c r="E138">
        <v>165</v>
      </c>
      <c r="F138">
        <v>24.977043158861338</v>
      </c>
      <c r="G138">
        <v>2000</v>
      </c>
      <c r="H138">
        <v>0</v>
      </c>
      <c r="I138">
        <v>7.1</v>
      </c>
      <c r="J138">
        <v>14.5</v>
      </c>
      <c r="K138">
        <v>245</v>
      </c>
      <c r="L138">
        <v>128.65</v>
      </c>
      <c r="M138">
        <v>61</v>
      </c>
      <c r="N138">
        <v>20.8</v>
      </c>
      <c r="O138">
        <v>1.1499999999999999</v>
      </c>
      <c r="P138">
        <v>3.2</v>
      </c>
      <c r="Q138">
        <v>7.1</v>
      </c>
      <c r="R138">
        <v>4.3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f>(140-C138) * (D138)  / 72 / O138</f>
        <v>50.096618357487927</v>
      </c>
      <c r="AE138">
        <f>(0.695*AD138/D138 + 0.05) * 0.06 *D138</f>
        <v>2.2930289855072465</v>
      </c>
      <c r="AF138">
        <f>0.7*D138</f>
        <v>47.599999999999994</v>
      </c>
      <c r="AG138">
        <f t="shared" si="11"/>
        <v>4.5980193236714983E-2</v>
      </c>
      <c r="AH138">
        <f t="shared" si="10"/>
        <v>15.071706994189892</v>
      </c>
    </row>
    <row r="139" spans="1:34" x14ac:dyDescent="0.3">
      <c r="A139">
        <v>224</v>
      </c>
      <c r="B139">
        <v>1</v>
      </c>
      <c r="C139">
        <v>59</v>
      </c>
      <c r="D139">
        <v>84</v>
      </c>
      <c r="E139">
        <v>171</v>
      </c>
      <c r="F139">
        <v>28.72678772955782</v>
      </c>
      <c r="G139">
        <v>2000</v>
      </c>
      <c r="H139">
        <v>0</v>
      </c>
      <c r="I139">
        <v>9.3000000000000007</v>
      </c>
      <c r="J139">
        <v>10</v>
      </c>
      <c r="K139">
        <v>380</v>
      </c>
      <c r="L139">
        <v>56.23</v>
      </c>
      <c r="M139">
        <v>90</v>
      </c>
      <c r="N139">
        <v>7.5</v>
      </c>
      <c r="O139">
        <v>0.71</v>
      </c>
      <c r="P139">
        <v>3.1</v>
      </c>
      <c r="Q139">
        <v>6.2</v>
      </c>
      <c r="R139">
        <v>3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f>(140-C139) * (D139)  / 72 / O139</f>
        <v>133.09859154929578</v>
      </c>
      <c r="AE139">
        <f>(0.695*AD139/D139 + 0.05) * 0.06 *D139</f>
        <v>5.8022112676056343</v>
      </c>
      <c r="AF139">
        <f>0.7*D139</f>
        <v>58.8</v>
      </c>
      <c r="AG139">
        <f t="shared" si="11"/>
        <v>0.1148718309859155</v>
      </c>
      <c r="AH139">
        <f t="shared" si="10"/>
        <v>6.0328106033668876</v>
      </c>
    </row>
    <row r="140" spans="1:34" x14ac:dyDescent="0.3">
      <c r="A140">
        <v>230</v>
      </c>
      <c r="B140">
        <v>1</v>
      </c>
      <c r="C140">
        <v>72</v>
      </c>
      <c r="D140">
        <v>55.9</v>
      </c>
      <c r="E140">
        <v>165</v>
      </c>
      <c r="F140">
        <v>20.532598714416899</v>
      </c>
      <c r="G140">
        <v>2000</v>
      </c>
      <c r="H140">
        <v>0</v>
      </c>
      <c r="I140">
        <v>9.1999999999999993</v>
      </c>
      <c r="J140">
        <v>11.5</v>
      </c>
      <c r="K140">
        <v>346</v>
      </c>
      <c r="L140">
        <v>47.35</v>
      </c>
      <c r="M140">
        <v>90</v>
      </c>
      <c r="N140">
        <v>16.600000000000001</v>
      </c>
      <c r="O140">
        <v>0.66</v>
      </c>
      <c r="P140">
        <v>3.6</v>
      </c>
      <c r="Q140">
        <v>6.8</v>
      </c>
      <c r="R140">
        <v>2.8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f>(140-C140) * (D140)  / 72 / O140</f>
        <v>79.991582491582491</v>
      </c>
      <c r="AE140">
        <f>(0.695*AD140/D140 + 0.05) * 0.06 *D140</f>
        <v>3.5033489898989889</v>
      </c>
      <c r="AF140">
        <f>0.7*D140</f>
        <v>39.129999999999995</v>
      </c>
      <c r="AG140">
        <f t="shared" si="11"/>
        <v>7.0793013468013463E-2</v>
      </c>
      <c r="AH140">
        <f t="shared" si="10"/>
        <v>9.7891015801032317</v>
      </c>
    </row>
    <row r="141" spans="1:34" x14ac:dyDescent="0.3">
      <c r="A141">
        <v>232</v>
      </c>
      <c r="B141">
        <v>1</v>
      </c>
      <c r="C141">
        <v>79</v>
      </c>
      <c r="D141">
        <v>68</v>
      </c>
      <c r="E141">
        <v>165</v>
      </c>
      <c r="F141">
        <v>24.977043158861338</v>
      </c>
      <c r="G141">
        <v>2000</v>
      </c>
      <c r="H141">
        <v>0</v>
      </c>
      <c r="I141">
        <v>7.1</v>
      </c>
      <c r="J141">
        <v>14.5</v>
      </c>
      <c r="K141">
        <v>245</v>
      </c>
      <c r="L141">
        <v>128.65</v>
      </c>
      <c r="M141">
        <v>61</v>
      </c>
      <c r="N141">
        <v>20.8</v>
      </c>
      <c r="O141">
        <v>1.1499999999999999</v>
      </c>
      <c r="P141">
        <v>3.2</v>
      </c>
      <c r="Q141">
        <v>7.1</v>
      </c>
      <c r="R141">
        <v>4.3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f>(140-C141) * (D141)  / 72 / O141</f>
        <v>50.096618357487927</v>
      </c>
      <c r="AE141">
        <f>(0.695*AD141/D141 + 0.05) * 0.06 *D141</f>
        <v>2.2930289855072465</v>
      </c>
      <c r="AF141">
        <f>0.7*D141</f>
        <v>47.599999999999994</v>
      </c>
      <c r="AG141">
        <f t="shared" si="11"/>
        <v>4.5980193236714983E-2</v>
      </c>
      <c r="AH141">
        <f t="shared" si="10"/>
        <v>15.071706994189892</v>
      </c>
    </row>
    <row r="142" spans="1:34" x14ac:dyDescent="0.3">
      <c r="A142">
        <v>234</v>
      </c>
      <c r="B142">
        <v>1</v>
      </c>
      <c r="C142">
        <v>63</v>
      </c>
      <c r="D142">
        <v>53.9</v>
      </c>
      <c r="E142">
        <v>162.80000000000001</v>
      </c>
      <c r="F142">
        <v>20.336675742081141</v>
      </c>
      <c r="G142">
        <v>2000</v>
      </c>
      <c r="H142">
        <v>0</v>
      </c>
      <c r="I142">
        <v>9.1</v>
      </c>
      <c r="J142">
        <v>12.2</v>
      </c>
      <c r="K142">
        <v>235</v>
      </c>
      <c r="L142">
        <v>69.37</v>
      </c>
      <c r="M142">
        <v>90</v>
      </c>
      <c r="N142">
        <v>7.8</v>
      </c>
      <c r="O142">
        <v>0.56999999999999995</v>
      </c>
      <c r="P142">
        <v>2.9</v>
      </c>
      <c r="Q142">
        <v>5.9</v>
      </c>
      <c r="R142">
        <v>2.4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f>(140-C142) * (D142)  / 72 / O142</f>
        <v>101.12816764132555</v>
      </c>
      <c r="AE142">
        <f>(0.695*AD142/D142 + 0.05) * 0.06 *D142</f>
        <v>4.3787445906432749</v>
      </c>
      <c r="AF142">
        <f>0.7*D142</f>
        <v>37.729999999999997</v>
      </c>
      <c r="AG142">
        <f t="shared" si="11"/>
        <v>8.8336379142300206E-2</v>
      </c>
      <c r="AH142">
        <f t="shared" si="10"/>
        <v>7.845012516119243</v>
      </c>
    </row>
    <row r="143" spans="1:34" x14ac:dyDescent="0.3">
      <c r="A143">
        <v>205</v>
      </c>
      <c r="B143">
        <v>1</v>
      </c>
      <c r="C143">
        <v>74</v>
      </c>
      <c r="D143">
        <v>60</v>
      </c>
      <c r="E143">
        <v>170</v>
      </c>
      <c r="F143">
        <v>20.76124567474049</v>
      </c>
      <c r="G143">
        <v>2100</v>
      </c>
      <c r="H143">
        <v>0</v>
      </c>
      <c r="I143">
        <v>45.1</v>
      </c>
      <c r="J143">
        <v>12.2</v>
      </c>
      <c r="K143">
        <v>322</v>
      </c>
      <c r="L143">
        <v>283.92</v>
      </c>
      <c r="M143">
        <v>54</v>
      </c>
      <c r="N143">
        <v>56.4</v>
      </c>
      <c r="O143">
        <v>1.3</v>
      </c>
      <c r="P143">
        <v>2.5</v>
      </c>
      <c r="Q143">
        <v>6.8</v>
      </c>
      <c r="R143">
        <v>5.4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1</v>
      </c>
      <c r="AD143">
        <f>(140-C143) * (D143)  / 72 / O143</f>
        <v>42.307692307692307</v>
      </c>
      <c r="AE143">
        <f>(0.695*AD143/D143 + 0.05) * 0.06 *D143</f>
        <v>1.944230769230769</v>
      </c>
      <c r="AF143">
        <f>0.7*D143</f>
        <v>42</v>
      </c>
      <c r="AG143">
        <f t="shared" si="11"/>
        <v>3.9515384615384619E-2</v>
      </c>
      <c r="AH143">
        <f t="shared" si="10"/>
        <v>17.537473233404707</v>
      </c>
    </row>
    <row r="144" spans="1:34" x14ac:dyDescent="0.3">
      <c r="A144">
        <v>178</v>
      </c>
      <c r="B144">
        <v>0</v>
      </c>
      <c r="C144">
        <v>58</v>
      </c>
      <c r="D144">
        <v>44</v>
      </c>
      <c r="E144">
        <v>148</v>
      </c>
      <c r="F144">
        <v>20.08765522279036</v>
      </c>
      <c r="G144">
        <v>2250</v>
      </c>
      <c r="H144">
        <v>0</v>
      </c>
      <c r="I144">
        <v>3.8</v>
      </c>
      <c r="J144">
        <v>12.9</v>
      </c>
      <c r="K144">
        <v>295</v>
      </c>
      <c r="L144">
        <v>6.28</v>
      </c>
      <c r="M144">
        <v>90</v>
      </c>
      <c r="N144">
        <v>12.5</v>
      </c>
      <c r="O144">
        <v>0.52</v>
      </c>
      <c r="P144">
        <v>3.6</v>
      </c>
      <c r="Q144">
        <v>6.3</v>
      </c>
      <c r="R144">
        <v>1.6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f>(140-C144) * (D144) * 0.85 / 72 / O144</f>
        <v>81.912393162393158</v>
      </c>
      <c r="AE144">
        <f>(0.695*AD144/D144 + 0.05) * 0.06 *D144</f>
        <v>3.5477467948717951</v>
      </c>
      <c r="AF144">
        <f>0.7*D144</f>
        <v>30.799999999999997</v>
      </c>
      <c r="AG144">
        <f t="shared" si="11"/>
        <v>7.2387286324786318E-2</v>
      </c>
      <c r="AH144">
        <f t="shared" si="10"/>
        <v>9.5735043428849753</v>
      </c>
    </row>
    <row r="145" spans="1:34" x14ac:dyDescent="0.3">
      <c r="A145">
        <v>118</v>
      </c>
      <c r="B145">
        <v>1</v>
      </c>
      <c r="C145">
        <v>69</v>
      </c>
      <c r="D145">
        <v>55</v>
      </c>
      <c r="E145">
        <v>170</v>
      </c>
      <c r="F145">
        <v>19.031141868512108</v>
      </c>
      <c r="G145">
        <v>2250</v>
      </c>
      <c r="H145">
        <v>0</v>
      </c>
      <c r="I145">
        <v>7.7</v>
      </c>
      <c r="J145">
        <v>9.6</v>
      </c>
      <c r="K145">
        <v>199</v>
      </c>
      <c r="L145">
        <v>87.03</v>
      </c>
      <c r="M145">
        <v>90</v>
      </c>
      <c r="N145">
        <v>8.1</v>
      </c>
      <c r="O145">
        <v>0.63</v>
      </c>
      <c r="P145">
        <v>3.2</v>
      </c>
      <c r="Q145">
        <v>5.5</v>
      </c>
      <c r="R145">
        <v>2.1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f>(140-C145) * (D145)  / 72 / O145</f>
        <v>86.089065255731924</v>
      </c>
      <c r="AE145">
        <f>(0.695*AD145/D145 + 0.05) * 0.06 *D145</f>
        <v>3.7549140211640215</v>
      </c>
      <c r="AF145">
        <f>0.7*D145</f>
        <v>38.5</v>
      </c>
      <c r="AG145">
        <f t="shared" si="11"/>
        <v>7.5853924162257502E-2</v>
      </c>
      <c r="AH145">
        <f t="shared" si="10"/>
        <v>9.1359808691982565</v>
      </c>
    </row>
    <row r="146" spans="1:34" x14ac:dyDescent="0.3">
      <c r="A146">
        <v>211</v>
      </c>
      <c r="B146">
        <v>1</v>
      </c>
      <c r="C146">
        <v>83</v>
      </c>
      <c r="D146">
        <v>75</v>
      </c>
      <c r="E146">
        <v>175</v>
      </c>
      <c r="F146">
        <v>24.489795918367349</v>
      </c>
      <c r="G146">
        <v>2250</v>
      </c>
      <c r="H146">
        <v>0</v>
      </c>
      <c r="I146">
        <v>7.7</v>
      </c>
      <c r="J146">
        <v>9.5</v>
      </c>
      <c r="K146">
        <v>200</v>
      </c>
      <c r="L146">
        <v>18.8</v>
      </c>
      <c r="M146">
        <v>68</v>
      </c>
      <c r="N146">
        <v>14.2</v>
      </c>
      <c r="O146">
        <v>1.04</v>
      </c>
      <c r="P146">
        <v>3</v>
      </c>
      <c r="Q146">
        <v>5.7</v>
      </c>
      <c r="R146">
        <v>2.1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f>(140-C146) * (D146)  / 72 / O146</f>
        <v>57.091346153846153</v>
      </c>
      <c r="AE146">
        <f>(0.695*AD146/D146 + 0.05) * 0.06 *D146</f>
        <v>2.6057091346153847</v>
      </c>
      <c r="AF146">
        <f>0.7*D146</f>
        <v>52.5</v>
      </c>
      <c r="AG146">
        <f t="shared" si="11"/>
        <v>5.1785817307692307E-2</v>
      </c>
      <c r="AH146">
        <f t="shared" si="10"/>
        <v>13.382042343417089</v>
      </c>
    </row>
    <row r="147" spans="1:34" x14ac:dyDescent="0.3">
      <c r="A147">
        <v>180</v>
      </c>
      <c r="B147">
        <v>1</v>
      </c>
      <c r="C147">
        <v>48</v>
      </c>
      <c r="D147">
        <v>80</v>
      </c>
      <c r="E147">
        <v>171</v>
      </c>
      <c r="F147">
        <v>27.358845456721731</v>
      </c>
      <c r="G147">
        <v>2300</v>
      </c>
      <c r="H147">
        <v>0</v>
      </c>
      <c r="I147">
        <v>8.6999999999999993</v>
      </c>
      <c r="J147">
        <v>10.1</v>
      </c>
      <c r="K147">
        <v>396</v>
      </c>
      <c r="L147">
        <v>113.99</v>
      </c>
      <c r="M147">
        <v>90</v>
      </c>
      <c r="N147">
        <v>6.7</v>
      </c>
      <c r="O147">
        <v>0.67</v>
      </c>
      <c r="P147">
        <v>3.8</v>
      </c>
      <c r="Q147">
        <v>7.2</v>
      </c>
      <c r="R147">
        <v>3.5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f>(140-C147) * (D147)  / 72 / O147</f>
        <v>152.57048092868988</v>
      </c>
      <c r="AE147">
        <f>(0.695*AD147/D147 + 0.05) * 0.06 *D147</f>
        <v>6.6021890547263666</v>
      </c>
      <c r="AF147">
        <f>0.7*D147</f>
        <v>56</v>
      </c>
      <c r="AG147">
        <f t="shared" si="11"/>
        <v>0.13103349917081258</v>
      </c>
      <c r="AH147">
        <f t="shared" si="10"/>
        <v>5.2887239094227301</v>
      </c>
    </row>
    <row r="148" spans="1:34" x14ac:dyDescent="0.3">
      <c r="A148">
        <v>155</v>
      </c>
      <c r="B148">
        <v>0</v>
      </c>
      <c r="C148">
        <v>57</v>
      </c>
      <c r="D148">
        <v>45</v>
      </c>
      <c r="E148">
        <v>155</v>
      </c>
      <c r="F148">
        <v>18.730489073881369</v>
      </c>
      <c r="G148">
        <v>2400</v>
      </c>
      <c r="H148">
        <v>0</v>
      </c>
      <c r="I148">
        <v>12.2</v>
      </c>
      <c r="J148">
        <v>8.8000000000000007</v>
      </c>
      <c r="K148">
        <v>125</v>
      </c>
      <c r="L148">
        <v>8.9499999999999993</v>
      </c>
      <c r="M148">
        <v>90</v>
      </c>
      <c r="N148">
        <v>23.4</v>
      </c>
      <c r="O148">
        <v>0.56999999999999995</v>
      </c>
      <c r="P148">
        <v>3</v>
      </c>
      <c r="Q148">
        <v>7.5</v>
      </c>
      <c r="R148">
        <v>2.8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f>(140-C148) * (D148) * 0.85 / 72 / O148</f>
        <v>77.357456140350891</v>
      </c>
      <c r="AE148">
        <f>(0.695*AD148/D148 + 0.05) * 0.06 *D148</f>
        <v>3.360805921052632</v>
      </c>
      <c r="AF148">
        <f>0.7*D148</f>
        <v>31.499999999999996</v>
      </c>
      <c r="AG148">
        <f t="shared" si="11"/>
        <v>6.8606688596491244E-2</v>
      </c>
      <c r="AH148">
        <f t="shared" si="10"/>
        <v>10.101055949163564</v>
      </c>
    </row>
    <row r="149" spans="1:34" x14ac:dyDescent="0.3">
      <c r="A149">
        <v>202</v>
      </c>
      <c r="B149">
        <v>0</v>
      </c>
      <c r="C149">
        <v>64</v>
      </c>
      <c r="D149">
        <v>57</v>
      </c>
      <c r="E149">
        <v>158</v>
      </c>
      <c r="F149">
        <v>22.832879346258611</v>
      </c>
      <c r="G149">
        <v>2400</v>
      </c>
      <c r="H149">
        <v>0</v>
      </c>
      <c r="I149">
        <v>9.1999999999999993</v>
      </c>
      <c r="J149">
        <v>8.1</v>
      </c>
      <c r="K149">
        <v>487</v>
      </c>
      <c r="L149">
        <v>165.08</v>
      </c>
      <c r="M149">
        <v>90</v>
      </c>
      <c r="N149">
        <v>13.7</v>
      </c>
      <c r="O149">
        <v>0.45</v>
      </c>
      <c r="P149">
        <v>2.6</v>
      </c>
      <c r="Q149">
        <v>5.8</v>
      </c>
      <c r="R149">
        <v>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f>(140-C149) * (D149) * 0.85 / 72 / O149</f>
        <v>113.64814814814814</v>
      </c>
      <c r="AE149">
        <f>(0.695*AD149/D149 + 0.05) * 0.06 *D149</f>
        <v>4.9101277777777765</v>
      </c>
      <c r="AF149">
        <f>0.7*D149</f>
        <v>39.9</v>
      </c>
      <c r="AG149">
        <f t="shared" si="11"/>
        <v>9.8727962962962962E-2</v>
      </c>
      <c r="AH149">
        <f t="shared" si="10"/>
        <v>7.0192879423631336</v>
      </c>
    </row>
    <row r="150" spans="1:34" x14ac:dyDescent="0.3">
      <c r="A150">
        <v>223</v>
      </c>
      <c r="B150">
        <v>0</v>
      </c>
      <c r="C150">
        <v>75</v>
      </c>
      <c r="D150">
        <v>60</v>
      </c>
      <c r="E150">
        <v>162</v>
      </c>
      <c r="F150">
        <v>22.862368541380881</v>
      </c>
      <c r="G150">
        <v>2400</v>
      </c>
      <c r="H150">
        <v>0</v>
      </c>
      <c r="I150">
        <v>11.5</v>
      </c>
      <c r="J150">
        <v>10</v>
      </c>
      <c r="K150">
        <v>218</v>
      </c>
      <c r="L150">
        <v>198.2</v>
      </c>
      <c r="M150">
        <v>90</v>
      </c>
      <c r="N150">
        <v>7.9</v>
      </c>
      <c r="O150">
        <v>0.53</v>
      </c>
      <c r="P150">
        <v>3.2</v>
      </c>
      <c r="Q150">
        <v>5.5</v>
      </c>
      <c r="R150">
        <v>2.2999999999999998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f>(140-C150) * (D150) * 0.85 / 72 / O150</f>
        <v>86.871069182389931</v>
      </c>
      <c r="AE150">
        <f>(0.695*AD150/D150 + 0.05) * 0.06 *D150</f>
        <v>3.8025235849056602</v>
      </c>
      <c r="AF150">
        <f>0.7*D150</f>
        <v>42</v>
      </c>
      <c r="AG150">
        <f t="shared" si="11"/>
        <v>7.6502987421383645E-2</v>
      </c>
      <c r="AH150">
        <f t="shared" si="10"/>
        <v>9.0584697847537505</v>
      </c>
    </row>
    <row r="151" spans="1:34" x14ac:dyDescent="0.3">
      <c r="A151">
        <v>2</v>
      </c>
      <c r="B151">
        <v>1</v>
      </c>
      <c r="C151">
        <v>77</v>
      </c>
      <c r="D151">
        <v>60</v>
      </c>
      <c r="E151">
        <v>160</v>
      </c>
      <c r="F151">
        <v>23.4375</v>
      </c>
      <c r="G151">
        <v>2400</v>
      </c>
      <c r="H151">
        <v>0</v>
      </c>
      <c r="I151">
        <v>3.9</v>
      </c>
      <c r="J151">
        <v>9.5</v>
      </c>
      <c r="K151">
        <v>159</v>
      </c>
      <c r="L151">
        <v>89.05</v>
      </c>
      <c r="M151">
        <v>86</v>
      </c>
      <c r="N151">
        <v>12</v>
      </c>
      <c r="O151">
        <v>0.86</v>
      </c>
      <c r="P151">
        <v>3.4</v>
      </c>
      <c r="Q151">
        <v>6.5</v>
      </c>
      <c r="R151">
        <v>3.3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f>(140-C151) * (D151)  / 72 / O151</f>
        <v>61.04651162790698</v>
      </c>
      <c r="AE151">
        <f>(0.695*AD151/D151 + 0.05) * 0.06 *D151</f>
        <v>2.725639534883721</v>
      </c>
      <c r="AF151">
        <f>0.7*D151</f>
        <v>42</v>
      </c>
      <c r="AG151">
        <f>(0.00083 * AD150) + 0.0044</f>
        <v>7.6502987421383645E-2</v>
      </c>
      <c r="AH151">
        <f t="shared" si="10"/>
        <v>9.0584697847537505</v>
      </c>
    </row>
    <row r="152" spans="1:34" x14ac:dyDescent="0.3">
      <c r="A152">
        <v>34</v>
      </c>
      <c r="B152">
        <v>1</v>
      </c>
      <c r="C152">
        <v>55</v>
      </c>
      <c r="D152">
        <v>85</v>
      </c>
      <c r="E152">
        <v>180</v>
      </c>
      <c r="F152">
        <v>26.23456790123457</v>
      </c>
      <c r="G152">
        <v>2400</v>
      </c>
      <c r="H152">
        <v>0</v>
      </c>
      <c r="I152">
        <v>21.1</v>
      </c>
      <c r="J152">
        <v>8.5</v>
      </c>
      <c r="K152">
        <v>501</v>
      </c>
      <c r="L152">
        <v>84.08</v>
      </c>
      <c r="M152">
        <v>82</v>
      </c>
      <c r="N152">
        <v>10.4</v>
      </c>
      <c r="O152">
        <v>0.95</v>
      </c>
      <c r="P152">
        <v>3.3</v>
      </c>
      <c r="Q152">
        <v>6.6</v>
      </c>
      <c r="R152">
        <v>2.8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f>(140-C152) * (D152)  / 72 / O152</f>
        <v>105.62865497076025</v>
      </c>
      <c r="AE152">
        <f>(0.695*AD152/D152 + 0.05) * 0.06 *D152</f>
        <v>4.6597149122807018</v>
      </c>
      <c r="AF152">
        <f>0.7*D152</f>
        <v>59.499999999999993</v>
      </c>
      <c r="AG152">
        <f t="shared" ref="AG152:AG167" si="12">(0.00083 * AD152) + 0.0044</f>
        <v>9.2071783625731013E-2</v>
      </c>
      <c r="AH152">
        <f t="shared" si="10"/>
        <v>7.5267359087668355</v>
      </c>
    </row>
    <row r="153" spans="1:34" x14ac:dyDescent="0.3">
      <c r="A153">
        <v>42</v>
      </c>
      <c r="B153">
        <v>1</v>
      </c>
      <c r="C153">
        <v>75</v>
      </c>
      <c r="D153">
        <v>70</v>
      </c>
      <c r="E153">
        <v>177</v>
      </c>
      <c r="F153">
        <v>22.343515592581952</v>
      </c>
      <c r="G153">
        <v>2400</v>
      </c>
      <c r="H153">
        <v>0</v>
      </c>
      <c r="I153">
        <v>0.7</v>
      </c>
      <c r="J153">
        <v>6.7</v>
      </c>
      <c r="K153">
        <v>19</v>
      </c>
      <c r="L153">
        <v>54.59</v>
      </c>
      <c r="M153">
        <v>90</v>
      </c>
      <c r="N153">
        <v>13.9</v>
      </c>
      <c r="O153">
        <v>0.53</v>
      </c>
      <c r="P153">
        <v>3.2</v>
      </c>
      <c r="Q153">
        <v>6.3</v>
      </c>
      <c r="R153">
        <v>2.6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f>(140-C153) * (D153)  / 72 / O153</f>
        <v>119.23480083857442</v>
      </c>
      <c r="AE153">
        <f>(0.695*AD153/D153 + 0.05) * 0.06 *D153</f>
        <v>5.1820911949685531</v>
      </c>
      <c r="AF153">
        <f>0.7*D153</f>
        <v>49</v>
      </c>
      <c r="AG153">
        <f t="shared" si="12"/>
        <v>0.10336488469601676</v>
      </c>
      <c r="AH153">
        <f t="shared" si="10"/>
        <v>6.7044045184012591</v>
      </c>
    </row>
    <row r="154" spans="1:34" x14ac:dyDescent="0.3">
      <c r="A154">
        <v>66</v>
      </c>
      <c r="B154">
        <v>1</v>
      </c>
      <c r="C154">
        <v>37</v>
      </c>
      <c r="D154">
        <v>58</v>
      </c>
      <c r="E154">
        <v>173</v>
      </c>
      <c r="F154">
        <v>19.379197433926961</v>
      </c>
      <c r="G154">
        <v>2400</v>
      </c>
      <c r="H154">
        <v>0</v>
      </c>
      <c r="I154">
        <v>10</v>
      </c>
      <c r="J154">
        <v>5.5</v>
      </c>
      <c r="K154">
        <v>202</v>
      </c>
      <c r="L154">
        <v>142.76</v>
      </c>
      <c r="M154">
        <v>90</v>
      </c>
      <c r="N154">
        <v>9.1</v>
      </c>
      <c r="O154">
        <v>0.55000000000000004</v>
      </c>
      <c r="P154">
        <v>1.6</v>
      </c>
      <c r="Q154">
        <v>4.3</v>
      </c>
      <c r="R154">
        <v>2.5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f>(140-C154) * (D154)  / 72 / O154</f>
        <v>150.85858585858585</v>
      </c>
      <c r="AE154">
        <f>(0.695*AD154/D154 + 0.05) * 0.06 *D154</f>
        <v>6.4648030303030293</v>
      </c>
      <c r="AF154">
        <f>0.7*D154</f>
        <v>40.599999999999994</v>
      </c>
      <c r="AG154">
        <f t="shared" si="12"/>
        <v>0.12961262626262623</v>
      </c>
      <c r="AH154">
        <f t="shared" si="10"/>
        <v>5.3467013205628282</v>
      </c>
    </row>
    <row r="155" spans="1:34" x14ac:dyDescent="0.3">
      <c r="A155">
        <v>146</v>
      </c>
      <c r="B155">
        <v>1</v>
      </c>
      <c r="C155">
        <v>68</v>
      </c>
      <c r="D155">
        <v>56</v>
      </c>
      <c r="E155">
        <v>165</v>
      </c>
      <c r="F155">
        <v>20.569329660238751</v>
      </c>
      <c r="G155">
        <v>2400</v>
      </c>
      <c r="H155">
        <v>0</v>
      </c>
      <c r="I155">
        <v>0.7</v>
      </c>
      <c r="J155">
        <v>9.1</v>
      </c>
      <c r="K155">
        <v>97</v>
      </c>
      <c r="L155">
        <v>241.25</v>
      </c>
      <c r="M155">
        <v>90</v>
      </c>
      <c r="N155">
        <v>36.1</v>
      </c>
      <c r="O155">
        <v>0.67</v>
      </c>
      <c r="P155">
        <v>3.4</v>
      </c>
      <c r="Q155">
        <v>5.7</v>
      </c>
      <c r="R155">
        <v>5.0999999999999996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f>(140-C155) * (D155)  / 72 / O155</f>
        <v>83.582089552238799</v>
      </c>
      <c r="AE155">
        <f>(0.695*AD155/D155 + 0.05) * 0.06 *D155</f>
        <v>3.6533731343283571</v>
      </c>
      <c r="AF155">
        <f>0.7*D155</f>
        <v>39.199999999999996</v>
      </c>
      <c r="AG155">
        <f t="shared" si="12"/>
        <v>7.3773134328358206E-2</v>
      </c>
      <c r="AH155">
        <f t="shared" si="10"/>
        <v>9.3936635105608151</v>
      </c>
    </row>
    <row r="156" spans="1:34" x14ac:dyDescent="0.3">
      <c r="A156">
        <v>194</v>
      </c>
      <c r="B156">
        <v>1</v>
      </c>
      <c r="C156">
        <v>72</v>
      </c>
      <c r="D156">
        <v>62</v>
      </c>
      <c r="E156">
        <v>162</v>
      </c>
      <c r="F156">
        <v>23.62444749276025</v>
      </c>
      <c r="G156">
        <v>2400</v>
      </c>
      <c r="H156">
        <v>0</v>
      </c>
      <c r="I156">
        <v>0.5</v>
      </c>
      <c r="J156">
        <v>8.9</v>
      </c>
      <c r="K156">
        <v>32</v>
      </c>
      <c r="L156">
        <v>150.19</v>
      </c>
      <c r="M156">
        <v>90</v>
      </c>
      <c r="N156">
        <v>14.7</v>
      </c>
      <c r="O156">
        <v>0.76</v>
      </c>
      <c r="P156">
        <v>3.8</v>
      </c>
      <c r="Q156">
        <v>6.9</v>
      </c>
      <c r="R156">
        <v>3.1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f>(140-C156) * (D156)  / 72 / O156</f>
        <v>77.046783625730995</v>
      </c>
      <c r="AE156">
        <f>(0.695*AD156/D156 + 0.05) * 0.06 *D156</f>
        <v>3.3988508771929826</v>
      </c>
      <c r="AF156">
        <f>0.7*D156</f>
        <v>43.4</v>
      </c>
      <c r="AG156">
        <f t="shared" si="12"/>
        <v>6.8348830409356728E-2</v>
      </c>
      <c r="AH156">
        <f t="shared" si="10"/>
        <v>10.139163989339172</v>
      </c>
    </row>
    <row r="157" spans="1:34" x14ac:dyDescent="0.3">
      <c r="A157">
        <v>94</v>
      </c>
      <c r="B157">
        <v>1</v>
      </c>
      <c r="C157">
        <v>67</v>
      </c>
      <c r="D157">
        <v>65</v>
      </c>
      <c r="E157">
        <v>163</v>
      </c>
      <c r="F157">
        <v>24.464601603372351</v>
      </c>
      <c r="G157">
        <v>2500</v>
      </c>
      <c r="H157">
        <v>0</v>
      </c>
      <c r="I157">
        <v>9.3000000000000007</v>
      </c>
      <c r="J157">
        <v>9.6999999999999993</v>
      </c>
      <c r="K157">
        <v>607</v>
      </c>
      <c r="L157">
        <v>41.67</v>
      </c>
      <c r="M157">
        <v>90</v>
      </c>
      <c r="N157">
        <v>8.1</v>
      </c>
      <c r="O157">
        <v>0.71</v>
      </c>
      <c r="P157">
        <v>2.9</v>
      </c>
      <c r="Q157">
        <v>6</v>
      </c>
      <c r="R157">
        <v>2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f>(140-C157) * (D157)  / 72 / O157</f>
        <v>92.82081377151799</v>
      </c>
      <c r="AE157">
        <f>(0.695*AD157/D157 + 0.05) * 0.06 *D157</f>
        <v>4.0656279342723005</v>
      </c>
      <c r="AF157">
        <f>0.7*D157</f>
        <v>45.5</v>
      </c>
      <c r="AG157">
        <f t="shared" si="12"/>
        <v>8.1441275430359936E-2</v>
      </c>
      <c r="AH157">
        <f t="shared" si="10"/>
        <v>8.5091987611684825</v>
      </c>
    </row>
    <row r="158" spans="1:34" x14ac:dyDescent="0.3">
      <c r="A158">
        <v>126</v>
      </c>
      <c r="B158">
        <v>1</v>
      </c>
      <c r="C158">
        <v>59</v>
      </c>
      <c r="D158">
        <v>55</v>
      </c>
      <c r="E158">
        <v>180</v>
      </c>
      <c r="F158">
        <v>16.97530864197531</v>
      </c>
      <c r="G158">
        <v>2500</v>
      </c>
      <c r="H158">
        <v>0</v>
      </c>
      <c r="I158">
        <v>21.4</v>
      </c>
      <c r="J158">
        <v>8.6</v>
      </c>
      <c r="K158">
        <v>325</v>
      </c>
      <c r="L158">
        <v>47.58</v>
      </c>
      <c r="M158">
        <v>90</v>
      </c>
      <c r="N158">
        <v>3.8</v>
      </c>
      <c r="O158">
        <v>0.55000000000000004</v>
      </c>
      <c r="P158">
        <v>2.4</v>
      </c>
      <c r="Q158">
        <v>7.5</v>
      </c>
      <c r="R158">
        <v>3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f>(140-C158) * (D158)  / 72 / O158</f>
        <v>112.49999999999999</v>
      </c>
      <c r="AE158">
        <f>(0.695*AD158/D158 + 0.05) * 0.06 *D158</f>
        <v>4.8562499999999993</v>
      </c>
      <c r="AF158">
        <f>0.7*D158</f>
        <v>38.5</v>
      </c>
      <c r="AG158">
        <f t="shared" si="12"/>
        <v>9.7774999999999987E-2</v>
      </c>
      <c r="AH158">
        <f t="shared" si="10"/>
        <v>7.0877013551521353</v>
      </c>
    </row>
    <row r="159" spans="1:34" x14ac:dyDescent="0.3">
      <c r="A159">
        <v>191</v>
      </c>
      <c r="B159">
        <v>1</v>
      </c>
      <c r="C159">
        <v>71</v>
      </c>
      <c r="D159">
        <v>70</v>
      </c>
      <c r="E159">
        <v>170</v>
      </c>
      <c r="F159">
        <v>24.221453287197239</v>
      </c>
      <c r="G159">
        <v>2500</v>
      </c>
      <c r="H159">
        <v>0</v>
      </c>
      <c r="I159">
        <v>9.4</v>
      </c>
      <c r="J159">
        <v>10.6</v>
      </c>
      <c r="K159">
        <v>177</v>
      </c>
      <c r="L159">
        <v>179.34</v>
      </c>
      <c r="M159">
        <v>90</v>
      </c>
      <c r="N159">
        <v>12.1</v>
      </c>
      <c r="O159">
        <v>0.81</v>
      </c>
      <c r="P159">
        <v>2.9</v>
      </c>
      <c r="Q159">
        <v>6.5</v>
      </c>
      <c r="R159">
        <v>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f>(140-C159) * (D159)  / 72 / O159</f>
        <v>82.818930041152257</v>
      </c>
      <c r="AE159">
        <f>(0.695*AD159/D159 + 0.05) * 0.06 *D159</f>
        <v>3.6635493827160492</v>
      </c>
      <c r="AF159">
        <f>0.7*D159</f>
        <v>49</v>
      </c>
      <c r="AG159">
        <f t="shared" si="12"/>
        <v>7.3139711934156373E-2</v>
      </c>
      <c r="AH159">
        <f t="shared" si="10"/>
        <v>9.4750168092522618</v>
      </c>
    </row>
    <row r="160" spans="1:34" x14ac:dyDescent="0.3">
      <c r="A160">
        <v>228</v>
      </c>
      <c r="B160">
        <v>1</v>
      </c>
      <c r="C160">
        <v>71</v>
      </c>
      <c r="D160">
        <v>60</v>
      </c>
      <c r="E160">
        <v>170</v>
      </c>
      <c r="F160">
        <v>20.76124567474049</v>
      </c>
      <c r="G160">
        <v>2500</v>
      </c>
      <c r="H160">
        <v>0</v>
      </c>
      <c r="I160">
        <v>10</v>
      </c>
      <c r="J160">
        <v>10.9</v>
      </c>
      <c r="K160">
        <v>275</v>
      </c>
      <c r="L160">
        <v>10.95</v>
      </c>
      <c r="M160">
        <v>78</v>
      </c>
      <c r="N160">
        <v>39.299999999999997</v>
      </c>
      <c r="O160">
        <v>0.95</v>
      </c>
      <c r="P160">
        <v>4.2</v>
      </c>
      <c r="Q160">
        <v>7</v>
      </c>
      <c r="R160">
        <v>6.4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f>(140-C160) * (D160)  / 72 / O160</f>
        <v>60.526315789473685</v>
      </c>
      <c r="AE160">
        <f>(0.695*AD160/D160 + 0.05) * 0.06 *D160</f>
        <v>2.7039473684210522</v>
      </c>
      <c r="AF160">
        <f>0.7*D160</f>
        <v>42</v>
      </c>
      <c r="AG160">
        <f t="shared" si="12"/>
        <v>5.4636842105263157E-2</v>
      </c>
      <c r="AH160">
        <f t="shared" si="10"/>
        <v>12.683749157113958</v>
      </c>
    </row>
    <row r="161" spans="1:34" x14ac:dyDescent="0.3">
      <c r="A161">
        <v>147</v>
      </c>
      <c r="B161">
        <v>0</v>
      </c>
      <c r="C161">
        <v>73</v>
      </c>
      <c r="D161">
        <v>54</v>
      </c>
      <c r="E161">
        <v>150</v>
      </c>
      <c r="F161">
        <v>24</v>
      </c>
      <c r="G161">
        <v>2600</v>
      </c>
      <c r="H161">
        <v>0</v>
      </c>
      <c r="I161">
        <v>12.1</v>
      </c>
      <c r="J161">
        <v>5.5</v>
      </c>
      <c r="K161">
        <v>41</v>
      </c>
      <c r="L161">
        <v>144.88999999999999</v>
      </c>
      <c r="M161">
        <v>79</v>
      </c>
      <c r="N161">
        <v>38.799999999999997</v>
      </c>
      <c r="O161">
        <v>0.72</v>
      </c>
      <c r="P161">
        <v>2.5</v>
      </c>
      <c r="Q161">
        <v>4.7</v>
      </c>
      <c r="R161">
        <v>4.5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f>(140-C161) * (D161) * 0.85 / 72 / O161</f>
        <v>59.322916666666664</v>
      </c>
      <c r="AE161">
        <f>(0.695*AD161/D161 + 0.05) * 0.06 *D161</f>
        <v>2.6357656249999999</v>
      </c>
      <c r="AF161">
        <f>0.7*D161</f>
        <v>37.799999999999997</v>
      </c>
      <c r="AG161">
        <f t="shared" si="12"/>
        <v>5.3638020833333334E-2</v>
      </c>
      <c r="AH161">
        <f t="shared" si="10"/>
        <v>12.919939797057824</v>
      </c>
    </row>
    <row r="162" spans="1:34" x14ac:dyDescent="0.3">
      <c r="A162">
        <v>157</v>
      </c>
      <c r="B162">
        <v>1</v>
      </c>
      <c r="C162">
        <v>59</v>
      </c>
      <c r="D162">
        <v>53</v>
      </c>
      <c r="E162">
        <v>165</v>
      </c>
      <c r="F162">
        <v>19.467401285583101</v>
      </c>
      <c r="G162">
        <v>2750</v>
      </c>
      <c r="H162">
        <v>0</v>
      </c>
      <c r="I162">
        <v>10.8</v>
      </c>
      <c r="J162">
        <v>10.7</v>
      </c>
      <c r="K162">
        <v>271</v>
      </c>
      <c r="L162">
        <v>94.45</v>
      </c>
      <c r="M162">
        <v>90</v>
      </c>
      <c r="N162">
        <v>7.7</v>
      </c>
      <c r="O162">
        <v>0.65</v>
      </c>
      <c r="P162">
        <v>3.3</v>
      </c>
      <c r="Q162">
        <v>5.8</v>
      </c>
      <c r="R162">
        <v>0.7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f>(140-C162) * (D162)  / 72 / O162</f>
        <v>91.730769230769226</v>
      </c>
      <c r="AE162">
        <f>(0.695*AD162/D162 + 0.05) * 0.06 *D162</f>
        <v>3.984173076923077</v>
      </c>
      <c r="AF162">
        <f>0.7*D162</f>
        <v>37.099999999999994</v>
      </c>
      <c r="AG162">
        <f t="shared" si="12"/>
        <v>8.0536538461538465E-2</v>
      </c>
      <c r="AH162">
        <f t="shared" ref="AH162:AH167" si="13">0.693/AG162</f>
        <v>8.6047899902098894</v>
      </c>
    </row>
    <row r="163" spans="1:34" x14ac:dyDescent="0.3">
      <c r="A163">
        <v>40</v>
      </c>
      <c r="B163">
        <v>1</v>
      </c>
      <c r="C163">
        <v>63</v>
      </c>
      <c r="D163">
        <v>74</v>
      </c>
      <c r="E163">
        <v>168</v>
      </c>
      <c r="F163">
        <v>26.218820861678012</v>
      </c>
      <c r="G163">
        <v>2760</v>
      </c>
      <c r="H163">
        <v>0</v>
      </c>
      <c r="I163">
        <v>11.2</v>
      </c>
      <c r="J163">
        <v>9.5</v>
      </c>
      <c r="K163">
        <v>130</v>
      </c>
      <c r="L163">
        <v>52.92</v>
      </c>
      <c r="M163">
        <v>86</v>
      </c>
      <c r="N163">
        <v>12.5</v>
      </c>
      <c r="O163">
        <v>0.89</v>
      </c>
      <c r="P163">
        <v>3.3</v>
      </c>
      <c r="Q163">
        <v>6.7</v>
      </c>
      <c r="R163">
        <v>5.8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f>(140-C163) * (D163)  / 72 / O163</f>
        <v>88.920099875156055</v>
      </c>
      <c r="AE163">
        <f>(0.695*AD163/D163 + 0.05) * 0.06 *D163</f>
        <v>3.9299681647940075</v>
      </c>
      <c r="AF163">
        <f>0.7*D163</f>
        <v>51.8</v>
      </c>
      <c r="AG163">
        <f t="shared" si="12"/>
        <v>7.8203682896379523E-2</v>
      </c>
      <c r="AH163">
        <f t="shared" si="13"/>
        <v>8.8614752443082541</v>
      </c>
    </row>
    <row r="164" spans="1:34" x14ac:dyDescent="0.3">
      <c r="A164">
        <v>216</v>
      </c>
      <c r="B164">
        <v>0</v>
      </c>
      <c r="C164">
        <v>64</v>
      </c>
      <c r="D164">
        <v>63</v>
      </c>
      <c r="E164">
        <v>155</v>
      </c>
      <c r="F164">
        <v>26.22268470343392</v>
      </c>
      <c r="G164">
        <v>2840</v>
      </c>
      <c r="H164">
        <v>0</v>
      </c>
      <c r="I164">
        <v>6.9</v>
      </c>
      <c r="J164">
        <v>7.5</v>
      </c>
      <c r="K164">
        <v>179</v>
      </c>
      <c r="L164">
        <v>260.2</v>
      </c>
      <c r="M164">
        <v>90</v>
      </c>
      <c r="N164">
        <v>9.6999999999999993</v>
      </c>
      <c r="O164">
        <v>0.5</v>
      </c>
      <c r="P164">
        <v>2.6</v>
      </c>
      <c r="Q164">
        <v>5.2</v>
      </c>
      <c r="R164">
        <v>3.4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f>(140-C164) * (D164) * 0.85 / 72 / O164</f>
        <v>113.05</v>
      </c>
      <c r="AE164">
        <f>(0.695*AD164/D164 + 0.05) * 0.06 *D164</f>
        <v>4.9031849999999997</v>
      </c>
      <c r="AF164">
        <f>0.7*D164</f>
        <v>44.099999999999994</v>
      </c>
      <c r="AG164">
        <f t="shared" si="12"/>
        <v>9.8231499999999999E-2</v>
      </c>
      <c r="AH164">
        <f t="shared" si="13"/>
        <v>7.0547634923624294</v>
      </c>
    </row>
    <row r="165" spans="1:34" x14ac:dyDescent="0.3">
      <c r="A165">
        <v>78</v>
      </c>
      <c r="B165">
        <v>1</v>
      </c>
      <c r="C165">
        <v>74</v>
      </c>
      <c r="D165">
        <v>77</v>
      </c>
      <c r="E165">
        <v>176</v>
      </c>
      <c r="F165">
        <v>24.85795454545455</v>
      </c>
      <c r="G165">
        <v>3000</v>
      </c>
      <c r="H165">
        <v>0</v>
      </c>
      <c r="I165">
        <v>11.2</v>
      </c>
      <c r="J165">
        <v>12.3</v>
      </c>
      <c r="K165">
        <v>358</v>
      </c>
      <c r="L165">
        <v>26.25</v>
      </c>
      <c r="M165">
        <v>76</v>
      </c>
      <c r="N165">
        <v>12.8</v>
      </c>
      <c r="O165">
        <v>0.97</v>
      </c>
      <c r="P165">
        <v>3.9</v>
      </c>
      <c r="Q165">
        <v>6.5</v>
      </c>
      <c r="R165">
        <v>4.0999999999999996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f>(140-C165) * (D165)  / 72 / O165</f>
        <v>72.766323024054984</v>
      </c>
      <c r="AE165">
        <f>(0.695*AD165/D165 + 0.05) * 0.06 *D165</f>
        <v>3.2653556701030926</v>
      </c>
      <c r="AF165">
        <f>0.7*D165</f>
        <v>53.9</v>
      </c>
      <c r="AG165">
        <f t="shared" si="12"/>
        <v>6.4796048109965629E-2</v>
      </c>
      <c r="AH165">
        <f t="shared" si="13"/>
        <v>10.695096695155033</v>
      </c>
    </row>
    <row r="166" spans="1:34" x14ac:dyDescent="0.3">
      <c r="A166">
        <v>93</v>
      </c>
      <c r="B166">
        <v>1</v>
      </c>
      <c r="C166">
        <v>22</v>
      </c>
      <c r="D166">
        <v>110</v>
      </c>
      <c r="E166">
        <v>181</v>
      </c>
      <c r="F166">
        <v>33.576508653582003</v>
      </c>
      <c r="G166">
        <v>4560</v>
      </c>
      <c r="H166">
        <v>0</v>
      </c>
      <c r="I166">
        <v>13.8</v>
      </c>
      <c r="J166">
        <v>10.8</v>
      </c>
      <c r="K166">
        <v>373</v>
      </c>
      <c r="L166">
        <v>191.66</v>
      </c>
      <c r="M166">
        <v>90</v>
      </c>
      <c r="N166">
        <v>13.7</v>
      </c>
      <c r="O166">
        <v>0.88</v>
      </c>
      <c r="P166">
        <v>4.0999999999999996</v>
      </c>
      <c r="Q166">
        <v>6.7</v>
      </c>
      <c r="R166">
        <v>3.1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f>(140-C166) * (D166)  / 72 / O166</f>
        <v>204.86111111111111</v>
      </c>
      <c r="AE166">
        <f>(0.695*AD166/D166 + 0.05) * 0.06 *D166</f>
        <v>8.8727083333333336</v>
      </c>
      <c r="AF166">
        <f>0.7*D166</f>
        <v>77</v>
      </c>
      <c r="AG166">
        <f t="shared" si="12"/>
        <v>0.17443472222222223</v>
      </c>
      <c r="AH166">
        <f t="shared" si="13"/>
        <v>3.9728328808134208</v>
      </c>
    </row>
    <row r="167" spans="1:34" x14ac:dyDescent="0.3">
      <c r="A167">
        <v>121</v>
      </c>
      <c r="B167">
        <v>1</v>
      </c>
      <c r="C167">
        <v>30</v>
      </c>
      <c r="D167">
        <v>85</v>
      </c>
      <c r="E167">
        <v>180</v>
      </c>
      <c r="F167">
        <v>26.23456790123457</v>
      </c>
      <c r="G167">
        <v>5700</v>
      </c>
      <c r="H167">
        <v>0</v>
      </c>
      <c r="I167">
        <v>8.5</v>
      </c>
      <c r="J167">
        <v>11.8</v>
      </c>
      <c r="K167">
        <v>281</v>
      </c>
      <c r="L167">
        <v>90.99</v>
      </c>
      <c r="M167">
        <v>90</v>
      </c>
      <c r="N167">
        <v>8.1</v>
      </c>
      <c r="O167">
        <v>0.52</v>
      </c>
      <c r="P167">
        <v>3.8</v>
      </c>
      <c r="Q167">
        <v>6.7</v>
      </c>
      <c r="R167">
        <v>4.0999999999999996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f>(140-C167) * (D167)  / 72 / O167</f>
        <v>249.73290598290598</v>
      </c>
      <c r="AE167">
        <f>(0.695*AD167/D167 + 0.05) * 0.06 *D167</f>
        <v>10.668862179487176</v>
      </c>
      <c r="AF167">
        <f>0.7*D167</f>
        <v>59.499999999999993</v>
      </c>
      <c r="AG167">
        <f t="shared" si="12"/>
        <v>0.21167831196581194</v>
      </c>
      <c r="AH167">
        <f t="shared" si="13"/>
        <v>3.2738356308884682</v>
      </c>
    </row>
  </sheetData>
  <sortState xmlns:xlrd2="http://schemas.microsoft.com/office/spreadsheetml/2017/richdata2" ref="A2:AH167">
    <sortCondition ref="G2:G16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Jihun Kim</cp:lastModifiedBy>
  <dcterms:created xsi:type="dcterms:W3CDTF">2023-06-30T12:05:58Z</dcterms:created>
  <dcterms:modified xsi:type="dcterms:W3CDTF">2023-07-07T11:00:00Z</dcterms:modified>
</cp:coreProperties>
</file>