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Project_GA\Project_GA_Design\"/>
    </mc:Choice>
  </mc:AlternateContent>
  <xr:revisionPtr revIDLastSave="0" documentId="13_ncr:1_{BF96A951-0A6C-4E2D-97C9-49CB535F79F2}" xr6:coauthVersionLast="45" xr6:coauthVersionMax="45" xr10:uidLastSave="{00000000-0000-0000-0000-000000000000}"/>
  <bookViews>
    <workbookView xWindow="1245" yWindow="-120" windowWidth="27675" windowHeight="16440" activeTab="2" xr2:uid="{6AF0A9C7-169A-4021-B606-6D2C6FB6FC4D}"/>
  </bookViews>
  <sheets>
    <sheet name="캐릭터 DB" sheetId="2" r:id="rId1"/>
    <sheet name="Sheet4" sheetId="4" r:id="rId2"/>
    <sheet name="Sheet5" sheetId="5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1" i="4" l="1"/>
  <c r="C113" i="4"/>
  <c r="C128" i="4"/>
  <c r="C143" i="4"/>
  <c r="C61" i="4"/>
  <c r="C85" i="4"/>
  <c r="C99" i="4"/>
  <c r="C6" i="4"/>
  <c r="F143" i="4"/>
  <c r="D143" i="4"/>
  <c r="F128" i="4"/>
  <c r="D128" i="4"/>
  <c r="F113" i="4"/>
  <c r="D113" i="4"/>
  <c r="F99" i="4"/>
  <c r="D99" i="4"/>
  <c r="F85" i="4"/>
  <c r="D85" i="4"/>
  <c r="F71" i="4"/>
  <c r="D71" i="4"/>
  <c r="F61" i="4"/>
  <c r="D61" i="4"/>
  <c r="F47" i="4"/>
  <c r="D47" i="4"/>
  <c r="C47" i="4"/>
  <c r="F33" i="4"/>
  <c r="D33" i="4"/>
  <c r="C33" i="4"/>
  <c r="F5" i="4"/>
  <c r="D5" i="4"/>
  <c r="C5" i="4"/>
  <c r="F19" i="4"/>
  <c r="D19" i="4"/>
  <c r="C19" i="4"/>
  <c r="E19" i="4" s="1"/>
  <c r="G19" i="4" l="1"/>
  <c r="E143" i="4"/>
  <c r="G143" i="4" s="1"/>
  <c r="E128" i="4"/>
  <c r="G128" i="4" s="1"/>
  <c r="E113" i="4"/>
  <c r="G113" i="4" s="1"/>
  <c r="E99" i="4"/>
  <c r="G99" i="4" s="1"/>
  <c r="E85" i="4"/>
  <c r="G85" i="4" s="1"/>
  <c r="E71" i="4"/>
  <c r="G71" i="4" s="1"/>
  <c r="E61" i="4"/>
  <c r="G61" i="4" s="1"/>
  <c r="E47" i="4"/>
  <c r="G47" i="4" s="1"/>
  <c r="E33" i="4"/>
  <c r="G33" i="4" s="1"/>
  <c r="E5" i="4"/>
  <c r="G5" i="4" s="1"/>
</calcChain>
</file>

<file path=xl/sharedStrings.xml><?xml version="1.0" encoding="utf-8"?>
<sst xmlns="http://schemas.openxmlformats.org/spreadsheetml/2006/main" count="412" uniqueCount="147">
  <si>
    <t>이름</t>
    <phoneticPr fontId="1" type="noConversion"/>
  </si>
  <si>
    <t>체력</t>
  </si>
  <si>
    <t>이동속도</t>
  </si>
  <si>
    <t>공격속도</t>
  </si>
  <si>
    <t>1 / 샷딜레이 10</t>
  </si>
  <si>
    <t>공격력</t>
  </si>
  <si>
    <t>3.5 / 배수 ×1.0</t>
  </si>
  <si>
    <t>사거리</t>
  </si>
  <si>
    <t>눈물속도</t>
  </si>
  <si>
    <t>운</t>
  </si>
  <si>
    <t>고유 능력</t>
  </si>
  <si>
    <t>없음</t>
  </si>
  <si>
    <t>기본 소지 픽업</t>
  </si>
  <si>
    <t>기본 소지 아이템</t>
  </si>
  <si>
    <t>캐릭터 해금 방법</t>
  </si>
  <si>
    <t>아이작</t>
    <phoneticPr fontId="1" type="noConversion"/>
  </si>
  <si>
    <t>그래픽</t>
    <phoneticPr fontId="1" type="noConversion"/>
  </si>
  <si>
    <t>name</t>
    <phoneticPr fontId="1" type="noConversion"/>
  </si>
  <si>
    <t>isaac</t>
    <phoneticPr fontId="1" type="noConversion"/>
  </si>
  <si>
    <t>1/샷딜레이 10</t>
    <phoneticPr fontId="1" type="noConversion"/>
  </si>
  <si>
    <t>3.5 / 배수 x 1.0</t>
    <phoneticPr fontId="1" type="noConversion"/>
  </si>
  <si>
    <t>없음</t>
    <phoneticPr fontId="1" type="noConversion"/>
  </si>
  <si>
    <t>폭탄 1개</t>
    <phoneticPr fontId="1" type="noConversion"/>
  </si>
  <si>
    <t>D6(6면 주사위)</t>
    <phoneticPr fontId="1" type="noConversion"/>
  </si>
  <si>
    <t>기본 해금</t>
    <phoneticPr fontId="1" type="noConversion"/>
  </si>
  <si>
    <t>Magdalene</t>
  </si>
  <si>
    <t>막달레나</t>
  </si>
  <si>
    <t>Yum Heart(맛있는 심장)</t>
  </si>
  <si>
    <t>Speed Up 알약 1개</t>
    <phoneticPr fontId="1" type="noConversion"/>
  </si>
  <si>
    <t>플레이 한 번에 최대 체력을 7개 이상 보유</t>
    <phoneticPr fontId="1" type="noConversion"/>
  </si>
  <si>
    <t>Cain</t>
    <phoneticPr fontId="1" type="noConversion"/>
  </si>
  <si>
    <t>카인</t>
    <phoneticPr fontId="1" type="noConversion"/>
  </si>
  <si>
    <t>3.5(4.2) / 배수 ×1.2</t>
  </si>
  <si>
    <t>눈물이 한 쪽으로만 발사</t>
  </si>
  <si>
    <r>
      <t> </t>
    </r>
    <r>
      <rPr>
        <sz val="11"/>
        <color rgb="FF0275D8"/>
        <rFont val="Arial"/>
        <family val="2"/>
      </rPr>
      <t>Lucky Foot(행운의 발목)</t>
    </r>
  </si>
  <si>
    <t>플레이 한 번에 동전 55개 이상 소지</t>
  </si>
  <si>
    <r>
      <rPr>
        <sz val="11"/>
        <color rgb="FF373A3C"/>
        <rFont val="맑은 고딕"/>
        <family val="2"/>
        <charset val="129"/>
      </rPr>
      <t>열쇠</t>
    </r>
    <r>
      <rPr>
        <sz val="11"/>
        <color rgb="FF373A3C"/>
        <rFont val="Arial"/>
        <family val="2"/>
      </rPr>
      <t xml:space="preserve"> 1</t>
    </r>
    <r>
      <rPr>
        <sz val="11"/>
        <color rgb="FF373A3C"/>
        <rFont val="맑은 고딕"/>
        <family val="2"/>
        <charset val="129"/>
      </rPr>
      <t>개</t>
    </r>
    <r>
      <rPr>
        <sz val="11"/>
        <color rgb="FF373A3C"/>
        <rFont val="Arial"/>
        <family val="2"/>
      </rPr>
      <t xml:space="preserve"> 
</t>
    </r>
    <r>
      <rPr>
        <sz val="11"/>
        <color rgb="FF0275D8"/>
        <rFont val="Arial"/>
        <family val="2"/>
      </rPr>
      <t>Paper Clip(</t>
    </r>
    <r>
      <rPr>
        <sz val="11"/>
        <color rgb="FF0275D8"/>
        <rFont val="맑은 고딕"/>
        <family val="3"/>
        <charset val="129"/>
      </rPr>
      <t>종이</t>
    </r>
    <r>
      <rPr>
        <sz val="11"/>
        <color rgb="FF0275D8"/>
        <rFont val="Arial"/>
        <family val="2"/>
      </rPr>
      <t xml:space="preserve"> </t>
    </r>
    <r>
      <rPr>
        <sz val="11"/>
        <color rgb="FF0275D8"/>
        <rFont val="맑은 고딕"/>
        <family val="3"/>
        <charset val="129"/>
      </rPr>
      <t>클립</t>
    </r>
    <r>
      <rPr>
        <sz val="11"/>
        <color rgb="FF0275D8"/>
        <rFont val="Arial"/>
        <family val="2"/>
      </rPr>
      <t>)</t>
    </r>
    <r>
      <rPr>
        <vertAlign val="superscript"/>
        <sz val="8.8000000000000007"/>
        <color rgb="FF0275D8"/>
        <rFont val="Arial"/>
        <family val="2"/>
      </rPr>
      <t>[9]</t>
    </r>
    <phoneticPr fontId="1" type="noConversion"/>
  </si>
  <si>
    <t>열쇠 1개 
Paper Clip(종이 클립)[9]</t>
  </si>
  <si>
    <t> Lucky Foot(행운의 발목)</t>
  </si>
  <si>
    <t>=== Eve([[하와|이브]]) ===</t>
  </si>
  <si>
    <t>=== ??? ===</t>
  </si>
  <si>
    <t>=== Samson([[삼손]]) ===</t>
  </si>
  <si>
    <t>=== Azazel([[아자젤]]) ===</t>
  </si>
  <si>
    <t>=== Lazarus([[나사로]]) ===</t>
  </si>
  <si>
    <t>=== Lilith([[릴리스]]) ===</t>
  </si>
  <si>
    <t>&lt;:&gt;[[파일:attachment/더 바인딩 오브 아이작/캐릭터/아이작.png]]</t>
  </si>
  <si>
    <t xml:space="preserve"> 이동속도  1.0 </t>
  </si>
  <si>
    <t xml:space="preserve"> 공격속도  1 / 샷딜레이 10 </t>
  </si>
  <si>
    <t xml:space="preserve"> 공격력  3.5 / 배수 ×1.0 </t>
  </si>
  <si>
    <t xml:space="preserve"> 사거리  23.75 </t>
  </si>
  <si>
    <t xml:space="preserve"> 눈물속도  1 </t>
  </si>
  <si>
    <t xml:space="preserve"> 운  0 </t>
  </si>
  <si>
    <t xml:space="preserve"> 고유 능력  없음 </t>
  </si>
  <si>
    <t xml:space="preserve"> 기본 소지 픽업  폭탄 1개 </t>
  </si>
  <si>
    <t xml:space="preserve"> 기본 소지 아이템  [[파일:The_D6_Icon.png|width=30px]][[아이작의 번제/아이템/능동 아이템#d6|D6(6면 주사위)]][* ???로 Mom's Heart (리버스의 경우 Issac) 격파시 기본 소지 아이템이 된다.] </t>
  </si>
  <si>
    <t xml:space="preserve"> 캐릭터 해금 방법  기본 해금 </t>
  </si>
  <si>
    <t>&lt;:&gt;[[파일:attachment/더 바인딩 오브 아이작/캐릭터/막달린.png]]</t>
  </si>
  <si>
    <t xml:space="preserve"> 체력  [[파일:hud red heart.png|width=30px]][[파일:hud red heart.png|width=30px]][[파일:hud red heart.png|width=30px]][[파일:hud red heart.png|width=30px]] </t>
  </si>
  <si>
    <t xml:space="preserve"> 이동속도  0.85 </t>
  </si>
  <si>
    <t xml:space="preserve"> 기본 소지 픽업  Speed Up 알약 1개[* Afterbirth+ Aprils Fool 챌린지를 클리어하면 기본 소지 아이템이 된다.] </t>
  </si>
  <si>
    <t xml:space="preserve"> 기본 소지 아이템  [[파일:Yum_Heart_Icon.png|width=30]][[아이작의 번제/아이템/능동 아이템#yumheart|Yum Heart(맛있는 심장)]] </t>
  </si>
  <si>
    <t xml:space="preserve"> 캐릭터 해금 방법  플레이 한 번에 최대 체력을 7개 이상 보유[* 체력 칸을 모두 꽉 채울 필요는 없고 전체 일반 하트 칸이 7개 이상이 되면 된다.] </t>
  </si>
  <si>
    <t>&lt;:&gt;[[파일:attachment/더 바인딩 오브 아이작/캐릭터/케인.png]]</t>
  </si>
  <si>
    <t xml:space="preserve"> 체력  [[파일:hud red heart.png|width=30px]][[파일:hud red heart.png|width=30px]] </t>
  </si>
  <si>
    <t xml:space="preserve"> 이동속도  1.3 </t>
  </si>
  <si>
    <t xml:space="preserve"> 공격력  3.5(4.2) / 배수 ×1.2 </t>
  </si>
  <si>
    <t xml:space="preserve"> 사거리  17.75 </t>
  </si>
  <si>
    <t xml:space="preserve"> 고유 능력  눈물이 한 쪽으로만 발사 </t>
  </si>
  <si>
    <t xml:space="preserve"> 기본 소지 픽업  열쇠 1개 [br] [[파일:UyRNWyx.png|width=20px]] [[아이작의 번제/아이템/장신구#paperclip|Paper Clip(종이 클립)]][* Greed Machine에 동전 68개를 기부할 경우 기본 소지 아이템이 된다.] </t>
  </si>
  <si>
    <t xml:space="preserve"> 기본 소지 아이템  [[파일:Lucky_Foot_Icon.png|width=30px]] [[아이작의 번제/아이템/자동 아이템#luckyfoot|Lucky Foot(행운의 발목)]] </t>
  </si>
  <si>
    <t xml:space="preserve"> 캐릭터 해금 방법  플레이 한 번에 동전 55개 이상 소지 </t>
  </si>
  <si>
    <t>&lt;:&gt;[[파일:attachment/더 바인딩 오브 아이작/캐릭터/유다.png]]</t>
  </si>
  <si>
    <t xml:space="preserve"> 체력  [[파일:hud red heart.png|width=30px]] </t>
  </si>
  <si>
    <t xml:space="preserve"> 공격력  3.5(4.725) / 배수 ×1.35 </t>
  </si>
  <si>
    <t xml:space="preserve"> 기본 소지 픽업  동전 3개 </t>
  </si>
  <si>
    <t xml:space="preserve"> 기본 소지 아이템  [[파일:The_Book_of_Belial_Icon.png|width=30px]][[아이작의 번제/아이템/능동 아이템#belial|The Book of Belial(벨리알의 서)]] </t>
  </si>
  <si>
    <t xml:space="preserve"> 캐릭터 해금 방법  Mom's Heart 격파(오리지날) [br] Satan 격파(리버스) </t>
  </si>
  <si>
    <t>&lt;:&gt;[[파일:Judas'_Shadow_App.png|width=80px]]</t>
  </si>
  <si>
    <t xml:space="preserve"> 체력  [[파일:hud black heart.png|width=30px]][[파일:hud black heart.png|width=30px]] </t>
  </si>
  <si>
    <t xml:space="preserve"> 이동속도  1.1 </t>
  </si>
  <si>
    <t xml:space="preserve"> 공격력  3.5(7) / 배수 '''×2.0''' </t>
  </si>
  <si>
    <t xml:space="preserve"> 사거리  23.75) </t>
  </si>
  <si>
    <t>&lt;:&gt;[[파일:attachment/더 바인딩 오브 아이작/캐릭터/이브.png]]</t>
  </si>
  <si>
    <t xml:space="preserve"> 이동속도  1.23 </t>
  </si>
  <si>
    <t xml:space="preserve"> 공격력  3.5(2.62) / 배수 ×0.75[* 리버스에서는 Whole of Babylon 효과 발동시 ×1.0로 증가] </t>
  </si>
  <si>
    <t xml:space="preserve"> 고유 능력  Whore of Babylon이 빨간 하트가 1개여도 발동(리버스) </t>
  </si>
  <si>
    <t xml:space="preserve"> 기본 소지 픽업  없음 </t>
  </si>
  <si>
    <t xml:space="preserve"> 기본 소지 아이템  [[파일:Dead_Bird_Icon.png|width=30px]][[아이작의 번제/아이템/자동 아이템#deadbird|Dead Bird(죽은 새)]] [br] [[파일:Whore_of_Babylon_Icon.png|width=30px]][[아이작의 번제/아이템/자동 아이템#whoreofbabylon|Whore of Babylon(바빌론의 창녀)]] [br] [[파일:Razor_Blade_Icon.png|width=30px]][[아이작의 번제/아이템/능동 아이템#razorblade|Razor Blade(면도날)]][* 이브로 Satan을 격파하여 아이템을 해금한 후, Greed Machine에 동전 439개를 기부할 경우 기본 소지 아이템이 된다.]  </t>
  </si>
  <si>
    <t xml:space="preserve"> 캐릭터 해금 방법  플레이 한 번에 악마와 2번 계약(오리지날) [br] 하트를 획득하지 않고 두 스테이지 연속 클리어(리버스) </t>
  </si>
  <si>
    <t>&lt;:&gt;[[파일:attachment/더 바인딩 오브 아이작/캐릭터/시체.png]]</t>
  </si>
  <si>
    <t xml:space="preserve"> 체력  [[파일:hud blue heart.png|width=30px]][[파일:hud blue heart.png|width=30px]][[파일:hud blue heart.png|width=30px]] </t>
  </si>
  <si>
    <t xml:space="preserve"> 공격력  3(3.015) / 배수 ×1.05 </t>
  </si>
  <si>
    <t xml:space="preserve"> 고유 능력  최대 체력 증감이 소울 하트 증감으로 대체[* 피통 증가 = 소울 하트 라는 소리.] </t>
  </si>
  <si>
    <t xml:space="preserve"> 기본 소지 아이템  [[파일:The_Poop_Icon.png|width=30px]][[아이작의 번제/아이템/능동 아이템#thepoop|The Poop(떵)]] </t>
  </si>
  <si>
    <t xml:space="preserve"> 캐릭터 해금 방법  It Lives! 격파(오리지날) [br] Mom's Heart 10회 격파(리버스) </t>
  </si>
  <si>
    <t>&lt;:&gt;[[파일:attachment/더 바인딩 오브 아이작/캐릭터/삼손.png]]</t>
  </si>
  <si>
    <t xml:space="preserve"> 체력  오리지날 : [[파일:hud red heart.png|width=30px]][[파일:hud blue heart.png|width=30px]][br]리버스 이후 : [[파일:hud red heart.png|width=30px]][[파일:hud red heart.png|width=30px]][[파일:hud red heart.png|width=30px]] </t>
  </si>
  <si>
    <t xml:space="preserve"> 공격속도  0.95 </t>
  </si>
  <si>
    <t xml:space="preserve"> 사거리  18.75 </t>
  </si>
  <si>
    <t xml:space="preserve"> 눈물속도  1.31 </t>
  </si>
  <si>
    <t xml:space="preserve"> 기본 소지 픽업  [[파일:Child's_Heart_Icon.png|width=30px]][[아이작의 번제/아이템/장신구#child'sheart|Child's Heart(아이의 심장)]][* Afterbirth+ Ultra Hard 챌린지를 클리어하면 기본 소지 아이템이 된다.] </t>
  </si>
  <si>
    <t xml:space="preserve"> 기본 소지 아이템  [[파일:Bloody_Lust_Icon.png|width=30px]][[아이작의 번제/아이템/자동 아이템#bloodylust|Bloody Lust(피의 욕망)]] </t>
  </si>
  <si>
    <t xml:space="preserve"> 캐릭터 해금 방법  플레이 한 번에 보물방 아이템을 2번 얻지 않고 Mom을 격파(오리지날) [br] 플레이 한 번에 공격을 받지 않고 두 스테이지 연속 클리어(리버스) </t>
  </si>
  <si>
    <t>&lt;:&gt;[[파일:attachment/더 바인딩 오브 아이작/캐릭터/아자젤.png]]</t>
  </si>
  <si>
    <t xml:space="preserve"> 체력  [[파일:hud black heart.png|width=30px]][[파일:hud black heart.png|width=30px]][[파일:hud black heart.png|width=30px]][* ???와 달리 빨간 하트 칸을 늘릴 수 있다. 플레이 도중에 처음으로 최대 HP가 증가하면 평범하게 빨간하트 한칸이 나오고 다른 캐릭터처럼 계속 올리는 게 가능하다.] </t>
  </si>
  <si>
    <t xml:space="preserve"> 이동속도  1.25 </t>
  </si>
  <si>
    <t xml:space="preserve"> 공격속도  샷딜레이 31 </t>
  </si>
  <si>
    <t xml:space="preserve"> 공격력  3.5(5.25) / 배수 ×1.5[* 루도비코 요법 획득시 배수가 ×0.75로 감소] </t>
  </si>
  <si>
    <t xml:space="preserve"> 고유 능력  비행 [br] 눈물 대신 사거리 짧은 혈사포로 공격 </t>
  </si>
  <si>
    <t xml:space="preserve"> 기본 소지 픽업  0 - The Fool 카드 1개 </t>
  </si>
  <si>
    <t xml:space="preserve"> 기본 소지 아이템  없음 </t>
  </si>
  <si>
    <t xml:space="preserve"> 캐릭터 해금 방법  플레이 한 번에 악마와 3번 계약 </t>
  </si>
  <si>
    <t xml:space="preserve">   [[파일:attachment/더 바인딩 오브 아이작/캐릭터/라자루스.png]]  [[파일:attachment/더 바인딩 오브 아이작/캐릭터/라자루스-부활.png]] </t>
  </si>
  <si>
    <t xml:space="preserve">   '''부활 전'''  '''부활 후''' </t>
  </si>
  <si>
    <t xml:space="preserve"> 체력  [[파일:hud red heart.png|width=30px]][[파일:hud red heart.png|width=30px]][[파일:hud red heart.png|width=30px]]  [[파일:hud red heart.png|width=30px]] </t>
  </si>
  <si>
    <t xml:space="preserve"> 이동속도  1.0  1.25 </t>
  </si>
  <si>
    <t xml:space="preserve"> 공격속도  1  1 </t>
  </si>
  <si>
    <t xml:space="preserve"> 공격력  3.5 / 배수 ×1.0  3.5(4.2) / 배수 ×1.2 </t>
  </si>
  <si>
    <t xml:space="preserve"> 사거리  17.75  23.75 </t>
  </si>
  <si>
    <t xml:space="preserve"> 눈물속도  1  1 </t>
  </si>
  <si>
    <t xml:space="preserve"> 운  -1  0 </t>
  </si>
  <si>
    <t xml:space="preserve"> 고유 능력  [[파일:95pTmxc.png|width=20px]] [[아이작의 번제/아이템/자동 아이템#lazarus'rags|Lazarus' Rags(나사로의 누더기)]] 효과 적용[* 아이템 창에 표시되지는 않으나, 실질적으로 같이 지니고 시작했었다. 그러나 애프터버스+에서 다른 캐릭터가 나사로로 변했다가 다시 다른 캐릭터로 바뀔 시 이 아이템을 얻는 버그가 있어서 이후 아이템이 아닌 고유 능력으로 바뀌었다.]  [[파일:ipqmDn7.png|width=10px]] [[아이작의 번제/아이템/자동 아이템#anemic|Anemic(빈혈증)]] 효과 적용[* Afterbirth+ Backasswards 챌린지를 클리어하면 아이템이 아닌 고유 능력으로 변경. 피 흘리는 효과가 대미지를 받지 않아도 적용된다.] </t>
  </si>
  <si>
    <t xml:space="preserve"> 기본 소지 픽업 &lt;-2&gt; 랜덤 알약 1개 </t>
  </si>
  <si>
    <t xml:space="preserve"> 기본 소지 아이템  [[파일:ipqmDn7.png|width=10px]] [[아이작의 번제/아이템/자동 아이템#anemic|Anemic(빈혈증)]][* Afterbirth+ Backasswards 챌린지를 클리어하면 기본 소지 아이템이 된다.]  [[파일:ipqmDn7.png|width=10px]] [[아이작의 번제/아이템/자동 아이템#anemic|Anemic(빈혈증)]] </t>
  </si>
  <si>
    <t xml:space="preserve"> 캐릭터 해금 방법 &lt;-2&gt; 플레이 한 번에 소울 하트 4개 이상 보유[* 가장 쉬운 방법으로는 애프터버스에서 추가된 PJs(잠옷) 아이템을 얻는 것. 이게 소울 하트를 4개를 한 번에 주므로 바로 해금할 수 있다. 마찬가지로 에덴 캐릭터로 시작했을 때 PJs 아이템을 들고 시작할 경우 즉시 해금.] </t>
  </si>
  <si>
    <t xml:space="preserve"> [[파일:Lilith_App.png|width=75px]] </t>
  </si>
  <si>
    <t xml:space="preserve"> 체력  [[파일:hud red heart.png|width=30px]][[파일:hud black heart.png|width=30px]][[파일:hud black heart.png|width=30px]] </t>
  </si>
  <si>
    <t xml:space="preserve"> 공격속도  0 </t>
  </si>
  <si>
    <t xml:space="preserve"> 공격력  3.5 </t>
  </si>
  <si>
    <t xml:space="preserve"> 고유 능력  기본 공격 불가[* 공허의 구렁텅이 등에 의한 공격 또한 할 수 없다.] [br] [[파일:external/hydra-media.cursecdn.com/Incubus_Icon.png|width=20px]] [[아이작의 번제/아이템/자동 아이템#incubus|Incubus(인큐버스)]][* 아이템이 아닌 고유 능력이다. 그 때문인지 배열이 소진되지 않으며 다른 캐릭터로 부활하면 사라진다.] </t>
  </si>
  <si>
    <t xml:space="preserve"> 기본 소지 아이템  [[파일:Box_Of_Friends.png|width=20px]] [[아이작의 번제/아이템/능동 아이템#box_of_friends|Box of Friends(친구 상자)]] [br] [[파일:4ru8L2X.png|width=15px]] [[아이작의 번제/아이템/자동 아이템#cambionconception|Cambion Conception(몽마의 자식들)]] </t>
  </si>
  <si>
    <t xml:space="preserve"> 캐릭터 해금 방법  아자젤로 Ultra Greed 격파 </t>
  </si>
  <si>
    <t xml:space="preserve"> 체력  [[파일:hud red heart.png|width=30px]][[파일:hud red heart.png|width=30px]][[파일:hud red heart.png|width=30px]] </t>
    <phoneticPr fontId="1" type="noConversion"/>
  </si>
  <si>
    <t xml:space="preserve"> Isaac([[이사악|아이작]]) </t>
  </si>
  <si>
    <t xml:space="preserve"> Magdalene([[마리아 막달레나|막달레나]][* 영문 발음은 막달렌으로 불린다.]) </t>
  </si>
  <si>
    <t xml:space="preserve"> Cain([[카인]]) </t>
  </si>
  <si>
    <t xml:space="preserve"> Judas([[유다]]) </t>
  </si>
  <si>
    <t xml:space="preserve"> 기존 캐릭터 </t>
  </si>
  <si>
    <t xml:space="preserve"> Dark Judas(검은 유다) </t>
  </si>
  <si>
    <t/>
  </si>
  <si>
    <t>막달린</t>
    <phoneticPr fontId="1" type="noConversion"/>
  </si>
  <si>
    <t>케인</t>
    <phoneticPr fontId="1" type="noConversion"/>
  </si>
  <si>
    <t>유다</t>
    <phoneticPr fontId="1" type="noConversion"/>
  </si>
  <si>
    <t>이브</t>
    <phoneticPr fontId="1" type="noConversion"/>
  </si>
  <si>
    <t>시체</t>
    <phoneticPr fontId="1" type="noConversion"/>
  </si>
  <si>
    <t>삼손</t>
    <phoneticPr fontId="1" type="noConversion"/>
  </si>
  <si>
    <t>아자젤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</si>
</sst>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73A3C"/>
      <name val="Arial"/>
      <family val="2"/>
    </font>
    <font>
      <sz val="11"/>
      <color rgb="FF0275D8"/>
      <name val="Arial"/>
      <family val="2"/>
    </font>
    <font>
      <vertAlign val="superscript"/>
      <sz val="8.8000000000000007"/>
      <color rgb="FF0275D8"/>
      <name val="Arial"/>
      <family val="2"/>
    </font>
    <font>
      <sz val="11"/>
      <color rgb="FF0275D8"/>
      <name val="맑은 고딕"/>
      <family val="3"/>
      <charset val="129"/>
    </font>
    <font>
      <sz val="11"/>
      <color rgb="FF373A3C"/>
      <name val="맑은 고딕"/>
      <family val="2"/>
      <charset val="129"/>
    </font>
    <font>
      <sz val="11"/>
      <color rgb="FF373A3C"/>
      <name val="Arial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0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76200</xdr:rowOff>
    </xdr:from>
    <xdr:to>
      <xdr:col>0</xdr:col>
      <xdr:colOff>1238250</xdr:colOff>
      <xdr:row>1</xdr:row>
      <xdr:rowOff>1362075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423B0BA-167F-42EF-8D18-6700D25E6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0"/>
          <a:ext cx="1143000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2</xdr:row>
      <xdr:rowOff>57150</xdr:rowOff>
    </xdr:from>
    <xdr:to>
      <xdr:col>0</xdr:col>
      <xdr:colOff>1247775</xdr:colOff>
      <xdr:row>2</xdr:row>
      <xdr:rowOff>1343025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AF5756C-9143-4276-A525-C4ADDD921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676400"/>
          <a:ext cx="1143000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3</xdr:row>
      <xdr:rowOff>47625</xdr:rowOff>
    </xdr:from>
    <xdr:to>
      <xdr:col>0</xdr:col>
      <xdr:colOff>1228725</xdr:colOff>
      <xdr:row>3</xdr:row>
      <xdr:rowOff>1333500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EEAF0BB-94C7-4E1D-89C3-1BC86A6DE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076575"/>
          <a:ext cx="1143000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26F6B6-D70F-4720-BDF0-5543DA54E93F}" name="표2" displayName="표2" ref="A1:N16" totalsRowShown="0" headerRowDxfId="0" dataDxfId="1">
  <autoFilter ref="A1:N16" xr:uid="{E25A4AC2-709E-4317-A8AE-51151E85F179}"/>
  <tableColumns count="14">
    <tableColumn id="1" xr3:uid="{2A40BAF7-ACDA-46B4-85DF-79C8B3B273F2}" name="그래픽" dataDxfId="15"/>
    <tableColumn id="2" xr3:uid="{26CEF96B-9FEE-47B8-8513-BDBFD60522C2}" name="name" dataDxfId="14"/>
    <tableColumn id="14" xr3:uid="{A8955595-CF99-4AA1-8006-59BB5D288D2C}" name="이름" dataDxfId="13"/>
    <tableColumn id="3" xr3:uid="{F4570DA3-67B9-40E8-A9A7-969CE287CA17}" name="체력" dataDxfId="12"/>
    <tableColumn id="4" xr3:uid="{B2318E30-5983-4015-A8B6-CFA6366CBD33}" name="이동속도" dataDxfId="11"/>
    <tableColumn id="5" xr3:uid="{7819595B-D308-4377-B430-CB0B82591E15}" name="공격속도" dataDxfId="10"/>
    <tableColumn id="6" xr3:uid="{6DDFA0F3-AC76-4A5E-8013-B3490256C461}" name="공격력" dataDxfId="9"/>
    <tableColumn id="7" xr3:uid="{DA21B9B9-9424-40A2-82FF-BDADE27DFD16}" name="사거리" dataDxfId="8"/>
    <tableColumn id="8" xr3:uid="{3FF0A56F-BEA2-4432-BE7E-006CFB616EF1}" name="눈물속도" dataDxfId="7"/>
    <tableColumn id="9" xr3:uid="{2030A47C-7097-4CC6-8F9C-6F546CA4C681}" name="운" dataDxfId="6"/>
    <tableColumn id="10" xr3:uid="{EE6B50BD-5169-42F3-B947-1C91ACE0459D}" name="고유 능력" dataDxfId="5"/>
    <tableColumn id="11" xr3:uid="{F89874F4-FE0B-47BC-AD59-B0CB299B67B6}" name="기본 소지 픽업" dataDxfId="4"/>
    <tableColumn id="12" xr3:uid="{47B8580C-F62A-494A-8349-B11D936DB6E8}" name="기본 소지 아이템" dataDxfId="3"/>
    <tableColumn id="13" xr3:uid="{2FA10571-60D7-49CA-86EC-83E0DCCA30DE}" name="캐릭터 해금 방법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C2B5-0FC8-4F10-890A-27F8E465795A}">
  <dimension ref="A1:N16"/>
  <sheetViews>
    <sheetView workbookViewId="0">
      <selection activeCell="D3" sqref="D3"/>
    </sheetView>
  </sheetViews>
  <sheetFormatPr defaultRowHeight="16.5" x14ac:dyDescent="0.3"/>
  <cols>
    <col min="1" max="1" width="17" customWidth="1"/>
    <col min="2" max="2" width="11.25" bestFit="1" customWidth="1"/>
    <col min="3" max="4" width="9.5" bestFit="1" customWidth="1"/>
    <col min="5" max="5" width="13.25" bestFit="1" customWidth="1"/>
    <col min="6" max="6" width="15.125" bestFit="1" customWidth="1"/>
    <col min="7" max="7" width="18.5" bestFit="1" customWidth="1"/>
    <col min="8" max="8" width="11.375" bestFit="1" customWidth="1"/>
    <col min="9" max="9" width="13.25" bestFit="1" customWidth="1"/>
    <col min="10" max="10" width="7.625" bestFit="1" customWidth="1"/>
    <col min="11" max="11" width="23.5" bestFit="1" customWidth="1"/>
    <col min="12" max="12" width="32" bestFit="1" customWidth="1"/>
    <col min="13" max="13" width="23.875" bestFit="1" customWidth="1"/>
    <col min="14" max="14" width="39.75" bestFit="1" customWidth="1"/>
  </cols>
  <sheetData>
    <row r="1" spans="1:14" x14ac:dyDescent="0.3">
      <c r="A1" s="4" t="s">
        <v>16</v>
      </c>
      <c r="B1" s="4" t="s">
        <v>17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5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12</v>
      </c>
      <c r="M1" s="4" t="s">
        <v>13</v>
      </c>
      <c r="N1" s="4" t="s">
        <v>14</v>
      </c>
    </row>
    <row r="2" spans="1:14" ht="111" customHeight="1" x14ac:dyDescent="0.3">
      <c r="A2" s="2"/>
      <c r="B2" s="2" t="s">
        <v>18</v>
      </c>
      <c r="C2" s="2" t="s">
        <v>15</v>
      </c>
      <c r="D2" s="2">
        <v>6</v>
      </c>
      <c r="E2" s="3">
        <v>1</v>
      </c>
      <c r="F2" s="2" t="s">
        <v>19</v>
      </c>
      <c r="G2" s="2" t="s">
        <v>20</v>
      </c>
      <c r="H2" s="2">
        <v>23.75</v>
      </c>
      <c r="I2" s="2">
        <v>1</v>
      </c>
      <c r="J2" s="2">
        <v>0</v>
      </c>
      <c r="K2" s="2" t="s">
        <v>21</v>
      </c>
      <c r="L2" s="2" t="s">
        <v>22</v>
      </c>
      <c r="M2" s="2" t="s">
        <v>23</v>
      </c>
      <c r="N2" s="2" t="s">
        <v>24</v>
      </c>
    </row>
    <row r="3" spans="1:14" ht="111" customHeight="1" x14ac:dyDescent="0.3">
      <c r="A3" s="4"/>
      <c r="B3" s="2" t="s">
        <v>25</v>
      </c>
      <c r="C3" s="2" t="s">
        <v>26</v>
      </c>
      <c r="D3">
        <v>8</v>
      </c>
      <c r="E3" s="3">
        <v>0.85</v>
      </c>
      <c r="F3" s="2" t="s">
        <v>4</v>
      </c>
      <c r="G3" s="2" t="s">
        <v>6</v>
      </c>
      <c r="H3" s="2">
        <v>23.75</v>
      </c>
      <c r="I3" s="2">
        <v>1</v>
      </c>
      <c r="J3" s="2">
        <v>0</v>
      </c>
      <c r="K3" s="2" t="s">
        <v>11</v>
      </c>
      <c r="L3" s="2" t="s">
        <v>28</v>
      </c>
      <c r="M3" s="2" t="s">
        <v>27</v>
      </c>
      <c r="N3" s="2" t="s">
        <v>29</v>
      </c>
    </row>
    <row r="4" spans="1:14" ht="111" customHeight="1" x14ac:dyDescent="0.3">
      <c r="A4" s="2"/>
      <c r="B4" s="2" t="s">
        <v>30</v>
      </c>
      <c r="C4" s="2" t="s">
        <v>31</v>
      </c>
      <c r="D4" s="2">
        <v>4</v>
      </c>
      <c r="E4" s="3">
        <v>1.3</v>
      </c>
      <c r="F4" s="2" t="s">
        <v>4</v>
      </c>
      <c r="G4" s="2" t="s">
        <v>32</v>
      </c>
      <c r="H4" s="2">
        <v>17.75</v>
      </c>
      <c r="I4" s="2">
        <v>1</v>
      </c>
      <c r="J4" s="2">
        <v>0</v>
      </c>
      <c r="K4" s="2" t="s">
        <v>33</v>
      </c>
      <c r="L4" s="2" t="s">
        <v>37</v>
      </c>
      <c r="M4" s="2" t="s">
        <v>38</v>
      </c>
      <c r="N4" s="2" t="s">
        <v>35</v>
      </c>
    </row>
    <row r="5" spans="1:14" ht="111" customHeight="1" x14ac:dyDescent="0.3">
      <c r="A5" s="2"/>
      <c r="B5" s="2"/>
      <c r="D5" s="2"/>
      <c r="E5" s="3"/>
      <c r="F5" s="2"/>
      <c r="G5" s="2"/>
      <c r="H5" s="2"/>
      <c r="I5" s="2"/>
      <c r="J5" s="2"/>
      <c r="K5" s="2"/>
      <c r="L5" s="2"/>
      <c r="M5" s="2"/>
      <c r="N5" s="2"/>
    </row>
    <row r="6" spans="1:14" ht="111" customHeight="1" x14ac:dyDescent="0.3">
      <c r="A6" s="2"/>
      <c r="B6" s="2"/>
      <c r="C6" s="2"/>
      <c r="D6" s="2"/>
      <c r="E6" s="3"/>
      <c r="F6" s="2"/>
      <c r="G6" s="2"/>
      <c r="H6" s="2"/>
      <c r="I6" s="2"/>
      <c r="J6" s="2"/>
      <c r="K6" s="2"/>
      <c r="L6" s="2"/>
      <c r="M6" s="2"/>
      <c r="N6" s="2"/>
    </row>
    <row r="7" spans="1:14" ht="111" customHeight="1" x14ac:dyDescent="0.3">
      <c r="A7" s="2"/>
      <c r="B7" s="2"/>
      <c r="C7" s="2"/>
      <c r="D7" s="2"/>
      <c r="E7" s="3"/>
      <c r="F7" s="2"/>
      <c r="G7" s="2"/>
      <c r="H7" s="2"/>
      <c r="I7" s="2"/>
      <c r="J7" s="2"/>
      <c r="K7" s="2"/>
      <c r="L7" s="2"/>
      <c r="M7" s="2"/>
      <c r="N7" s="2"/>
    </row>
    <row r="8" spans="1:14" ht="111" customHeight="1" x14ac:dyDescent="0.3">
      <c r="A8" s="2"/>
      <c r="B8" s="2"/>
      <c r="C8" s="2"/>
      <c r="D8" s="2"/>
      <c r="E8" s="3"/>
      <c r="F8" s="2"/>
      <c r="G8" s="2"/>
      <c r="H8" s="2"/>
      <c r="I8" s="2"/>
      <c r="J8" s="2"/>
      <c r="K8" s="2"/>
      <c r="L8" s="2"/>
      <c r="M8" s="2"/>
      <c r="N8" s="2"/>
    </row>
    <row r="9" spans="1:14" ht="111" customHeight="1" x14ac:dyDescent="0.3">
      <c r="A9" s="2"/>
      <c r="B9" s="2"/>
      <c r="C9" s="2"/>
      <c r="D9" s="2"/>
      <c r="E9" s="3"/>
      <c r="F9" s="2"/>
      <c r="G9" s="2"/>
      <c r="H9" s="2"/>
      <c r="I9" s="2"/>
      <c r="J9" s="2"/>
      <c r="K9" s="2"/>
      <c r="L9" s="2"/>
      <c r="M9" s="2"/>
      <c r="N9" s="2"/>
    </row>
    <row r="10" spans="1:14" ht="111" customHeight="1" x14ac:dyDescent="0.3">
      <c r="A10" s="2"/>
      <c r="B10" s="2"/>
      <c r="C10" s="2"/>
      <c r="D10" s="2"/>
      <c r="E10" s="3"/>
      <c r="F10" s="2"/>
      <c r="G10" s="2"/>
      <c r="H10" s="2"/>
      <c r="I10" s="2"/>
      <c r="J10" s="2"/>
      <c r="K10" s="2"/>
      <c r="L10" s="2"/>
      <c r="M10" s="2"/>
      <c r="N10" s="2"/>
    </row>
    <row r="11" spans="1:14" ht="111" customHeight="1" x14ac:dyDescent="0.3">
      <c r="A11" s="2"/>
      <c r="B11" s="2"/>
      <c r="C11" s="2"/>
      <c r="D11" s="2"/>
      <c r="E11" s="3"/>
      <c r="F11" s="2"/>
      <c r="G11" s="2"/>
      <c r="H11" s="2"/>
      <c r="I11" s="2"/>
      <c r="J11" s="2"/>
      <c r="K11" s="2"/>
      <c r="L11" s="2"/>
      <c r="M11" s="2"/>
      <c r="N11" s="2"/>
    </row>
    <row r="12" spans="1:14" ht="111" customHeight="1" x14ac:dyDescent="0.3">
      <c r="A12" s="2"/>
      <c r="B12" s="2"/>
      <c r="C12" s="2"/>
      <c r="D12" s="2"/>
      <c r="E12" s="3"/>
      <c r="F12" s="2"/>
      <c r="G12" s="2"/>
      <c r="H12" s="2"/>
      <c r="I12" s="2"/>
      <c r="J12" s="2"/>
      <c r="K12" s="2"/>
      <c r="L12" s="2"/>
      <c r="M12" s="2"/>
      <c r="N12" s="2"/>
    </row>
    <row r="13" spans="1:14" ht="111" customHeight="1" x14ac:dyDescent="0.3">
      <c r="A13" s="2"/>
      <c r="B13" s="2"/>
      <c r="C13" s="2"/>
      <c r="D13" s="2"/>
      <c r="E13" s="3"/>
      <c r="F13" s="2"/>
      <c r="G13" s="2"/>
      <c r="H13" s="2"/>
      <c r="I13" s="2"/>
      <c r="J13" s="2"/>
      <c r="K13" s="2"/>
      <c r="L13" s="2"/>
      <c r="M13" s="2"/>
      <c r="N13" s="2"/>
    </row>
    <row r="14" spans="1:14" ht="111" customHeight="1" x14ac:dyDescent="0.3">
      <c r="A14" s="2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</row>
    <row r="15" spans="1:14" ht="111" customHeight="1" x14ac:dyDescent="0.3">
      <c r="A15" s="2"/>
      <c r="B15" s="2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</row>
    <row r="16" spans="1:14" ht="111" customHeight="1" x14ac:dyDescent="0.3">
      <c r="A16" s="2"/>
      <c r="B16" s="2"/>
      <c r="C16" s="2"/>
      <c r="D16" s="2"/>
      <c r="E16" s="3"/>
      <c r="F16" s="2"/>
      <c r="G16" s="2"/>
      <c r="H16" s="2"/>
      <c r="I16" s="2"/>
      <c r="J16" s="2"/>
      <c r="K16" s="2"/>
      <c r="L16" s="2"/>
      <c r="M16" s="2"/>
      <c r="N16" s="2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C56F-3897-4BB6-8C8C-00F9482886C3}">
  <dimension ref="A2:G206"/>
  <sheetViews>
    <sheetView topLeftCell="A125" workbookViewId="0">
      <selection activeCell="A126" sqref="A126"/>
    </sheetView>
  </sheetViews>
  <sheetFormatPr defaultRowHeight="16.5" x14ac:dyDescent="0.3"/>
  <sheetData>
    <row r="2" spans="1:7" x14ac:dyDescent="0.3">
      <c r="A2" t="s">
        <v>137</v>
      </c>
      <c r="B2" t="s">
        <v>139</v>
      </c>
    </row>
    <row r="3" spans="1:7" x14ac:dyDescent="0.3">
      <c r="A3" t="s">
        <v>133</v>
      </c>
      <c r="B3" t="s">
        <v>139</v>
      </c>
    </row>
    <row r="4" spans="1:7" x14ac:dyDescent="0.3">
      <c r="A4" t="s">
        <v>45</v>
      </c>
      <c r="B4" t="s">
        <v>45</v>
      </c>
    </row>
    <row r="5" spans="1:7" x14ac:dyDescent="0.3">
      <c r="A5" t="s">
        <v>132</v>
      </c>
      <c r="B5" t="s">
        <v>139</v>
      </c>
      <c r="C5">
        <f>(LEN(A5)-LEN(B5))/LEN("[[파일:hud red heart.png|width=30px]]")*2</f>
        <v>6.3428571428571425</v>
      </c>
      <c r="D5" t="str">
        <f>SUBSTITUTE(A5,"[[파일:hud black heart.png|width=30px]]","")</f>
        <v xml:space="preserve"> 체력  [[파일:hud red heart.png|width=30px]][[파일:hud red heart.png|width=30px]][[파일:hud red heart.png|width=30px]] </v>
      </c>
      <c r="E5" t="b">
        <f>IF(C5=0,(LEN(A5)-LEN(D5))/LEN("[[파일:hud black heart.png|width=30px]]")*2)</f>
        <v>0</v>
      </c>
      <c r="F5" t="str">
        <f>SUBSTITUTE(A5,"[[파일:hud blue heart.png|width=30px]]","")</f>
        <v xml:space="preserve"> 체력  [[파일:hud red heart.png|width=30px]][[파일:hud red heart.png|width=30px]][[파일:hud red heart.png|width=30px]] </v>
      </c>
      <c r="G5" t="b">
        <f>IF(AND(C5=0,E5=0),(LEN(A5)-LEN(F5))/LEN("[[파일:hud blue heart.png|width=30px]]")*2)</f>
        <v>0</v>
      </c>
    </row>
    <row r="6" spans="1:7" x14ac:dyDescent="0.3">
      <c r="A6" t="s">
        <v>46</v>
      </c>
      <c r="B6" t="s">
        <v>139</v>
      </c>
      <c r="C6">
        <f>FIND("이동속도",A6)</f>
        <v>2</v>
      </c>
    </row>
    <row r="7" spans="1:7" x14ac:dyDescent="0.3">
      <c r="A7" t="s">
        <v>47</v>
      </c>
      <c r="B7" t="s">
        <v>139</v>
      </c>
    </row>
    <row r="8" spans="1:7" x14ac:dyDescent="0.3">
      <c r="A8" t="s">
        <v>48</v>
      </c>
      <c r="B8" t="s">
        <v>139</v>
      </c>
    </row>
    <row r="9" spans="1:7" x14ac:dyDescent="0.3">
      <c r="A9" t="s">
        <v>49</v>
      </c>
      <c r="B9" t="s">
        <v>139</v>
      </c>
    </row>
    <row r="10" spans="1:7" x14ac:dyDescent="0.3">
      <c r="A10" t="s">
        <v>50</v>
      </c>
      <c r="B10" t="s">
        <v>139</v>
      </c>
    </row>
    <row r="11" spans="1:7" x14ac:dyDescent="0.3">
      <c r="A11" t="s">
        <v>51</v>
      </c>
      <c r="B11" t="s">
        <v>139</v>
      </c>
    </row>
    <row r="12" spans="1:7" x14ac:dyDescent="0.3">
      <c r="A12" t="s">
        <v>52</v>
      </c>
      <c r="B12" t="s">
        <v>139</v>
      </c>
    </row>
    <row r="13" spans="1:7" x14ac:dyDescent="0.3">
      <c r="A13" t="s">
        <v>53</v>
      </c>
      <c r="B13" t="s">
        <v>139</v>
      </c>
    </row>
    <row r="14" spans="1:7" x14ac:dyDescent="0.3">
      <c r="A14" t="s">
        <v>54</v>
      </c>
      <c r="B14" t="s">
        <v>139</v>
      </c>
    </row>
    <row r="15" spans="1:7" x14ac:dyDescent="0.3">
      <c r="A15" t="s">
        <v>55</v>
      </c>
      <c r="B15" t="s">
        <v>139</v>
      </c>
    </row>
    <row r="16" spans="1:7" x14ac:dyDescent="0.3">
      <c r="B16" t="s">
        <v>139</v>
      </c>
    </row>
    <row r="17" spans="1:7" x14ac:dyDescent="0.3">
      <c r="A17" t="s">
        <v>134</v>
      </c>
      <c r="B17" t="s">
        <v>139</v>
      </c>
    </row>
    <row r="18" spans="1:7" x14ac:dyDescent="0.3">
      <c r="A18" t="s">
        <v>56</v>
      </c>
      <c r="B18" t="s">
        <v>56</v>
      </c>
    </row>
    <row r="19" spans="1:7" x14ac:dyDescent="0.3">
      <c r="A19" t="s">
        <v>57</v>
      </c>
      <c r="B19" t="s">
        <v>139</v>
      </c>
      <c r="C19">
        <f>(LEN(A19)-LEN(B19))/LEN("[[파일:hud red heart.png|width=30px]]")*2</f>
        <v>8.3428571428571434</v>
      </c>
      <c r="D19" t="str">
        <f>SUBSTITUTE(A19,"[[파일:hud black heart.png|width=30px]]","")</f>
        <v xml:space="preserve"> 체력  [[파일:hud red heart.png|width=30px]][[파일:hud red heart.png|width=30px]][[파일:hud red heart.png|width=30px]][[파일:hud red heart.png|width=30px]] </v>
      </c>
      <c r="E19" t="b">
        <f>IF(C19=0,(LEN(A19)-LEN(D19))/LEN("[[파일:hud black heart.png|width=30px]]")*2)</f>
        <v>0</v>
      </c>
      <c r="F19" t="str">
        <f>SUBSTITUTE(A19,"[[파일:hud blue heart.png|width=30px]]","")</f>
        <v xml:space="preserve"> 체력  [[파일:hud red heart.png|width=30px]][[파일:hud red heart.png|width=30px]][[파일:hud red heart.png|width=30px]][[파일:hud red heart.png|width=30px]] </v>
      </c>
      <c r="G19" t="b">
        <f>IF(AND(C19=0,E19=0),(LEN(A19)-LEN(F19))/LEN("[[파일:hud blue heart.png|width=30px]]")*2)</f>
        <v>0</v>
      </c>
    </row>
    <row r="20" spans="1:7" x14ac:dyDescent="0.3">
      <c r="A20" t="s">
        <v>58</v>
      </c>
      <c r="B20" t="s">
        <v>139</v>
      </c>
    </row>
    <row r="21" spans="1:7" x14ac:dyDescent="0.3">
      <c r="A21" t="s">
        <v>47</v>
      </c>
      <c r="B21" t="s">
        <v>139</v>
      </c>
    </row>
    <row r="22" spans="1:7" x14ac:dyDescent="0.3">
      <c r="A22" t="s">
        <v>48</v>
      </c>
      <c r="B22" t="s">
        <v>139</v>
      </c>
    </row>
    <row r="23" spans="1:7" x14ac:dyDescent="0.3">
      <c r="A23" t="s">
        <v>49</v>
      </c>
      <c r="B23" t="s">
        <v>139</v>
      </c>
    </row>
    <row r="24" spans="1:7" x14ac:dyDescent="0.3">
      <c r="A24" t="s">
        <v>50</v>
      </c>
      <c r="B24" t="s">
        <v>139</v>
      </c>
    </row>
    <row r="25" spans="1:7" x14ac:dyDescent="0.3">
      <c r="A25" t="s">
        <v>51</v>
      </c>
      <c r="B25" t="s">
        <v>139</v>
      </c>
    </row>
    <row r="26" spans="1:7" x14ac:dyDescent="0.3">
      <c r="A26" t="s">
        <v>52</v>
      </c>
      <c r="B26" t="s">
        <v>139</v>
      </c>
    </row>
    <row r="27" spans="1:7" x14ac:dyDescent="0.3">
      <c r="A27" t="s">
        <v>59</v>
      </c>
      <c r="B27" t="s">
        <v>139</v>
      </c>
    </row>
    <row r="28" spans="1:7" x14ac:dyDescent="0.3">
      <c r="A28" t="s">
        <v>60</v>
      </c>
      <c r="B28" t="s">
        <v>139</v>
      </c>
    </row>
    <row r="29" spans="1:7" x14ac:dyDescent="0.3">
      <c r="A29" t="s">
        <v>61</v>
      </c>
      <c r="B29" t="s">
        <v>139</v>
      </c>
    </row>
    <row r="30" spans="1:7" x14ac:dyDescent="0.3">
      <c r="B30" t="s">
        <v>139</v>
      </c>
    </row>
    <row r="31" spans="1:7" x14ac:dyDescent="0.3">
      <c r="A31" t="s">
        <v>135</v>
      </c>
      <c r="B31" t="s">
        <v>139</v>
      </c>
    </row>
    <row r="32" spans="1:7" x14ac:dyDescent="0.3">
      <c r="A32" t="s">
        <v>62</v>
      </c>
      <c r="B32" t="s">
        <v>62</v>
      </c>
    </row>
    <row r="33" spans="1:7" x14ac:dyDescent="0.3">
      <c r="A33" t="s">
        <v>63</v>
      </c>
      <c r="B33" t="s">
        <v>139</v>
      </c>
      <c r="C33">
        <f>(LEN(A33)-LEN(B33))/LEN("[[파일:hud red heart.png|width=30px]]")*2</f>
        <v>4.3428571428571425</v>
      </c>
      <c r="D33" t="str">
        <f>SUBSTITUTE(A33,"[[파일:hud black heart.png|width=30px]]","")</f>
        <v xml:space="preserve"> 체력  [[파일:hud red heart.png|width=30px]][[파일:hud red heart.png|width=30px]] </v>
      </c>
      <c r="E33" t="b">
        <f>IF(C33=0,(LEN(A33)-LEN(D33))/LEN("[[파일:hud black heart.png|width=30px]]")*2)</f>
        <v>0</v>
      </c>
      <c r="F33" t="str">
        <f>SUBSTITUTE(A33,"[[파일:hud blue heart.png|width=30px]]","")</f>
        <v xml:space="preserve"> 체력  [[파일:hud red heart.png|width=30px]][[파일:hud red heart.png|width=30px]] </v>
      </c>
      <c r="G33" t="b">
        <f>IF(AND(C33=0,E33=0),(LEN(A33)-LEN(F33))/LEN("[[파일:hud blue heart.png|width=30px]]")*2)</f>
        <v>0</v>
      </c>
    </row>
    <row r="34" spans="1:7" x14ac:dyDescent="0.3">
      <c r="A34" t="s">
        <v>64</v>
      </c>
      <c r="B34" t="s">
        <v>139</v>
      </c>
    </row>
    <row r="35" spans="1:7" x14ac:dyDescent="0.3">
      <c r="A35" t="s">
        <v>47</v>
      </c>
      <c r="B35" t="s">
        <v>139</v>
      </c>
    </row>
    <row r="36" spans="1:7" x14ac:dyDescent="0.3">
      <c r="A36" t="s">
        <v>65</v>
      </c>
      <c r="B36" t="s">
        <v>139</v>
      </c>
    </row>
    <row r="37" spans="1:7" x14ac:dyDescent="0.3">
      <c r="A37" t="s">
        <v>66</v>
      </c>
      <c r="B37" t="s">
        <v>139</v>
      </c>
    </row>
    <row r="38" spans="1:7" x14ac:dyDescent="0.3">
      <c r="A38" t="s">
        <v>50</v>
      </c>
      <c r="B38" t="s">
        <v>139</v>
      </c>
    </row>
    <row r="39" spans="1:7" x14ac:dyDescent="0.3">
      <c r="A39" t="s">
        <v>51</v>
      </c>
      <c r="B39" t="s">
        <v>139</v>
      </c>
    </row>
    <row r="40" spans="1:7" x14ac:dyDescent="0.3">
      <c r="A40" t="s">
        <v>67</v>
      </c>
      <c r="B40" t="s">
        <v>139</v>
      </c>
    </row>
    <row r="41" spans="1:7" x14ac:dyDescent="0.3">
      <c r="A41" t="s">
        <v>68</v>
      </c>
      <c r="B41" t="s">
        <v>139</v>
      </c>
    </row>
    <row r="42" spans="1:7" x14ac:dyDescent="0.3">
      <c r="A42" t="s">
        <v>69</v>
      </c>
      <c r="B42" t="s">
        <v>139</v>
      </c>
    </row>
    <row r="43" spans="1:7" x14ac:dyDescent="0.3">
      <c r="A43" t="s">
        <v>70</v>
      </c>
      <c r="B43" t="s">
        <v>139</v>
      </c>
    </row>
    <row r="44" spans="1:7" x14ac:dyDescent="0.3">
      <c r="B44" t="s">
        <v>139</v>
      </c>
    </row>
    <row r="45" spans="1:7" x14ac:dyDescent="0.3">
      <c r="A45" t="s">
        <v>136</v>
      </c>
      <c r="B45" t="s">
        <v>139</v>
      </c>
    </row>
    <row r="46" spans="1:7" x14ac:dyDescent="0.3">
      <c r="A46" t="s">
        <v>71</v>
      </c>
      <c r="B46" t="s">
        <v>71</v>
      </c>
    </row>
    <row r="47" spans="1:7" x14ac:dyDescent="0.3">
      <c r="A47" t="s">
        <v>72</v>
      </c>
      <c r="B47" t="s">
        <v>139</v>
      </c>
      <c r="C47">
        <f>(LEN(A47)-LEN(B47))/LEN("[[파일:hud red heart.png|width=30px]]")*2</f>
        <v>2.342857142857143</v>
      </c>
      <c r="D47" t="str">
        <f>SUBSTITUTE(A47,"[[파일:hud black heart.png|width=30px]]","")</f>
        <v xml:space="preserve"> 체력  [[파일:hud red heart.png|width=30px]] </v>
      </c>
      <c r="E47" t="b">
        <f>IF(C47=0,(LEN(A47)-LEN(D47))/LEN("[[파일:hud black heart.png|width=30px]]")*2)</f>
        <v>0</v>
      </c>
      <c r="F47" t="str">
        <f>SUBSTITUTE(A47,"[[파일:hud blue heart.png|width=30px]]","")</f>
        <v xml:space="preserve"> 체력  [[파일:hud red heart.png|width=30px]] </v>
      </c>
      <c r="G47" t="b">
        <f>IF(AND(C47=0,E47=0),(LEN(A47)-LEN(F47))/LEN("[[파일:hud blue heart.png|width=30px]]")*2)</f>
        <v>0</v>
      </c>
    </row>
    <row r="48" spans="1:7" x14ac:dyDescent="0.3">
      <c r="A48" t="s">
        <v>46</v>
      </c>
      <c r="B48" t="s">
        <v>139</v>
      </c>
    </row>
    <row r="49" spans="1:7" x14ac:dyDescent="0.3">
      <c r="A49" t="s">
        <v>47</v>
      </c>
      <c r="B49" t="s">
        <v>139</v>
      </c>
    </row>
    <row r="50" spans="1:7" x14ac:dyDescent="0.3">
      <c r="A50" t="s">
        <v>73</v>
      </c>
      <c r="B50" t="s">
        <v>139</v>
      </c>
    </row>
    <row r="51" spans="1:7" x14ac:dyDescent="0.3">
      <c r="A51" t="s">
        <v>49</v>
      </c>
      <c r="B51" t="s">
        <v>139</v>
      </c>
    </row>
    <row r="52" spans="1:7" x14ac:dyDescent="0.3">
      <c r="A52" t="s">
        <v>50</v>
      </c>
      <c r="B52" t="s">
        <v>139</v>
      </c>
    </row>
    <row r="53" spans="1:7" x14ac:dyDescent="0.3">
      <c r="A53" t="s">
        <v>51</v>
      </c>
      <c r="B53" t="s">
        <v>139</v>
      </c>
    </row>
    <row r="54" spans="1:7" x14ac:dyDescent="0.3">
      <c r="A54" t="s">
        <v>52</v>
      </c>
      <c r="B54" t="s">
        <v>139</v>
      </c>
    </row>
    <row r="55" spans="1:7" x14ac:dyDescent="0.3">
      <c r="A55" t="s">
        <v>74</v>
      </c>
      <c r="B55" t="s">
        <v>139</v>
      </c>
    </row>
    <row r="56" spans="1:7" x14ac:dyDescent="0.3">
      <c r="A56" t="s">
        <v>75</v>
      </c>
      <c r="B56" t="s">
        <v>139</v>
      </c>
    </row>
    <row r="57" spans="1:7" x14ac:dyDescent="0.3">
      <c r="A57" t="s">
        <v>76</v>
      </c>
      <c r="B57" t="s">
        <v>139</v>
      </c>
    </row>
    <row r="58" spans="1:7" x14ac:dyDescent="0.3">
      <c r="B58" t="s">
        <v>139</v>
      </c>
    </row>
    <row r="59" spans="1:7" x14ac:dyDescent="0.3">
      <c r="A59" t="s">
        <v>138</v>
      </c>
      <c r="B59" t="s">
        <v>139</v>
      </c>
    </row>
    <row r="60" spans="1:7" x14ac:dyDescent="0.3">
      <c r="A60" t="s">
        <v>77</v>
      </c>
      <c r="B60" t="s">
        <v>139</v>
      </c>
    </row>
    <row r="61" spans="1:7" x14ac:dyDescent="0.3">
      <c r="A61" t="s">
        <v>78</v>
      </c>
      <c r="B61" t="s">
        <v>139</v>
      </c>
      <c r="C61">
        <f>(LEN(A61)-LEN(B61))/LEN("[[파일:hud red heart.png|width=30px]]")*2</f>
        <v>4.5714285714285712</v>
      </c>
      <c r="D61" t="str">
        <f>SUBSTITUTE(A61,"[[파일:hud black heart.png|width=30px]]","")</f>
        <v xml:space="preserve"> 체력   </v>
      </c>
      <c r="E61" t="b">
        <f>IF(C61=0,(LEN(A61)-LEN(D61))/LEN("[[파일:hud black heart.png|width=30px]]")*2)</f>
        <v>0</v>
      </c>
      <c r="F61" t="str">
        <f>SUBSTITUTE(A61,"[[파일:hud blue heart.png|width=30px]]","")</f>
        <v xml:space="preserve"> 체력  [[파일:hud black heart.png|width=30px]][[파일:hud black heart.png|width=30px]] </v>
      </c>
      <c r="G61" t="b">
        <f>IF(AND(C61=0,E61=0),(LEN(A61)-LEN(F61))/LEN("[[파일:hud blue heart.png|width=30px]]")*2)</f>
        <v>0</v>
      </c>
    </row>
    <row r="62" spans="1:7" x14ac:dyDescent="0.3">
      <c r="A62" t="s">
        <v>79</v>
      </c>
      <c r="B62" t="s">
        <v>139</v>
      </c>
    </row>
    <row r="63" spans="1:7" x14ac:dyDescent="0.3">
      <c r="A63" t="s">
        <v>47</v>
      </c>
      <c r="B63" t="s">
        <v>139</v>
      </c>
    </row>
    <row r="64" spans="1:7" x14ac:dyDescent="0.3">
      <c r="A64" t="s">
        <v>80</v>
      </c>
      <c r="B64" t="s">
        <v>139</v>
      </c>
    </row>
    <row r="65" spans="1:7" x14ac:dyDescent="0.3">
      <c r="A65" t="s">
        <v>81</v>
      </c>
      <c r="B65" t="s">
        <v>139</v>
      </c>
    </row>
    <row r="66" spans="1:7" x14ac:dyDescent="0.3">
      <c r="A66" t="s">
        <v>50</v>
      </c>
      <c r="B66" t="s">
        <v>139</v>
      </c>
    </row>
    <row r="67" spans="1:7" x14ac:dyDescent="0.3">
      <c r="A67" t="s">
        <v>51</v>
      </c>
      <c r="B67" t="s">
        <v>139</v>
      </c>
    </row>
    <row r="68" spans="1:7" x14ac:dyDescent="0.3">
      <c r="B68" t="s">
        <v>139</v>
      </c>
    </row>
    <row r="69" spans="1:7" x14ac:dyDescent="0.3">
      <c r="A69" t="s">
        <v>39</v>
      </c>
      <c r="B69" t="s">
        <v>139</v>
      </c>
    </row>
    <row r="70" spans="1:7" x14ac:dyDescent="0.3">
      <c r="A70" t="s">
        <v>82</v>
      </c>
      <c r="B70" t="s">
        <v>82</v>
      </c>
    </row>
    <row r="71" spans="1:7" x14ac:dyDescent="0.3">
      <c r="A71" t="s">
        <v>63</v>
      </c>
      <c r="B71" t="s">
        <v>139</v>
      </c>
      <c r="C71">
        <f>(LEN(A71)-LEN(B71))/LEN("[[파일:hud red heart.png|width=30px]]")*2</f>
        <v>4.3428571428571425</v>
      </c>
      <c r="D71" t="str">
        <f>SUBSTITUTE(A71,"[[파일:hud black heart.png|width=30px]]","")</f>
        <v xml:space="preserve"> 체력  [[파일:hud red heart.png|width=30px]][[파일:hud red heart.png|width=30px]] </v>
      </c>
      <c r="E71" t="b">
        <f>IF(C71=0,(LEN(A71)-LEN(D71))/LEN("[[파일:hud black heart.png|width=30px]]")*2)</f>
        <v>0</v>
      </c>
      <c r="F71" t="str">
        <f>SUBSTITUTE(A71,"[[파일:hud blue heart.png|width=30px]]","")</f>
        <v xml:space="preserve"> 체력  [[파일:hud red heart.png|width=30px]][[파일:hud red heart.png|width=30px]] </v>
      </c>
      <c r="G71" t="b">
        <f>IF(AND(C71=0,E71=0),(LEN(A71)-LEN(F71))/LEN("[[파일:hud blue heart.png|width=30px]]")*2)</f>
        <v>0</v>
      </c>
    </row>
    <row r="72" spans="1:7" x14ac:dyDescent="0.3">
      <c r="A72" t="s">
        <v>83</v>
      </c>
      <c r="B72" t="s">
        <v>139</v>
      </c>
    </row>
    <row r="73" spans="1:7" x14ac:dyDescent="0.3">
      <c r="A73" t="s">
        <v>47</v>
      </c>
      <c r="B73" t="s">
        <v>139</v>
      </c>
    </row>
    <row r="74" spans="1:7" x14ac:dyDescent="0.3">
      <c r="A74" t="s">
        <v>84</v>
      </c>
      <c r="B74" t="s">
        <v>139</v>
      </c>
    </row>
    <row r="75" spans="1:7" x14ac:dyDescent="0.3">
      <c r="A75" t="s">
        <v>49</v>
      </c>
      <c r="B75" t="s">
        <v>139</v>
      </c>
    </row>
    <row r="76" spans="1:7" x14ac:dyDescent="0.3">
      <c r="A76" t="s">
        <v>50</v>
      </c>
      <c r="B76" t="s">
        <v>139</v>
      </c>
    </row>
    <row r="77" spans="1:7" x14ac:dyDescent="0.3">
      <c r="A77" t="s">
        <v>51</v>
      </c>
      <c r="B77" t="s">
        <v>139</v>
      </c>
    </row>
    <row r="78" spans="1:7" x14ac:dyDescent="0.3">
      <c r="A78" t="s">
        <v>85</v>
      </c>
      <c r="B78" t="s">
        <v>139</v>
      </c>
    </row>
    <row r="79" spans="1:7" x14ac:dyDescent="0.3">
      <c r="A79" t="s">
        <v>86</v>
      </c>
      <c r="B79" t="s">
        <v>139</v>
      </c>
    </row>
    <row r="80" spans="1:7" x14ac:dyDescent="0.3">
      <c r="A80" t="s">
        <v>87</v>
      </c>
      <c r="B80" t="s">
        <v>139</v>
      </c>
    </row>
    <row r="81" spans="1:7" x14ac:dyDescent="0.3">
      <c r="A81" t="s">
        <v>88</v>
      </c>
      <c r="B81" t="s">
        <v>139</v>
      </c>
    </row>
    <row r="82" spans="1:7" x14ac:dyDescent="0.3">
      <c r="B82" t="s">
        <v>139</v>
      </c>
    </row>
    <row r="83" spans="1:7" x14ac:dyDescent="0.3">
      <c r="A83" t="s">
        <v>40</v>
      </c>
      <c r="B83" t="s">
        <v>139</v>
      </c>
    </row>
    <row r="84" spans="1:7" x14ac:dyDescent="0.3">
      <c r="A84" t="s">
        <v>89</v>
      </c>
      <c r="B84" t="s">
        <v>89</v>
      </c>
    </row>
    <row r="85" spans="1:7" x14ac:dyDescent="0.3">
      <c r="A85" t="s">
        <v>90</v>
      </c>
      <c r="B85" t="s">
        <v>139</v>
      </c>
      <c r="C85">
        <f>(LEN(A85)-LEN(B85))/LEN("[[파일:hud red heart.png|width=30px]]")*2</f>
        <v>6.5142857142857142</v>
      </c>
      <c r="D85" t="str">
        <f>SUBSTITUTE(A85,"[[파일:hud black heart.png|width=30px]]","")</f>
        <v xml:space="preserve"> 체력  [[파일:hud blue heart.png|width=30px]][[파일:hud blue heart.png|width=30px]][[파일:hud blue heart.png|width=30px]] </v>
      </c>
      <c r="E85" t="b">
        <f>IF(C85=0,(LEN(A85)-LEN(D85))/LEN("[[파일:hud black heart.png|width=30px]]")*2)</f>
        <v>0</v>
      </c>
      <c r="F85" t="str">
        <f>SUBSTITUTE(A85,"[[파일:hud blue heart.png|width=30px]]","")</f>
        <v xml:space="preserve"> 체력   </v>
      </c>
      <c r="G85" t="b">
        <f>IF(AND(C85=0,E85=0),(LEN(A85)-LEN(F85))/LEN("[[파일:hud blue heart.png|width=30px]]")*2)</f>
        <v>0</v>
      </c>
    </row>
    <row r="86" spans="1:7" x14ac:dyDescent="0.3">
      <c r="A86" t="s">
        <v>79</v>
      </c>
      <c r="B86" t="s">
        <v>139</v>
      </c>
    </row>
    <row r="87" spans="1:7" x14ac:dyDescent="0.3">
      <c r="A87" t="s">
        <v>47</v>
      </c>
      <c r="B87" t="s">
        <v>139</v>
      </c>
    </row>
    <row r="88" spans="1:7" x14ac:dyDescent="0.3">
      <c r="A88" t="s">
        <v>91</v>
      </c>
      <c r="B88" t="s">
        <v>139</v>
      </c>
    </row>
    <row r="89" spans="1:7" x14ac:dyDescent="0.3">
      <c r="A89" t="s">
        <v>49</v>
      </c>
      <c r="B89" t="s">
        <v>139</v>
      </c>
    </row>
    <row r="90" spans="1:7" x14ac:dyDescent="0.3">
      <c r="A90" t="s">
        <v>50</v>
      </c>
      <c r="B90" t="s">
        <v>139</v>
      </c>
    </row>
    <row r="91" spans="1:7" x14ac:dyDescent="0.3">
      <c r="A91" t="s">
        <v>51</v>
      </c>
      <c r="B91" t="s">
        <v>139</v>
      </c>
    </row>
    <row r="92" spans="1:7" x14ac:dyDescent="0.3">
      <c r="A92" t="s">
        <v>92</v>
      </c>
      <c r="B92" t="s">
        <v>139</v>
      </c>
    </row>
    <row r="93" spans="1:7" x14ac:dyDescent="0.3">
      <c r="A93" t="s">
        <v>86</v>
      </c>
      <c r="B93" t="s">
        <v>139</v>
      </c>
    </row>
    <row r="94" spans="1:7" x14ac:dyDescent="0.3">
      <c r="A94" t="s">
        <v>93</v>
      </c>
      <c r="B94" t="s">
        <v>139</v>
      </c>
    </row>
    <row r="95" spans="1:7" x14ac:dyDescent="0.3">
      <c r="A95" t="s">
        <v>94</v>
      </c>
      <c r="B95" t="s">
        <v>139</v>
      </c>
    </row>
    <row r="96" spans="1:7" x14ac:dyDescent="0.3">
      <c r="B96" t="s">
        <v>139</v>
      </c>
    </row>
    <row r="97" spans="1:7" x14ac:dyDescent="0.3">
      <c r="A97" t="s">
        <v>41</v>
      </c>
      <c r="B97" t="s">
        <v>139</v>
      </c>
    </row>
    <row r="98" spans="1:7" x14ac:dyDescent="0.3">
      <c r="A98" t="s">
        <v>95</v>
      </c>
      <c r="B98" t="s">
        <v>95</v>
      </c>
    </row>
    <row r="99" spans="1:7" x14ac:dyDescent="0.3">
      <c r="A99" t="s">
        <v>96</v>
      </c>
      <c r="B99" t="s">
        <v>139</v>
      </c>
      <c r="C99">
        <f>(LEN(A99)-LEN(B99))/LEN("[[파일:hud red heart.png|width=30px]]")*2</f>
        <v>11.542857142857143</v>
      </c>
      <c r="D99" t="str">
        <f>SUBSTITUTE(A99,"[[파일:hud black heart.png|width=30px]]","")</f>
        <v xml:space="preserve"> 체력  오리지날 : [[파일:hud red heart.png|width=30px]][[파일:hud blue heart.png|width=30px]][br]리버스 이후 : [[파일:hud red heart.png|width=30px]][[파일:hud red heart.png|width=30px]][[파일:hud red heart.png|width=30px]] </v>
      </c>
      <c r="E99" t="b">
        <f>IF(C99=0,(LEN(A99)-LEN(D99))/LEN("[[파일:hud black heart.png|width=30px]]")*2)</f>
        <v>0</v>
      </c>
      <c r="F99" t="str">
        <f>SUBSTITUTE(A99,"[[파일:hud blue heart.png|width=30px]]","")</f>
        <v xml:space="preserve"> 체력  오리지날 : [[파일:hud red heart.png|width=30px]][br]리버스 이후 : [[파일:hud red heart.png|width=30px]][[파일:hud red heart.png|width=30px]][[파일:hud red heart.png|width=30px]] </v>
      </c>
      <c r="G99" t="b">
        <f>IF(AND(C99=0,E99=0),(LEN(A99)-LEN(F99))/LEN("[[파일:hud blue heart.png|width=30px]]")*2)</f>
        <v>0</v>
      </c>
    </row>
    <row r="100" spans="1:7" x14ac:dyDescent="0.3">
      <c r="A100" t="s">
        <v>79</v>
      </c>
      <c r="B100" t="s">
        <v>139</v>
      </c>
    </row>
    <row r="101" spans="1:7" x14ac:dyDescent="0.3">
      <c r="A101" t="s">
        <v>97</v>
      </c>
      <c r="B101" t="s">
        <v>139</v>
      </c>
    </row>
    <row r="102" spans="1:7" x14ac:dyDescent="0.3">
      <c r="A102" t="s">
        <v>48</v>
      </c>
      <c r="B102" t="s">
        <v>139</v>
      </c>
    </row>
    <row r="103" spans="1:7" x14ac:dyDescent="0.3">
      <c r="A103" t="s">
        <v>98</v>
      </c>
      <c r="B103" t="s">
        <v>139</v>
      </c>
    </row>
    <row r="104" spans="1:7" x14ac:dyDescent="0.3">
      <c r="A104" t="s">
        <v>99</v>
      </c>
      <c r="B104" t="s">
        <v>139</v>
      </c>
    </row>
    <row r="105" spans="1:7" x14ac:dyDescent="0.3">
      <c r="A105" t="s">
        <v>51</v>
      </c>
      <c r="B105" t="s">
        <v>139</v>
      </c>
    </row>
    <row r="106" spans="1:7" x14ac:dyDescent="0.3">
      <c r="A106" t="s">
        <v>52</v>
      </c>
      <c r="B106" t="s">
        <v>139</v>
      </c>
    </row>
    <row r="107" spans="1:7" x14ac:dyDescent="0.3">
      <c r="A107" t="s">
        <v>100</v>
      </c>
      <c r="B107" t="s">
        <v>139</v>
      </c>
    </row>
    <row r="108" spans="1:7" x14ac:dyDescent="0.3">
      <c r="A108" t="s">
        <v>101</v>
      </c>
      <c r="B108" t="s">
        <v>139</v>
      </c>
    </row>
    <row r="109" spans="1:7" x14ac:dyDescent="0.3">
      <c r="A109" t="s">
        <v>102</v>
      </c>
      <c r="B109" t="s">
        <v>139</v>
      </c>
    </row>
    <row r="110" spans="1:7" x14ac:dyDescent="0.3">
      <c r="B110" t="s">
        <v>139</v>
      </c>
    </row>
    <row r="111" spans="1:7" x14ac:dyDescent="0.3">
      <c r="A111" t="s">
        <v>42</v>
      </c>
      <c r="B111" t="s">
        <v>139</v>
      </c>
    </row>
    <row r="112" spans="1:7" x14ac:dyDescent="0.3">
      <c r="A112" t="s">
        <v>103</v>
      </c>
      <c r="B112" t="s">
        <v>103</v>
      </c>
    </row>
    <row r="113" spans="1:7" x14ac:dyDescent="0.3">
      <c r="A113" t="s">
        <v>104</v>
      </c>
      <c r="B113" t="s">
        <v>139</v>
      </c>
      <c r="C113">
        <f>(LEN(A113)-LEN(B113))/LEN("[[파일:hud red heart.png|width=30px]]")*2</f>
        <v>12.171428571428571</v>
      </c>
      <c r="D113" t="str">
        <f>SUBSTITUTE(A113,"[[파일:hud black heart.png|width=30px]]","")</f>
        <v xml:space="preserve"> 체력  [* ???와 달리 빨간 하트 칸을 늘릴 수 있다. 플레이 도중에 처음으로 최대 HP가 증가하면 평범하게 빨간하트 한칸이 나오고 다른 캐릭터처럼 계속 올리는 게 가능하다.] </v>
      </c>
      <c r="E113" t="b">
        <f>IF(C113=0,(LEN(A113)-LEN(D113))/LEN("[[파일:hud black heart.png|width=30px]]")*2)</f>
        <v>0</v>
      </c>
      <c r="F113" t="str">
        <f>SUBSTITUTE(A113,"[[파일:hud blue heart.png|width=30px]]","")</f>
        <v xml:space="preserve"> 체력  [[파일:hud black heart.png|width=30px]][[파일:hud black heart.png|width=30px]][[파일:hud black heart.png|width=30px]][* ???와 달리 빨간 하트 칸을 늘릴 수 있다. 플레이 도중에 처음으로 최대 HP가 증가하면 평범하게 빨간하트 한칸이 나오고 다른 캐릭터처럼 계속 올리는 게 가능하다.] </v>
      </c>
      <c r="G113" t="b">
        <f>IF(AND(C113=0,E113=0),(LEN(A113)-LEN(F113))/LEN("[[파일:hud blue heart.png|width=30px]]")*2)</f>
        <v>0</v>
      </c>
    </row>
    <row r="114" spans="1:7" x14ac:dyDescent="0.3">
      <c r="A114" t="s">
        <v>105</v>
      </c>
      <c r="B114" t="s">
        <v>139</v>
      </c>
    </row>
    <row r="115" spans="1:7" x14ac:dyDescent="0.3">
      <c r="A115" t="s">
        <v>106</v>
      </c>
      <c r="B115" t="s">
        <v>139</v>
      </c>
    </row>
    <row r="116" spans="1:7" x14ac:dyDescent="0.3">
      <c r="A116" t="s">
        <v>107</v>
      </c>
      <c r="B116" t="s">
        <v>139</v>
      </c>
    </row>
    <row r="117" spans="1:7" x14ac:dyDescent="0.3">
      <c r="A117" t="s">
        <v>66</v>
      </c>
      <c r="B117" t="s">
        <v>139</v>
      </c>
    </row>
    <row r="118" spans="1:7" x14ac:dyDescent="0.3">
      <c r="A118" t="s">
        <v>50</v>
      </c>
      <c r="B118" t="s">
        <v>139</v>
      </c>
    </row>
    <row r="119" spans="1:7" x14ac:dyDescent="0.3">
      <c r="A119" t="s">
        <v>51</v>
      </c>
      <c r="B119" t="s">
        <v>139</v>
      </c>
    </row>
    <row r="120" spans="1:7" x14ac:dyDescent="0.3">
      <c r="A120" t="s">
        <v>108</v>
      </c>
      <c r="B120" t="s">
        <v>139</v>
      </c>
    </row>
    <row r="121" spans="1:7" x14ac:dyDescent="0.3">
      <c r="A121" t="s">
        <v>109</v>
      </c>
      <c r="B121" t="s">
        <v>139</v>
      </c>
    </row>
    <row r="122" spans="1:7" x14ac:dyDescent="0.3">
      <c r="A122" t="s">
        <v>110</v>
      </c>
      <c r="B122" t="s">
        <v>139</v>
      </c>
    </row>
    <row r="123" spans="1:7" x14ac:dyDescent="0.3">
      <c r="A123" t="s">
        <v>111</v>
      </c>
      <c r="B123" t="s">
        <v>139</v>
      </c>
    </row>
    <row r="124" spans="1:7" x14ac:dyDescent="0.3">
      <c r="B124" t="s">
        <v>139</v>
      </c>
    </row>
    <row r="125" spans="1:7" x14ac:dyDescent="0.3">
      <c r="A125" t="s">
        <v>43</v>
      </c>
      <c r="B125" t="s">
        <v>139</v>
      </c>
    </row>
    <row r="126" spans="1:7" x14ac:dyDescent="0.3">
      <c r="A126" t="s">
        <v>112</v>
      </c>
      <c r="B126" t="s">
        <v>139</v>
      </c>
    </row>
    <row r="127" spans="1:7" x14ac:dyDescent="0.3">
      <c r="A127" t="s">
        <v>113</v>
      </c>
      <c r="B127" t="s">
        <v>139</v>
      </c>
    </row>
    <row r="128" spans="1:7" x14ac:dyDescent="0.3">
      <c r="A128" t="s">
        <v>114</v>
      </c>
      <c r="B128" t="s">
        <v>139</v>
      </c>
      <c r="C128">
        <f>(LEN(A128)-LEN(B128))/LEN("[[파일:hud red heart.png|width=30px]]")*2</f>
        <v>8.4571428571428573</v>
      </c>
      <c r="D128" t="str">
        <f>SUBSTITUTE(A128,"[[파일:hud black heart.png|width=30px]]","")</f>
        <v xml:space="preserve"> 체력  [[파일:hud red heart.png|width=30px]][[파일:hud red heart.png|width=30px]][[파일:hud red heart.png|width=30px]]  [[파일:hud red heart.png|width=30px]] </v>
      </c>
      <c r="E128" t="b">
        <f>IF(C128=0,(LEN(A128)-LEN(D128))/LEN("[[파일:hud black heart.png|width=30px]]")*2)</f>
        <v>0</v>
      </c>
      <c r="F128" t="str">
        <f>SUBSTITUTE(A128,"[[파일:hud blue heart.png|width=30px]]","")</f>
        <v xml:space="preserve"> 체력  [[파일:hud red heart.png|width=30px]][[파일:hud red heart.png|width=30px]][[파일:hud red heart.png|width=30px]]  [[파일:hud red heart.png|width=30px]] </v>
      </c>
      <c r="G128" t="b">
        <f>IF(AND(C128=0,E128=0),(LEN(A128)-LEN(F128))/LEN("[[파일:hud blue heart.png|width=30px]]")*2)</f>
        <v>0</v>
      </c>
    </row>
    <row r="129" spans="1:7" x14ac:dyDescent="0.3">
      <c r="A129" t="s">
        <v>115</v>
      </c>
      <c r="B129" t="s">
        <v>139</v>
      </c>
    </row>
    <row r="130" spans="1:7" x14ac:dyDescent="0.3">
      <c r="A130" t="s">
        <v>116</v>
      </c>
      <c r="B130" t="s">
        <v>139</v>
      </c>
    </row>
    <row r="131" spans="1:7" x14ac:dyDescent="0.3">
      <c r="A131" t="s">
        <v>117</v>
      </c>
      <c r="B131" t="s">
        <v>139</v>
      </c>
    </row>
    <row r="132" spans="1:7" x14ac:dyDescent="0.3">
      <c r="A132" t="s">
        <v>118</v>
      </c>
      <c r="B132" t="s">
        <v>139</v>
      </c>
    </row>
    <row r="133" spans="1:7" x14ac:dyDescent="0.3">
      <c r="A133" t="s">
        <v>119</v>
      </c>
      <c r="B133" t="s">
        <v>139</v>
      </c>
    </row>
    <row r="134" spans="1:7" x14ac:dyDescent="0.3">
      <c r="A134" t="s">
        <v>120</v>
      </c>
      <c r="B134" t="s">
        <v>139</v>
      </c>
    </row>
    <row r="135" spans="1:7" x14ac:dyDescent="0.3">
      <c r="A135" t="s">
        <v>121</v>
      </c>
      <c r="B135" t="s">
        <v>139</v>
      </c>
    </row>
    <row r="136" spans="1:7" x14ac:dyDescent="0.3">
      <c r="A136" t="s">
        <v>122</v>
      </c>
      <c r="B136" t="s">
        <v>139</v>
      </c>
    </row>
    <row r="137" spans="1:7" x14ac:dyDescent="0.3">
      <c r="A137" t="s">
        <v>123</v>
      </c>
      <c r="B137" t="s">
        <v>139</v>
      </c>
    </row>
    <row r="138" spans="1:7" x14ac:dyDescent="0.3">
      <c r="A138" t="s">
        <v>124</v>
      </c>
      <c r="B138" t="s">
        <v>139</v>
      </c>
    </row>
    <row r="139" spans="1:7" x14ac:dyDescent="0.3">
      <c r="B139" t="s">
        <v>139</v>
      </c>
    </row>
    <row r="140" spans="1:7" x14ac:dyDescent="0.3">
      <c r="B140" t="s">
        <v>139</v>
      </c>
    </row>
    <row r="141" spans="1:7" x14ac:dyDescent="0.3">
      <c r="A141" t="s">
        <v>44</v>
      </c>
      <c r="B141" t="s">
        <v>139</v>
      </c>
    </row>
    <row r="142" spans="1:7" x14ac:dyDescent="0.3">
      <c r="A142" t="s">
        <v>125</v>
      </c>
      <c r="B142" t="s">
        <v>139</v>
      </c>
    </row>
    <row r="143" spans="1:7" x14ac:dyDescent="0.3">
      <c r="A143" t="s">
        <v>126</v>
      </c>
      <c r="B143" t="s">
        <v>139</v>
      </c>
      <c r="C143">
        <f>(LEN(A143)-LEN(B143))/LEN("[[파일:hud red heart.png|width=30px]]")*2</f>
        <v>6.5714285714285712</v>
      </c>
      <c r="D143" t="str">
        <f>SUBSTITUTE(A143,"[[파일:hud black heart.png|width=30px]]","")</f>
        <v xml:space="preserve"> 체력  [[파일:hud red heart.png|width=30px]] </v>
      </c>
      <c r="E143" t="b">
        <f>IF(C143=0,(LEN(A143)-LEN(D143))/LEN("[[파일:hud black heart.png|width=30px]]")*2)</f>
        <v>0</v>
      </c>
      <c r="F143" t="str">
        <f>SUBSTITUTE(A143,"[[파일:hud blue heart.png|width=30px]]","")</f>
        <v xml:space="preserve"> 체력  [[파일:hud red heart.png|width=30px]][[파일:hud black heart.png|width=30px]][[파일:hud black heart.png|width=30px]] </v>
      </c>
      <c r="G143" t="b">
        <f>IF(AND(C143=0,E143=0),(LEN(A143)-LEN(F143))/LEN("[[파일:hud blue heart.png|width=30px]]")*2)</f>
        <v>0</v>
      </c>
    </row>
    <row r="144" spans="1:7" x14ac:dyDescent="0.3">
      <c r="A144" t="s">
        <v>46</v>
      </c>
      <c r="B144" t="s">
        <v>139</v>
      </c>
    </row>
    <row r="145" spans="1:2" x14ac:dyDescent="0.3">
      <c r="A145" t="s">
        <v>127</v>
      </c>
      <c r="B145" t="s">
        <v>139</v>
      </c>
    </row>
    <row r="146" spans="1:2" x14ac:dyDescent="0.3">
      <c r="A146" t="s">
        <v>128</v>
      </c>
      <c r="B146" t="s">
        <v>139</v>
      </c>
    </row>
    <row r="147" spans="1:2" x14ac:dyDescent="0.3">
      <c r="A147" t="s">
        <v>49</v>
      </c>
      <c r="B147" t="s">
        <v>139</v>
      </c>
    </row>
    <row r="148" spans="1:2" x14ac:dyDescent="0.3">
      <c r="A148" t="s">
        <v>50</v>
      </c>
      <c r="B148" t="s">
        <v>139</v>
      </c>
    </row>
    <row r="149" spans="1:2" x14ac:dyDescent="0.3">
      <c r="A149" t="s">
        <v>51</v>
      </c>
      <c r="B149" t="s">
        <v>139</v>
      </c>
    </row>
    <row r="150" spans="1:2" x14ac:dyDescent="0.3">
      <c r="A150" t="s">
        <v>129</v>
      </c>
      <c r="B150" t="s">
        <v>139</v>
      </c>
    </row>
    <row r="151" spans="1:2" x14ac:dyDescent="0.3">
      <c r="A151" t="s">
        <v>86</v>
      </c>
      <c r="B151" t="s">
        <v>139</v>
      </c>
    </row>
    <row r="152" spans="1:2" x14ac:dyDescent="0.3">
      <c r="A152" t="s">
        <v>130</v>
      </c>
      <c r="B152" t="s">
        <v>139</v>
      </c>
    </row>
    <row r="153" spans="1:2" x14ac:dyDescent="0.3">
      <c r="A153" t="s">
        <v>131</v>
      </c>
      <c r="B153" t="s">
        <v>139</v>
      </c>
    </row>
    <row r="154" spans="1:2" x14ac:dyDescent="0.3">
      <c r="B154" t="s">
        <v>139</v>
      </c>
    </row>
    <row r="155" spans="1:2" x14ac:dyDescent="0.3">
      <c r="B155" t="s">
        <v>139</v>
      </c>
    </row>
    <row r="156" spans="1:2" x14ac:dyDescent="0.3">
      <c r="B156" t="s">
        <v>139</v>
      </c>
    </row>
    <row r="157" spans="1:2" x14ac:dyDescent="0.3">
      <c r="B157" t="s">
        <v>139</v>
      </c>
    </row>
    <row r="158" spans="1:2" x14ac:dyDescent="0.3">
      <c r="B158" t="s">
        <v>139</v>
      </c>
    </row>
    <row r="159" spans="1:2" x14ac:dyDescent="0.3">
      <c r="B159" t="s">
        <v>139</v>
      </c>
    </row>
    <row r="160" spans="1:2" x14ac:dyDescent="0.3">
      <c r="B160" t="s">
        <v>139</v>
      </c>
    </row>
    <row r="161" spans="2:2" x14ac:dyDescent="0.3">
      <c r="B161" t="s">
        <v>139</v>
      </c>
    </row>
    <row r="162" spans="2:2" x14ac:dyDescent="0.3">
      <c r="B162" t="s">
        <v>139</v>
      </c>
    </row>
    <row r="163" spans="2:2" x14ac:dyDescent="0.3">
      <c r="B163" t="s">
        <v>139</v>
      </c>
    </row>
    <row r="164" spans="2:2" x14ac:dyDescent="0.3">
      <c r="B164" t="s">
        <v>139</v>
      </c>
    </row>
    <row r="165" spans="2:2" x14ac:dyDescent="0.3">
      <c r="B165" t="s">
        <v>139</v>
      </c>
    </row>
    <row r="166" spans="2:2" x14ac:dyDescent="0.3">
      <c r="B166" t="s">
        <v>139</v>
      </c>
    </row>
    <row r="167" spans="2:2" x14ac:dyDescent="0.3">
      <c r="B167" t="s">
        <v>139</v>
      </c>
    </row>
    <row r="168" spans="2:2" x14ac:dyDescent="0.3">
      <c r="B168" t="s">
        <v>139</v>
      </c>
    </row>
    <row r="169" spans="2:2" x14ac:dyDescent="0.3">
      <c r="B169" t="s">
        <v>139</v>
      </c>
    </row>
    <row r="170" spans="2:2" x14ac:dyDescent="0.3">
      <c r="B170" t="s">
        <v>139</v>
      </c>
    </row>
    <row r="171" spans="2:2" x14ac:dyDescent="0.3">
      <c r="B171" t="s">
        <v>139</v>
      </c>
    </row>
    <row r="172" spans="2:2" x14ac:dyDescent="0.3">
      <c r="B172" t="s">
        <v>139</v>
      </c>
    </row>
    <row r="173" spans="2:2" x14ac:dyDescent="0.3">
      <c r="B173" t="s">
        <v>139</v>
      </c>
    </row>
    <row r="174" spans="2:2" x14ac:dyDescent="0.3">
      <c r="B174" t="s">
        <v>139</v>
      </c>
    </row>
    <row r="175" spans="2:2" x14ac:dyDescent="0.3">
      <c r="B175" t="s">
        <v>139</v>
      </c>
    </row>
    <row r="176" spans="2:2" x14ac:dyDescent="0.3">
      <c r="B176" t="s">
        <v>139</v>
      </c>
    </row>
    <row r="177" spans="2:2" x14ac:dyDescent="0.3">
      <c r="B177" t="s">
        <v>139</v>
      </c>
    </row>
    <row r="178" spans="2:2" x14ac:dyDescent="0.3">
      <c r="B178" t="s">
        <v>139</v>
      </c>
    </row>
    <row r="179" spans="2:2" x14ac:dyDescent="0.3">
      <c r="B179" t="s">
        <v>139</v>
      </c>
    </row>
    <row r="180" spans="2:2" x14ac:dyDescent="0.3">
      <c r="B180" t="s">
        <v>139</v>
      </c>
    </row>
    <row r="181" spans="2:2" x14ac:dyDescent="0.3">
      <c r="B181" t="s">
        <v>139</v>
      </c>
    </row>
    <row r="182" spans="2:2" x14ac:dyDescent="0.3">
      <c r="B182" t="s">
        <v>139</v>
      </c>
    </row>
    <row r="183" spans="2:2" x14ac:dyDescent="0.3">
      <c r="B183" t="s">
        <v>139</v>
      </c>
    </row>
    <row r="184" spans="2:2" x14ac:dyDescent="0.3">
      <c r="B184" t="s">
        <v>139</v>
      </c>
    </row>
    <row r="185" spans="2:2" x14ac:dyDescent="0.3">
      <c r="B185" t="s">
        <v>139</v>
      </c>
    </row>
    <row r="186" spans="2:2" x14ac:dyDescent="0.3">
      <c r="B186" t="s">
        <v>139</v>
      </c>
    </row>
    <row r="187" spans="2:2" x14ac:dyDescent="0.3">
      <c r="B187" t="s">
        <v>139</v>
      </c>
    </row>
    <row r="188" spans="2:2" x14ac:dyDescent="0.3">
      <c r="B188" t="s">
        <v>139</v>
      </c>
    </row>
    <row r="189" spans="2:2" x14ac:dyDescent="0.3">
      <c r="B189" t="s">
        <v>139</v>
      </c>
    </row>
    <row r="190" spans="2:2" x14ac:dyDescent="0.3">
      <c r="B190" t="s">
        <v>139</v>
      </c>
    </row>
    <row r="191" spans="2:2" x14ac:dyDescent="0.3">
      <c r="B191" t="s">
        <v>139</v>
      </c>
    </row>
    <row r="192" spans="2:2" x14ac:dyDescent="0.3">
      <c r="B192" t="s">
        <v>139</v>
      </c>
    </row>
    <row r="193" spans="2:2" x14ac:dyDescent="0.3">
      <c r="B193" t="s">
        <v>139</v>
      </c>
    </row>
    <row r="194" spans="2:2" x14ac:dyDescent="0.3">
      <c r="B194" t="s">
        <v>139</v>
      </c>
    </row>
    <row r="195" spans="2:2" x14ac:dyDescent="0.3">
      <c r="B195" t="s">
        <v>139</v>
      </c>
    </row>
    <row r="196" spans="2:2" x14ac:dyDescent="0.3">
      <c r="B196" t="s">
        <v>139</v>
      </c>
    </row>
    <row r="197" spans="2:2" x14ac:dyDescent="0.3">
      <c r="B197" t="s">
        <v>139</v>
      </c>
    </row>
    <row r="198" spans="2:2" x14ac:dyDescent="0.3">
      <c r="B198" t="s">
        <v>139</v>
      </c>
    </row>
    <row r="199" spans="2:2" x14ac:dyDescent="0.3">
      <c r="B199" t="s">
        <v>139</v>
      </c>
    </row>
    <row r="200" spans="2:2" x14ac:dyDescent="0.3">
      <c r="B200" t="s">
        <v>139</v>
      </c>
    </row>
    <row r="201" spans="2:2" x14ac:dyDescent="0.3">
      <c r="B201" t="s">
        <v>139</v>
      </c>
    </row>
    <row r="202" spans="2:2" x14ac:dyDescent="0.3">
      <c r="B202" t="s">
        <v>139</v>
      </c>
    </row>
    <row r="203" spans="2:2" x14ac:dyDescent="0.3">
      <c r="B203" t="s">
        <v>139</v>
      </c>
    </row>
    <row r="204" spans="2:2" x14ac:dyDescent="0.3">
      <c r="B204" t="s">
        <v>139</v>
      </c>
    </row>
    <row r="205" spans="2:2" x14ac:dyDescent="0.3">
      <c r="B205" t="s">
        <v>139</v>
      </c>
    </row>
    <row r="206" spans="2:2" x14ac:dyDescent="0.3">
      <c r="B206" t="s">
        <v>139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A81E-7E7D-4EFD-81C7-1478A3383E3B}">
  <dimension ref="A1:A16"/>
  <sheetViews>
    <sheetView tabSelected="1" workbookViewId="0">
      <selection activeCell="A17" sqref="A17:XFD17"/>
    </sheetView>
  </sheetViews>
  <sheetFormatPr defaultRowHeight="16.5" x14ac:dyDescent="0.3"/>
  <sheetData>
    <row r="1" spans="1:1" x14ac:dyDescent="0.3">
      <c r="A1" t="s">
        <v>15</v>
      </c>
    </row>
    <row r="2" spans="1:1" x14ac:dyDescent="0.3">
      <c r="A2" t="s">
        <v>52</v>
      </c>
    </row>
    <row r="3" spans="1:1" x14ac:dyDescent="0.3">
      <c r="A3" t="s">
        <v>140</v>
      </c>
    </row>
    <row r="4" spans="1:1" x14ac:dyDescent="0.3">
      <c r="A4" t="s">
        <v>52</v>
      </c>
    </row>
    <row r="5" spans="1:1" x14ac:dyDescent="0.3">
      <c r="A5" t="s">
        <v>141</v>
      </c>
    </row>
    <row r="6" spans="1:1" x14ac:dyDescent="0.3">
      <c r="A6" t="s">
        <v>67</v>
      </c>
    </row>
    <row r="7" spans="1:1" x14ac:dyDescent="0.3">
      <c r="A7" t="s">
        <v>142</v>
      </c>
    </row>
    <row r="8" spans="1:1" x14ac:dyDescent="0.3">
      <c r="A8" t="s">
        <v>52</v>
      </c>
    </row>
    <row r="9" spans="1:1" x14ac:dyDescent="0.3">
      <c r="A9" t="s">
        <v>143</v>
      </c>
    </row>
    <row r="10" spans="1:1" x14ac:dyDescent="0.3">
      <c r="A10" t="s">
        <v>85</v>
      </c>
    </row>
    <row r="11" spans="1:1" x14ac:dyDescent="0.3">
      <c r="A11" t="s">
        <v>144</v>
      </c>
    </row>
    <row r="12" spans="1:1" x14ac:dyDescent="0.3">
      <c r="A12" t="s">
        <v>92</v>
      </c>
    </row>
    <row r="13" spans="1:1" x14ac:dyDescent="0.3">
      <c r="A13" t="s">
        <v>145</v>
      </c>
    </row>
    <row r="14" spans="1:1" x14ac:dyDescent="0.3">
      <c r="A14" t="s">
        <v>52</v>
      </c>
    </row>
    <row r="15" spans="1:1" x14ac:dyDescent="0.3">
      <c r="A15" t="s">
        <v>146</v>
      </c>
    </row>
    <row r="16" spans="1:1" x14ac:dyDescent="0.3">
      <c r="A16" t="s">
        <v>108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A544-B714-466C-8189-B596B4662FF7}">
  <dimension ref="A1:K10"/>
  <sheetViews>
    <sheetView topLeftCell="A2" zoomScale="115" zoomScaleNormal="115" workbookViewId="0">
      <selection activeCell="B17" sqref="B17:B19"/>
    </sheetView>
  </sheetViews>
  <sheetFormatPr defaultRowHeight="16.5" x14ac:dyDescent="0.3"/>
  <sheetData>
    <row r="1" spans="1:11" ht="64.5" thickBot="1" x14ac:dyDescent="0.35">
      <c r="A1" s="1">
        <v>1.3</v>
      </c>
      <c r="B1" s="1">
        <v>1.3</v>
      </c>
      <c r="C1" s="1" t="s">
        <v>4</v>
      </c>
      <c r="D1" s="1" t="s">
        <v>32</v>
      </c>
      <c r="E1" s="1">
        <v>17.75</v>
      </c>
      <c r="F1" s="1">
        <v>1</v>
      </c>
      <c r="G1" s="1">
        <v>0</v>
      </c>
      <c r="H1" s="1" t="s">
        <v>33</v>
      </c>
      <c r="I1" s="5" t="s">
        <v>36</v>
      </c>
      <c r="J1" s="1" t="s">
        <v>34</v>
      </c>
      <c r="K1" s="1" t="s">
        <v>35</v>
      </c>
    </row>
    <row r="2" spans="1:11" ht="29.25" thickBot="1" x14ac:dyDescent="0.35">
      <c r="A2" s="1" t="s">
        <v>4</v>
      </c>
    </row>
    <row r="3" spans="1:11" ht="29.25" thickBot="1" x14ac:dyDescent="0.35">
      <c r="A3" s="1" t="s">
        <v>32</v>
      </c>
    </row>
    <row r="4" spans="1:11" ht="17.25" thickBot="1" x14ac:dyDescent="0.35">
      <c r="A4" s="1">
        <v>17.75</v>
      </c>
    </row>
    <row r="5" spans="1:11" ht="17.25" thickBot="1" x14ac:dyDescent="0.35">
      <c r="A5" s="1">
        <v>1</v>
      </c>
    </row>
    <row r="6" spans="1:11" ht="17.25" thickBot="1" x14ac:dyDescent="0.35">
      <c r="A6" s="1">
        <v>0</v>
      </c>
    </row>
    <row r="7" spans="1:11" ht="43.5" thickBot="1" x14ac:dyDescent="0.35">
      <c r="A7" s="1" t="s">
        <v>33</v>
      </c>
    </row>
    <row r="8" spans="1:11" ht="64.5" thickBot="1" x14ac:dyDescent="0.35">
      <c r="A8" s="5" t="s">
        <v>36</v>
      </c>
    </row>
    <row r="9" spans="1:11" ht="43.5" thickBot="1" x14ac:dyDescent="0.35">
      <c r="A9" s="1" t="s">
        <v>34</v>
      </c>
    </row>
    <row r="10" spans="1:11" ht="57.75" thickBot="1" x14ac:dyDescent="0.35">
      <c r="A10" s="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캐릭터 DB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이현우</dc:creator>
  <cp:lastModifiedBy>이현우</cp:lastModifiedBy>
  <dcterms:created xsi:type="dcterms:W3CDTF">2019-12-08T16:51:13Z</dcterms:created>
  <dcterms:modified xsi:type="dcterms:W3CDTF">2019-12-08T17:33:32Z</dcterms:modified>
</cp:coreProperties>
</file>