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liyuping\Desktop\Class\Data Visualization\Assignment\"/>
    </mc:Choice>
  </mc:AlternateContent>
  <xr:revisionPtr revIDLastSave="0" documentId="13_ncr:1_{3467C51B-4146-48B1-9E50-A7A9337B3056}" xr6:coauthVersionLast="47" xr6:coauthVersionMax="47" xr10:uidLastSave="{00000000-0000-0000-0000-000000000000}"/>
  <bookViews>
    <workbookView xWindow="2112" yWindow="612" windowWidth="17028" windowHeight="10668" activeTab="1" xr2:uid="{CE4B97E7-6AEA-477B-B972-026128C12335}"/>
  </bookViews>
  <sheets>
    <sheet name="Stakeholder Letter" sheetId="1" r:id="rId1"/>
    <sheet name="Dashboard JD.com" sheetId="2" r:id="rId2"/>
    <sheet name="Dashboard consumers" sheetId="3" r:id="rId3"/>
    <sheet name="Reference" sheetId="4" r:id="rId4"/>
  </sheets>
  <definedNames>
    <definedName name="_xlchart.v1.0" hidden="1">'Dashboard JD.com'!$U$19</definedName>
    <definedName name="_xlchart.v1.1" hidden="1">'Dashboard JD.com'!$V$18:$Y$18</definedName>
    <definedName name="_xlchart.v1.2" hidden="1">'Dashboard JD.com'!$V$19:$Y$19</definedName>
    <definedName name="_xlnm.Print_Area" localSheetId="2">'Dashboard consumers'!$A$1:$Q$88</definedName>
    <definedName name="_xlnm.Print_Area" localSheetId="1">'Dashboard JD.com'!$A$1:$P$88</definedName>
    <definedName name="_xlnm.Print_Area" localSheetId="3">Reference!$A$1:$O$42</definedName>
    <definedName name="_xlnm.Print_Area" localSheetId="0">'Stakeholder Letter'!$A$1:$O$85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5" i="2" l="1"/>
  <c r="X35" i="2"/>
  <c r="Y35" i="2"/>
  <c r="V35" i="2"/>
  <c r="V41" i="2"/>
  <c r="V40" i="2" s="1"/>
  <c r="W41" i="2"/>
  <c r="X26" i="2"/>
  <c r="Y26" i="2"/>
  <c r="W26" i="2"/>
  <c r="W30" i="2"/>
  <c r="X30" i="2"/>
  <c r="Y30" i="2"/>
  <c r="V30" i="2"/>
  <c r="W29" i="2"/>
  <c r="X29" i="2"/>
  <c r="Y29" i="2"/>
  <c r="V29" i="2"/>
  <c r="AD32" i="2"/>
  <c r="AD31" i="2"/>
  <c r="W19" i="2"/>
  <c r="X19" i="2"/>
  <c r="Y19" i="2"/>
  <c r="V19" i="2"/>
  <c r="AC36" i="2" l="1"/>
</calcChain>
</file>

<file path=xl/sharedStrings.xml><?xml version="1.0" encoding="utf-8"?>
<sst xmlns="http://schemas.openxmlformats.org/spreadsheetml/2006/main" count="165" uniqueCount="155">
  <si>
    <t>CLV Data Calculation</t>
    <phoneticPr fontId="2" type="noConversion"/>
  </si>
  <si>
    <t>Variable</t>
  </si>
  <si>
    <t xml:space="preserve">Total </t>
  </si>
  <si>
    <t>Per customer</t>
  </si>
  <si>
    <t># Users</t>
    <phoneticPr fontId="2" type="noConversion"/>
  </si>
  <si>
    <t>$Revenue</t>
    <phoneticPr fontId="2" type="noConversion"/>
  </si>
  <si>
    <t>$Rentention</t>
  </si>
  <si>
    <t>Attrition Rate</t>
  </si>
  <si>
    <t>Rentention Rate</t>
  </si>
  <si>
    <t>Discount Rate</t>
  </si>
  <si>
    <t>CLV    =</t>
    <phoneticPr fontId="2" type="noConversion"/>
  </si>
  <si>
    <t>Net Revenue</t>
    <phoneticPr fontId="2" type="noConversion"/>
  </si>
  <si>
    <t>Revenue % Growth</t>
    <phoneticPr fontId="2" type="noConversion"/>
  </si>
  <si>
    <t>Marketing cost</t>
    <phoneticPr fontId="2" type="noConversion"/>
  </si>
  <si>
    <t>CAC(Customer Acquisition Cost)</t>
    <phoneticPr fontId="2" type="noConversion"/>
  </si>
  <si>
    <t>Net income</t>
  </si>
  <si>
    <t>ROI</t>
    <phoneticPr fontId="2" type="noConversion"/>
  </si>
  <si>
    <t>Total Expenses</t>
    <phoneticPr fontId="2" type="noConversion"/>
  </si>
  <si>
    <t>JD.com Net Income, Total Expenses, Marketing Expenses (in millions)</t>
    <phoneticPr fontId="2" type="noConversion"/>
  </si>
  <si>
    <t>JD.com Revenue &amp; Revenue Growth(in millions)</t>
    <phoneticPr fontId="2" type="noConversion"/>
  </si>
  <si>
    <t>JD.com Annual Active Customers(in millions)</t>
    <phoneticPr fontId="2" type="noConversion"/>
  </si>
  <si>
    <t xml:space="preserve">JD.com ROI (Return On Investment) </t>
    <phoneticPr fontId="2" type="noConversion"/>
  </si>
  <si>
    <t>CLV(for year)</t>
    <phoneticPr fontId="2" type="noConversion"/>
  </si>
  <si>
    <t>JD Plus</t>
  </si>
  <si>
    <t xml:space="preserve">Total Users </t>
    <phoneticPr fontId="2" type="noConversion"/>
  </si>
  <si>
    <t>JD Plus members</t>
    <phoneticPr fontId="2" type="noConversion"/>
  </si>
  <si>
    <t>#Orders</t>
    <phoneticPr fontId="2" type="noConversion"/>
  </si>
  <si>
    <t>Total Orders(in millions) (Estimate by GMV Growth Rate)</t>
    <phoneticPr fontId="2" type="noConversion"/>
  </si>
  <si>
    <t>Average spent/year</t>
    <phoneticPr fontId="2" type="noConversion"/>
  </si>
  <si>
    <t>JD Plus members vs Ordinary members Data in 2020</t>
    <phoneticPr fontId="2" type="noConversion"/>
  </si>
  <si>
    <t>Purchase Frequency(Orders per year)</t>
    <phoneticPr fontId="2" type="noConversion"/>
  </si>
  <si>
    <t>Subscriber Growth Rate</t>
    <phoneticPr fontId="2" type="noConversion"/>
  </si>
  <si>
    <t>GMV Growth Rate</t>
    <phoneticPr fontId="2" type="noConversion"/>
  </si>
  <si>
    <t>2018-19</t>
    <phoneticPr fontId="2" type="noConversion"/>
  </si>
  <si>
    <t>2019-20</t>
    <phoneticPr fontId="2" type="noConversion"/>
  </si>
  <si>
    <t>Alibaba</t>
    <phoneticPr fontId="2" type="noConversion"/>
  </si>
  <si>
    <t>JD.com</t>
    <phoneticPr fontId="2" type="noConversion"/>
  </si>
  <si>
    <t>Pinduoduo</t>
    <phoneticPr fontId="2" type="noConversion"/>
  </si>
  <si>
    <t>Meituan</t>
    <phoneticPr fontId="2" type="noConversion"/>
  </si>
  <si>
    <t>Sentiment Score about own country's economic recovery after COVID-19</t>
    <phoneticPr fontId="2" type="noConversion"/>
  </si>
  <si>
    <t>China</t>
    <phoneticPr fontId="2" type="noConversion"/>
  </si>
  <si>
    <t>US</t>
    <phoneticPr fontId="2" type="noConversion"/>
  </si>
  <si>
    <t>Australia</t>
    <phoneticPr fontId="2" type="noConversion"/>
  </si>
  <si>
    <t>Italy</t>
    <phoneticPr fontId="2" type="noConversion"/>
  </si>
  <si>
    <t>UK</t>
    <phoneticPr fontId="2" type="noConversion"/>
  </si>
  <si>
    <t>Japan</t>
    <phoneticPr fontId="2" type="noConversion"/>
  </si>
  <si>
    <t>Very Frequently(more than 2 times a week)</t>
    <phoneticPr fontId="2" type="noConversion"/>
  </si>
  <si>
    <t>Frequently(every week)</t>
    <phoneticPr fontId="2" type="noConversion"/>
  </si>
  <si>
    <t>Occasionally(once every 2 week)</t>
    <phoneticPr fontId="2" type="noConversion"/>
  </si>
  <si>
    <t>Rarely(once every month or less)</t>
    <phoneticPr fontId="2" type="noConversion"/>
  </si>
  <si>
    <t>Never,I don't use this channel</t>
    <phoneticPr fontId="2" type="noConversion"/>
  </si>
  <si>
    <t>Tier 1 cities</t>
    <phoneticPr fontId="2" type="noConversion"/>
  </si>
  <si>
    <t>Tier 2</t>
    <phoneticPr fontId="2" type="noConversion"/>
  </si>
  <si>
    <t>Tier 3&amp;4</t>
    <phoneticPr fontId="2" type="noConversion"/>
  </si>
  <si>
    <t>Total</t>
    <phoneticPr fontId="2" type="noConversion"/>
  </si>
  <si>
    <t>Online grocery purchase frequency before COVID-19</t>
    <phoneticPr fontId="2" type="noConversion"/>
  </si>
  <si>
    <t>Austraila</t>
    <phoneticPr fontId="2" type="noConversion"/>
  </si>
  <si>
    <t>Stick with the brand I like</t>
    <phoneticPr fontId="2" type="noConversion"/>
  </si>
  <si>
    <t>I will choose a brand I know well over a new product</t>
    <phoneticPr fontId="2" type="noConversion"/>
  </si>
  <si>
    <t>South Korea</t>
    <phoneticPr fontId="2" type="noConversion"/>
  </si>
  <si>
    <t>Social media influence on "Purchase",% of respondents</t>
    <phoneticPr fontId="2" type="noConversion"/>
  </si>
  <si>
    <t>Awareness</t>
    <phoneticPr fontId="2" type="noConversion"/>
  </si>
  <si>
    <t>Interest</t>
    <phoneticPr fontId="2" type="noConversion"/>
  </si>
  <si>
    <t>Purchase</t>
    <phoneticPr fontId="2" type="noConversion"/>
  </si>
  <si>
    <t>Gen Z</t>
    <phoneticPr fontId="2" type="noConversion"/>
  </si>
  <si>
    <t>Millennials</t>
    <phoneticPr fontId="2" type="noConversion"/>
  </si>
  <si>
    <t>Average Time spend on social media daily(hours)</t>
    <phoneticPr fontId="2" type="noConversion"/>
  </si>
  <si>
    <t>% of China mobile internet monthly online time</t>
  </si>
  <si>
    <t>% of China mobile internet monthly online time</t>
    <phoneticPr fontId="2" type="noConversion"/>
  </si>
  <si>
    <t>Social Apps</t>
    <phoneticPr fontId="2" type="noConversion"/>
  </si>
  <si>
    <t>Others(e.g. gaming, e-commerce)</t>
    <phoneticPr fontId="2" type="noConversion"/>
  </si>
  <si>
    <t>Delivery Speed, % of fresh food online shoppers</t>
  </si>
  <si>
    <t>Delivery Speed, % of fresh food online shoppers</t>
    <phoneticPr fontId="2" type="noConversion"/>
  </si>
  <si>
    <t>&lt;1 hour</t>
    <phoneticPr fontId="2" type="noConversion"/>
  </si>
  <si>
    <t>Same day</t>
    <phoneticPr fontId="2" type="noConversion"/>
  </si>
  <si>
    <t>Next day</t>
    <phoneticPr fontId="2" type="noConversion"/>
  </si>
  <si>
    <t>3-4 days</t>
    <phoneticPr fontId="2" type="noConversion"/>
  </si>
  <si>
    <t>&gt;4 days</t>
    <phoneticPr fontId="2" type="noConversion"/>
  </si>
  <si>
    <t>Change in online grocery purchase frequency after COVID-19, % of respondents</t>
    <phoneticPr fontId="2" type="noConversion"/>
  </si>
  <si>
    <t>JD.com Revenue &amp; Revenue Growth(in millions)</t>
  </si>
  <si>
    <t xml:space="preserve">JD.com ROI (Return On Investment) </t>
  </si>
  <si>
    <t>GMV Growth Rate of Main E-commerce Platforms</t>
    <phoneticPr fontId="2" type="noConversion"/>
  </si>
  <si>
    <t>JD.com CAC(Customer Acquisition Cost)</t>
    <phoneticPr fontId="2" type="noConversion"/>
  </si>
  <si>
    <t>JD.com CLV(Customer Lifetime Value/Yearly)</t>
    <phoneticPr fontId="2" type="noConversion"/>
  </si>
  <si>
    <t>Purchase Frequency in 2020</t>
    <phoneticPr fontId="2" type="noConversion"/>
  </si>
  <si>
    <t>Ordinary Members</t>
    <phoneticPr fontId="2" type="noConversion"/>
  </si>
  <si>
    <t>1. JD.com revenue has grown steadily in recent years, but the growth rate has slowed and stabilized at around 25%.</t>
    <phoneticPr fontId="2" type="noConversion"/>
  </si>
  <si>
    <t>2. Although the growth rate is stable, the ROI is gradually increasing because the investment in logistics in the early years has started to pay off.</t>
    <phoneticPr fontId="2" type="noConversion"/>
  </si>
  <si>
    <t>Per Capita Spending in 2020</t>
    <phoneticPr fontId="2" type="noConversion"/>
  </si>
  <si>
    <t>4. The JD plus members show stronger spending ability and higher brand loyalty, but the ratio of JD plus has remained at around 4.5% for years.</t>
    <phoneticPr fontId="2" type="noConversion"/>
  </si>
  <si>
    <t>1. The online e-commerce market is near to saturated. Rather than expanding into new markets, JD.com should pay attention to digging</t>
    <phoneticPr fontId="2" type="noConversion"/>
  </si>
  <si>
    <t>customer's spending potential, such as increasing the proportion of subscribers (JD plus) or improving CLV by offering new service.</t>
    <phoneticPr fontId="2" type="noConversion"/>
  </si>
  <si>
    <r>
      <t>Insights</t>
    </r>
    <r>
      <rPr>
        <b/>
        <sz val="14"/>
        <color theme="1"/>
        <rFont val="宋体"/>
        <family val="2"/>
        <charset val="134"/>
      </rPr>
      <t>：</t>
    </r>
    <phoneticPr fontId="2" type="noConversion"/>
  </si>
  <si>
    <t xml:space="preserve">Therefore, JD.com needs to more thoroughly understand and catch up with Gen Z's needs as well as preferences in order to seize the next </t>
    <phoneticPr fontId="2" type="noConversion"/>
  </si>
  <si>
    <t>market opportunity.</t>
  </si>
  <si>
    <t>Recommendations:</t>
    <phoneticPr fontId="2" type="noConversion"/>
  </si>
  <si>
    <t>Average Spend per Order</t>
    <phoneticPr fontId="2" type="noConversion"/>
  </si>
  <si>
    <t>Sentiment about own country's economic recovery after COVID-19</t>
    <phoneticPr fontId="2" type="noConversion"/>
  </si>
  <si>
    <t>The level (%) of brand affinity of Gen Z in different countries</t>
    <phoneticPr fontId="2" type="noConversion"/>
  </si>
  <si>
    <t>% who strongly agree or agree</t>
    <phoneticPr fontId="2" type="noConversion"/>
  </si>
  <si>
    <t>Average Time spend on social media daily (hours)</t>
    <phoneticPr fontId="2" type="noConversion"/>
  </si>
  <si>
    <t>Content App(e.g. bilibili, TikTok)</t>
    <phoneticPr fontId="2" type="noConversion"/>
  </si>
  <si>
    <t>1. After COVID-19, Chinese consumers are more optimistic about own country's economic recovery</t>
    <phoneticPr fontId="2" type="noConversion"/>
  </si>
  <si>
    <t>2. Generation Z have higher brand loyalty and will spend more time online compared to Millennials.</t>
    <phoneticPr fontId="2" type="noConversion"/>
  </si>
  <si>
    <t>3. Social media and the reviews on Content Apps will play a more important role in the purchase decision-making process.</t>
    <phoneticPr fontId="2" type="noConversion"/>
  </si>
  <si>
    <t>4. More people purchase online for groceries after the COVID-19, and 81% of people only consider the food delivery in same or next day delivery.</t>
    <phoneticPr fontId="2" type="noConversion"/>
  </si>
  <si>
    <t>and has the ability to provide more attractive same-day, same-city grocery delivery services to customers.</t>
    <phoneticPr fontId="2" type="noConversion"/>
  </si>
  <si>
    <t>JD.com can consider improving normal member's or JD plus member's CLV by offering services in this area.</t>
    <phoneticPr fontId="2" type="noConversion"/>
  </si>
  <si>
    <t>Chinese Consumers Behavior Trend Analysis</t>
    <phoneticPr fontId="2" type="noConversion"/>
  </si>
  <si>
    <t>JD.com Business Analysis</t>
    <phoneticPr fontId="2" type="noConversion"/>
  </si>
  <si>
    <t>3. Although JD.com keep decreasing the customer acquisition cost, the customer lifetime value did not significantly improve in three years.</t>
    <phoneticPr fontId="2" type="noConversion"/>
  </si>
  <si>
    <t>2. Data shows that more customers are shopping for groceries online. Considering that JD.com logistics system has become increasingly sophisticated</t>
    <phoneticPr fontId="2" type="noConversion"/>
  </si>
  <si>
    <t xml:space="preserve">1. Gen Z spends more time on social media and content apps and is more influenced by these platforms. As a result, JD.com should consider </t>
    <phoneticPr fontId="2" type="noConversion"/>
  </si>
  <si>
    <t xml:space="preserve">increasing its share of marketing spend, which was about 4% in previous years, to build its brand image in the minds of Gen Z across all types of </t>
    <phoneticPr fontId="2" type="noConversion"/>
  </si>
  <si>
    <t>However, the purchase frequency of ordinary members only have one order per two months.</t>
    <phoneticPr fontId="2" type="noConversion"/>
  </si>
  <si>
    <t>5. The JD plus members' purchase frequency is ideal, which reach 3-4 orders per month.</t>
    <phoneticPr fontId="2" type="noConversion"/>
  </si>
  <si>
    <t xml:space="preserve">2. The average spend and purchase frequency of normal members is not ideal, so JD.com should figure out what is causing this phenomenon. </t>
    <phoneticPr fontId="2" type="noConversion"/>
  </si>
  <si>
    <t xml:space="preserve">social media and content platforms more impressively. </t>
    <phoneticPr fontId="2" type="noConversion"/>
  </si>
  <si>
    <t xml:space="preserve">3. Generation Z makes up about 15% of China's population and could be the next engine of consumption growth in China. </t>
    <phoneticPr fontId="2" type="noConversion"/>
  </si>
  <si>
    <t xml:space="preserve">            Today, the epidemic is largely under control in China, but the customers' consumption habits have changed significantly with the epidemic. In the past years, JD.com achieved continuous growth in the number of users, and the average customer acquisition cost steadily went down. However, the customer lifetime value for the year is slightly decreased. This is a challenge JD.com should pay attention to next decades.</t>
    <phoneticPr fontId="2" type="noConversion"/>
  </si>
  <si>
    <t>Dear investors and stakeholders:</t>
    <phoneticPr fontId="2" type="noConversion"/>
  </si>
  <si>
    <t xml:space="preserve">            The other challenge shown in the analysis is that the percentage of paid members (JD plus members) has remained at around 4.5% without increasing. According to the JD.com report, the average annual consumption, the number of orders, and the weekly return rate increased by 96%, 50%, and 20%, respectively, after joining the JD plus members. Therefore, how to increase the ratio of paid members is the key to raising the CLV for JD.com.</t>
    <phoneticPr fontId="2" type="noConversion"/>
  </si>
  <si>
    <t xml:space="preserve">            Nowadays, Gen Z makes up about 15% of China's population and is starting to gain spending power of its own, which is likely to be the next engine of consumer growth in China. Therefore, when turning attention back to today's Chinese consumer market, Gen Z is an emerging consumer market that cannot be ignored. Also, according to a Chinese consumer report from McKinsey, Chinese Gen Z is more loyal to the brand than the other countries. Therefore, putting marketing expenses in the Gen Z group is a cost-efficiency choice.</t>
    <phoneticPr fontId="2" type="noConversion"/>
  </si>
  <si>
    <t xml:space="preserve">            2020 is a year of thrills and spills. When the COVID-19 breakout, JD.com faced the challenge with all customers. JD.com used its mature logistics system and supply chain during the epidemic to help many users get through the quarantine period. The close relationships and trust accumulated in 2020 among JD employees, brands, merchants, and customers are a precious treasure for JD.com, which helped JD.com achieve a counter-trend growth rate in revenue and GMV in 2020. 
            </t>
    <phoneticPr fontId="2" type="noConversion"/>
  </si>
  <si>
    <t xml:space="preserve">            In general, JD.com can further expand its business in the future by reaching out to China's lower markets through its own logistics system. Build a stronger relationship with customers by providing quality services. At the same time, marketing to the next generation of consumers should be at the top of the target list to ensure that JD.com can go further.</t>
    <phoneticPr fontId="2" type="noConversion"/>
  </si>
  <si>
    <t xml:space="preserve">            Another opportunity shown during the pandemic is the growth of the online grocery market in Tier 2 and Tier3&amp;4 cities. Based on the McKinsey report, the average need of the grocery market increased around 70%, and more customers in Tier 2 or Tier 3&amp;4 cities are used to purchasing groceries online. Meanwhile, more than 80% of respondents only consider online grocery delivery within two days. In the past, brands have typically focused their efforts on the more knowledgeable consumers in China's big cities. However, consumer growth in these cities has slowed over the past few years as the market has become over-saturated. These shoppers are overwhelmed by the variety of choices available to them, and it can be very costly for brands to break through this marketing noise. Consumers in China's less-developed urban centers and rural areas are driving the next wave of consumption growth. Considering JD.com's own mature logistics system, JD.com is fully capable of providing users with fast and efficient grocery delivery services in the lower-tier cities, which can be the point for JD.com to improve the CLV for ordinary members or increase the ratio of JD plus members.</t>
    <phoneticPr fontId="2" type="noConversion"/>
  </si>
  <si>
    <t>References:</t>
    <phoneticPr fontId="2" type="noConversion"/>
  </si>
  <si>
    <t>Retrieved November 28, 2021, from</t>
    <phoneticPr fontId="2" type="noConversion"/>
  </si>
  <si>
    <r>
      <t xml:space="preserve">Marketing Charts. (2019, July 31). </t>
    </r>
    <r>
      <rPr>
        <i/>
        <sz val="11"/>
        <color theme="1"/>
        <rFont val="Times New Roman"/>
        <family val="1"/>
      </rPr>
      <t>Data: New Subscription E-Commerce Benchmarks.</t>
    </r>
    <phoneticPr fontId="2" type="noConversion"/>
  </si>
  <si>
    <t>https://www.marketingcharts.com/industries/retail-and-e-commerce-109475</t>
    <phoneticPr fontId="2" type="noConversion"/>
  </si>
  <si>
    <t>Emarketer.(n.d.).  Retail Ecommerce Performance Metrics. Retrieved November 28, 2021, from</t>
    <phoneticPr fontId="2" type="noConversion"/>
  </si>
  <si>
    <t>https://www.emarketer.com/performance/channel/58fe47a2d2670009840a9ec7/58dd63dd2357af0c900b4d33</t>
    <phoneticPr fontId="2" type="noConversion"/>
  </si>
  <si>
    <t>https://www.mckinsey.com/~/media/mckinsey/featured%20insights/china/china%20still%20the%20worlds%20growth%20engine%20after%20covid%2019/mckinsey%20china%20consumer%20report%202021.pdf</t>
    <phoneticPr fontId="2" type="noConversion"/>
  </si>
  <si>
    <r>
      <t xml:space="preserve">McKinsey Digital. (2020, November). </t>
    </r>
    <r>
      <rPr>
        <i/>
        <sz val="11"/>
        <color theme="1"/>
        <rFont val="Times New Roman"/>
        <family val="1"/>
      </rPr>
      <t>Understanding Chinese Consumers: Growth Engine of the World.</t>
    </r>
    <phoneticPr fontId="2" type="noConversion"/>
  </si>
  <si>
    <t>https://www.mckinsey.com/cn/our-insights/our-insights/chinas-gen-z-are-coming-of-age-heres-what-marketers-need-to-know</t>
  </si>
  <si>
    <r>
      <t xml:space="preserve">Zhou, J., Poh, F. &amp; Zipser, D.(2020, November 25). </t>
    </r>
    <r>
      <rPr>
        <i/>
        <sz val="11"/>
        <color theme="1"/>
        <rFont val="Times New Roman"/>
        <family val="1"/>
      </rPr>
      <t xml:space="preserve">China’s Gen Z are coming of age: Here’s what marketers need to know. </t>
    </r>
    <r>
      <rPr>
        <sz val="11"/>
        <color theme="1"/>
        <rFont val="Times New Roman"/>
        <family val="1"/>
      </rPr>
      <t>McKinsey &amp; Company.</t>
    </r>
    <phoneticPr fontId="2" type="noConversion"/>
  </si>
  <si>
    <t>https://www.statista.com/statistics/1274607/china-annual-active-users-of-jd/</t>
    <phoneticPr fontId="2" type="noConversion"/>
  </si>
  <si>
    <r>
      <t xml:space="preserve">Statista.(2021, November 10). </t>
    </r>
    <r>
      <rPr>
        <i/>
        <sz val="11"/>
        <color theme="1"/>
        <rFont val="Times New Roman"/>
        <family val="1"/>
      </rPr>
      <t>Number of annual active customers of JD.com, Inc. from 2017 to 2020. (in millions)</t>
    </r>
    <r>
      <rPr>
        <sz val="11"/>
        <color theme="1"/>
        <rFont val="Times New Roman"/>
        <family val="1"/>
      </rPr>
      <t>. Retrieved November 28, 2021, from</t>
    </r>
    <phoneticPr fontId="2" type="noConversion"/>
  </si>
  <si>
    <r>
      <t xml:space="preserve">Statista.(2021, May 28). </t>
    </r>
    <r>
      <rPr>
        <i/>
        <sz val="11"/>
        <color theme="1"/>
        <rFont val="Times New Roman"/>
        <family val="1"/>
      </rPr>
      <t xml:space="preserve">Annual gross merchandise volume (GMV) transacted on Alibaba's retail marketplaces in China from financial year 2014 to 2021. </t>
    </r>
    <phoneticPr fontId="2" type="noConversion"/>
  </si>
  <si>
    <t>Retrieved November 28, 2021, from https://www.statista.com/statistics/959573/china-alibaba-gmv/</t>
    <phoneticPr fontId="2" type="noConversion"/>
  </si>
  <si>
    <t>Retrieved November 28, 2021, from https://jdcorporateblog.com/in-depth-report-jd-plus-a-virtual-club-that-gives-you-privileges/</t>
    <phoneticPr fontId="2" type="noConversion"/>
  </si>
  <si>
    <r>
      <t xml:space="preserve">JD.com. (n.d.). </t>
    </r>
    <r>
      <rPr>
        <i/>
        <sz val="11"/>
        <color theme="1"/>
        <rFont val="Times New Roman"/>
        <family val="1"/>
      </rPr>
      <t>2020 Annual Report</t>
    </r>
    <r>
      <rPr>
        <sz val="11"/>
        <color theme="1"/>
        <rFont val="Times New Roman"/>
        <family val="1"/>
      </rPr>
      <t>. Retrieved November 28, 2021, from https://ir.jd.com/zh-hans/annual-reports</t>
    </r>
    <phoneticPr fontId="2" type="noConversion"/>
  </si>
  <si>
    <r>
      <t xml:space="preserve">Ahmed, N. (2021, November 26). </t>
    </r>
    <r>
      <rPr>
        <i/>
        <sz val="11"/>
        <color theme="1"/>
        <rFont val="Times New Roman"/>
        <family val="1"/>
      </rPr>
      <t>50+ Most Vital Ecommerce KPIs and Metrics to Track in 2022</t>
    </r>
    <r>
      <rPr>
        <sz val="11"/>
        <color theme="1"/>
        <rFont val="Times New Roman"/>
        <family val="1"/>
      </rPr>
      <t>. Cloudways. Retrieved November 28, 2021, from</t>
    </r>
    <phoneticPr fontId="2" type="noConversion"/>
  </si>
  <si>
    <t>https://www.cloudways.com/blog/ecommerce-kpis/</t>
    <phoneticPr fontId="2" type="noConversion"/>
  </si>
  <si>
    <r>
      <t xml:space="preserve">Kidron, E. (2020, July 17). </t>
    </r>
    <r>
      <rPr>
        <i/>
        <sz val="11"/>
        <color theme="1"/>
        <rFont val="Times New Roman"/>
        <family val="1"/>
      </rPr>
      <t>In-Depth Report: JD PLUS: A Virtual Club That Gives You Privileges</t>
    </r>
    <r>
      <rPr>
        <sz val="11"/>
        <color theme="1"/>
        <rFont val="Times New Roman"/>
        <family val="1"/>
      </rPr>
      <t>. JD.com Corporate Blog.</t>
    </r>
    <phoneticPr fontId="2" type="noConversion"/>
  </si>
  <si>
    <t>Recommendation Lists for JD.com:</t>
    <phoneticPr fontId="2" type="noConversion"/>
  </si>
  <si>
    <t>2. Tier 2 and Tier 3&amp;4 cities will be the Breakthrough Point</t>
    <phoneticPr fontId="2" type="noConversion"/>
  </si>
  <si>
    <t>1. Invest on Gen Z on Content Apps with KOLs</t>
    <phoneticPr fontId="2" type="noConversion"/>
  </si>
  <si>
    <t xml:space="preserve">            It is well known that Gen Z spends more time online than previous generations. And according to statistics from the Consumer Behavior Report, Gen Z spends 65% of online time on social and content apps. Moreover, reviews on content apps are starting to dominate Gen Z's entertainment consumption behavior. Compared with its competitors, the content creation and cooperation with KOL on social platforms of JD.com are obviously still very inadequate, which resulted in JD.com's brand image not being the first choice of young consumers. Therefore, JD.com should invest more money promoting on the platforms where young users gather, such as Bilibili and TikTok, to enhance the brand image that links with qualities products and efficient delivery.</t>
    <phoneticPr fontId="2" type="noConversion"/>
  </si>
  <si>
    <r>
      <rPr>
        <b/>
        <sz val="22"/>
        <color theme="1"/>
        <rFont val="Times New Roman"/>
        <family val="1"/>
      </rPr>
      <t>2021 LETTER TO SHAREHOLDERS</t>
    </r>
    <r>
      <rPr>
        <sz val="22"/>
        <color theme="1"/>
        <rFont val="Times New Roman"/>
        <family val="1"/>
      </rPr>
      <t xml:space="preserve">
</t>
    </r>
    <phoneticPr fontId="2" type="noConversion"/>
  </si>
  <si>
    <t xml:space="preserve">Yuping Li </t>
    <phoneticPr fontId="2" type="noConversion"/>
  </si>
  <si>
    <t xml:space="preserve">JD.com </t>
    <phoneticPr fontId="2" type="noConversion"/>
  </si>
  <si>
    <t xml:space="preserve">Business Analyst   </t>
    <phoneticPr fontId="2" type="noConversion"/>
  </si>
  <si>
    <t xml:space="preserve">Yours sincerely,  </t>
    <phoneticPr fontId="2" type="noConversion"/>
  </si>
  <si>
    <r>
      <t>Online grocery purchase frequency</t>
    </r>
    <r>
      <rPr>
        <b/>
        <sz val="16"/>
        <color theme="1"/>
        <rFont val="Calibri"/>
        <family val="2"/>
      </rPr>
      <t xml:space="preserve"> </t>
    </r>
    <r>
      <rPr>
        <b/>
        <sz val="14"/>
        <color theme="1"/>
        <rFont val="Calibri"/>
        <family val="2"/>
      </rPr>
      <t>before</t>
    </r>
    <r>
      <rPr>
        <b/>
        <sz val="12"/>
        <color theme="1"/>
        <rFont val="Calibri"/>
        <family val="2"/>
      </rPr>
      <t xml:space="preserve"> COVID-19 </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</si>
</sst>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quot;¥&quot;* #,##0.00_ ;_ &quot;¥&quot;* \-#,##0.00_ ;_ &quot;¥&quot;* &quot;-&quot;??_ ;_ @_ "/>
    <numFmt numFmtId="177" formatCode="_ [$¥-804]* #,##0_ ;_ [$¥-804]* \-#,##0_ ;_ [$¥-804]* &quot;-&quot;??_ ;_ @_ "/>
    <numFmt numFmtId="178" formatCode="0.000%"/>
    <numFmt numFmtId="179" formatCode="0.0%"/>
  </numFmts>
  <fonts count="24"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1"/>
      <color theme="1"/>
      <name val="Calibri"/>
      <family val="2"/>
    </font>
    <font>
      <sz val="12"/>
      <color theme="1"/>
      <name val="Calibri"/>
      <family val="2"/>
    </font>
    <font>
      <b/>
      <sz val="12"/>
      <color theme="1"/>
      <name val="Calibri"/>
      <family val="2"/>
    </font>
    <font>
      <b/>
      <sz val="14"/>
      <color theme="1"/>
      <name val="Calibri"/>
      <family val="2"/>
    </font>
    <font>
      <b/>
      <sz val="14"/>
      <color theme="1"/>
      <name val="宋体"/>
      <family val="2"/>
      <charset val="134"/>
    </font>
    <font>
      <sz val="12"/>
      <color rgb="FF000000"/>
      <name val="Calibri"/>
      <family val="2"/>
    </font>
    <font>
      <sz val="12"/>
      <color theme="1"/>
      <name val="等线"/>
      <family val="2"/>
      <charset val="134"/>
      <scheme val="minor"/>
    </font>
    <font>
      <b/>
      <sz val="20"/>
      <color theme="1"/>
      <name val="Calibri"/>
      <family val="2"/>
    </font>
    <font>
      <b/>
      <sz val="24"/>
      <color theme="1"/>
      <name val="Calibri"/>
      <family val="2"/>
    </font>
    <font>
      <sz val="12"/>
      <color theme="1"/>
      <name val="Times New Roman"/>
      <family val="1"/>
    </font>
    <font>
      <sz val="14"/>
      <color theme="1"/>
      <name val="Times New Roman"/>
      <family val="1"/>
    </font>
    <font>
      <b/>
      <sz val="16"/>
      <color theme="1"/>
      <name val="Times New Roman"/>
      <family val="1"/>
    </font>
    <font>
      <sz val="22"/>
      <color theme="1"/>
      <name val="Times New Roman"/>
      <family val="1"/>
    </font>
    <font>
      <b/>
      <sz val="22"/>
      <color theme="1"/>
      <name val="Times New Roman"/>
      <family val="1"/>
    </font>
    <font>
      <sz val="11"/>
      <color theme="1"/>
      <name val="Times New Roman"/>
      <family val="1"/>
    </font>
    <font>
      <b/>
      <sz val="20"/>
      <color theme="1"/>
      <name val="Times New Roman"/>
      <family val="1"/>
    </font>
    <font>
      <u/>
      <sz val="11"/>
      <color theme="10"/>
      <name val="等线"/>
      <family val="2"/>
      <charset val="134"/>
      <scheme val="minor"/>
    </font>
    <font>
      <u/>
      <sz val="11"/>
      <color theme="10"/>
      <name val="Times New Roman"/>
      <family val="1"/>
    </font>
    <font>
      <i/>
      <sz val="11"/>
      <color theme="1"/>
      <name val="Times New Roman"/>
      <family val="1"/>
    </font>
    <font>
      <i/>
      <sz val="14"/>
      <color theme="1"/>
      <name val="Times New Roman"/>
      <family val="1"/>
    </font>
    <font>
      <b/>
      <sz val="16"/>
      <color theme="1"/>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s>
  <cellStyleXfs count="4">
    <xf numFmtId="0" fontId="0" fillId="0" borderId="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0" fontId="19" fillId="0" borderId="0" applyNumberFormat="0" applyFill="0" applyBorder="0" applyAlignment="0" applyProtection="0">
      <alignment vertical="center"/>
    </xf>
  </cellStyleXfs>
  <cellXfs count="94">
    <xf numFmtId="0" fontId="0" fillId="0" borderId="0" xfId="0">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4" fillId="0" borderId="4" xfId="0" applyFont="1" applyBorder="1">
      <alignment vertical="center"/>
    </xf>
    <xf numFmtId="0" fontId="4" fillId="0" borderId="5" xfId="0" applyFont="1" applyBorder="1">
      <alignment vertical="center"/>
    </xf>
    <xf numFmtId="0" fontId="4" fillId="0" borderId="11"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6" xfId="0" applyFont="1" applyBorder="1">
      <alignment vertical="center"/>
    </xf>
    <xf numFmtId="177" fontId="4" fillId="0" borderId="0" xfId="1" applyNumberFormat="1" applyFont="1" applyBorder="1">
      <alignment vertical="center"/>
    </xf>
    <xf numFmtId="177" fontId="4" fillId="0" borderId="6" xfId="1" applyNumberFormat="1" applyFont="1" applyBorder="1">
      <alignment vertical="center"/>
    </xf>
    <xf numFmtId="0" fontId="4" fillId="0" borderId="8" xfId="0" applyFont="1" applyBorder="1">
      <alignment vertical="center"/>
    </xf>
    <xf numFmtId="10" fontId="4" fillId="0" borderId="9" xfId="2" applyNumberFormat="1" applyFont="1" applyBorder="1">
      <alignment vertical="center"/>
    </xf>
    <xf numFmtId="10" fontId="4" fillId="0" borderId="10" xfId="2" applyNumberFormat="1" applyFont="1" applyBorder="1">
      <alignment vertical="center"/>
    </xf>
    <xf numFmtId="10" fontId="4" fillId="0" borderId="0" xfId="2" applyNumberFormat="1" applyFont="1" applyBorder="1">
      <alignment vertical="center"/>
    </xf>
    <xf numFmtId="177" fontId="4" fillId="0" borderId="0" xfId="0" applyNumberFormat="1" applyFont="1" applyBorder="1">
      <alignment vertical="center"/>
    </xf>
    <xf numFmtId="177" fontId="4" fillId="0" borderId="6" xfId="0" applyNumberFormat="1" applyFont="1" applyBorder="1">
      <alignment vertical="center"/>
    </xf>
    <xf numFmtId="177" fontId="4" fillId="0" borderId="9" xfId="0" applyNumberFormat="1" applyFont="1" applyBorder="1">
      <alignment vertical="center"/>
    </xf>
    <xf numFmtId="177" fontId="4" fillId="0" borderId="10" xfId="0" applyNumberFormat="1" applyFont="1" applyBorder="1">
      <alignment vertical="center"/>
    </xf>
    <xf numFmtId="9" fontId="4" fillId="0" borderId="0" xfId="2" applyFont="1">
      <alignment vertical="center"/>
    </xf>
    <xf numFmtId="178" fontId="4" fillId="0" borderId="9" xfId="2" applyNumberFormat="1" applyFont="1" applyBorder="1">
      <alignment vertical="center"/>
    </xf>
    <xf numFmtId="178" fontId="4" fillId="0" borderId="10" xfId="2" applyNumberFormat="1" applyFont="1" applyBorder="1">
      <alignment vertical="center"/>
    </xf>
    <xf numFmtId="9" fontId="4" fillId="0" borderId="9" xfId="0" applyNumberFormat="1" applyFont="1" applyBorder="1">
      <alignment vertical="center"/>
    </xf>
    <xf numFmtId="9" fontId="4" fillId="0" borderId="9" xfId="2" applyFont="1" applyBorder="1">
      <alignment vertical="center"/>
    </xf>
    <xf numFmtId="9" fontId="4" fillId="0" borderId="10" xfId="2" applyFont="1" applyBorder="1">
      <alignment vertical="center"/>
    </xf>
    <xf numFmtId="2" fontId="4" fillId="0" borderId="0" xfId="0" applyNumberFormat="1" applyFont="1" applyAlignment="1">
      <alignment horizontal="right" vertical="center"/>
    </xf>
    <xf numFmtId="2" fontId="4" fillId="0" borderId="6" xfId="0" applyNumberFormat="1" applyFont="1" applyBorder="1">
      <alignment vertical="center"/>
    </xf>
    <xf numFmtId="1" fontId="4" fillId="0" borderId="6" xfId="0" applyNumberFormat="1" applyFont="1" applyBorder="1">
      <alignment vertical="center"/>
    </xf>
    <xf numFmtId="9" fontId="4" fillId="0" borderId="0" xfId="0" applyNumberFormat="1" applyFont="1">
      <alignment vertical="center"/>
    </xf>
    <xf numFmtId="0" fontId="4" fillId="0" borderId="9" xfId="0" applyFont="1" applyBorder="1">
      <alignment vertical="center"/>
    </xf>
    <xf numFmtId="0" fontId="4" fillId="0" borderId="10" xfId="0" applyFont="1" applyBorder="1">
      <alignment vertical="center"/>
    </xf>
    <xf numFmtId="1" fontId="4" fillId="0" borderId="9" xfId="0" applyNumberFormat="1" applyFont="1" applyBorder="1">
      <alignment vertical="center"/>
    </xf>
    <xf numFmtId="179" fontId="4" fillId="0" borderId="0" xfId="0" applyNumberFormat="1" applyFont="1" applyBorder="1">
      <alignment vertical="center"/>
    </xf>
    <xf numFmtId="179" fontId="4" fillId="0" borderId="6" xfId="0" applyNumberFormat="1" applyFont="1" applyBorder="1">
      <alignment vertical="center"/>
    </xf>
    <xf numFmtId="179" fontId="4" fillId="0" borderId="9" xfId="0" applyNumberFormat="1" applyFont="1" applyBorder="1">
      <alignment vertical="center"/>
    </xf>
    <xf numFmtId="179" fontId="4" fillId="0" borderId="10" xfId="0" applyNumberFormat="1" applyFont="1" applyBorder="1">
      <alignment vertical="center"/>
    </xf>
    <xf numFmtId="0" fontId="5" fillId="2" borderId="0" xfId="0"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Border="1" applyAlignment="1">
      <alignment horizontal="centerContinuous" vertical="center"/>
    </xf>
    <xf numFmtId="0" fontId="4" fillId="3" borderId="0" xfId="0" applyFont="1" applyFill="1" applyBorder="1">
      <alignment vertical="center"/>
    </xf>
    <xf numFmtId="0" fontId="4" fillId="3" borderId="4" xfId="0" applyFont="1" applyFill="1" applyBorder="1">
      <alignment vertical="center"/>
    </xf>
    <xf numFmtId="0" fontId="4" fillId="3" borderId="8" xfId="0" applyFont="1" applyFill="1" applyBorder="1">
      <alignment vertical="center"/>
    </xf>
    <xf numFmtId="0" fontId="4" fillId="3" borderId="7" xfId="0" applyFont="1" applyFill="1" applyBorder="1">
      <alignment vertical="center"/>
    </xf>
    <xf numFmtId="0" fontId="9" fillId="0" borderId="0" xfId="0" applyFont="1">
      <alignment vertical="center"/>
    </xf>
    <xf numFmtId="0" fontId="4" fillId="0" borderId="0" xfId="0" applyFont="1" applyFill="1" applyAlignment="1">
      <alignment horizontal="left" vertical="center"/>
    </xf>
    <xf numFmtId="0" fontId="6" fillId="0" borderId="4" xfId="0" applyFont="1" applyBorder="1">
      <alignment vertical="center"/>
    </xf>
    <xf numFmtId="0" fontId="4" fillId="0" borderId="7" xfId="0" applyFont="1" applyBorder="1" applyAlignment="1">
      <alignment horizontal="left" vertical="center"/>
    </xf>
    <xf numFmtId="0" fontId="4" fillId="0" borderId="0" xfId="0" applyFont="1" applyBorder="1" applyAlignment="1">
      <alignment horizontal="left" vertical="center"/>
    </xf>
    <xf numFmtId="0" fontId="6" fillId="0" borderId="7"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10" fillId="0" borderId="0" xfId="0" applyFont="1" applyAlignment="1">
      <alignment horizontal="centerContinuous" vertical="center"/>
    </xf>
    <xf numFmtId="0" fontId="11" fillId="0" borderId="0" xfId="0" applyFont="1" applyAlignment="1">
      <alignment horizontal="centerContinuous" vertical="center"/>
    </xf>
    <xf numFmtId="0" fontId="4" fillId="0" borderId="6" xfId="0" applyFont="1" applyBorder="1" applyAlignment="1">
      <alignment horizontal="left" vertical="center"/>
    </xf>
    <xf numFmtId="0" fontId="12" fillId="0" borderId="0" xfId="0" applyFont="1" applyAlignment="1">
      <alignment vertical="top" wrapText="1"/>
    </xf>
    <xf numFmtId="0" fontId="0" fillId="0" borderId="0" xfId="0" applyAlignment="1">
      <alignment horizontal="left" vertical="center" wrapText="1"/>
    </xf>
    <xf numFmtId="0" fontId="0" fillId="0" borderId="0" xfId="0" applyAlignment="1">
      <alignment horizontal="left" vertical="center"/>
    </xf>
    <xf numFmtId="0" fontId="12" fillId="0" borderId="0" xfId="0" applyFont="1" applyAlignment="1">
      <alignment horizontal="left" vertical="center" wrapText="1"/>
    </xf>
    <xf numFmtId="0" fontId="14" fillId="0" borderId="0" xfId="0" applyFont="1" applyAlignment="1">
      <alignment horizontal="left" vertical="center"/>
    </xf>
    <xf numFmtId="0" fontId="13" fillId="0" borderId="0" xfId="0" applyFont="1" applyAlignment="1">
      <alignment horizontal="left" vertical="top" wrapText="1"/>
    </xf>
    <xf numFmtId="0" fontId="13" fillId="0" borderId="0" xfId="0" applyFont="1" applyAlignment="1">
      <alignment vertical="top" wrapText="1"/>
    </xf>
    <xf numFmtId="0" fontId="17" fillId="0" borderId="0" xfId="0" applyFont="1">
      <alignment vertical="center"/>
    </xf>
    <xf numFmtId="0" fontId="20" fillId="0" borderId="0" xfId="3" applyFont="1">
      <alignment vertical="center"/>
    </xf>
    <xf numFmtId="0" fontId="17" fillId="0" borderId="0" xfId="0" applyFont="1" applyAlignment="1">
      <alignment vertical="center" wrapText="1"/>
    </xf>
    <xf numFmtId="0" fontId="17" fillId="0" borderId="0" xfId="0" applyFont="1" applyAlignment="1">
      <alignment vertical="center"/>
    </xf>
    <xf numFmtId="0" fontId="13" fillId="0" borderId="0" xfId="0" applyFont="1" applyAlignment="1">
      <alignment horizontal="right" vertical="center" wrapText="1"/>
    </xf>
    <xf numFmtId="0" fontId="13" fillId="0" borderId="0" xfId="0" applyFont="1" applyAlignment="1">
      <alignment horizontal="left" vertical="top" wrapText="1"/>
    </xf>
    <xf numFmtId="0" fontId="13" fillId="0" borderId="0" xfId="0" applyFont="1" applyAlignment="1">
      <alignment horizontal="left" vertical="center" wrapText="1"/>
    </xf>
    <xf numFmtId="0" fontId="13" fillId="0" borderId="0" xfId="0" applyFont="1" applyAlignment="1">
      <alignment horizontal="left" vertical="top"/>
    </xf>
    <xf numFmtId="0" fontId="22" fillId="0" borderId="0" xfId="0" applyFont="1">
      <alignment vertical="center"/>
    </xf>
    <xf numFmtId="0" fontId="15" fillId="0" borderId="0" xfId="0" applyFont="1" applyAlignment="1">
      <alignment horizontal="center" vertical="center"/>
    </xf>
    <xf numFmtId="9" fontId="4" fillId="0" borderId="0" xfId="2" applyNumberFormat="1" applyFont="1" applyBorder="1">
      <alignment vertical="center"/>
    </xf>
    <xf numFmtId="9" fontId="4" fillId="0" borderId="6" xfId="2" applyNumberFormat="1" applyFont="1" applyBorder="1">
      <alignment vertical="center"/>
    </xf>
    <xf numFmtId="9" fontId="4" fillId="0" borderId="9" xfId="2" applyNumberFormat="1" applyFont="1" applyBorder="1">
      <alignment vertical="center"/>
    </xf>
    <xf numFmtId="9" fontId="4" fillId="0" borderId="10" xfId="2" applyNumberFormat="1" applyFont="1" applyBorder="1">
      <alignment vertical="center"/>
    </xf>
    <xf numFmtId="9" fontId="4" fillId="0" borderId="6" xfId="0" applyNumberFormat="1" applyFont="1" applyBorder="1">
      <alignment vertical="center"/>
    </xf>
    <xf numFmtId="9" fontId="4" fillId="0" borderId="10" xfId="0" applyNumberFormat="1" applyFont="1" applyBorder="1">
      <alignment vertical="center"/>
    </xf>
    <xf numFmtId="9" fontId="4" fillId="0" borderId="0" xfId="2" applyFont="1" applyBorder="1">
      <alignment vertical="center"/>
    </xf>
    <xf numFmtId="9" fontId="4" fillId="0" borderId="6" xfId="2" applyFont="1" applyBorder="1">
      <alignment vertical="center"/>
    </xf>
    <xf numFmtId="0" fontId="8" fillId="0" borderId="4" xfId="0" applyFont="1" applyBorder="1">
      <alignment vertical="center"/>
    </xf>
    <xf numFmtId="0" fontId="9" fillId="0" borderId="11" xfId="0" applyFont="1" applyBorder="1">
      <alignment vertical="center"/>
    </xf>
    <xf numFmtId="9" fontId="4" fillId="0" borderId="8" xfId="0" applyNumberFormat="1" applyFont="1" applyBorder="1">
      <alignment vertical="center"/>
    </xf>
    <xf numFmtId="9" fontId="9" fillId="0" borderId="10" xfId="0" applyNumberFormat="1" applyFont="1" applyBorder="1">
      <alignment vertical="center"/>
    </xf>
    <xf numFmtId="0" fontId="13" fillId="0" borderId="0" xfId="0" applyFont="1" applyAlignment="1">
      <alignment horizontal="right" vertical="center" wrapText="1"/>
    </xf>
    <xf numFmtId="0" fontId="15" fillId="0" borderId="0" xfId="0" applyFont="1" applyAlignment="1">
      <alignment horizontal="center" vertical="top" wrapText="1"/>
    </xf>
    <xf numFmtId="0" fontId="13" fillId="0" borderId="0" xfId="0" applyFont="1" applyAlignment="1">
      <alignment horizontal="left" vertical="top" wrapText="1"/>
    </xf>
    <xf numFmtId="0" fontId="13" fillId="0" borderId="0" xfId="0" applyFont="1" applyAlignment="1">
      <alignment horizontal="right" vertical="top" wrapText="1"/>
    </xf>
    <xf numFmtId="0" fontId="13" fillId="0" borderId="0" xfId="0" applyFont="1" applyAlignment="1">
      <alignment horizontal="left"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8" fillId="0" borderId="0" xfId="0" applyFont="1" applyAlignment="1">
      <alignment horizontal="left" vertical="center"/>
    </xf>
    <xf numFmtId="0" fontId="20" fillId="0" borderId="0" xfId="3" applyFont="1" applyAlignment="1">
      <alignment horizontal="left" vertical="center" wrapText="1"/>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colors>
    <mruColors>
      <color rgb="FFCCFF99"/>
      <color rgb="FFE5D1E2"/>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JD.com'!$U$6</c:f>
              <c:strCache>
                <c:ptCount val="1"/>
                <c:pt idx="0">
                  <c:v>Net Revenue</c:v>
                </c:pt>
              </c:strCache>
            </c:strRef>
          </c:tx>
          <c:spPr>
            <a:solidFill>
              <a:schemeClr val="accent1"/>
            </a:solidFill>
            <a:ln>
              <a:noFill/>
            </a:ln>
            <a:effectLst/>
          </c:spPr>
          <c:invertIfNegative val="0"/>
          <c:cat>
            <c:numRef>
              <c:f>'Dashboard JD.com'!$V$5:$Y$5</c:f>
              <c:numCache>
                <c:formatCode>General</c:formatCode>
                <c:ptCount val="4"/>
                <c:pt idx="0">
                  <c:v>2017</c:v>
                </c:pt>
                <c:pt idx="1">
                  <c:v>2018</c:v>
                </c:pt>
                <c:pt idx="2">
                  <c:v>2019</c:v>
                </c:pt>
                <c:pt idx="3">
                  <c:v>2020</c:v>
                </c:pt>
              </c:numCache>
            </c:numRef>
          </c:cat>
          <c:val>
            <c:numRef>
              <c:f>'Dashboard JD.com'!$V$6:$Y$6</c:f>
              <c:numCache>
                <c:formatCode>_ [$¥-804]* #,##0_ ;_ [$¥-804]* \-#,##0_ ;_ [$¥-804]* "-"??_ ;_ @_ </c:formatCode>
                <c:ptCount val="4"/>
                <c:pt idx="0">
                  <c:v>362332</c:v>
                </c:pt>
                <c:pt idx="1">
                  <c:v>462020</c:v>
                </c:pt>
                <c:pt idx="2">
                  <c:v>576888</c:v>
                </c:pt>
                <c:pt idx="3">
                  <c:v>745802</c:v>
                </c:pt>
              </c:numCache>
            </c:numRef>
          </c:val>
          <c:extLst>
            <c:ext xmlns:c16="http://schemas.microsoft.com/office/drawing/2014/chart" uri="{C3380CC4-5D6E-409C-BE32-E72D297353CC}">
              <c16:uniqueId val="{00000000-B710-48DA-88EF-9C130330B4D9}"/>
            </c:ext>
          </c:extLst>
        </c:ser>
        <c:dLbls>
          <c:showLegendKey val="0"/>
          <c:showVal val="0"/>
          <c:showCatName val="0"/>
          <c:showSerName val="0"/>
          <c:showPercent val="0"/>
          <c:showBubbleSize val="0"/>
        </c:dLbls>
        <c:gapWidth val="219"/>
        <c:overlap val="-27"/>
        <c:axId val="1630432751"/>
        <c:axId val="1630433167"/>
      </c:barChart>
      <c:lineChart>
        <c:grouping val="standard"/>
        <c:varyColors val="0"/>
        <c:ser>
          <c:idx val="1"/>
          <c:order val="1"/>
          <c:tx>
            <c:strRef>
              <c:f>'Dashboard JD.com'!$U$7</c:f>
              <c:strCache>
                <c:ptCount val="1"/>
                <c:pt idx="0">
                  <c:v>Revenue %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 JD.com'!$V$5:$Y$5</c:f>
              <c:numCache>
                <c:formatCode>General</c:formatCode>
                <c:ptCount val="4"/>
                <c:pt idx="0">
                  <c:v>2017</c:v>
                </c:pt>
                <c:pt idx="1">
                  <c:v>2018</c:v>
                </c:pt>
                <c:pt idx="2">
                  <c:v>2019</c:v>
                </c:pt>
                <c:pt idx="3">
                  <c:v>2020</c:v>
                </c:pt>
              </c:numCache>
            </c:numRef>
          </c:cat>
          <c:val>
            <c:numRef>
              <c:f>'Dashboard JD.com'!$V$7:$Y$7</c:f>
              <c:numCache>
                <c:formatCode>0.00%</c:formatCode>
                <c:ptCount val="4"/>
                <c:pt idx="0">
                  <c:v>0.40279999999999999</c:v>
                </c:pt>
                <c:pt idx="1">
                  <c:v>0.27510000000000001</c:v>
                </c:pt>
                <c:pt idx="2">
                  <c:v>0.24859999999999999</c:v>
                </c:pt>
                <c:pt idx="3">
                  <c:v>0.2928</c:v>
                </c:pt>
              </c:numCache>
            </c:numRef>
          </c:val>
          <c:smooth val="0"/>
          <c:extLst>
            <c:ext xmlns:c16="http://schemas.microsoft.com/office/drawing/2014/chart" uri="{C3380CC4-5D6E-409C-BE32-E72D297353CC}">
              <c16:uniqueId val="{00000001-B710-48DA-88EF-9C130330B4D9}"/>
            </c:ext>
          </c:extLst>
        </c:ser>
        <c:dLbls>
          <c:showLegendKey val="0"/>
          <c:showVal val="0"/>
          <c:showCatName val="0"/>
          <c:showSerName val="0"/>
          <c:showPercent val="0"/>
          <c:showBubbleSize val="0"/>
        </c:dLbls>
        <c:marker val="1"/>
        <c:smooth val="0"/>
        <c:axId val="1630433999"/>
        <c:axId val="1630433583"/>
      </c:lineChart>
      <c:catAx>
        <c:axId val="163043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0433167"/>
        <c:crosses val="autoZero"/>
        <c:auto val="1"/>
        <c:lblAlgn val="ctr"/>
        <c:lblOffset val="100"/>
        <c:noMultiLvlLbl val="0"/>
      </c:catAx>
      <c:valAx>
        <c:axId val="1630433167"/>
        <c:scaling>
          <c:orientation val="minMax"/>
        </c:scaling>
        <c:delete val="0"/>
        <c:axPos val="l"/>
        <c:majorGridlines>
          <c:spPr>
            <a:ln w="9525" cap="flat" cmpd="sng" algn="ctr">
              <a:solidFill>
                <a:schemeClr val="tx1">
                  <a:lumMod val="15000"/>
                  <a:lumOff val="85000"/>
                </a:schemeClr>
              </a:solidFill>
              <a:prstDash val="dashDot"/>
              <a:round/>
            </a:ln>
            <a:effectLst/>
          </c:spPr>
        </c:majorGridlines>
        <c:numFmt formatCode="_ [$¥-804]* #,##0_ ;_ [$¥-804]* \-#,##0_ ;_ [$¥-804]*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0432751"/>
        <c:crosses val="autoZero"/>
        <c:crossBetween val="between"/>
      </c:valAx>
      <c:valAx>
        <c:axId val="1630433583"/>
        <c:scaling>
          <c:orientation val="minMax"/>
          <c:max val="0.45"/>
          <c:min val="0"/>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0433999"/>
        <c:crosses val="max"/>
        <c:crossBetween val="between"/>
        <c:majorUnit val="0.1"/>
      </c:valAx>
      <c:catAx>
        <c:axId val="1630433999"/>
        <c:scaling>
          <c:orientation val="minMax"/>
        </c:scaling>
        <c:delete val="1"/>
        <c:axPos val="b"/>
        <c:numFmt formatCode="General" sourceLinked="1"/>
        <c:majorTickMark val="none"/>
        <c:minorTickMark val="none"/>
        <c:tickLblPos val="nextTo"/>
        <c:crossAx val="16304335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consumers'!$U$14</c:f>
              <c:strCache>
                <c:ptCount val="1"/>
                <c:pt idx="0">
                  <c:v>China</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consumers'!$V$13:$W$13</c:f>
              <c:strCache>
                <c:ptCount val="2"/>
                <c:pt idx="0">
                  <c:v>Stick with the brand I like</c:v>
                </c:pt>
                <c:pt idx="1">
                  <c:v>I will choose a brand I know well over a new product</c:v>
                </c:pt>
              </c:strCache>
            </c:strRef>
          </c:cat>
          <c:val>
            <c:numRef>
              <c:f>'Dashboard consumers'!$V$14:$W$14</c:f>
              <c:numCache>
                <c:formatCode>0%</c:formatCode>
                <c:ptCount val="2"/>
                <c:pt idx="0">
                  <c:v>0.47</c:v>
                </c:pt>
                <c:pt idx="1">
                  <c:v>0.43</c:v>
                </c:pt>
              </c:numCache>
            </c:numRef>
          </c:val>
          <c:extLst>
            <c:ext xmlns:c16="http://schemas.microsoft.com/office/drawing/2014/chart" uri="{C3380CC4-5D6E-409C-BE32-E72D297353CC}">
              <c16:uniqueId val="{00000000-D41B-4ABB-8D06-367962630D00}"/>
            </c:ext>
          </c:extLst>
        </c:ser>
        <c:ser>
          <c:idx val="1"/>
          <c:order val="1"/>
          <c:tx>
            <c:strRef>
              <c:f>'Dashboard consumers'!$U$15</c:f>
              <c:strCache>
                <c:ptCount val="1"/>
                <c:pt idx="0">
                  <c:v>Austraila</c:v>
                </c:pt>
              </c:strCache>
            </c:strRef>
          </c:tx>
          <c:spPr>
            <a:solidFill>
              <a:schemeClr val="bg2">
                <a:lumMod val="75000"/>
              </a:schemeClr>
            </a:solidFill>
            <a:ln>
              <a:noFill/>
            </a:ln>
            <a:effectLst/>
          </c:spPr>
          <c:invertIfNegative val="0"/>
          <c:dLbls>
            <c:delete val="1"/>
          </c:dLbls>
          <c:cat>
            <c:strRef>
              <c:f>'Dashboard consumers'!$V$13:$W$13</c:f>
              <c:strCache>
                <c:ptCount val="2"/>
                <c:pt idx="0">
                  <c:v>Stick with the brand I like</c:v>
                </c:pt>
                <c:pt idx="1">
                  <c:v>I will choose a brand I know well over a new product</c:v>
                </c:pt>
              </c:strCache>
            </c:strRef>
          </c:cat>
          <c:val>
            <c:numRef>
              <c:f>'Dashboard consumers'!$V$15:$W$15</c:f>
              <c:numCache>
                <c:formatCode>0%</c:formatCode>
                <c:ptCount val="2"/>
                <c:pt idx="0">
                  <c:v>0.5</c:v>
                </c:pt>
                <c:pt idx="1">
                  <c:v>0.36</c:v>
                </c:pt>
              </c:numCache>
            </c:numRef>
          </c:val>
          <c:extLst>
            <c:ext xmlns:c16="http://schemas.microsoft.com/office/drawing/2014/chart" uri="{C3380CC4-5D6E-409C-BE32-E72D297353CC}">
              <c16:uniqueId val="{00000001-D41B-4ABB-8D06-367962630D00}"/>
            </c:ext>
          </c:extLst>
        </c:ser>
        <c:ser>
          <c:idx val="2"/>
          <c:order val="2"/>
          <c:tx>
            <c:strRef>
              <c:f>'Dashboard consumers'!$U$16</c:f>
              <c:strCache>
                <c:ptCount val="1"/>
                <c:pt idx="0">
                  <c:v>Japan</c:v>
                </c:pt>
              </c:strCache>
            </c:strRef>
          </c:tx>
          <c:spPr>
            <a:solidFill>
              <a:schemeClr val="bg2">
                <a:lumMod val="75000"/>
              </a:schemeClr>
            </a:solidFill>
            <a:ln>
              <a:noFill/>
            </a:ln>
            <a:effectLst/>
          </c:spPr>
          <c:invertIfNegative val="0"/>
          <c:dLbls>
            <c:delete val="1"/>
          </c:dLbls>
          <c:cat>
            <c:strRef>
              <c:f>'Dashboard consumers'!$V$13:$W$13</c:f>
              <c:strCache>
                <c:ptCount val="2"/>
                <c:pt idx="0">
                  <c:v>Stick with the brand I like</c:v>
                </c:pt>
                <c:pt idx="1">
                  <c:v>I will choose a brand I know well over a new product</c:v>
                </c:pt>
              </c:strCache>
            </c:strRef>
          </c:cat>
          <c:val>
            <c:numRef>
              <c:f>'Dashboard consumers'!$V$16:$W$16</c:f>
              <c:numCache>
                <c:formatCode>0%</c:formatCode>
                <c:ptCount val="2"/>
                <c:pt idx="0">
                  <c:v>0.22</c:v>
                </c:pt>
                <c:pt idx="1">
                  <c:v>0.35</c:v>
                </c:pt>
              </c:numCache>
            </c:numRef>
          </c:val>
          <c:extLst>
            <c:ext xmlns:c16="http://schemas.microsoft.com/office/drawing/2014/chart" uri="{C3380CC4-5D6E-409C-BE32-E72D297353CC}">
              <c16:uniqueId val="{00000002-D41B-4ABB-8D06-367962630D00}"/>
            </c:ext>
          </c:extLst>
        </c:ser>
        <c:ser>
          <c:idx val="3"/>
          <c:order val="3"/>
          <c:tx>
            <c:strRef>
              <c:f>'Dashboard consumers'!$U$17</c:f>
              <c:strCache>
                <c:ptCount val="1"/>
                <c:pt idx="0">
                  <c:v>South Korea</c:v>
                </c:pt>
              </c:strCache>
            </c:strRef>
          </c:tx>
          <c:spPr>
            <a:solidFill>
              <a:schemeClr val="bg2">
                <a:lumMod val="75000"/>
              </a:schemeClr>
            </a:solidFill>
            <a:ln>
              <a:noFill/>
            </a:ln>
            <a:effectLst/>
          </c:spPr>
          <c:invertIfNegative val="0"/>
          <c:dLbls>
            <c:delete val="1"/>
          </c:dLbls>
          <c:cat>
            <c:strRef>
              <c:f>'Dashboard consumers'!$V$13:$W$13</c:f>
              <c:strCache>
                <c:ptCount val="2"/>
                <c:pt idx="0">
                  <c:v>Stick with the brand I like</c:v>
                </c:pt>
                <c:pt idx="1">
                  <c:v>I will choose a brand I know well over a new product</c:v>
                </c:pt>
              </c:strCache>
            </c:strRef>
          </c:cat>
          <c:val>
            <c:numRef>
              <c:f>'Dashboard consumers'!$V$17:$W$17</c:f>
              <c:numCache>
                <c:formatCode>0%</c:formatCode>
                <c:ptCount val="2"/>
                <c:pt idx="0">
                  <c:v>0.26</c:v>
                </c:pt>
                <c:pt idx="1">
                  <c:v>0.36</c:v>
                </c:pt>
              </c:numCache>
            </c:numRef>
          </c:val>
          <c:extLst>
            <c:ext xmlns:c16="http://schemas.microsoft.com/office/drawing/2014/chart" uri="{C3380CC4-5D6E-409C-BE32-E72D297353CC}">
              <c16:uniqueId val="{00000003-D41B-4ABB-8D06-367962630D00}"/>
            </c:ext>
          </c:extLst>
        </c:ser>
        <c:dLbls>
          <c:dLblPos val="outEnd"/>
          <c:showLegendKey val="0"/>
          <c:showVal val="1"/>
          <c:showCatName val="0"/>
          <c:showSerName val="0"/>
          <c:showPercent val="0"/>
          <c:showBubbleSize val="0"/>
        </c:dLbls>
        <c:gapWidth val="219"/>
        <c:overlap val="-27"/>
        <c:axId val="1874136032"/>
        <c:axId val="1874142688"/>
      </c:barChart>
      <c:catAx>
        <c:axId val="187413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zh-CN"/>
          </a:p>
        </c:txPr>
        <c:crossAx val="1874142688"/>
        <c:crosses val="autoZero"/>
        <c:auto val="1"/>
        <c:lblAlgn val="ctr"/>
        <c:lblOffset val="100"/>
        <c:noMultiLvlLbl val="0"/>
      </c:catAx>
      <c:valAx>
        <c:axId val="1874142688"/>
        <c:scaling>
          <c:orientation val="minMax"/>
          <c:max val="0.5"/>
          <c:min val="0"/>
        </c:scaling>
        <c:delete val="0"/>
        <c:axPos val="l"/>
        <c:majorGridlines>
          <c:spPr>
            <a:ln w="9525" cap="flat" cmpd="sng" algn="ctr">
              <a:solidFill>
                <a:schemeClr val="tx1">
                  <a:lumMod val="15000"/>
                  <a:lumOff val="85000"/>
                </a:schemeClr>
              </a:solidFill>
              <a:prstDash val="dashDot"/>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7413603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consumers'!$U$32</c:f>
              <c:strCache>
                <c:ptCount val="1"/>
                <c:pt idx="0">
                  <c:v>2017</c:v>
                </c:pt>
              </c:strCache>
            </c:strRef>
          </c:tx>
          <c:spPr>
            <a:solidFill>
              <a:schemeClr val="accent1"/>
            </a:solidFill>
            <a:ln>
              <a:noFill/>
            </a:ln>
            <a:effectLst/>
          </c:spPr>
          <c:invertIfNegative val="0"/>
          <c:dLbls>
            <c:dLbl>
              <c:idx val="0"/>
              <c:layout>
                <c:manualLayout>
                  <c:x val="-2.7184343931715286E-17"/>
                  <c:y val="3.22092930150760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92-4E4D-A6E1-6281AF8484DF}"/>
                </c:ext>
              </c:extLst>
            </c:dLbl>
            <c:dLbl>
              <c:idx val="1"/>
              <c:layout>
                <c:manualLayout>
                  <c:x val="0"/>
                  <c:y val="3.2209293015076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92-4E4D-A6E1-6281AF8484DF}"/>
                </c:ext>
              </c:extLst>
            </c:dLbl>
            <c:dLbl>
              <c:idx val="2"/>
              <c:layout>
                <c:manualLayout>
                  <c:x val="2.9655990510081948E-3"/>
                  <c:y val="3.220929301507596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92-4E4D-A6E1-6281AF8484DF}"/>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consumers'!$V$31:$X$31</c:f>
              <c:strCache>
                <c:ptCount val="3"/>
                <c:pt idx="0">
                  <c:v>Awareness</c:v>
                </c:pt>
                <c:pt idx="1">
                  <c:v>Interest</c:v>
                </c:pt>
                <c:pt idx="2">
                  <c:v>Purchase</c:v>
                </c:pt>
              </c:strCache>
            </c:strRef>
          </c:cat>
          <c:val>
            <c:numRef>
              <c:f>'Dashboard consumers'!$V$32:$X$32</c:f>
              <c:numCache>
                <c:formatCode>0%</c:formatCode>
                <c:ptCount val="3"/>
                <c:pt idx="0">
                  <c:v>0.37</c:v>
                </c:pt>
                <c:pt idx="1">
                  <c:v>0.26</c:v>
                </c:pt>
                <c:pt idx="2">
                  <c:v>7.0000000000000007E-2</c:v>
                </c:pt>
              </c:numCache>
            </c:numRef>
          </c:val>
          <c:extLst>
            <c:ext xmlns:c16="http://schemas.microsoft.com/office/drawing/2014/chart" uri="{C3380CC4-5D6E-409C-BE32-E72D297353CC}">
              <c16:uniqueId val="{00000000-5A76-42A3-BADA-CB428B4B8E6B}"/>
            </c:ext>
          </c:extLst>
        </c:ser>
        <c:ser>
          <c:idx val="1"/>
          <c:order val="1"/>
          <c:tx>
            <c:strRef>
              <c:f>'Dashboard consumers'!$U$33</c:f>
              <c:strCache>
                <c:ptCount val="1"/>
                <c:pt idx="0">
                  <c:v>2019</c:v>
                </c:pt>
              </c:strCache>
            </c:strRef>
          </c:tx>
          <c:spPr>
            <a:solidFill>
              <a:schemeClr val="accent2"/>
            </a:solidFill>
            <a:ln>
              <a:noFill/>
            </a:ln>
            <a:effectLst/>
          </c:spPr>
          <c:invertIfNegative val="0"/>
          <c:dLbls>
            <c:dLbl>
              <c:idx val="1"/>
              <c:layout>
                <c:manualLayout>
                  <c:x val="0"/>
                  <c:y val="2.27376080036380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92-4E4D-A6E1-6281AF8484DF}"/>
                </c:ext>
              </c:extLst>
            </c:dLbl>
            <c:dLbl>
              <c:idx val="2"/>
              <c:layout>
                <c:manualLayout>
                  <c:x val="0"/>
                  <c:y val="1.81900864029104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92-4E4D-A6E1-6281AF8484D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consumers'!$V$31:$X$31</c:f>
              <c:strCache>
                <c:ptCount val="3"/>
                <c:pt idx="0">
                  <c:v>Awareness</c:v>
                </c:pt>
                <c:pt idx="1">
                  <c:v>Interest</c:v>
                </c:pt>
                <c:pt idx="2">
                  <c:v>Purchase</c:v>
                </c:pt>
              </c:strCache>
            </c:strRef>
          </c:cat>
          <c:val>
            <c:numRef>
              <c:f>'Dashboard consumers'!$V$33:$X$33</c:f>
              <c:numCache>
                <c:formatCode>0%</c:formatCode>
                <c:ptCount val="3"/>
                <c:pt idx="0">
                  <c:v>0.5</c:v>
                </c:pt>
                <c:pt idx="1">
                  <c:v>0.48</c:v>
                </c:pt>
                <c:pt idx="2">
                  <c:v>0.25</c:v>
                </c:pt>
              </c:numCache>
            </c:numRef>
          </c:val>
          <c:extLst>
            <c:ext xmlns:c16="http://schemas.microsoft.com/office/drawing/2014/chart" uri="{C3380CC4-5D6E-409C-BE32-E72D297353CC}">
              <c16:uniqueId val="{00000001-5A76-42A3-BADA-CB428B4B8E6B}"/>
            </c:ext>
          </c:extLst>
        </c:ser>
        <c:dLbls>
          <c:dLblPos val="outEnd"/>
          <c:showLegendKey val="0"/>
          <c:showVal val="1"/>
          <c:showCatName val="0"/>
          <c:showSerName val="0"/>
          <c:showPercent val="0"/>
          <c:showBubbleSize val="0"/>
        </c:dLbls>
        <c:gapWidth val="219"/>
        <c:overlap val="-27"/>
        <c:axId val="1874143520"/>
        <c:axId val="1874145184"/>
      </c:barChart>
      <c:catAx>
        <c:axId val="187414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74145184"/>
        <c:crosses val="autoZero"/>
        <c:auto val="1"/>
        <c:lblAlgn val="ctr"/>
        <c:lblOffset val="100"/>
        <c:noMultiLvlLbl val="0"/>
      </c:catAx>
      <c:valAx>
        <c:axId val="1874145184"/>
        <c:scaling>
          <c:orientation val="minMax"/>
          <c:max val="0.5"/>
        </c:scaling>
        <c:delete val="1"/>
        <c:axPos val="l"/>
        <c:majorGridlines>
          <c:spPr>
            <a:ln w="9525" cap="flat" cmpd="sng" algn="ctr">
              <a:solidFill>
                <a:schemeClr val="tx1">
                  <a:lumMod val="15000"/>
                  <a:lumOff val="85000"/>
                </a:schemeClr>
              </a:solidFill>
              <a:prstDash val="dashDot"/>
              <a:round/>
            </a:ln>
            <a:effectLst/>
          </c:spPr>
        </c:majorGridlines>
        <c:numFmt formatCode="0%" sourceLinked="1"/>
        <c:majorTickMark val="none"/>
        <c:minorTickMark val="none"/>
        <c:tickLblPos val="nextTo"/>
        <c:crossAx val="187414352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dLbl>
              <c:idx val="0"/>
              <c:layout>
                <c:manualLayout>
                  <c:x val="0.10398098633392751"/>
                  <c:y val="4.64037122969837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B3-4DC3-9FBB-0791313CC032}"/>
                </c:ext>
              </c:extLst>
            </c:dLbl>
            <c:dLbl>
              <c:idx val="1"/>
              <c:layout>
                <c:manualLayout>
                  <c:x val="9.2097445038621509E-2"/>
                  <c:y val="8.120649651972157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B3-4DC3-9FBB-0791313CC03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consumers'!$U$21:$U$22</c:f>
              <c:strCache>
                <c:ptCount val="2"/>
                <c:pt idx="0">
                  <c:v>Gen Z</c:v>
                </c:pt>
                <c:pt idx="1">
                  <c:v>Millennials</c:v>
                </c:pt>
              </c:strCache>
            </c:strRef>
          </c:cat>
          <c:val>
            <c:numRef>
              <c:f>'Dashboard consumers'!$V$21:$V$22</c:f>
              <c:numCache>
                <c:formatCode>General</c:formatCode>
                <c:ptCount val="2"/>
                <c:pt idx="0">
                  <c:v>4.5</c:v>
                </c:pt>
                <c:pt idx="1">
                  <c:v>3.8</c:v>
                </c:pt>
              </c:numCache>
            </c:numRef>
          </c:val>
          <c:extLst>
            <c:ext xmlns:c16="http://schemas.microsoft.com/office/drawing/2014/chart" uri="{C3380CC4-5D6E-409C-BE32-E72D297353CC}">
              <c16:uniqueId val="{00000000-75B3-4DC3-9FBB-0791313CC032}"/>
            </c:ext>
          </c:extLst>
        </c:ser>
        <c:dLbls>
          <c:dLblPos val="outEnd"/>
          <c:showLegendKey val="0"/>
          <c:showVal val="1"/>
          <c:showCatName val="0"/>
          <c:showSerName val="0"/>
          <c:showPercent val="0"/>
          <c:showBubbleSize val="0"/>
        </c:dLbls>
        <c:gapWidth val="500"/>
        <c:axId val="1987700992"/>
        <c:axId val="1987702240"/>
      </c:barChart>
      <c:catAx>
        <c:axId val="198770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zh-CN"/>
          </a:p>
        </c:txPr>
        <c:crossAx val="1987702240"/>
        <c:crosses val="autoZero"/>
        <c:auto val="1"/>
        <c:lblAlgn val="ctr"/>
        <c:lblOffset val="100"/>
        <c:noMultiLvlLbl val="0"/>
      </c:catAx>
      <c:valAx>
        <c:axId val="1987702240"/>
        <c:scaling>
          <c:orientation val="minMax"/>
          <c:max val="4.5"/>
          <c:min val="0"/>
        </c:scaling>
        <c:delete val="1"/>
        <c:axPos val="l"/>
        <c:majorGridlines>
          <c:spPr>
            <a:ln w="9525" cap="flat" cmpd="sng" algn="ctr">
              <a:solidFill>
                <a:schemeClr val="bg1">
                  <a:lumMod val="75000"/>
                </a:schemeClr>
              </a:solidFill>
              <a:prstDash val="dashDot"/>
              <a:round/>
            </a:ln>
            <a:effectLst/>
          </c:spPr>
        </c:majorGridlines>
        <c:numFmt formatCode="General" sourceLinked="1"/>
        <c:majorTickMark val="none"/>
        <c:minorTickMark val="none"/>
        <c:tickLblPos val="nextTo"/>
        <c:crossAx val="1987700992"/>
        <c:crosses val="autoZero"/>
        <c:crossBetween val="between"/>
        <c:majorUnit val="1"/>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A0E9-44A8-9FA2-7C4252765F14}"/>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4-A0E9-44A8-9FA2-7C4252765F14}"/>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2-A0E9-44A8-9FA2-7C4252765F14}"/>
              </c:ext>
            </c:extLst>
          </c:dPt>
          <c:dLbls>
            <c:dLbl>
              <c:idx val="0"/>
              <c:layout>
                <c:manualLayout>
                  <c:x val="-8.9965298512822631E-2"/>
                  <c:y val="0.1582265836173463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E9-44A8-9FA2-7C4252765F14}"/>
                </c:ext>
              </c:extLst>
            </c:dLbl>
            <c:dLbl>
              <c:idx val="1"/>
              <c:layout>
                <c:manualLayout>
                  <c:x val="-8.3261201028526632E-2"/>
                  <c:y val="-0.221978689231010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E9-44A8-9FA2-7C4252765F14}"/>
                </c:ext>
              </c:extLst>
            </c:dLbl>
            <c:dLbl>
              <c:idx val="2"/>
              <c:layout>
                <c:manualLayout>
                  <c:x val="0.13046117476128619"/>
                  <c:y val="0.111695851451404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E9-44A8-9FA2-7C4252765F1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consumers'!$U$25:$U$27</c:f>
              <c:strCache>
                <c:ptCount val="3"/>
                <c:pt idx="0">
                  <c:v>Content App(e.g. bilibili, TikTok)</c:v>
                </c:pt>
                <c:pt idx="1">
                  <c:v>Social Apps</c:v>
                </c:pt>
                <c:pt idx="2">
                  <c:v>Others(e.g. gaming, e-commerce)</c:v>
                </c:pt>
              </c:strCache>
            </c:strRef>
          </c:cat>
          <c:val>
            <c:numRef>
              <c:f>'Dashboard consumers'!$V$25:$V$27</c:f>
              <c:numCache>
                <c:formatCode>0%</c:formatCode>
                <c:ptCount val="3"/>
                <c:pt idx="0">
                  <c:v>0.2</c:v>
                </c:pt>
                <c:pt idx="1">
                  <c:v>0.44</c:v>
                </c:pt>
                <c:pt idx="2">
                  <c:v>0.36</c:v>
                </c:pt>
              </c:numCache>
            </c:numRef>
          </c:val>
          <c:extLst>
            <c:ext xmlns:c16="http://schemas.microsoft.com/office/drawing/2014/chart" uri="{C3380CC4-5D6E-409C-BE32-E72D297353CC}">
              <c16:uniqueId val="{00000000-A0E9-44A8-9FA2-7C4252765F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13CC-410D-BF0F-D103C2B2063F}"/>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13CC-410D-BF0F-D103C2B2063F}"/>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4-13CC-410D-BF0F-D103C2B2063F}"/>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5-13CC-410D-BF0F-D103C2B2063F}"/>
              </c:ext>
            </c:extLst>
          </c:dPt>
          <c:dPt>
            <c:idx val="4"/>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6-13CC-410D-BF0F-D103C2B2063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consumers'!$U$46:$U$50</c:f>
              <c:strCache>
                <c:ptCount val="5"/>
                <c:pt idx="0">
                  <c:v>&lt;1 hour</c:v>
                </c:pt>
                <c:pt idx="1">
                  <c:v>Same day</c:v>
                </c:pt>
                <c:pt idx="2">
                  <c:v>Next day</c:v>
                </c:pt>
                <c:pt idx="3">
                  <c:v>3-4 days</c:v>
                </c:pt>
                <c:pt idx="4">
                  <c:v>&gt;4 days</c:v>
                </c:pt>
              </c:strCache>
            </c:strRef>
          </c:cat>
          <c:val>
            <c:numRef>
              <c:f>'Dashboard consumers'!$V$46:$V$50</c:f>
              <c:numCache>
                <c:formatCode>0%</c:formatCode>
                <c:ptCount val="5"/>
                <c:pt idx="0">
                  <c:v>0.15</c:v>
                </c:pt>
                <c:pt idx="1">
                  <c:v>0.32</c:v>
                </c:pt>
                <c:pt idx="2">
                  <c:v>0.34</c:v>
                </c:pt>
                <c:pt idx="3">
                  <c:v>0.15</c:v>
                </c:pt>
                <c:pt idx="4">
                  <c:v>0.04</c:v>
                </c:pt>
              </c:numCache>
            </c:numRef>
          </c:val>
          <c:extLst>
            <c:ext xmlns:c16="http://schemas.microsoft.com/office/drawing/2014/chart" uri="{C3380CC4-5D6E-409C-BE32-E72D297353CC}">
              <c16:uniqueId val="{00000000-13CC-410D-BF0F-D103C2B2063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1"/>
          <c:tx>
            <c:strRef>
              <c:f>'Dashboard JD.com'!$U$40</c:f>
              <c:strCache>
                <c:ptCount val="1"/>
                <c:pt idx="0">
                  <c:v>JD Plus</c:v>
                </c:pt>
              </c:strCache>
            </c:strRef>
          </c:tx>
          <c:spPr>
            <a:solidFill>
              <a:schemeClr val="accent1"/>
            </a:solidFill>
            <a:ln>
              <a:noFill/>
            </a:ln>
            <a:effectLst/>
          </c:spPr>
          <c:invertIfNegative val="0"/>
          <c:dLbls>
            <c:dLbl>
              <c:idx val="0"/>
              <c:layout>
                <c:manualLayout>
                  <c:x val="0.17921146953405018"/>
                  <c:y val="-0.295253813797292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82-49B4-8D37-79C11C2CAE0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JD.com'!$V$39</c:f>
              <c:strCache>
                <c:ptCount val="1"/>
                <c:pt idx="0">
                  <c:v>Average spent/year</c:v>
                </c:pt>
              </c:strCache>
            </c:strRef>
          </c:cat>
          <c:val>
            <c:numRef>
              <c:f>'Dashboard JD.com'!$V$40</c:f>
              <c:numCache>
                <c:formatCode>_ [$¥-804]* #,##0_ ;_ [$¥-804]* \-#,##0_ ;_ [$¥-804]* "-"??_ ;_ @_ </c:formatCode>
                <c:ptCount val="1"/>
                <c:pt idx="0">
                  <c:v>10622.278841588861</c:v>
                </c:pt>
              </c:numCache>
            </c:numRef>
          </c:val>
          <c:extLst>
            <c:ext xmlns:c16="http://schemas.microsoft.com/office/drawing/2014/chart" uri="{C3380CC4-5D6E-409C-BE32-E72D297353CC}">
              <c16:uniqueId val="{00000000-D87A-49CF-AC1F-47892A2B994B}"/>
            </c:ext>
          </c:extLst>
        </c:ser>
        <c:dLbls>
          <c:dLblPos val="inEnd"/>
          <c:showLegendKey val="0"/>
          <c:showVal val="1"/>
          <c:showCatName val="0"/>
          <c:showSerName val="0"/>
          <c:showPercent val="0"/>
          <c:showBubbleSize val="0"/>
        </c:dLbls>
        <c:gapWidth val="339"/>
        <c:overlap val="100"/>
        <c:axId val="1817695471"/>
        <c:axId val="1817696719"/>
      </c:barChart>
      <c:barChart>
        <c:barDir val="col"/>
        <c:grouping val="stacked"/>
        <c:varyColors val="0"/>
        <c:ser>
          <c:idx val="1"/>
          <c:order val="0"/>
          <c:tx>
            <c:strRef>
              <c:f>'Dashboard JD.com'!$U$41</c:f>
              <c:strCache>
                <c:ptCount val="1"/>
                <c:pt idx="0">
                  <c:v>Ordinary Members</c:v>
                </c:pt>
              </c:strCache>
            </c:strRef>
          </c:tx>
          <c:spPr>
            <a:solidFill>
              <a:schemeClr val="accent2"/>
            </a:solidFill>
            <a:ln>
              <a:noFill/>
            </a:ln>
            <a:effectLst/>
          </c:spPr>
          <c:invertIfNegative val="0"/>
          <c:dLbls>
            <c:dLbl>
              <c:idx val="0"/>
              <c:layout>
                <c:manualLayout>
                  <c:x val="0.15830346475507767"/>
                  <c:y val="1.664966551670124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82-49B4-8D37-79C11C2CAE0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JD.com'!$V$39</c:f>
              <c:strCache>
                <c:ptCount val="1"/>
                <c:pt idx="0">
                  <c:v>Average spent/year</c:v>
                </c:pt>
              </c:strCache>
            </c:strRef>
          </c:cat>
          <c:val>
            <c:numRef>
              <c:f>'Dashboard JD.com'!$V$41</c:f>
              <c:numCache>
                <c:formatCode>_ [$¥-804]* #,##0_ ;_ [$¥-804]* \-#,##0_ ;_ [$¥-804]* "-"??_ ;_ @_ </c:formatCode>
                <c:ptCount val="1"/>
                <c:pt idx="0">
                  <c:v>1180.2532046209844</c:v>
                </c:pt>
              </c:numCache>
            </c:numRef>
          </c:val>
          <c:extLst>
            <c:ext xmlns:c16="http://schemas.microsoft.com/office/drawing/2014/chart" uri="{C3380CC4-5D6E-409C-BE32-E72D297353CC}">
              <c16:uniqueId val="{00000001-D87A-49CF-AC1F-47892A2B994B}"/>
            </c:ext>
          </c:extLst>
        </c:ser>
        <c:dLbls>
          <c:dLblPos val="inEnd"/>
          <c:showLegendKey val="0"/>
          <c:showVal val="1"/>
          <c:showCatName val="0"/>
          <c:showSerName val="0"/>
          <c:showPercent val="0"/>
          <c:showBubbleSize val="0"/>
        </c:dLbls>
        <c:gapWidth val="500"/>
        <c:overlap val="100"/>
        <c:axId val="1817700047"/>
        <c:axId val="1817698383"/>
      </c:barChart>
      <c:catAx>
        <c:axId val="1817695471"/>
        <c:scaling>
          <c:orientation val="minMax"/>
        </c:scaling>
        <c:delete val="1"/>
        <c:axPos val="b"/>
        <c:numFmt formatCode="General" sourceLinked="1"/>
        <c:majorTickMark val="none"/>
        <c:minorTickMark val="none"/>
        <c:tickLblPos val="nextTo"/>
        <c:crossAx val="1817696719"/>
        <c:crosses val="autoZero"/>
        <c:auto val="1"/>
        <c:lblAlgn val="ctr"/>
        <c:lblOffset val="100"/>
        <c:noMultiLvlLbl val="0"/>
      </c:catAx>
      <c:valAx>
        <c:axId val="1817696719"/>
        <c:scaling>
          <c:orientation val="minMax"/>
          <c:max val="11000"/>
          <c:min val="0"/>
        </c:scaling>
        <c:delete val="1"/>
        <c:axPos val="l"/>
        <c:majorGridlines>
          <c:spPr>
            <a:ln w="9525" cap="flat" cmpd="sng" algn="ctr">
              <a:solidFill>
                <a:schemeClr val="tx1">
                  <a:lumMod val="15000"/>
                  <a:lumOff val="85000"/>
                </a:schemeClr>
              </a:solidFill>
              <a:prstDash val="dashDot"/>
              <a:round/>
            </a:ln>
            <a:effectLst/>
          </c:spPr>
        </c:majorGridlines>
        <c:numFmt formatCode="_ [$¥-804]* #,##0_ ;_ [$¥-804]* \-#,##0_ ;_ [$¥-804]* &quot;-&quot;??_ ;_ @_ " sourceLinked="1"/>
        <c:majorTickMark val="none"/>
        <c:minorTickMark val="none"/>
        <c:tickLblPos val="nextTo"/>
        <c:crossAx val="1817695471"/>
        <c:crosses val="autoZero"/>
        <c:crossBetween val="between"/>
        <c:majorUnit val="2000"/>
      </c:valAx>
      <c:valAx>
        <c:axId val="1817698383"/>
        <c:scaling>
          <c:orientation val="minMax"/>
          <c:max val="12000"/>
        </c:scaling>
        <c:delete val="1"/>
        <c:axPos val="r"/>
        <c:numFmt formatCode="_ [$¥-804]* #,##0_ ;_ [$¥-804]* \-#,##0_ ;_ [$¥-804]* &quot;-&quot;??_ ;_ @_ " sourceLinked="1"/>
        <c:majorTickMark val="out"/>
        <c:minorTickMark val="none"/>
        <c:tickLblPos val="nextTo"/>
        <c:crossAx val="1817700047"/>
        <c:crosses val="max"/>
        <c:crossBetween val="between"/>
      </c:valAx>
      <c:catAx>
        <c:axId val="1817700047"/>
        <c:scaling>
          <c:orientation val="minMax"/>
        </c:scaling>
        <c:delete val="1"/>
        <c:axPos val="b"/>
        <c:numFmt formatCode="General" sourceLinked="1"/>
        <c:majorTickMark val="out"/>
        <c:minorTickMark val="none"/>
        <c:tickLblPos val="nextTo"/>
        <c:crossAx val="1817698383"/>
        <c:crosses val="autoZero"/>
        <c:auto val="1"/>
        <c:lblAlgn val="ctr"/>
        <c:lblOffset val="100"/>
        <c:noMultiLvlLbl val="0"/>
      </c:catAx>
      <c:spPr>
        <a:noFill/>
        <a:ln>
          <a:noFill/>
        </a:ln>
        <a:effectLst/>
      </c:spPr>
    </c:plotArea>
    <c:legend>
      <c:legendPos val="b"/>
      <c:layout>
        <c:manualLayout>
          <c:xMode val="edge"/>
          <c:yMode val="edge"/>
          <c:x val="0.39708487379937724"/>
          <c:y val="0.88900961615605911"/>
          <c:w val="0.40893658453983572"/>
          <c:h val="8.187830233011265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 JD.com'!$W$39</c:f>
              <c:strCache>
                <c:ptCount val="1"/>
                <c:pt idx="0">
                  <c:v>Purchase Frequency(Orders per year)</c:v>
                </c:pt>
              </c:strCache>
            </c:strRef>
          </c:tx>
          <c:spPr>
            <a:solidFill>
              <a:schemeClr val="accent1"/>
            </a:solidFill>
            <a:ln>
              <a:noFill/>
            </a:ln>
            <a:effectLst/>
          </c:spPr>
          <c:invertIfNegative val="0"/>
          <c:dLbls>
            <c:dLbl>
              <c:idx val="0"/>
              <c:layout>
                <c:manualLayout>
                  <c:x val="-1.4160081922975689E-2"/>
                  <c:y val="4.9043648847474251E-3"/>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6.4850615114235496E-2"/>
                      <c:h val="9.9092885581553422E-2"/>
                    </c:manualLayout>
                  </c15:layout>
                </c:ext>
                <c:ext xmlns:c16="http://schemas.microsoft.com/office/drawing/2014/chart" uri="{C3380CC4-5D6E-409C-BE32-E72D297353CC}">
                  <c16:uniqueId val="{00000002-76DB-48AD-9863-0625BD23787B}"/>
                </c:ext>
              </c:extLst>
            </c:dLbl>
            <c:dLbl>
              <c:idx val="1"/>
              <c:layout>
                <c:manualLayout>
                  <c:x val="1.9288340275566949E-3"/>
                  <c:y val="4.904364884747425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DB-48AD-9863-0625BD23787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JD.com'!$U$40:$U$41</c:f>
              <c:strCache>
                <c:ptCount val="2"/>
                <c:pt idx="0">
                  <c:v>JD Plus</c:v>
                </c:pt>
                <c:pt idx="1">
                  <c:v>Ordinary Members</c:v>
                </c:pt>
              </c:strCache>
            </c:strRef>
          </c:cat>
          <c:val>
            <c:numRef>
              <c:f>'Dashboard JD.com'!$W$40:$W$41</c:f>
              <c:numCache>
                <c:formatCode>0</c:formatCode>
                <c:ptCount val="2"/>
                <c:pt idx="0" formatCode="General">
                  <c:v>42</c:v>
                </c:pt>
                <c:pt idx="1">
                  <c:v>6.3017401588106106</c:v>
                </c:pt>
              </c:numCache>
            </c:numRef>
          </c:val>
          <c:extLst>
            <c:ext xmlns:c16="http://schemas.microsoft.com/office/drawing/2014/chart" uri="{C3380CC4-5D6E-409C-BE32-E72D297353CC}">
              <c16:uniqueId val="{00000000-E640-40E0-982A-9777AFE23427}"/>
            </c:ext>
          </c:extLst>
        </c:ser>
        <c:dLbls>
          <c:dLblPos val="ctr"/>
          <c:showLegendKey val="0"/>
          <c:showVal val="1"/>
          <c:showCatName val="0"/>
          <c:showSerName val="0"/>
          <c:showPercent val="0"/>
          <c:showBubbleSize val="0"/>
        </c:dLbls>
        <c:gapWidth val="182"/>
        <c:axId val="1718181407"/>
        <c:axId val="1718181823"/>
      </c:barChart>
      <c:catAx>
        <c:axId val="171818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crossAx val="1718181823"/>
        <c:crosses val="autoZero"/>
        <c:auto val="1"/>
        <c:lblAlgn val="ctr"/>
        <c:lblOffset val="100"/>
        <c:noMultiLvlLbl val="0"/>
      </c:catAx>
      <c:valAx>
        <c:axId val="1718181823"/>
        <c:scaling>
          <c:orientation val="minMax"/>
          <c:max val="45"/>
          <c:min val="0"/>
        </c:scaling>
        <c:delete val="1"/>
        <c:axPos val="b"/>
        <c:majorGridlines>
          <c:spPr>
            <a:ln w="9525" cap="flat" cmpd="sng" algn="ctr">
              <a:noFill/>
              <a:round/>
            </a:ln>
            <a:effectLst/>
          </c:spPr>
        </c:majorGridlines>
        <c:numFmt formatCode="General" sourceLinked="1"/>
        <c:majorTickMark val="none"/>
        <c:minorTickMark val="none"/>
        <c:tickLblPos val="nextTo"/>
        <c:crossAx val="1718181407"/>
        <c:crosses val="autoZero"/>
        <c:crossBetween val="between"/>
        <c:majorUnit val="1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JD.com'!$U$24</c:f>
              <c:strCache>
                <c:ptCount val="1"/>
                <c:pt idx="0">
                  <c:v>Total Users </c:v>
                </c:pt>
              </c:strCache>
            </c:strRef>
          </c:tx>
          <c:spPr>
            <a:solidFill>
              <a:schemeClr val="accent1">
                <a:lumMod val="60000"/>
                <a:lumOff val="40000"/>
              </a:schemeClr>
            </a:solidFill>
            <a:ln>
              <a:noFill/>
            </a:ln>
            <a:effectLst/>
          </c:spPr>
          <c:invertIfNegative val="0"/>
          <c:dLbls>
            <c:delete val="1"/>
          </c:dLbls>
          <c:cat>
            <c:strRef>
              <c:f>'Dashboard JD.com'!$V$22:$Y$23</c:f>
              <c:strCache>
                <c:ptCount val="4"/>
                <c:pt idx="0">
                  <c:v>2017</c:v>
                </c:pt>
                <c:pt idx="1">
                  <c:v>2018</c:v>
                </c:pt>
                <c:pt idx="2">
                  <c:v>2019</c:v>
                </c:pt>
                <c:pt idx="3">
                  <c:v>2020</c:v>
                </c:pt>
              </c:strCache>
            </c:strRef>
          </c:cat>
          <c:val>
            <c:numRef>
              <c:f>'Dashboard JD.com'!$V$24:$Y$24</c:f>
              <c:numCache>
                <c:formatCode>General</c:formatCode>
                <c:ptCount val="4"/>
                <c:pt idx="0">
                  <c:v>292.5</c:v>
                </c:pt>
                <c:pt idx="1">
                  <c:v>305.3</c:v>
                </c:pt>
                <c:pt idx="2">
                  <c:v>362</c:v>
                </c:pt>
                <c:pt idx="3">
                  <c:v>471.9</c:v>
                </c:pt>
              </c:numCache>
            </c:numRef>
          </c:val>
          <c:extLst>
            <c:ext xmlns:c16="http://schemas.microsoft.com/office/drawing/2014/chart" uri="{C3380CC4-5D6E-409C-BE32-E72D297353CC}">
              <c16:uniqueId val="{00000000-085B-496A-AB4A-E757FA3AB719}"/>
            </c:ext>
          </c:extLst>
        </c:ser>
        <c:ser>
          <c:idx val="1"/>
          <c:order val="1"/>
          <c:tx>
            <c:strRef>
              <c:f>'Dashboard JD.com'!$U$25</c:f>
              <c:strCache>
                <c:ptCount val="1"/>
                <c:pt idx="0">
                  <c:v>JD Plus members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JD.com'!$V$22:$Y$23</c:f>
              <c:strCache>
                <c:ptCount val="4"/>
                <c:pt idx="0">
                  <c:v>2017</c:v>
                </c:pt>
                <c:pt idx="1">
                  <c:v>2018</c:v>
                </c:pt>
                <c:pt idx="2">
                  <c:v>2019</c:v>
                </c:pt>
                <c:pt idx="3">
                  <c:v>2020</c:v>
                </c:pt>
              </c:strCache>
            </c:strRef>
          </c:cat>
          <c:val>
            <c:numRef>
              <c:f>'Dashboard JD.com'!$V$25:$Y$25</c:f>
              <c:numCache>
                <c:formatCode>General</c:formatCode>
                <c:ptCount val="4"/>
                <c:pt idx="0">
                  <c:v>4</c:v>
                </c:pt>
                <c:pt idx="1">
                  <c:v>10</c:v>
                </c:pt>
                <c:pt idx="2">
                  <c:v>15</c:v>
                </c:pt>
                <c:pt idx="3">
                  <c:v>20</c:v>
                </c:pt>
              </c:numCache>
            </c:numRef>
          </c:val>
          <c:extLst>
            <c:ext xmlns:c16="http://schemas.microsoft.com/office/drawing/2014/chart" uri="{C3380CC4-5D6E-409C-BE32-E72D297353CC}">
              <c16:uniqueId val="{00000001-085B-496A-AB4A-E757FA3AB719}"/>
            </c:ext>
          </c:extLst>
        </c:ser>
        <c:dLbls>
          <c:dLblPos val="ctr"/>
          <c:showLegendKey val="0"/>
          <c:showVal val="1"/>
          <c:showCatName val="0"/>
          <c:showSerName val="0"/>
          <c:showPercent val="0"/>
          <c:showBubbleSize val="0"/>
        </c:dLbls>
        <c:gapWidth val="219"/>
        <c:overlap val="-27"/>
        <c:axId val="1632777839"/>
        <c:axId val="1632779503"/>
      </c:barChart>
      <c:lineChart>
        <c:grouping val="standard"/>
        <c:varyColors val="0"/>
        <c:ser>
          <c:idx val="2"/>
          <c:order val="2"/>
          <c:tx>
            <c:strRef>
              <c:f>'Dashboard JD.com'!$U$26</c:f>
              <c:strCache>
                <c:ptCount val="1"/>
                <c:pt idx="0">
                  <c:v>Subscriber Growth Rate</c:v>
                </c:pt>
              </c:strCache>
            </c:strRef>
          </c:tx>
          <c:spPr>
            <a:ln w="28575" cap="rnd">
              <a:solidFill>
                <a:schemeClr val="lt1">
                  <a:shade val="50000"/>
                  <a:alpha val="99000"/>
                </a:schemeClr>
              </a:solidFill>
              <a:round/>
            </a:ln>
            <a:effectLst/>
          </c:spPr>
          <c:marker>
            <c:symbol val="triangle"/>
            <c:size val="8"/>
            <c:spPr>
              <a:solidFill>
                <a:schemeClr val="accent2">
                  <a:lumMod val="75000"/>
                </a:schemeClr>
              </a:solidFill>
              <a:ln w="9525">
                <a:solidFill>
                  <a:schemeClr val="accent2"/>
                </a:solidFill>
              </a:ln>
              <a:effectLst/>
            </c:spPr>
          </c:marker>
          <c:dLbls>
            <c:dLbl>
              <c:idx val="0"/>
              <c:layout>
                <c:manualLayout>
                  <c:x val="-5.9988073941562317E-2"/>
                  <c:y val="-4.03768506056527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77-445E-B284-09A03D3BEFE9}"/>
                </c:ext>
              </c:extLst>
            </c:dLbl>
            <c:dLbl>
              <c:idx val="1"/>
              <c:layout>
                <c:manualLayout>
                  <c:x val="-6.296958855098396E-2"/>
                  <c:y val="8.52400179452669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77-445E-B284-09A03D3BEFE9}"/>
                </c:ext>
              </c:extLst>
            </c:dLbl>
            <c:dLbl>
              <c:idx val="2"/>
              <c:layout>
                <c:manualLayout>
                  <c:x val="-2.039355992844365E-2"/>
                  <c:y val="-2.2431583669807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77-445E-B284-09A03D3BEFE9}"/>
                </c:ext>
              </c:extLst>
            </c:dLbl>
            <c:dLbl>
              <c:idx val="3"/>
              <c:layout>
                <c:manualLayout>
                  <c:x val="-5.4859868813357188E-3"/>
                  <c:y val="-2.69179004037685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77-445E-B284-09A03D3BEF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JD.com'!$V$22:$Y$23</c:f>
              <c:strCache>
                <c:ptCount val="4"/>
                <c:pt idx="0">
                  <c:v>2017</c:v>
                </c:pt>
                <c:pt idx="1">
                  <c:v>2018</c:v>
                </c:pt>
                <c:pt idx="2">
                  <c:v>2019</c:v>
                </c:pt>
                <c:pt idx="3">
                  <c:v>2020</c:v>
                </c:pt>
              </c:strCache>
            </c:strRef>
          </c:cat>
          <c:val>
            <c:numRef>
              <c:f>'Dashboard JD.com'!$V$26:$Y$26</c:f>
              <c:numCache>
                <c:formatCode>0%</c:formatCode>
                <c:ptCount val="4"/>
                <c:pt idx="0">
                  <c:v>1</c:v>
                </c:pt>
                <c:pt idx="1">
                  <c:v>1.5</c:v>
                </c:pt>
                <c:pt idx="2">
                  <c:v>0.5</c:v>
                </c:pt>
                <c:pt idx="3">
                  <c:v>0.33333333333333331</c:v>
                </c:pt>
              </c:numCache>
            </c:numRef>
          </c:val>
          <c:smooth val="0"/>
          <c:extLst>
            <c:ext xmlns:c16="http://schemas.microsoft.com/office/drawing/2014/chart" uri="{C3380CC4-5D6E-409C-BE32-E72D297353CC}">
              <c16:uniqueId val="{00000002-085B-496A-AB4A-E757FA3AB719}"/>
            </c:ext>
          </c:extLst>
        </c:ser>
        <c:dLbls>
          <c:dLblPos val="ctr"/>
          <c:showLegendKey val="0"/>
          <c:showVal val="1"/>
          <c:showCatName val="0"/>
          <c:showSerName val="0"/>
          <c:showPercent val="0"/>
          <c:showBubbleSize val="0"/>
        </c:dLbls>
        <c:marker val="1"/>
        <c:smooth val="0"/>
        <c:axId val="1632773263"/>
        <c:axId val="1632774511"/>
      </c:lineChart>
      <c:catAx>
        <c:axId val="163277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2779503"/>
        <c:crosses val="autoZero"/>
        <c:auto val="1"/>
        <c:lblAlgn val="ctr"/>
        <c:lblOffset val="100"/>
        <c:noMultiLvlLbl val="0"/>
      </c:catAx>
      <c:valAx>
        <c:axId val="163277950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2777839"/>
        <c:crosses val="autoZero"/>
        <c:crossBetween val="between"/>
      </c:valAx>
      <c:valAx>
        <c:axId val="1632774511"/>
        <c:scaling>
          <c:orientation val="minMax"/>
          <c:max val="1.5"/>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2773263"/>
        <c:crosses val="max"/>
        <c:crossBetween val="between"/>
      </c:valAx>
      <c:catAx>
        <c:axId val="1632773263"/>
        <c:scaling>
          <c:orientation val="minMax"/>
        </c:scaling>
        <c:delete val="1"/>
        <c:axPos val="b"/>
        <c:numFmt formatCode="General" sourceLinked="1"/>
        <c:majorTickMark val="none"/>
        <c:minorTickMark val="none"/>
        <c:tickLblPos val="nextTo"/>
        <c:crossAx val="16327745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 JD.com'!$V$45</c:f>
              <c:strCache>
                <c:ptCount val="1"/>
                <c:pt idx="0">
                  <c:v>2018-19</c:v>
                </c:pt>
              </c:strCache>
            </c:strRef>
          </c:tx>
          <c:spPr>
            <a:solidFill>
              <a:schemeClr val="accent1"/>
            </a:solidFill>
            <a:ln>
              <a:noFill/>
            </a:ln>
            <a:effectLst/>
          </c:spPr>
          <c:invertIfNegative val="0"/>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51F5-489B-BD99-C4AB0DBB3566}"/>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51F5-489B-BD99-C4AB0DBB3566}"/>
              </c:ext>
            </c:extLst>
          </c:dPt>
          <c:dLbls>
            <c:dLbl>
              <c:idx val="0"/>
              <c:layout>
                <c:manualLayout>
                  <c:x val="-1.2443053993250871E-2"/>
                  <c:y val="-8.188084657234831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1F5-489B-BD99-C4AB0DBB3566}"/>
                </c:ext>
              </c:extLst>
            </c:dLbl>
            <c:dLbl>
              <c:idx val="1"/>
              <c:layout>
                <c:manualLayout>
                  <c:x val="-1.1740954255718035E-2"/>
                  <c:y val="4.466279589102277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F5-489B-BD99-C4AB0DBB3566}"/>
                </c:ext>
              </c:extLst>
            </c:dLbl>
            <c:dLbl>
              <c:idx val="2"/>
              <c:delete val="1"/>
              <c:extLst>
                <c:ext xmlns:c15="http://schemas.microsoft.com/office/drawing/2012/chart" uri="{CE6537A1-D6FC-4f65-9D91-7224C49458BB}"/>
                <c:ext xmlns:c16="http://schemas.microsoft.com/office/drawing/2014/chart" uri="{C3380CC4-5D6E-409C-BE32-E72D297353CC}">
                  <c16:uniqueId val="{00000004-51F5-489B-BD99-C4AB0DBB3566}"/>
                </c:ext>
              </c:extLst>
            </c:dLbl>
            <c:dLbl>
              <c:idx val="3"/>
              <c:delete val="1"/>
              <c:extLst>
                <c:ext xmlns:c15="http://schemas.microsoft.com/office/drawing/2012/chart" uri="{CE6537A1-D6FC-4f65-9D91-7224C49458BB}"/>
                <c:ext xmlns:c16="http://schemas.microsoft.com/office/drawing/2014/chart" uri="{C3380CC4-5D6E-409C-BE32-E72D297353CC}">
                  <c16:uniqueId val="{00000002-51F5-489B-BD99-C4AB0DBB356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JD.com'!$U$46:$U$49</c:f>
              <c:strCache>
                <c:ptCount val="4"/>
                <c:pt idx="0">
                  <c:v>Alibaba</c:v>
                </c:pt>
                <c:pt idx="1">
                  <c:v>JD.com</c:v>
                </c:pt>
                <c:pt idx="2">
                  <c:v>Pinduoduo</c:v>
                </c:pt>
                <c:pt idx="3">
                  <c:v>Meituan</c:v>
                </c:pt>
              </c:strCache>
            </c:strRef>
          </c:cat>
          <c:val>
            <c:numRef>
              <c:f>'Dashboard JD.com'!$V$46:$V$49</c:f>
              <c:numCache>
                <c:formatCode>0.0%</c:formatCode>
                <c:ptCount val="4"/>
                <c:pt idx="0">
                  <c:v>0.10199999999999999</c:v>
                </c:pt>
                <c:pt idx="1">
                  <c:v>0.191</c:v>
                </c:pt>
                <c:pt idx="2">
                  <c:v>1.044</c:v>
                </c:pt>
                <c:pt idx="3">
                  <c:v>0.33</c:v>
                </c:pt>
              </c:numCache>
            </c:numRef>
          </c:val>
          <c:extLst>
            <c:ext xmlns:c16="http://schemas.microsoft.com/office/drawing/2014/chart" uri="{C3380CC4-5D6E-409C-BE32-E72D297353CC}">
              <c16:uniqueId val="{00000000-FBBC-44A8-89D0-2C66476FC08F}"/>
            </c:ext>
          </c:extLst>
        </c:ser>
        <c:ser>
          <c:idx val="1"/>
          <c:order val="1"/>
          <c:tx>
            <c:strRef>
              <c:f>'Dashboard JD.com'!$W$45</c:f>
              <c:strCache>
                <c:ptCount val="1"/>
                <c:pt idx="0">
                  <c:v>2019-20</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6-51F5-489B-BD99-C4AB0DBB3566}"/>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51F5-489B-BD99-C4AB0DBB3566}"/>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51F5-489B-BD99-C4AB0DBB3566}"/>
              </c:ext>
            </c:extLst>
          </c:dPt>
          <c:dLbls>
            <c:dLbl>
              <c:idx val="0"/>
              <c:layout>
                <c:manualLayout>
                  <c:x val="-5.7885733033371375E-3"/>
                  <c:y val="-8.188084657234831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F5-489B-BD99-C4AB0DBB3566}"/>
                </c:ext>
              </c:extLst>
            </c:dLbl>
            <c:dLbl>
              <c:idx val="1"/>
              <c:layout>
                <c:manualLayout>
                  <c:x val="-5.78857330333708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1F5-489B-BD99-C4AB0DBB3566}"/>
                </c:ext>
              </c:extLst>
            </c:dLbl>
            <c:dLbl>
              <c:idx val="2"/>
              <c:delete val="1"/>
              <c:extLst>
                <c:ext xmlns:c15="http://schemas.microsoft.com/office/drawing/2012/chart" uri="{CE6537A1-D6FC-4f65-9D91-7224C49458BB}"/>
                <c:ext xmlns:c16="http://schemas.microsoft.com/office/drawing/2014/chart" uri="{C3380CC4-5D6E-409C-BE32-E72D297353CC}">
                  <c16:uniqueId val="{00000003-51F5-489B-BD99-C4AB0DBB3566}"/>
                </c:ext>
              </c:extLst>
            </c:dLbl>
            <c:dLbl>
              <c:idx val="3"/>
              <c:delete val="1"/>
              <c:extLst>
                <c:ext xmlns:c15="http://schemas.microsoft.com/office/drawing/2012/chart" uri="{CE6537A1-D6FC-4f65-9D91-7224C49458BB}"/>
                <c:ext xmlns:c16="http://schemas.microsoft.com/office/drawing/2014/chart" uri="{C3380CC4-5D6E-409C-BE32-E72D297353CC}">
                  <c16:uniqueId val="{00000001-51F5-489B-BD99-C4AB0DBB356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JD.com'!$U$46:$U$49</c:f>
              <c:strCache>
                <c:ptCount val="4"/>
                <c:pt idx="0">
                  <c:v>Alibaba</c:v>
                </c:pt>
                <c:pt idx="1">
                  <c:v>JD.com</c:v>
                </c:pt>
                <c:pt idx="2">
                  <c:v>Pinduoduo</c:v>
                </c:pt>
                <c:pt idx="3">
                  <c:v>Meituan</c:v>
                </c:pt>
              </c:strCache>
            </c:strRef>
          </c:cat>
          <c:val>
            <c:numRef>
              <c:f>'Dashboard JD.com'!$W$46:$W$49</c:f>
              <c:numCache>
                <c:formatCode>0.0%</c:formatCode>
                <c:ptCount val="4"/>
                <c:pt idx="0">
                  <c:v>0.20100000000000001</c:v>
                </c:pt>
                <c:pt idx="1">
                  <c:v>0.254</c:v>
                </c:pt>
                <c:pt idx="2">
                  <c:v>0.65900000000000003</c:v>
                </c:pt>
                <c:pt idx="3">
                  <c:v>0.246</c:v>
                </c:pt>
              </c:numCache>
            </c:numRef>
          </c:val>
          <c:extLst>
            <c:ext xmlns:c16="http://schemas.microsoft.com/office/drawing/2014/chart" uri="{C3380CC4-5D6E-409C-BE32-E72D297353CC}">
              <c16:uniqueId val="{00000001-FBBC-44A8-89D0-2C66476FC08F}"/>
            </c:ext>
          </c:extLst>
        </c:ser>
        <c:dLbls>
          <c:dLblPos val="inEnd"/>
          <c:showLegendKey val="0"/>
          <c:showVal val="1"/>
          <c:showCatName val="0"/>
          <c:showSerName val="0"/>
          <c:showPercent val="0"/>
          <c:showBubbleSize val="0"/>
        </c:dLbls>
        <c:gapWidth val="100"/>
        <c:axId val="1896763375"/>
        <c:axId val="1896763791"/>
      </c:barChart>
      <c:catAx>
        <c:axId val="189676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zh-CN"/>
          </a:p>
        </c:txPr>
        <c:crossAx val="1896763791"/>
        <c:crosses val="autoZero"/>
        <c:auto val="1"/>
        <c:lblAlgn val="ctr"/>
        <c:lblOffset val="100"/>
        <c:noMultiLvlLbl val="0"/>
      </c:catAx>
      <c:valAx>
        <c:axId val="1896763791"/>
        <c:scaling>
          <c:orientation val="minMax"/>
        </c:scaling>
        <c:delete val="0"/>
        <c:axPos val="b"/>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9676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JD.com'!$U$29</c:f>
              <c:strCache>
                <c:ptCount val="1"/>
                <c:pt idx="0">
                  <c:v>CAC(Customer Acquisition Cost)</c:v>
                </c:pt>
              </c:strCache>
            </c:strRef>
          </c:tx>
          <c:spPr>
            <a:solidFill>
              <a:schemeClr val="accent5">
                <a:lumMod val="40000"/>
                <a:lumOff val="60000"/>
              </a:schemeClr>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0D41-4797-B967-640F1436256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0D41-4797-B967-640F1436256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0D41-4797-B967-640F14362565}"/>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0D41-4797-B967-640F14362565}"/>
              </c:ext>
            </c:extLst>
          </c:dPt>
          <c:dLbls>
            <c:dLbl>
              <c:idx val="0"/>
              <c:layout>
                <c:manualLayout>
                  <c:x val="2.9708853238264729E-3"/>
                  <c:y val="1.94487036119020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41-4797-B967-640F14362565}"/>
                </c:ext>
              </c:extLst>
            </c:dLbl>
            <c:dLbl>
              <c:idx val="1"/>
              <c:layout>
                <c:manualLayout>
                  <c:x val="2.9708853238264456E-3"/>
                  <c:y val="1.944870361190205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41-4797-B967-640F14362565}"/>
                </c:ext>
              </c:extLst>
            </c:dLbl>
            <c:dLbl>
              <c:idx val="2"/>
              <c:layout>
                <c:manualLayout>
                  <c:x val="-2.9708853238265003E-3"/>
                  <c:y val="9.6878446563139851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41-4797-B967-640F14362565}"/>
                </c:ext>
              </c:extLst>
            </c:dLbl>
            <c:dLbl>
              <c:idx val="3"/>
              <c:layout>
                <c:manualLayout>
                  <c:x val="-1.0893120349108015E-16"/>
                  <c:y val="-7.3014299274084155E-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41-4797-B967-640F1436256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JD.com'!$V$28:$Y$28</c:f>
              <c:numCache>
                <c:formatCode>General</c:formatCode>
                <c:ptCount val="4"/>
                <c:pt idx="0">
                  <c:v>2017</c:v>
                </c:pt>
                <c:pt idx="1">
                  <c:v>2018</c:v>
                </c:pt>
                <c:pt idx="2">
                  <c:v>2019</c:v>
                </c:pt>
                <c:pt idx="3">
                  <c:v>2020</c:v>
                </c:pt>
              </c:numCache>
            </c:numRef>
          </c:cat>
          <c:val>
            <c:numRef>
              <c:f>'Dashboard JD.com'!$V$29:$Y$29</c:f>
              <c:numCache>
                <c:formatCode>_ [$¥-804]* #,##0_ ;_ [$¥-804]* \-#,##0_ ;_ [$¥-804]* "-"??_ ;_ @_ </c:formatCode>
                <c:ptCount val="4"/>
                <c:pt idx="0">
                  <c:v>51.001709401709405</c:v>
                </c:pt>
                <c:pt idx="1">
                  <c:v>63.010153946937436</c:v>
                </c:pt>
                <c:pt idx="2">
                  <c:v>61.41988950276243</c:v>
                </c:pt>
                <c:pt idx="3">
                  <c:v>57.546090273363006</c:v>
                </c:pt>
              </c:numCache>
            </c:numRef>
          </c:val>
          <c:extLst>
            <c:ext xmlns:c16="http://schemas.microsoft.com/office/drawing/2014/chart" uri="{C3380CC4-5D6E-409C-BE32-E72D297353CC}">
              <c16:uniqueId val="{00000000-1CBA-41EA-A035-C8E94D4DF135}"/>
            </c:ext>
          </c:extLst>
        </c:ser>
        <c:dLbls>
          <c:dLblPos val="inEnd"/>
          <c:showLegendKey val="0"/>
          <c:showVal val="1"/>
          <c:showCatName val="0"/>
          <c:showSerName val="0"/>
          <c:showPercent val="0"/>
          <c:showBubbleSize val="0"/>
        </c:dLbls>
        <c:gapWidth val="219"/>
        <c:overlap val="-27"/>
        <c:axId val="1624717631"/>
        <c:axId val="1624718047"/>
      </c:barChart>
      <c:catAx>
        <c:axId val="162471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24718047"/>
        <c:crosses val="autoZero"/>
        <c:auto val="1"/>
        <c:lblAlgn val="ctr"/>
        <c:lblOffset val="100"/>
        <c:noMultiLvlLbl val="0"/>
      </c:catAx>
      <c:valAx>
        <c:axId val="1624718047"/>
        <c:scaling>
          <c:orientation val="minMax"/>
        </c:scaling>
        <c:delete val="1"/>
        <c:axPos val="l"/>
        <c:majorGridlines>
          <c:spPr>
            <a:ln w="9525" cap="flat" cmpd="sng" algn="ctr">
              <a:solidFill>
                <a:schemeClr val="tx1">
                  <a:lumMod val="15000"/>
                  <a:lumOff val="85000"/>
                </a:schemeClr>
              </a:solidFill>
              <a:prstDash val="dashDot"/>
              <a:round/>
            </a:ln>
            <a:effectLst/>
          </c:spPr>
        </c:majorGridlines>
        <c:numFmt formatCode="_ [$¥-804]* #,##0_ ;_ [$¥-804]* \-#,##0_ ;_ [$¥-804]* &quot;-&quot;??_ ;_ @_ " sourceLinked="1"/>
        <c:majorTickMark val="none"/>
        <c:minorTickMark val="none"/>
        <c:tickLblPos val="nextTo"/>
        <c:crossAx val="162471763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 JD.com'!$U$30</c:f>
              <c:strCache>
                <c:ptCount val="1"/>
                <c:pt idx="0">
                  <c:v>CLV(for year)</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ED83-4919-ADCA-ACC89AFD1D2C}"/>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2-ED83-4919-ADCA-ACC89AFD1D2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ED83-4919-ADCA-ACC89AFD1D2C}"/>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ED83-4919-ADCA-ACC89AFD1D2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6="http://schemas.microsoft.com/office/drawing/2014/chart" uri="{C3380CC4-5D6E-409C-BE32-E72D297353CC}">
                  <c16:uniqueId val="{00000001-ED83-4919-ADCA-ACC89AFD1D2C}"/>
                </c:ext>
              </c:extLst>
            </c:dLbl>
            <c:dLbl>
              <c:idx val="1"/>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6="http://schemas.microsoft.com/office/drawing/2014/chart" uri="{C3380CC4-5D6E-409C-BE32-E72D297353CC}">
                  <c16:uniqueId val="{00000002-ED83-4919-ADCA-ACC89AFD1D2C}"/>
                </c:ext>
              </c:extLst>
            </c:dLbl>
            <c:dLbl>
              <c:idx val="2"/>
              <c:layout>
                <c:manualLayout>
                  <c:x val="0"/>
                  <c:y val="-7.96601168348380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83-4919-ADCA-ACC89AFD1D2C}"/>
                </c:ext>
              </c:extLst>
            </c:dLbl>
            <c:dLbl>
              <c:idx val="3"/>
              <c:layout>
                <c:manualLayout>
                  <c:x val="0"/>
                  <c:y val="-7.43494423791821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83-4919-ADCA-ACC89AFD1D2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 JD.com'!$V$28:$Y$28</c:f>
              <c:numCache>
                <c:formatCode>General</c:formatCode>
                <c:ptCount val="4"/>
                <c:pt idx="0">
                  <c:v>2017</c:v>
                </c:pt>
                <c:pt idx="1">
                  <c:v>2018</c:v>
                </c:pt>
                <c:pt idx="2">
                  <c:v>2019</c:v>
                </c:pt>
                <c:pt idx="3">
                  <c:v>2020</c:v>
                </c:pt>
              </c:numCache>
            </c:numRef>
          </c:cat>
          <c:val>
            <c:numRef>
              <c:f>'Dashboard JD.com'!$V$30:$Y$30</c:f>
              <c:numCache>
                <c:formatCode>_ [$¥-804]* #,##0_ ;_ [$¥-804]* \-#,##0_ ;_ [$¥-804]* "-"??_ ;_ @_ </c:formatCode>
                <c:ptCount val="4"/>
                <c:pt idx="0">
                  <c:v>4072.2520146520142</c:v>
                </c:pt>
                <c:pt idx="1">
                  <c:v>4972.5291282579192</c:v>
                </c:pt>
                <c:pt idx="2">
                  <c:v>5253.2344119968429</c:v>
                </c:pt>
                <c:pt idx="3">
                  <c:v>5221.2950685677961</c:v>
                </c:pt>
              </c:numCache>
            </c:numRef>
          </c:val>
          <c:extLst>
            <c:ext xmlns:c16="http://schemas.microsoft.com/office/drawing/2014/chart" uri="{C3380CC4-5D6E-409C-BE32-E72D297353CC}">
              <c16:uniqueId val="{00000000-EB58-4007-A71D-98BE7F07EDE8}"/>
            </c:ext>
          </c:extLst>
        </c:ser>
        <c:dLbls>
          <c:dLblPos val="outEnd"/>
          <c:showLegendKey val="0"/>
          <c:showVal val="1"/>
          <c:showCatName val="0"/>
          <c:showSerName val="0"/>
          <c:showPercent val="0"/>
          <c:showBubbleSize val="0"/>
        </c:dLbls>
        <c:gapWidth val="182"/>
        <c:axId val="1896759631"/>
        <c:axId val="1896757551"/>
      </c:barChart>
      <c:catAx>
        <c:axId val="189675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1896757551"/>
        <c:crosses val="autoZero"/>
        <c:auto val="1"/>
        <c:lblAlgn val="ctr"/>
        <c:lblOffset val="100"/>
        <c:noMultiLvlLbl val="0"/>
      </c:catAx>
      <c:valAx>
        <c:axId val="1896757551"/>
        <c:scaling>
          <c:orientation val="minMax"/>
          <c:max val="5500"/>
          <c:min val="0"/>
        </c:scaling>
        <c:delete val="1"/>
        <c:axPos val="b"/>
        <c:majorGridlines>
          <c:spPr>
            <a:ln w="9525" cap="flat" cmpd="sng" algn="ctr">
              <a:solidFill>
                <a:schemeClr val="tx1">
                  <a:lumMod val="15000"/>
                  <a:lumOff val="85000"/>
                </a:schemeClr>
              </a:solidFill>
              <a:prstDash val="dashDot"/>
              <a:round/>
            </a:ln>
            <a:effectLst/>
          </c:spPr>
        </c:majorGridlines>
        <c:numFmt formatCode="_ [$¥-804]* #,##0_ ;_ [$¥-804]* \-#,##0_ ;_ [$¥-804]* &quot;-&quot;??_ ;_ @_ " sourceLinked="1"/>
        <c:majorTickMark val="none"/>
        <c:minorTickMark val="none"/>
        <c:tickLblPos val="nextTo"/>
        <c:crossAx val="189675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consumers'!$V$5</c:f>
              <c:strCache>
                <c:ptCount val="1"/>
                <c:pt idx="0">
                  <c:v>Sentiment Score about own country's economic recovery after COVID-19</c:v>
                </c:pt>
              </c:strCache>
            </c:strRef>
          </c:tx>
          <c:spPr>
            <a:solidFill>
              <a:schemeClr val="accent1"/>
            </a:solidFill>
            <a:ln>
              <a:noFill/>
            </a:ln>
            <a:effectLst/>
          </c:spPr>
          <c:invertIfNegative val="0"/>
          <c:dPt>
            <c:idx val="2"/>
            <c:invertIfNegative val="0"/>
            <c:bubble3D val="0"/>
            <c:spPr>
              <a:solidFill>
                <a:srgbClr val="FF9966"/>
              </a:solidFill>
              <a:ln>
                <a:noFill/>
              </a:ln>
              <a:effectLst/>
            </c:spPr>
            <c:extLst>
              <c:ext xmlns:c16="http://schemas.microsoft.com/office/drawing/2014/chart" uri="{C3380CC4-5D6E-409C-BE32-E72D297353CC}">
                <c16:uniqueId val="{00000001-E964-402A-8934-8F0B1AC6E8C9}"/>
              </c:ext>
            </c:extLst>
          </c:dPt>
          <c:dPt>
            <c:idx val="3"/>
            <c:invertIfNegative val="0"/>
            <c:bubble3D val="0"/>
            <c:spPr>
              <a:solidFill>
                <a:srgbClr val="FF9966"/>
              </a:solidFill>
              <a:ln>
                <a:noFill/>
              </a:ln>
              <a:effectLst/>
            </c:spPr>
            <c:extLst>
              <c:ext xmlns:c16="http://schemas.microsoft.com/office/drawing/2014/chart" uri="{C3380CC4-5D6E-409C-BE32-E72D297353CC}">
                <c16:uniqueId val="{00000002-E964-402A-8934-8F0B1AC6E8C9}"/>
              </c:ext>
            </c:extLst>
          </c:dPt>
          <c:dPt>
            <c:idx val="4"/>
            <c:invertIfNegative val="0"/>
            <c:bubble3D val="0"/>
            <c:spPr>
              <a:solidFill>
                <a:srgbClr val="FF9966"/>
              </a:solidFill>
              <a:ln>
                <a:noFill/>
              </a:ln>
              <a:effectLst/>
            </c:spPr>
            <c:extLst>
              <c:ext xmlns:c16="http://schemas.microsoft.com/office/drawing/2014/chart" uri="{C3380CC4-5D6E-409C-BE32-E72D297353CC}">
                <c16:uniqueId val="{00000003-E964-402A-8934-8F0B1AC6E8C9}"/>
              </c:ext>
            </c:extLst>
          </c:dPt>
          <c:dPt>
            <c:idx val="5"/>
            <c:invertIfNegative val="0"/>
            <c:bubble3D val="0"/>
            <c:spPr>
              <a:solidFill>
                <a:srgbClr val="FF9966"/>
              </a:solidFill>
              <a:ln>
                <a:noFill/>
              </a:ln>
              <a:effectLst/>
            </c:spPr>
            <c:extLst>
              <c:ext xmlns:c16="http://schemas.microsoft.com/office/drawing/2014/chart" uri="{C3380CC4-5D6E-409C-BE32-E72D297353CC}">
                <c16:uniqueId val="{00000004-E964-402A-8934-8F0B1AC6E8C9}"/>
              </c:ext>
            </c:extLst>
          </c:dPt>
          <c:cat>
            <c:strRef>
              <c:f>'Dashboard consumers'!$U$6:$U$11</c:f>
              <c:strCache>
                <c:ptCount val="6"/>
                <c:pt idx="0">
                  <c:v>China</c:v>
                </c:pt>
                <c:pt idx="1">
                  <c:v>US</c:v>
                </c:pt>
                <c:pt idx="2">
                  <c:v>Australia</c:v>
                </c:pt>
                <c:pt idx="3">
                  <c:v>Italy</c:v>
                </c:pt>
                <c:pt idx="4">
                  <c:v>UK</c:v>
                </c:pt>
                <c:pt idx="5">
                  <c:v>Japan</c:v>
                </c:pt>
              </c:strCache>
            </c:strRef>
          </c:cat>
          <c:val>
            <c:numRef>
              <c:f>'Dashboard consumers'!$V$6:$V$11</c:f>
              <c:numCache>
                <c:formatCode>General</c:formatCode>
                <c:ptCount val="6"/>
                <c:pt idx="0">
                  <c:v>54</c:v>
                </c:pt>
                <c:pt idx="1">
                  <c:v>22</c:v>
                </c:pt>
                <c:pt idx="2">
                  <c:v>-4</c:v>
                </c:pt>
                <c:pt idx="3">
                  <c:v>-12</c:v>
                </c:pt>
                <c:pt idx="4">
                  <c:v>-20</c:v>
                </c:pt>
                <c:pt idx="5">
                  <c:v>-24</c:v>
                </c:pt>
              </c:numCache>
            </c:numRef>
          </c:val>
          <c:extLst>
            <c:ext xmlns:c16="http://schemas.microsoft.com/office/drawing/2014/chart" uri="{C3380CC4-5D6E-409C-BE32-E72D297353CC}">
              <c16:uniqueId val="{00000000-354E-4246-AC19-F6E1A6B2F2F1}"/>
            </c:ext>
          </c:extLst>
        </c:ser>
        <c:dLbls>
          <c:showLegendKey val="0"/>
          <c:showVal val="0"/>
          <c:showCatName val="0"/>
          <c:showSerName val="0"/>
          <c:showPercent val="0"/>
          <c:showBubbleSize val="0"/>
        </c:dLbls>
        <c:gapWidth val="44"/>
        <c:overlap val="-27"/>
        <c:axId val="261007360"/>
        <c:axId val="261006944"/>
      </c:barChart>
      <c:catAx>
        <c:axId val="26100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zh-CN"/>
          </a:p>
        </c:txPr>
        <c:crossAx val="261006944"/>
        <c:crosses val="autoZero"/>
        <c:auto val="1"/>
        <c:lblAlgn val="ctr"/>
        <c:lblOffset val="100"/>
        <c:noMultiLvlLbl val="0"/>
      </c:catAx>
      <c:valAx>
        <c:axId val="261006944"/>
        <c:scaling>
          <c:orientation val="minMax"/>
        </c:scaling>
        <c:delete val="0"/>
        <c:axPos val="l"/>
        <c:majorGridlines>
          <c:spPr>
            <a:ln w="9525" cap="flat" cmpd="sng" algn="ctr">
              <a:solidFill>
                <a:schemeClr val="bg1">
                  <a:lumMod val="85000"/>
                </a:schemeClr>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610073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'Dashboard consumers'!$U$38</c:f>
              <c:strCache>
                <c:ptCount val="1"/>
                <c:pt idx="0">
                  <c:v>Very Frequently(more than 2 times a week)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consumers'!$V$37:$Y$37</c:f>
              <c:strCache>
                <c:ptCount val="4"/>
                <c:pt idx="0">
                  <c:v>Tier 1 cities</c:v>
                </c:pt>
                <c:pt idx="1">
                  <c:v>Tier 2</c:v>
                </c:pt>
                <c:pt idx="2">
                  <c:v>Tier 3&amp;4</c:v>
                </c:pt>
                <c:pt idx="3">
                  <c:v>Total</c:v>
                </c:pt>
              </c:strCache>
            </c:strRef>
          </c:cat>
          <c:val>
            <c:numRef>
              <c:f>'Dashboard consumers'!$V$38:$Y$38</c:f>
              <c:numCache>
                <c:formatCode>0%</c:formatCode>
                <c:ptCount val="4"/>
                <c:pt idx="0">
                  <c:v>0.16</c:v>
                </c:pt>
                <c:pt idx="1">
                  <c:v>0.13</c:v>
                </c:pt>
                <c:pt idx="2">
                  <c:v>0.1</c:v>
                </c:pt>
                <c:pt idx="3">
                  <c:v>0.13</c:v>
                </c:pt>
              </c:numCache>
            </c:numRef>
          </c:val>
          <c:extLst>
            <c:ext xmlns:c16="http://schemas.microsoft.com/office/drawing/2014/chart" uri="{C3380CC4-5D6E-409C-BE32-E72D297353CC}">
              <c16:uniqueId val="{00000000-0574-404B-99A5-A37B7A70D051}"/>
            </c:ext>
          </c:extLst>
        </c:ser>
        <c:ser>
          <c:idx val="1"/>
          <c:order val="1"/>
          <c:tx>
            <c:strRef>
              <c:f>'Dashboard consumers'!$U$39</c:f>
              <c:strCache>
                <c:ptCount val="1"/>
                <c:pt idx="0">
                  <c:v>Frequently(every week)</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consumers'!$V$37:$Y$37</c:f>
              <c:strCache>
                <c:ptCount val="4"/>
                <c:pt idx="0">
                  <c:v>Tier 1 cities</c:v>
                </c:pt>
                <c:pt idx="1">
                  <c:v>Tier 2</c:v>
                </c:pt>
                <c:pt idx="2">
                  <c:v>Tier 3&amp;4</c:v>
                </c:pt>
                <c:pt idx="3">
                  <c:v>Total</c:v>
                </c:pt>
              </c:strCache>
            </c:strRef>
          </c:cat>
          <c:val>
            <c:numRef>
              <c:f>'Dashboard consumers'!$V$39:$Y$39</c:f>
              <c:numCache>
                <c:formatCode>0%</c:formatCode>
                <c:ptCount val="4"/>
                <c:pt idx="0">
                  <c:v>0.24</c:v>
                </c:pt>
                <c:pt idx="1">
                  <c:v>0.25</c:v>
                </c:pt>
                <c:pt idx="2">
                  <c:v>0.31</c:v>
                </c:pt>
                <c:pt idx="3">
                  <c:v>0.27</c:v>
                </c:pt>
              </c:numCache>
            </c:numRef>
          </c:val>
          <c:extLst>
            <c:ext xmlns:c16="http://schemas.microsoft.com/office/drawing/2014/chart" uri="{C3380CC4-5D6E-409C-BE32-E72D297353CC}">
              <c16:uniqueId val="{00000001-0574-404B-99A5-A37B7A70D051}"/>
            </c:ext>
          </c:extLst>
        </c:ser>
        <c:ser>
          <c:idx val="2"/>
          <c:order val="2"/>
          <c:tx>
            <c:strRef>
              <c:f>'Dashboard consumers'!$U$40</c:f>
              <c:strCache>
                <c:ptCount val="1"/>
                <c:pt idx="0">
                  <c:v>Occasionally(once every 2 week)</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consumers'!$V$37:$Y$37</c:f>
              <c:strCache>
                <c:ptCount val="4"/>
                <c:pt idx="0">
                  <c:v>Tier 1 cities</c:v>
                </c:pt>
                <c:pt idx="1">
                  <c:v>Tier 2</c:v>
                </c:pt>
                <c:pt idx="2">
                  <c:v>Tier 3&amp;4</c:v>
                </c:pt>
                <c:pt idx="3">
                  <c:v>Total</c:v>
                </c:pt>
              </c:strCache>
            </c:strRef>
          </c:cat>
          <c:val>
            <c:numRef>
              <c:f>'Dashboard consumers'!$V$40:$Y$40</c:f>
              <c:numCache>
                <c:formatCode>0%</c:formatCode>
                <c:ptCount val="4"/>
                <c:pt idx="0">
                  <c:v>0.35</c:v>
                </c:pt>
                <c:pt idx="1">
                  <c:v>0.26</c:v>
                </c:pt>
                <c:pt idx="2">
                  <c:v>0.2</c:v>
                </c:pt>
                <c:pt idx="3">
                  <c:v>0.27</c:v>
                </c:pt>
              </c:numCache>
            </c:numRef>
          </c:val>
          <c:extLst>
            <c:ext xmlns:c16="http://schemas.microsoft.com/office/drawing/2014/chart" uri="{C3380CC4-5D6E-409C-BE32-E72D297353CC}">
              <c16:uniqueId val="{00000002-0574-404B-99A5-A37B7A70D051}"/>
            </c:ext>
          </c:extLst>
        </c:ser>
        <c:ser>
          <c:idx val="3"/>
          <c:order val="3"/>
          <c:tx>
            <c:strRef>
              <c:f>'Dashboard consumers'!$U$41</c:f>
              <c:strCache>
                <c:ptCount val="1"/>
                <c:pt idx="0">
                  <c:v>Rarely(once every month or less)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consumers'!$V$37:$Y$37</c:f>
              <c:strCache>
                <c:ptCount val="4"/>
                <c:pt idx="0">
                  <c:v>Tier 1 cities</c:v>
                </c:pt>
                <c:pt idx="1">
                  <c:v>Tier 2</c:v>
                </c:pt>
                <c:pt idx="2">
                  <c:v>Tier 3&amp;4</c:v>
                </c:pt>
                <c:pt idx="3">
                  <c:v>Total</c:v>
                </c:pt>
              </c:strCache>
            </c:strRef>
          </c:cat>
          <c:val>
            <c:numRef>
              <c:f>'Dashboard consumers'!$V$41:$Y$41</c:f>
              <c:numCache>
                <c:formatCode>0%</c:formatCode>
                <c:ptCount val="4"/>
                <c:pt idx="0">
                  <c:v>0.17</c:v>
                </c:pt>
                <c:pt idx="1">
                  <c:v>0.17</c:v>
                </c:pt>
                <c:pt idx="2">
                  <c:v>0.13</c:v>
                </c:pt>
                <c:pt idx="3">
                  <c:v>0.15</c:v>
                </c:pt>
              </c:numCache>
            </c:numRef>
          </c:val>
          <c:extLst>
            <c:ext xmlns:c16="http://schemas.microsoft.com/office/drawing/2014/chart" uri="{C3380CC4-5D6E-409C-BE32-E72D297353CC}">
              <c16:uniqueId val="{00000003-0574-404B-99A5-A37B7A70D051}"/>
            </c:ext>
          </c:extLst>
        </c:ser>
        <c:ser>
          <c:idx val="4"/>
          <c:order val="4"/>
          <c:tx>
            <c:strRef>
              <c:f>'Dashboard consumers'!$U$42</c:f>
              <c:strCache>
                <c:ptCount val="1"/>
                <c:pt idx="0">
                  <c:v>Never,I don't use this channel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consumers'!$V$37:$Y$37</c:f>
              <c:strCache>
                <c:ptCount val="4"/>
                <c:pt idx="0">
                  <c:v>Tier 1 cities</c:v>
                </c:pt>
                <c:pt idx="1">
                  <c:v>Tier 2</c:v>
                </c:pt>
                <c:pt idx="2">
                  <c:v>Tier 3&amp;4</c:v>
                </c:pt>
                <c:pt idx="3">
                  <c:v>Total</c:v>
                </c:pt>
              </c:strCache>
            </c:strRef>
          </c:cat>
          <c:val>
            <c:numRef>
              <c:f>'Dashboard consumers'!$V$42:$Y$42</c:f>
              <c:numCache>
                <c:formatCode>0%</c:formatCode>
                <c:ptCount val="4"/>
                <c:pt idx="0">
                  <c:v>0.08</c:v>
                </c:pt>
                <c:pt idx="1">
                  <c:v>0.19</c:v>
                </c:pt>
                <c:pt idx="2">
                  <c:v>0.26</c:v>
                </c:pt>
                <c:pt idx="3">
                  <c:v>0.18</c:v>
                </c:pt>
              </c:numCache>
            </c:numRef>
          </c:val>
          <c:extLst>
            <c:ext xmlns:c16="http://schemas.microsoft.com/office/drawing/2014/chart" uri="{C3380CC4-5D6E-409C-BE32-E72D297353CC}">
              <c16:uniqueId val="{00000004-0574-404B-99A5-A37B7A70D051}"/>
            </c:ext>
          </c:extLst>
        </c:ser>
        <c:dLbls>
          <c:dLblPos val="ctr"/>
          <c:showLegendKey val="0"/>
          <c:showVal val="1"/>
          <c:showCatName val="0"/>
          <c:showSerName val="0"/>
          <c:showPercent val="0"/>
          <c:showBubbleSize val="0"/>
        </c:dLbls>
        <c:gapWidth val="150"/>
        <c:overlap val="100"/>
        <c:axId val="2008212400"/>
        <c:axId val="1784618112"/>
      </c:barChart>
      <c:catAx>
        <c:axId val="2008212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CN"/>
          </a:p>
        </c:txPr>
        <c:crossAx val="1784618112"/>
        <c:crosses val="autoZero"/>
        <c:auto val="1"/>
        <c:lblAlgn val="ctr"/>
        <c:lblOffset val="100"/>
        <c:noMultiLvlLbl val="0"/>
      </c:catAx>
      <c:valAx>
        <c:axId val="1784618112"/>
        <c:scaling>
          <c:orientation val="minMax"/>
          <c:max val="1"/>
        </c:scaling>
        <c:delete val="1"/>
        <c:axPos val="b"/>
        <c:majorGridlines>
          <c:spPr>
            <a:ln w="9525" cap="flat" cmpd="sng" algn="ctr">
              <a:noFill/>
              <a:round/>
            </a:ln>
            <a:effectLst/>
          </c:spPr>
        </c:majorGridlines>
        <c:numFmt formatCode="0%" sourceLinked="1"/>
        <c:majorTickMark val="none"/>
        <c:minorTickMark val="none"/>
        <c:tickLblPos val="nextTo"/>
        <c:crossAx val="2008212400"/>
        <c:crosses val="autoZero"/>
        <c:crossBetween val="between"/>
      </c:valAx>
      <c:spPr>
        <a:noFill/>
        <a:ln>
          <a:noFill/>
        </a:ln>
        <a:effectLst/>
      </c:spPr>
    </c:plotArea>
    <c:legend>
      <c:legendPos val="t"/>
      <c:layout>
        <c:manualLayout>
          <c:xMode val="edge"/>
          <c:yMode val="edge"/>
          <c:x val="9.825673834039976E-2"/>
          <c:y val="5.5889107611548548E-2"/>
          <c:w val="0.8696629567938623"/>
          <c:h val="0.2095698854091391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plotArea>
      <cx:plotAreaRegion>
        <cx:series layoutId="waterfall" uniqueId="{40DF9AF0-CF14-40D5-AA86-95B15C29A0BD}">
          <cx:tx>
            <cx:txData>
              <cx:f>_xlchart.v1.0</cx:f>
              <cx:v>ROI</cx:v>
            </cx:txData>
          </cx:tx>
          <cx:dataLabels pos="outEnd">
            <cx:txPr>
              <a:bodyPr spcFirstLastPara="1" vertOverflow="ellipsis" horzOverflow="overflow" wrap="square" lIns="0" tIns="0" rIns="0" bIns="0" anchor="ctr" anchorCtr="1"/>
              <a:lstStyle/>
              <a:p>
                <a:pPr algn="ctr" rtl="0">
                  <a:defRPr sz="1200" b="1"/>
                </a:pPr>
                <a:endParaRPr lang="en-US" altLang="zh-CN"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visibility connectorLines="1"/>
            <cx:subtotals/>
          </cx:layoutPr>
        </cx:series>
      </cx:plotAreaRegion>
      <cx:axis id="0">
        <cx:catScaling gapWidth="0.5"/>
        <cx:tickLabels/>
        <cx:txPr>
          <a:bodyPr spcFirstLastPara="1" vertOverflow="ellipsis" horzOverflow="overflow" wrap="square" lIns="0" tIns="0" rIns="0" bIns="0" anchor="ctr" anchorCtr="1"/>
          <a:lstStyle/>
          <a:p>
            <a:pPr algn="ctr" rtl="0">
              <a:defRPr sz="900"/>
            </a:pPr>
            <a:endParaRPr lang="en-US" altLang="zh-CN" sz="900" b="0" i="0" u="none" strike="noStrike" baseline="0">
              <a:solidFill>
                <a:sysClr val="windowText" lastClr="000000">
                  <a:lumMod val="65000"/>
                  <a:lumOff val="35000"/>
                </a:sysClr>
              </a:solidFill>
              <a:latin typeface="Calibri" panose="020F0502020204030204"/>
            </a:endParaRPr>
          </a:p>
        </cx:txPr>
      </cx:axis>
      <cx:axis id="1" hidden="1">
        <cx:valScaling/>
        <cx:tickLabels/>
      </cx:axis>
    </cx:plotArea>
    <cx:legend pos="t" align="ctr" overlay="0">
      <cx:txPr>
        <a:bodyPr spcFirstLastPara="1" vertOverflow="ellipsis" horzOverflow="overflow" wrap="square" lIns="0" tIns="0" rIns="0" bIns="0" anchor="ctr" anchorCtr="1"/>
        <a:lstStyle/>
        <a:p>
          <a:pPr algn="ctr" rtl="0">
            <a:defRPr sz="1000"/>
          </a:pPr>
          <a:endParaRPr lang="en-US" altLang="zh-CN" sz="1000" b="0" i="0" u="none" strike="noStrike" baseline="0">
            <a:solidFill>
              <a:sysClr val="windowText" lastClr="000000">
                <a:lumMod val="65000"/>
                <a:lumOff val="35000"/>
              </a:sysClr>
            </a:solidFill>
            <a:latin typeface="Calibri" panose="020F0502020204030204"/>
          </a:endParaRPr>
        </a:p>
      </cx:txPr>
    </cx:legend>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7620</xdr:rowOff>
    </xdr:from>
    <xdr:to>
      <xdr:col>8</xdr:col>
      <xdr:colOff>7620</xdr:colOff>
      <xdr:row>19</xdr:row>
      <xdr:rowOff>0</xdr:rowOff>
    </xdr:to>
    <xdr:graphicFrame macro="">
      <xdr:nvGraphicFramePr>
        <xdr:cNvPr id="2" name="Chart 1">
          <a:extLst>
            <a:ext uri="{FF2B5EF4-FFF2-40B4-BE49-F238E27FC236}">
              <a16:creationId xmlns:a16="http://schemas.microsoft.com/office/drawing/2014/main" id="{048C89C4-5701-41EA-9249-1EC914D36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3810</xdr:rowOff>
    </xdr:from>
    <xdr:to>
      <xdr:col>16</xdr:col>
      <xdr:colOff>0</xdr:colOff>
      <xdr:row>18</xdr:row>
      <xdr:rowOff>175260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199EA6E-F53E-4284-8391-CA131DAE26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547360" y="1192530"/>
              <a:ext cx="4320540" cy="277749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7620</xdr:colOff>
      <xdr:row>53</xdr:row>
      <xdr:rowOff>186690</xdr:rowOff>
    </xdr:from>
    <xdr:to>
      <xdr:col>7</xdr:col>
      <xdr:colOff>601980</xdr:colOff>
      <xdr:row>67</xdr:row>
      <xdr:rowOff>15240</xdr:rowOff>
    </xdr:to>
    <xdr:graphicFrame macro="">
      <xdr:nvGraphicFramePr>
        <xdr:cNvPr id="11" name="Chart 10">
          <a:extLst>
            <a:ext uri="{FF2B5EF4-FFF2-40B4-BE49-F238E27FC236}">
              <a16:creationId xmlns:a16="http://schemas.microsoft.com/office/drawing/2014/main" id="{0D6F299F-6412-4C5E-93FC-279891FAF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609600</xdr:colOff>
      <xdr:row>53</xdr:row>
      <xdr:rowOff>191770</xdr:rowOff>
    </xdr:from>
    <xdr:to>
      <xdr:col>16</xdr:col>
      <xdr:colOff>7620</xdr:colOff>
      <xdr:row>67</xdr:row>
      <xdr:rowOff>7620</xdr:rowOff>
    </xdr:to>
    <xdr:graphicFrame macro="">
      <xdr:nvGraphicFramePr>
        <xdr:cNvPr id="13" name="Chart 12">
          <a:extLst>
            <a:ext uri="{FF2B5EF4-FFF2-40B4-BE49-F238E27FC236}">
              <a16:creationId xmlns:a16="http://schemas.microsoft.com/office/drawing/2014/main" id="{FEEA7F37-DD5B-44C0-BEE8-A1D2EDFCC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22</xdr:row>
      <xdr:rowOff>3810</xdr:rowOff>
    </xdr:from>
    <xdr:to>
      <xdr:col>16</xdr:col>
      <xdr:colOff>7620</xdr:colOff>
      <xdr:row>36</xdr:row>
      <xdr:rowOff>7620</xdr:rowOff>
    </xdr:to>
    <xdr:graphicFrame macro="">
      <xdr:nvGraphicFramePr>
        <xdr:cNvPr id="16" name="Chart 15">
          <a:extLst>
            <a:ext uri="{FF2B5EF4-FFF2-40B4-BE49-F238E27FC236}">
              <a16:creationId xmlns:a16="http://schemas.microsoft.com/office/drawing/2014/main" id="{3970484A-E11D-404C-9808-C874A3442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21</xdr:row>
      <xdr:rowOff>189230</xdr:rowOff>
    </xdr:from>
    <xdr:to>
      <xdr:col>8</xdr:col>
      <xdr:colOff>0</xdr:colOff>
      <xdr:row>36</xdr:row>
      <xdr:rowOff>7620</xdr:rowOff>
    </xdr:to>
    <xdr:graphicFrame macro="">
      <xdr:nvGraphicFramePr>
        <xdr:cNvPr id="18" name="Chart 17">
          <a:extLst>
            <a:ext uri="{FF2B5EF4-FFF2-40B4-BE49-F238E27FC236}">
              <a16:creationId xmlns:a16="http://schemas.microsoft.com/office/drawing/2014/main" id="{32A06E24-3507-4839-A04D-E617808EE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39</xdr:row>
      <xdr:rowOff>3810</xdr:rowOff>
    </xdr:from>
    <xdr:to>
      <xdr:col>8</xdr:col>
      <xdr:colOff>7620</xdr:colOff>
      <xdr:row>51</xdr:row>
      <xdr:rowOff>0</xdr:rowOff>
    </xdr:to>
    <xdr:graphicFrame macro="">
      <xdr:nvGraphicFramePr>
        <xdr:cNvPr id="19" name="Chart 18">
          <a:extLst>
            <a:ext uri="{FF2B5EF4-FFF2-40B4-BE49-F238E27FC236}">
              <a16:creationId xmlns:a16="http://schemas.microsoft.com/office/drawing/2014/main" id="{92620DA9-D2DA-4331-B372-6779C1EB1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14547</xdr:colOff>
      <xdr:row>39</xdr:row>
      <xdr:rowOff>1270</xdr:rowOff>
    </xdr:from>
    <xdr:to>
      <xdr:col>15</xdr:col>
      <xdr:colOff>602672</xdr:colOff>
      <xdr:row>50</xdr:row>
      <xdr:rowOff>190500</xdr:rowOff>
    </xdr:to>
    <xdr:graphicFrame macro="">
      <xdr:nvGraphicFramePr>
        <xdr:cNvPr id="20" name="Chart 19">
          <a:extLst>
            <a:ext uri="{FF2B5EF4-FFF2-40B4-BE49-F238E27FC236}">
              <a16:creationId xmlns:a16="http://schemas.microsoft.com/office/drawing/2014/main" id="{857FBD07-0827-40C8-95D2-A35A00BB5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236220</xdr:colOff>
      <xdr:row>56</xdr:row>
      <xdr:rowOff>106680</xdr:rowOff>
    </xdr:from>
    <xdr:to>
      <xdr:col>15</xdr:col>
      <xdr:colOff>213360</xdr:colOff>
      <xdr:row>62</xdr:row>
      <xdr:rowOff>0</xdr:rowOff>
    </xdr:to>
    <xdr:cxnSp macro="">
      <xdr:nvCxnSpPr>
        <xdr:cNvPr id="12" name="Connector: Elbow 11">
          <a:extLst>
            <a:ext uri="{FF2B5EF4-FFF2-40B4-BE49-F238E27FC236}">
              <a16:creationId xmlns:a16="http://schemas.microsoft.com/office/drawing/2014/main" id="{3077DE82-4C17-4505-BF22-8D0EC7A6B4B3}"/>
            </a:ext>
          </a:extLst>
        </xdr:cNvPr>
        <xdr:cNvCxnSpPr/>
      </xdr:nvCxnSpPr>
      <xdr:spPr>
        <a:xfrm>
          <a:off x="6408420" y="11460480"/>
          <a:ext cx="2446020" cy="1082040"/>
        </a:xfrm>
        <a:prstGeom prst="bentConnector3">
          <a:avLst>
            <a:gd name="adj1" fmla="val 100156"/>
          </a:avLst>
        </a:prstGeom>
        <a:ln w="12700">
          <a:solidFill>
            <a:schemeClr val="accent1">
              <a:alpha val="8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396240</xdr:colOff>
      <xdr:row>58</xdr:row>
      <xdr:rowOff>22860</xdr:rowOff>
    </xdr:from>
    <xdr:to>
      <xdr:col>15</xdr:col>
      <xdr:colOff>480060</xdr:colOff>
      <xdr:row>60</xdr:row>
      <xdr:rowOff>43642</xdr:rowOff>
    </xdr:to>
    <xdr:sp macro="" textlink="">
      <xdr:nvSpPr>
        <xdr:cNvPr id="21" name="TextBox 20">
          <a:extLst>
            <a:ext uri="{FF2B5EF4-FFF2-40B4-BE49-F238E27FC236}">
              <a16:creationId xmlns:a16="http://schemas.microsoft.com/office/drawing/2014/main" id="{2DBD6C17-C7DE-4341-A457-F0E8986BCE1E}"/>
            </a:ext>
          </a:extLst>
        </xdr:cNvPr>
        <xdr:cNvSpPr txBox="1"/>
      </xdr:nvSpPr>
      <xdr:spPr>
        <a:xfrm>
          <a:off x="8420100" y="11772900"/>
          <a:ext cx="701040" cy="417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800" b="1">
              <a:solidFill>
                <a:srgbClr val="FF0000"/>
              </a:solidFill>
            </a:rPr>
            <a:t>7X</a:t>
          </a:r>
          <a:endParaRPr lang="zh-CN" altLang="en-US" sz="1800" b="1">
            <a:solidFill>
              <a:srgbClr val="FF0000"/>
            </a:solidFill>
          </a:endParaRPr>
        </a:p>
      </xdr:txBody>
    </xdr:sp>
    <xdr:clientData/>
  </xdr:twoCellAnchor>
  <xdr:twoCellAnchor>
    <xdr:from>
      <xdr:col>5</xdr:col>
      <xdr:colOff>511233</xdr:colOff>
      <xdr:row>58</xdr:row>
      <xdr:rowOff>144087</xdr:rowOff>
    </xdr:from>
    <xdr:to>
      <xdr:col>6</xdr:col>
      <xdr:colOff>595053</xdr:colOff>
      <xdr:row>60</xdr:row>
      <xdr:rowOff>90055</xdr:rowOff>
    </xdr:to>
    <xdr:sp macro="" textlink="">
      <xdr:nvSpPr>
        <xdr:cNvPr id="33" name="TextBox 32">
          <a:extLst>
            <a:ext uri="{FF2B5EF4-FFF2-40B4-BE49-F238E27FC236}">
              <a16:creationId xmlns:a16="http://schemas.microsoft.com/office/drawing/2014/main" id="{F9F2E9F3-4E1E-429F-B669-CAE295F8A6B1}"/>
            </a:ext>
          </a:extLst>
        </xdr:cNvPr>
        <xdr:cNvSpPr txBox="1"/>
      </xdr:nvSpPr>
      <xdr:spPr>
        <a:xfrm>
          <a:off x="2977342" y="11317778"/>
          <a:ext cx="700347" cy="3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800" b="1">
              <a:solidFill>
                <a:srgbClr val="FF0000"/>
              </a:solidFill>
            </a:rPr>
            <a:t>9X</a:t>
          </a:r>
          <a:endParaRPr lang="zh-CN" altLang="en-US" sz="1800" b="1">
            <a:solidFill>
              <a:srgbClr val="FF0000"/>
            </a:solidFill>
          </a:endParaRPr>
        </a:p>
      </xdr:txBody>
    </xdr:sp>
    <xdr:clientData/>
  </xdr:twoCellAnchor>
  <xdr:twoCellAnchor>
    <xdr:from>
      <xdr:col>5</xdr:col>
      <xdr:colOff>540328</xdr:colOff>
      <xdr:row>56</xdr:row>
      <xdr:rowOff>76200</xdr:rowOff>
    </xdr:from>
    <xdr:to>
      <xdr:col>5</xdr:col>
      <xdr:colOff>547255</xdr:colOff>
      <xdr:row>63</xdr:row>
      <xdr:rowOff>180110</xdr:rowOff>
    </xdr:to>
    <xdr:cxnSp macro="">
      <xdr:nvCxnSpPr>
        <xdr:cNvPr id="35" name="Straight Arrow Connector 34">
          <a:extLst>
            <a:ext uri="{FF2B5EF4-FFF2-40B4-BE49-F238E27FC236}">
              <a16:creationId xmlns:a16="http://schemas.microsoft.com/office/drawing/2014/main" id="{CE9285AB-B03F-4BDB-A325-A959CD91DAD2}"/>
            </a:ext>
          </a:extLst>
        </xdr:cNvPr>
        <xdr:cNvCxnSpPr/>
      </xdr:nvCxnSpPr>
      <xdr:spPr>
        <a:xfrm>
          <a:off x="3006437" y="10848109"/>
          <a:ext cx="6927" cy="1510146"/>
        </a:xfrm>
        <a:prstGeom prst="straightConnector1">
          <a:avLst/>
        </a:prstGeom>
        <a:ln w="12700">
          <a:solidFill>
            <a:schemeClr val="accent1">
              <a:alpha val="70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3810</xdr:rowOff>
    </xdr:from>
    <xdr:to>
      <xdr:col>7</xdr:col>
      <xdr:colOff>594360</xdr:colOff>
      <xdr:row>20</xdr:row>
      <xdr:rowOff>167640</xdr:rowOff>
    </xdr:to>
    <xdr:graphicFrame macro="">
      <xdr:nvGraphicFramePr>
        <xdr:cNvPr id="4" name="Chart 3">
          <a:extLst>
            <a:ext uri="{FF2B5EF4-FFF2-40B4-BE49-F238E27FC236}">
              <a16:creationId xmlns:a16="http://schemas.microsoft.com/office/drawing/2014/main" id="{BA4D95D6-DC94-4747-AC0F-2C178C144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57</xdr:row>
      <xdr:rowOff>7620</xdr:rowOff>
    </xdr:from>
    <xdr:to>
      <xdr:col>14</xdr:col>
      <xdr:colOff>0</xdr:colOff>
      <xdr:row>73</xdr:row>
      <xdr:rowOff>7620</xdr:rowOff>
    </xdr:to>
    <xdr:graphicFrame macro="">
      <xdr:nvGraphicFramePr>
        <xdr:cNvPr id="6" name="Chart 5">
          <a:extLst>
            <a:ext uri="{FF2B5EF4-FFF2-40B4-BE49-F238E27FC236}">
              <a16:creationId xmlns:a16="http://schemas.microsoft.com/office/drawing/2014/main" id="{B4FB735E-3CC8-4C14-A55E-A10A8A0BE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7620</xdr:rowOff>
    </xdr:from>
    <xdr:to>
      <xdr:col>17</xdr:col>
      <xdr:colOff>7620</xdr:colOff>
      <xdr:row>21</xdr:row>
      <xdr:rowOff>7620</xdr:rowOff>
    </xdr:to>
    <xdr:graphicFrame macro="">
      <xdr:nvGraphicFramePr>
        <xdr:cNvPr id="2" name="Chart 1">
          <a:extLst>
            <a:ext uri="{FF2B5EF4-FFF2-40B4-BE49-F238E27FC236}">
              <a16:creationId xmlns:a16="http://schemas.microsoft.com/office/drawing/2014/main" id="{4E6CF877-CC75-4EBD-B46B-3ACB7C0AC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194310</xdr:rowOff>
    </xdr:from>
    <xdr:to>
      <xdr:col>8</xdr:col>
      <xdr:colOff>15240</xdr:colOff>
      <xdr:row>54</xdr:row>
      <xdr:rowOff>15240</xdr:rowOff>
    </xdr:to>
    <xdr:graphicFrame macro="">
      <xdr:nvGraphicFramePr>
        <xdr:cNvPr id="8" name="Chart 7">
          <a:extLst>
            <a:ext uri="{FF2B5EF4-FFF2-40B4-BE49-F238E27FC236}">
              <a16:creationId xmlns:a16="http://schemas.microsoft.com/office/drawing/2014/main" id="{D08016D1-185F-4648-AD6A-6D1332598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24</xdr:row>
      <xdr:rowOff>11430</xdr:rowOff>
    </xdr:from>
    <xdr:to>
      <xdr:col>8</xdr:col>
      <xdr:colOff>7620</xdr:colOff>
      <xdr:row>37</xdr:row>
      <xdr:rowOff>0</xdr:rowOff>
    </xdr:to>
    <xdr:graphicFrame macro="">
      <xdr:nvGraphicFramePr>
        <xdr:cNvPr id="9" name="Chart 8">
          <a:extLst>
            <a:ext uri="{FF2B5EF4-FFF2-40B4-BE49-F238E27FC236}">
              <a16:creationId xmlns:a16="http://schemas.microsoft.com/office/drawing/2014/main" id="{7392D9F2-715F-442A-BF17-E896B1E39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605790</xdr:colOff>
      <xdr:row>24</xdr:row>
      <xdr:rowOff>15240</xdr:rowOff>
    </xdr:from>
    <xdr:to>
      <xdr:col>14</xdr:col>
      <xdr:colOff>601980</xdr:colOff>
      <xdr:row>36</xdr:row>
      <xdr:rowOff>190500</xdr:rowOff>
    </xdr:to>
    <xdr:graphicFrame macro="">
      <xdr:nvGraphicFramePr>
        <xdr:cNvPr id="10" name="Chart 9">
          <a:extLst>
            <a:ext uri="{FF2B5EF4-FFF2-40B4-BE49-F238E27FC236}">
              <a16:creationId xmlns:a16="http://schemas.microsoft.com/office/drawing/2014/main" id="{4B50C5D6-3C21-497C-91EE-73D407E1E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7620</xdr:colOff>
      <xdr:row>40</xdr:row>
      <xdr:rowOff>1270</xdr:rowOff>
    </xdr:from>
    <xdr:to>
      <xdr:col>15</xdr:col>
      <xdr:colOff>7620</xdr:colOff>
      <xdr:row>54</xdr:row>
      <xdr:rowOff>0</xdr:rowOff>
    </xdr:to>
    <xdr:graphicFrame macro="">
      <xdr:nvGraphicFramePr>
        <xdr:cNvPr id="11" name="Chart 10">
          <a:extLst>
            <a:ext uri="{FF2B5EF4-FFF2-40B4-BE49-F238E27FC236}">
              <a16:creationId xmlns:a16="http://schemas.microsoft.com/office/drawing/2014/main" id="{CAE381AE-173C-412A-ACDD-91D50EFE3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15240</xdr:colOff>
      <xdr:row>61</xdr:row>
      <xdr:rowOff>76200</xdr:rowOff>
    </xdr:from>
    <xdr:to>
      <xdr:col>15</xdr:col>
      <xdr:colOff>350520</xdr:colOff>
      <xdr:row>73</xdr:row>
      <xdr:rowOff>91440</xdr:rowOff>
    </xdr:to>
    <xdr:sp macro="" textlink="">
      <xdr:nvSpPr>
        <xdr:cNvPr id="12" name="TextBox 11">
          <a:extLst>
            <a:ext uri="{FF2B5EF4-FFF2-40B4-BE49-F238E27FC236}">
              <a16:creationId xmlns:a16="http://schemas.microsoft.com/office/drawing/2014/main" id="{159252AB-B082-4DE0-A7A3-F024AA0EC2DB}"/>
            </a:ext>
          </a:extLst>
        </xdr:cNvPr>
        <xdr:cNvSpPr txBox="1"/>
      </xdr:nvSpPr>
      <xdr:spPr>
        <a:xfrm>
          <a:off x="8549640" y="12374880"/>
          <a:ext cx="944880" cy="2392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accent1"/>
              </a:solidFill>
            </a:rPr>
            <a:t>+71%</a:t>
          </a:r>
        </a:p>
        <a:p>
          <a:endParaRPr lang="en-US" altLang="zh-CN" sz="1000" b="1">
            <a:solidFill>
              <a:schemeClr val="accent1"/>
            </a:solidFill>
          </a:endParaRPr>
        </a:p>
        <a:p>
          <a:r>
            <a:rPr lang="en-US" altLang="zh-CN" sz="2400" b="1">
              <a:solidFill>
                <a:schemeClr val="accent1"/>
              </a:solidFill>
            </a:rPr>
            <a:t>+</a:t>
          </a:r>
          <a:r>
            <a:rPr lang="en-US" altLang="zh-CN" sz="2400" b="1">
              <a:solidFill>
                <a:schemeClr val="accent1"/>
              </a:solidFill>
              <a:effectLst/>
              <a:latin typeface="+mn-lt"/>
              <a:ea typeface="+mn-ea"/>
              <a:cs typeface="+mn-cs"/>
            </a:rPr>
            <a:t>79</a:t>
          </a:r>
          <a:r>
            <a:rPr lang="en-US" altLang="zh-CN" sz="2400" b="1">
              <a:solidFill>
                <a:schemeClr val="accent1"/>
              </a:solidFill>
            </a:rPr>
            <a:t>%</a:t>
          </a:r>
        </a:p>
        <a:p>
          <a:endParaRPr lang="en-US" altLang="zh-CN" sz="1000" b="1">
            <a:solidFill>
              <a:schemeClr val="accent1"/>
            </a:solidFill>
          </a:endParaRPr>
        </a:p>
        <a:p>
          <a:r>
            <a:rPr lang="en-US" altLang="zh-CN" sz="2400" b="1">
              <a:solidFill>
                <a:schemeClr val="accent1"/>
              </a:solidFill>
            </a:rPr>
            <a:t>+72%</a:t>
          </a:r>
        </a:p>
        <a:p>
          <a:endParaRPr lang="en-US" altLang="zh-CN" sz="1000" b="1">
            <a:solidFill>
              <a:schemeClr val="accent1"/>
            </a:solidFill>
          </a:endParaRPr>
        </a:p>
        <a:p>
          <a:r>
            <a:rPr lang="en-US" altLang="zh-CN" sz="2400" b="1">
              <a:solidFill>
                <a:schemeClr val="accent1"/>
              </a:solidFill>
            </a:rPr>
            <a:t>+60%</a:t>
          </a:r>
        </a:p>
        <a:p>
          <a:endParaRPr lang="zh-CN" altLang="en-US" sz="1100" b="1"/>
        </a:p>
      </xdr:txBody>
    </xdr:sp>
    <xdr:clientData/>
  </xdr:twoCellAnchor>
  <xdr:twoCellAnchor>
    <xdr:from>
      <xdr:col>14</xdr:col>
      <xdr:colOff>7620</xdr:colOff>
      <xdr:row>57</xdr:row>
      <xdr:rowOff>15240</xdr:rowOff>
    </xdr:from>
    <xdr:to>
      <xdr:col>17</xdr:col>
      <xdr:colOff>15240</xdr:colOff>
      <xdr:row>62</xdr:row>
      <xdr:rowOff>22860</xdr:rowOff>
    </xdr:to>
    <xdr:sp macro="" textlink="">
      <xdr:nvSpPr>
        <xdr:cNvPr id="13" name="TextBox 12">
          <a:extLst>
            <a:ext uri="{FF2B5EF4-FFF2-40B4-BE49-F238E27FC236}">
              <a16:creationId xmlns:a16="http://schemas.microsoft.com/office/drawing/2014/main" id="{BA3F98B8-CE5B-4CDB-AD8C-883EC9EEA7D1}"/>
            </a:ext>
          </a:extLst>
        </xdr:cNvPr>
        <xdr:cNvSpPr txBox="1"/>
      </xdr:nvSpPr>
      <xdr:spPr>
        <a:xfrm>
          <a:off x="8542020" y="11620500"/>
          <a:ext cx="1836420" cy="99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b="1">
              <a:solidFill>
                <a:sysClr val="windowText" lastClr="000000"/>
              </a:solidFill>
            </a:rPr>
            <a:t>Change in online grocery purchase</a:t>
          </a:r>
          <a:r>
            <a:rPr lang="en-US" altLang="zh-CN" sz="1200" b="1" baseline="0">
              <a:solidFill>
                <a:sysClr val="windowText" lastClr="000000"/>
              </a:solidFill>
            </a:rPr>
            <a:t> </a:t>
          </a:r>
          <a:r>
            <a:rPr lang="en-US" altLang="zh-CN" sz="1200" b="1">
              <a:solidFill>
                <a:sysClr val="windowText" lastClr="000000"/>
              </a:solidFill>
            </a:rPr>
            <a:t>frequency </a:t>
          </a:r>
          <a:r>
            <a:rPr lang="en-US" altLang="zh-CN" sz="1600" b="1">
              <a:solidFill>
                <a:sysClr val="windowText" lastClr="000000"/>
              </a:solidFill>
            </a:rPr>
            <a:t>after</a:t>
          </a:r>
          <a:r>
            <a:rPr lang="en-US" altLang="zh-CN" sz="1200" b="1" baseline="0">
              <a:solidFill>
                <a:sysClr val="windowText" lastClr="000000"/>
              </a:solidFill>
            </a:rPr>
            <a:t> COVID-19</a:t>
          </a:r>
          <a:r>
            <a:rPr lang="en-US" altLang="zh-CN" sz="1200" b="1">
              <a:solidFill>
                <a:sysClr val="windowText" lastClr="000000"/>
              </a:solidFill>
            </a:rPr>
            <a:t>, </a:t>
          </a:r>
          <a:r>
            <a:rPr lang="en-US" altLang="zh-CN" sz="1200" b="1" baseline="0">
              <a:solidFill>
                <a:sysClr val="windowText" lastClr="000000"/>
              </a:solidFill>
            </a:rPr>
            <a:t> </a:t>
          </a:r>
          <a:r>
            <a:rPr lang="en-US" altLang="zh-CN" sz="1200" b="1">
              <a:solidFill>
                <a:sysClr val="windowText" lastClr="000000"/>
              </a:solidFill>
            </a:rPr>
            <a:t>% of respondents</a:t>
          </a:r>
          <a:endParaRPr lang="zh-CN" altLang="en-US" sz="1200" b="1">
            <a:solidFill>
              <a:sysClr val="windowText" lastClr="000000"/>
            </a:solidFill>
          </a:endParaRPr>
        </a:p>
      </xdr:txBody>
    </xdr:sp>
    <xdr:clientData/>
  </xdr:twoCellAnchor>
  <xdr:twoCellAnchor>
    <xdr:from>
      <xdr:col>15</xdr:col>
      <xdr:colOff>0</xdr:colOff>
      <xdr:row>41</xdr:row>
      <xdr:rowOff>167640</xdr:rowOff>
    </xdr:from>
    <xdr:to>
      <xdr:col>17</xdr:col>
      <xdr:colOff>0</xdr:colOff>
      <xdr:row>46</xdr:row>
      <xdr:rowOff>190500</xdr:rowOff>
    </xdr:to>
    <xdr:sp macro="" textlink="">
      <xdr:nvSpPr>
        <xdr:cNvPr id="14" name="TextBox 13">
          <a:extLst>
            <a:ext uri="{FF2B5EF4-FFF2-40B4-BE49-F238E27FC236}">
              <a16:creationId xmlns:a16="http://schemas.microsoft.com/office/drawing/2014/main" id="{0C7D876B-773B-43BC-A59E-9883E1F9301D}"/>
            </a:ext>
          </a:extLst>
        </xdr:cNvPr>
        <xdr:cNvSpPr txBox="1"/>
      </xdr:nvSpPr>
      <xdr:spPr>
        <a:xfrm>
          <a:off x="8534400" y="7711440"/>
          <a:ext cx="1219200" cy="10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2400" b="1">
              <a:solidFill>
                <a:schemeClr val="accent1"/>
              </a:solidFill>
            </a:rPr>
            <a:t>47%</a:t>
          </a:r>
        </a:p>
        <a:p>
          <a:pPr algn="ctr"/>
          <a:r>
            <a:rPr lang="en-US" altLang="zh-CN" sz="1400" b="1">
              <a:solidFill>
                <a:sysClr val="windowText" lastClr="000000"/>
              </a:solidFill>
            </a:rPr>
            <a:t>same-day</a:t>
          </a:r>
        </a:p>
        <a:p>
          <a:pPr algn="ctr"/>
          <a:r>
            <a:rPr lang="en-US" altLang="zh-CN" sz="1400" b="1">
              <a:solidFill>
                <a:sysClr val="windowText" lastClr="000000"/>
              </a:solidFill>
            </a:rPr>
            <a:t>delivery</a:t>
          </a:r>
        </a:p>
        <a:p>
          <a:pPr algn="ctr"/>
          <a:endParaRPr lang="en-US" altLang="zh-CN" sz="2400" b="1">
            <a:solidFill>
              <a:schemeClr val="accent1"/>
            </a:solidFill>
          </a:endParaRPr>
        </a:p>
      </xdr:txBody>
    </xdr:sp>
    <xdr:clientData/>
  </xdr:twoCellAnchor>
  <xdr:twoCellAnchor>
    <xdr:from>
      <xdr:col>14</xdr:col>
      <xdr:colOff>579120</xdr:colOff>
      <xdr:row>47</xdr:row>
      <xdr:rowOff>160020</xdr:rowOff>
    </xdr:from>
    <xdr:to>
      <xdr:col>16</xdr:col>
      <xdr:colOff>579120</xdr:colOff>
      <xdr:row>52</xdr:row>
      <xdr:rowOff>167640</xdr:rowOff>
    </xdr:to>
    <xdr:sp macro="" textlink="">
      <xdr:nvSpPr>
        <xdr:cNvPr id="15" name="TextBox 14">
          <a:extLst>
            <a:ext uri="{FF2B5EF4-FFF2-40B4-BE49-F238E27FC236}">
              <a16:creationId xmlns:a16="http://schemas.microsoft.com/office/drawing/2014/main" id="{34BADCA5-99C7-4DAD-9845-3B9D786D2A42}"/>
            </a:ext>
          </a:extLst>
        </xdr:cNvPr>
        <xdr:cNvSpPr txBox="1"/>
      </xdr:nvSpPr>
      <xdr:spPr>
        <a:xfrm>
          <a:off x="8503920" y="8892540"/>
          <a:ext cx="1219200" cy="998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zh-CN" sz="2400" b="1">
              <a:solidFill>
                <a:schemeClr val="accent1"/>
              </a:solidFill>
            </a:rPr>
            <a:t>81%</a:t>
          </a:r>
        </a:p>
        <a:p>
          <a:pPr algn="ctr"/>
          <a:r>
            <a:rPr lang="en-US" altLang="zh-CN" sz="1400" b="1">
              <a:solidFill>
                <a:sysClr val="windowText" lastClr="000000"/>
              </a:solidFill>
            </a:rPr>
            <a:t>same/next-day</a:t>
          </a:r>
          <a:r>
            <a:rPr lang="en-US" altLang="zh-CN" sz="1400" b="1" baseline="0">
              <a:solidFill>
                <a:sysClr val="windowText" lastClr="000000"/>
              </a:solidFill>
            </a:rPr>
            <a:t> delivery</a:t>
          </a:r>
          <a:endParaRPr lang="en-US" altLang="zh-CN" sz="1400" b="1">
            <a:solidFill>
              <a:sysClr val="windowText" lastClr="000000"/>
            </a:solidFill>
          </a:endParaRPr>
        </a:p>
        <a:p>
          <a:pPr algn="ctr"/>
          <a:endParaRPr lang="en-US" altLang="zh-CN" sz="2400" b="1">
            <a:solidFill>
              <a:schemeClr val="accent1"/>
            </a:solidFill>
          </a:endParaRPr>
        </a:p>
        <a:p>
          <a:pPr algn="ctr"/>
          <a:endParaRPr lang="en-US" altLang="zh-CN" sz="2400" b="1">
            <a:solidFill>
              <a:schemeClr val="accent1"/>
            </a:solidFill>
          </a:endParaRPr>
        </a:p>
      </xdr:txBody>
    </xdr:sp>
    <xdr:clientData/>
  </xdr:twoCellAnchor>
  <xdr:twoCellAnchor>
    <xdr:from>
      <xdr:col>15</xdr:col>
      <xdr:colOff>7620</xdr:colOff>
      <xdr:row>26</xdr:row>
      <xdr:rowOff>190500</xdr:rowOff>
    </xdr:from>
    <xdr:to>
      <xdr:col>17</xdr:col>
      <xdr:colOff>7620</xdr:colOff>
      <xdr:row>34</xdr:row>
      <xdr:rowOff>83820</xdr:rowOff>
    </xdr:to>
    <xdr:sp macro="" textlink="">
      <xdr:nvSpPr>
        <xdr:cNvPr id="17" name="TextBox 16">
          <a:extLst>
            <a:ext uri="{FF2B5EF4-FFF2-40B4-BE49-F238E27FC236}">
              <a16:creationId xmlns:a16="http://schemas.microsoft.com/office/drawing/2014/main" id="{CE7EBA61-E537-4FA6-B0D6-E7FDB557AB38}"/>
            </a:ext>
          </a:extLst>
        </xdr:cNvPr>
        <xdr:cNvSpPr txBox="1"/>
      </xdr:nvSpPr>
      <xdr:spPr>
        <a:xfrm>
          <a:off x="8542020" y="4762500"/>
          <a:ext cx="1219200" cy="147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altLang="zh-CN" sz="1400" b="1">
              <a:solidFill>
                <a:schemeClr val="dk1"/>
              </a:solidFill>
              <a:effectLst/>
              <a:latin typeface="+mn-lt"/>
              <a:ea typeface="+mn-ea"/>
              <a:cs typeface="+mn-cs"/>
            </a:rPr>
            <a:t>social &amp; content</a:t>
          </a:r>
          <a:r>
            <a:rPr lang="en-US" altLang="zh-CN" sz="1400" b="0" baseline="0">
              <a:solidFill>
                <a:schemeClr val="dk1"/>
              </a:solidFill>
              <a:effectLst/>
              <a:latin typeface="+mn-lt"/>
              <a:ea typeface="+mn-ea"/>
              <a:cs typeface="+mn-cs"/>
            </a:rPr>
            <a:t> </a:t>
          </a:r>
          <a:r>
            <a:rPr lang="en-US" altLang="zh-CN" sz="1400" b="1" baseline="0">
              <a:solidFill>
                <a:schemeClr val="dk1"/>
              </a:solidFill>
              <a:effectLst/>
              <a:latin typeface="+mn-lt"/>
              <a:ea typeface="+mn-ea"/>
              <a:cs typeface="+mn-cs"/>
            </a:rPr>
            <a:t>account for</a:t>
          </a:r>
          <a:endParaRPr lang="en-US" altLang="zh-CN" sz="2400" b="1">
            <a:solidFill>
              <a:schemeClr val="accent1"/>
            </a:solidFill>
          </a:endParaRPr>
        </a:p>
        <a:p>
          <a:pPr algn="ctr"/>
          <a:r>
            <a:rPr lang="en-US" altLang="zh-CN" sz="2400" b="1">
              <a:solidFill>
                <a:schemeClr val="accent1"/>
              </a:solidFill>
            </a:rPr>
            <a:t>64%</a:t>
          </a:r>
        </a:p>
        <a:p>
          <a:pPr algn="ctr"/>
          <a:r>
            <a:rPr lang="en-US" altLang="zh-CN" sz="1400" b="1">
              <a:solidFill>
                <a:sysClr val="windowText" lastClr="000000"/>
              </a:solidFill>
            </a:rPr>
            <a:t>online time</a:t>
          </a:r>
        </a:p>
        <a:p>
          <a:pPr algn="ctr"/>
          <a:endParaRPr lang="en-US" altLang="zh-CN" sz="2400" b="1">
            <a:solidFill>
              <a:schemeClr val="accent1"/>
            </a:solidFill>
          </a:endParaRPr>
        </a:p>
      </xdr:txBody>
    </xdr:sp>
    <xdr:clientData/>
  </xdr:twoCellAnchor>
  <xdr:twoCellAnchor>
    <xdr:from>
      <xdr:col>1</xdr:col>
      <xdr:colOff>470263</xdr:colOff>
      <xdr:row>40</xdr:row>
      <xdr:rowOff>143692</xdr:rowOff>
    </xdr:from>
    <xdr:to>
      <xdr:col>2</xdr:col>
      <xdr:colOff>211183</xdr:colOff>
      <xdr:row>43</xdr:row>
      <xdr:rowOff>90352</xdr:rowOff>
    </xdr:to>
    <xdr:cxnSp macro="">
      <xdr:nvCxnSpPr>
        <xdr:cNvPr id="5" name="Connector: Elbow 4">
          <a:extLst>
            <a:ext uri="{FF2B5EF4-FFF2-40B4-BE49-F238E27FC236}">
              <a16:creationId xmlns:a16="http://schemas.microsoft.com/office/drawing/2014/main" id="{C423C6AE-FBBE-4906-957F-EF32767F22FE}"/>
            </a:ext>
          </a:extLst>
        </xdr:cNvPr>
        <xdr:cNvCxnSpPr/>
      </xdr:nvCxnSpPr>
      <xdr:spPr>
        <a:xfrm rot="5400000" flipH="1" flipV="1">
          <a:off x="984613" y="8377102"/>
          <a:ext cx="541020" cy="350520"/>
        </a:xfrm>
        <a:prstGeom prst="bentConnector3">
          <a:avLst>
            <a:gd name="adj1" fmla="val 9989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586743</xdr:colOff>
      <xdr:row>41</xdr:row>
      <xdr:rowOff>34835</xdr:rowOff>
    </xdr:from>
    <xdr:to>
      <xdr:col>4</xdr:col>
      <xdr:colOff>333108</xdr:colOff>
      <xdr:row>45</xdr:row>
      <xdr:rowOff>136072</xdr:rowOff>
    </xdr:to>
    <xdr:cxnSp macro="">
      <xdr:nvCxnSpPr>
        <xdr:cNvPr id="18" name="Connector: Elbow 17">
          <a:extLst>
            <a:ext uri="{FF2B5EF4-FFF2-40B4-BE49-F238E27FC236}">
              <a16:creationId xmlns:a16="http://schemas.microsoft.com/office/drawing/2014/main" id="{F947F12A-5BFD-4151-989E-1E3DC8C5E4B3}"/>
            </a:ext>
          </a:extLst>
        </xdr:cNvPr>
        <xdr:cNvCxnSpPr/>
      </xdr:nvCxnSpPr>
      <xdr:spPr>
        <a:xfrm rot="5400000" flipH="1" flipV="1">
          <a:off x="2146667" y="8639991"/>
          <a:ext cx="893717" cy="355965"/>
        </a:xfrm>
        <a:prstGeom prst="bentConnector3">
          <a:avLst>
            <a:gd name="adj1" fmla="val 9920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91443</xdr:colOff>
      <xdr:row>45</xdr:row>
      <xdr:rowOff>174171</xdr:rowOff>
    </xdr:from>
    <xdr:to>
      <xdr:col>6</xdr:col>
      <xdr:colOff>439783</xdr:colOff>
      <xdr:row>49</xdr:row>
      <xdr:rowOff>141516</xdr:rowOff>
    </xdr:to>
    <xdr:cxnSp macro="">
      <xdr:nvCxnSpPr>
        <xdr:cNvPr id="20" name="Connector: Elbow 19">
          <a:extLst>
            <a:ext uri="{FF2B5EF4-FFF2-40B4-BE49-F238E27FC236}">
              <a16:creationId xmlns:a16="http://schemas.microsoft.com/office/drawing/2014/main" id="{389F1F02-3113-49E1-8077-69DAD208E8C8}"/>
            </a:ext>
          </a:extLst>
        </xdr:cNvPr>
        <xdr:cNvCxnSpPr/>
      </xdr:nvCxnSpPr>
      <xdr:spPr>
        <a:xfrm rot="5400000" flipH="1" flipV="1">
          <a:off x="3543300" y="9508674"/>
          <a:ext cx="759825" cy="348340"/>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0.09702</cdr:x>
      <cdr:y>0.03024</cdr:y>
    </cdr:from>
    <cdr:to>
      <cdr:x>0.21353</cdr:x>
      <cdr:y>0.16427</cdr:y>
    </cdr:to>
    <cdr:sp macro="" textlink="">
      <cdr:nvSpPr>
        <cdr:cNvPr id="2" name="TextBox 32">
          <a:extLst xmlns:a="http://schemas.openxmlformats.org/drawingml/2006/main">
            <a:ext uri="{FF2B5EF4-FFF2-40B4-BE49-F238E27FC236}">
              <a16:creationId xmlns:a16="http://schemas.microsoft.com/office/drawing/2014/main" id="{F9F2E9F3-4E1E-429F-B669-CAE295F8A6B1}"/>
            </a:ext>
          </a:extLst>
        </cdr:cNvPr>
        <cdr:cNvSpPr txBox="1"/>
      </cdr:nvSpPr>
      <cdr:spPr>
        <a:xfrm xmlns:a="http://schemas.openxmlformats.org/drawingml/2006/main">
          <a:off x="415465" y="84452"/>
          <a:ext cx="498947" cy="37431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altLang="zh-CN" sz="1400" b="1">
              <a:solidFill>
                <a:schemeClr val="accent2"/>
              </a:solidFill>
            </a:rPr>
            <a:t>35%</a:t>
          </a:r>
          <a:endParaRPr lang="zh-CN" altLang="en-US" sz="1400" b="1">
            <a:solidFill>
              <a:schemeClr val="accent2"/>
            </a:solidFill>
          </a:endParaRPr>
        </a:p>
      </cdr:txBody>
    </cdr:sp>
  </cdr:relSizeAnchor>
  <cdr:relSizeAnchor xmlns:cdr="http://schemas.openxmlformats.org/drawingml/2006/chartDrawing">
    <cdr:from>
      <cdr:x>0.40891</cdr:x>
      <cdr:y>0.0821</cdr:y>
    </cdr:from>
    <cdr:to>
      <cdr:x>0.52542</cdr:x>
      <cdr:y>0.21613</cdr:y>
    </cdr:to>
    <cdr:sp macro="" textlink="">
      <cdr:nvSpPr>
        <cdr:cNvPr id="3" name="TextBox 32">
          <a:extLst xmlns:a="http://schemas.openxmlformats.org/drawingml/2006/main">
            <a:ext uri="{FF2B5EF4-FFF2-40B4-BE49-F238E27FC236}">
              <a16:creationId xmlns:a16="http://schemas.microsoft.com/office/drawing/2014/main" id="{1BE8BE5A-A119-4919-BDE2-4412390877A1}"/>
            </a:ext>
          </a:extLst>
        </cdr:cNvPr>
        <cdr:cNvSpPr txBox="1"/>
      </cdr:nvSpPr>
      <cdr:spPr>
        <a:xfrm xmlns:a="http://schemas.openxmlformats.org/drawingml/2006/main">
          <a:off x="1751128" y="229286"/>
          <a:ext cx="498947" cy="37431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altLang="zh-CN" sz="1400" b="1">
              <a:solidFill>
                <a:schemeClr val="accent2"/>
              </a:solidFill>
            </a:rPr>
            <a:t>85%</a:t>
          </a:r>
          <a:endParaRPr lang="zh-CN" altLang="en-US" sz="1400" b="1">
            <a:solidFill>
              <a:schemeClr val="accent2"/>
            </a:solidFill>
          </a:endParaRPr>
        </a:p>
      </cdr:txBody>
    </cdr:sp>
  </cdr:relSizeAnchor>
  <cdr:relSizeAnchor xmlns:cdr="http://schemas.openxmlformats.org/drawingml/2006/chartDrawing">
    <cdr:from>
      <cdr:x>0.7186</cdr:x>
      <cdr:y>0.41264</cdr:y>
    </cdr:from>
    <cdr:to>
      <cdr:x>0.84443</cdr:x>
      <cdr:y>0.54667</cdr:y>
    </cdr:to>
    <cdr:sp macro="" textlink="">
      <cdr:nvSpPr>
        <cdr:cNvPr id="4" name="TextBox 32">
          <a:extLst xmlns:a="http://schemas.openxmlformats.org/drawingml/2006/main">
            <a:ext uri="{FF2B5EF4-FFF2-40B4-BE49-F238E27FC236}">
              <a16:creationId xmlns:a16="http://schemas.microsoft.com/office/drawing/2014/main" id="{1BE8BE5A-A119-4919-BDE2-4412390877A1}"/>
            </a:ext>
          </a:extLst>
        </cdr:cNvPr>
        <cdr:cNvSpPr txBox="1"/>
      </cdr:nvSpPr>
      <cdr:spPr>
        <a:xfrm xmlns:a="http://schemas.openxmlformats.org/drawingml/2006/main">
          <a:off x="3077372" y="1152399"/>
          <a:ext cx="538860" cy="37431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altLang="zh-CN" sz="1400" b="1">
              <a:solidFill>
                <a:srgbClr val="FF0000"/>
              </a:solidFill>
            </a:rPr>
            <a:t>3.6X</a:t>
          </a:r>
          <a:endParaRPr lang="zh-CN" altLang="en-US" sz="1400" b="1">
            <a:solidFill>
              <a:srgbClr val="FF0000"/>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mckinsey.com/cn/our-insights/our-insights/chinas-gen-z-are-coming-of-age-heres-what-marketers-need-to-know" TargetMode="External"/><Relationship Id="rId7" Type="http://schemas.openxmlformats.org/officeDocument/2006/relationships/printerSettings" Target="../printerSettings/printerSettings4.bin"/><Relationship Id="rId2" Type="http://schemas.openxmlformats.org/officeDocument/2006/relationships/hyperlink" Target="https://www.mckinsey.com/~/media/mckinsey/featured%20insights/china/china%20still%20the%20worlds%20growth%20engine%20after%20covid%2019/mckinsey%20china%20consumer%20report%202021.pdf" TargetMode="External"/><Relationship Id="rId1" Type="http://schemas.openxmlformats.org/officeDocument/2006/relationships/hyperlink" Target="https://www.emarketer.com/performance/channel/58fe47a2d2670009840a9ec7/58dd63dd2357af0c900b4d33" TargetMode="External"/><Relationship Id="rId6" Type="http://schemas.openxmlformats.org/officeDocument/2006/relationships/hyperlink" Target="https://www.cloudways.com/blog/ecommerce-kpis/" TargetMode="External"/><Relationship Id="rId5" Type="http://schemas.openxmlformats.org/officeDocument/2006/relationships/hyperlink" Target="https://www.marketingcharts.com/industries/retail-and-e-commerce-109475" TargetMode="External"/><Relationship Id="rId4" Type="http://schemas.openxmlformats.org/officeDocument/2006/relationships/hyperlink" Target="https://www.statista.com/statistics/1274607/china-annual-active-users-of-j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6FF64-A4A7-4A26-A17D-90538D87B5F9}">
  <dimension ref="A2:P90"/>
  <sheetViews>
    <sheetView view="pageBreakPreview" zoomScale="90" zoomScaleNormal="100" zoomScaleSheetLayoutView="90" workbookViewId="0">
      <selection activeCell="R75" sqref="R75:R76"/>
    </sheetView>
  </sheetViews>
  <sheetFormatPr defaultRowHeight="13.8" x14ac:dyDescent="0.25"/>
  <cols>
    <col min="16" max="16" width="8.88671875" customWidth="1"/>
  </cols>
  <sheetData>
    <row r="2" spans="1:16" ht="13.8" customHeight="1" x14ac:dyDescent="0.25">
      <c r="B2" s="1"/>
      <c r="C2" s="1"/>
      <c r="D2" s="1"/>
      <c r="E2" s="1"/>
      <c r="F2" s="1"/>
      <c r="G2" s="1"/>
      <c r="H2" s="1"/>
      <c r="I2" s="1"/>
      <c r="J2" s="1"/>
      <c r="K2" s="1"/>
      <c r="L2" s="1"/>
      <c r="M2" s="1"/>
      <c r="N2" s="1"/>
      <c r="O2" s="1"/>
      <c r="P2" s="1"/>
    </row>
    <row r="3" spans="1:16" ht="34.799999999999997" customHeight="1" x14ac:dyDescent="0.25">
      <c r="A3" s="85" t="s">
        <v>149</v>
      </c>
      <c r="B3" s="85"/>
      <c r="C3" s="85"/>
      <c r="D3" s="85"/>
      <c r="E3" s="85"/>
      <c r="F3" s="85"/>
      <c r="G3" s="85"/>
      <c r="H3" s="85"/>
      <c r="I3" s="85"/>
      <c r="J3" s="85"/>
      <c r="K3" s="85"/>
      <c r="L3" s="85"/>
      <c r="M3" s="85"/>
      <c r="N3" s="85"/>
      <c r="O3" s="85"/>
      <c r="P3" s="56"/>
    </row>
    <row r="4" spans="1:16" ht="13.2" customHeight="1" x14ac:dyDescent="0.25">
      <c r="A4" s="71"/>
      <c r="B4" s="71"/>
      <c r="C4" s="71"/>
      <c r="D4" s="71"/>
      <c r="E4" s="71"/>
      <c r="F4" s="71"/>
      <c r="G4" s="71"/>
      <c r="H4" s="71"/>
      <c r="I4" s="71"/>
      <c r="J4" s="71"/>
      <c r="K4" s="71"/>
      <c r="L4" s="71"/>
      <c r="M4" s="71"/>
      <c r="N4" s="71"/>
      <c r="O4" s="71"/>
      <c r="P4" s="56"/>
    </row>
    <row r="5" spans="1:16" x14ac:dyDescent="0.25">
      <c r="A5" s="1"/>
      <c r="B5" s="1"/>
      <c r="C5" s="1"/>
      <c r="D5" s="1"/>
      <c r="E5" s="1"/>
      <c r="F5" s="1"/>
      <c r="G5" s="1"/>
      <c r="H5" s="1"/>
      <c r="I5" s="1"/>
      <c r="J5" s="1"/>
      <c r="K5" s="1"/>
      <c r="L5" s="1"/>
      <c r="M5" s="1"/>
      <c r="N5" s="1"/>
      <c r="O5" s="1"/>
      <c r="P5" s="1"/>
    </row>
    <row r="6" spans="1:16" ht="13.8" customHeight="1" x14ac:dyDescent="0.25">
      <c r="A6" s="57"/>
      <c r="B6" s="59" t="s">
        <v>120</v>
      </c>
      <c r="C6" s="58"/>
      <c r="D6" s="58"/>
      <c r="E6" s="58"/>
      <c r="F6" s="58"/>
      <c r="G6" s="58"/>
      <c r="H6" s="58"/>
      <c r="I6" s="58"/>
      <c r="J6" s="58"/>
      <c r="K6" s="58"/>
      <c r="L6" s="58"/>
      <c r="M6" s="58"/>
      <c r="N6" s="58"/>
      <c r="O6" s="58"/>
      <c r="P6" s="55"/>
    </row>
    <row r="7" spans="1:16" ht="13.8" customHeight="1" x14ac:dyDescent="0.25">
      <c r="A7" s="57"/>
      <c r="B7" s="59"/>
      <c r="C7" s="58"/>
      <c r="D7" s="58"/>
      <c r="E7" s="58"/>
      <c r="F7" s="58"/>
      <c r="G7" s="58"/>
      <c r="H7" s="58"/>
      <c r="I7" s="58"/>
      <c r="J7" s="58"/>
      <c r="K7" s="58"/>
      <c r="L7" s="58"/>
      <c r="M7" s="58"/>
      <c r="N7" s="58"/>
      <c r="O7" s="58"/>
      <c r="P7" s="55"/>
    </row>
    <row r="8" spans="1:16" ht="13.8" customHeight="1" x14ac:dyDescent="0.25">
      <c r="C8" s="61"/>
      <c r="D8" s="61"/>
      <c r="E8" s="61"/>
      <c r="F8" s="61"/>
      <c r="G8" s="61"/>
      <c r="H8" s="61"/>
      <c r="I8" s="61"/>
      <c r="J8" s="61"/>
      <c r="K8" s="61"/>
      <c r="L8" s="61"/>
      <c r="M8" s="61"/>
      <c r="N8" s="61"/>
      <c r="O8" s="61"/>
      <c r="P8" s="55"/>
    </row>
    <row r="9" spans="1:16" ht="13.8" customHeight="1" x14ac:dyDescent="0.25">
      <c r="A9" s="55"/>
      <c r="B9" s="86" t="s">
        <v>123</v>
      </c>
      <c r="C9" s="86"/>
      <c r="D9" s="86"/>
      <c r="E9" s="86"/>
      <c r="F9" s="86"/>
      <c r="G9" s="86"/>
      <c r="H9" s="86"/>
      <c r="I9" s="86"/>
      <c r="J9" s="86"/>
      <c r="K9" s="86"/>
      <c r="L9" s="86"/>
      <c r="M9" s="86"/>
      <c r="N9" s="86"/>
      <c r="O9" s="86"/>
      <c r="P9" s="55"/>
    </row>
    <row r="10" spans="1:16" ht="13.8" customHeight="1" x14ac:dyDescent="0.25">
      <c r="A10" s="55"/>
      <c r="B10" s="86"/>
      <c r="C10" s="86"/>
      <c r="D10" s="86"/>
      <c r="E10" s="86"/>
      <c r="F10" s="86"/>
      <c r="G10" s="86"/>
      <c r="H10" s="86"/>
      <c r="I10" s="86"/>
      <c r="J10" s="86"/>
      <c r="K10" s="86"/>
      <c r="L10" s="86"/>
      <c r="M10" s="86"/>
      <c r="N10" s="86"/>
      <c r="O10" s="86"/>
      <c r="P10" s="55"/>
    </row>
    <row r="11" spans="1:16" ht="13.8" customHeight="1" x14ac:dyDescent="0.25">
      <c r="A11" s="55"/>
      <c r="B11" s="86"/>
      <c r="C11" s="86"/>
      <c r="D11" s="86"/>
      <c r="E11" s="86"/>
      <c r="F11" s="86"/>
      <c r="G11" s="86"/>
      <c r="H11" s="86"/>
      <c r="I11" s="86"/>
      <c r="J11" s="86"/>
      <c r="K11" s="86"/>
      <c r="L11" s="86"/>
      <c r="M11" s="86"/>
      <c r="N11" s="86"/>
      <c r="O11" s="86"/>
      <c r="P11" s="55"/>
    </row>
    <row r="12" spans="1:16" ht="13.8" customHeight="1" x14ac:dyDescent="0.25">
      <c r="A12" s="55"/>
      <c r="B12" s="86"/>
      <c r="C12" s="86"/>
      <c r="D12" s="86"/>
      <c r="E12" s="86"/>
      <c r="F12" s="86"/>
      <c r="G12" s="86"/>
      <c r="H12" s="86"/>
      <c r="I12" s="86"/>
      <c r="J12" s="86"/>
      <c r="K12" s="86"/>
      <c r="L12" s="86"/>
      <c r="M12" s="86"/>
      <c r="N12" s="86"/>
      <c r="O12" s="86"/>
      <c r="P12" s="55"/>
    </row>
    <row r="13" spans="1:16" ht="13.8" customHeight="1" x14ac:dyDescent="0.25">
      <c r="A13" s="55"/>
      <c r="B13" s="86"/>
      <c r="C13" s="86"/>
      <c r="D13" s="86"/>
      <c r="E13" s="86"/>
      <c r="F13" s="86"/>
      <c r="G13" s="86"/>
      <c r="H13" s="86"/>
      <c r="I13" s="86"/>
      <c r="J13" s="86"/>
      <c r="K13" s="86"/>
      <c r="L13" s="86"/>
      <c r="M13" s="86"/>
      <c r="N13" s="86"/>
      <c r="O13" s="86"/>
      <c r="P13" s="55"/>
    </row>
    <row r="14" spans="1:16" ht="13.8" customHeight="1" x14ac:dyDescent="0.25">
      <c r="A14" s="55"/>
      <c r="B14" s="86"/>
      <c r="C14" s="86"/>
      <c r="D14" s="86"/>
      <c r="E14" s="86"/>
      <c r="F14" s="86"/>
      <c r="G14" s="86"/>
      <c r="H14" s="86"/>
      <c r="I14" s="86"/>
      <c r="J14" s="86"/>
      <c r="K14" s="86"/>
      <c r="L14" s="86"/>
      <c r="M14" s="86"/>
      <c r="N14" s="86"/>
      <c r="O14" s="86"/>
      <c r="P14" s="55"/>
    </row>
    <row r="15" spans="1:16" ht="13.8" customHeight="1" x14ac:dyDescent="0.25">
      <c r="A15" s="55"/>
      <c r="B15" s="86"/>
      <c r="C15" s="86"/>
      <c r="D15" s="86"/>
      <c r="E15" s="86"/>
      <c r="F15" s="86"/>
      <c r="G15" s="86"/>
      <c r="H15" s="86"/>
      <c r="I15" s="86"/>
      <c r="J15" s="86"/>
      <c r="K15" s="86"/>
      <c r="L15" s="86"/>
      <c r="M15" s="86"/>
      <c r="N15" s="86"/>
      <c r="O15" s="86"/>
      <c r="P15" s="55"/>
    </row>
    <row r="16" spans="1:16" ht="13.8" customHeight="1" x14ac:dyDescent="0.25">
      <c r="C16" s="61"/>
      <c r="D16" s="61"/>
      <c r="E16" s="61"/>
      <c r="F16" s="61"/>
      <c r="G16" s="61"/>
      <c r="H16" s="61"/>
      <c r="I16" s="61"/>
      <c r="J16" s="61"/>
      <c r="K16" s="61"/>
      <c r="L16" s="61"/>
      <c r="M16" s="61"/>
      <c r="N16" s="61"/>
      <c r="O16" s="61"/>
      <c r="P16" s="55"/>
    </row>
    <row r="17" spans="1:16" ht="13.8" customHeight="1" x14ac:dyDescent="0.25">
      <c r="A17" s="55"/>
      <c r="B17" s="61"/>
      <c r="C17" s="61"/>
      <c r="D17" s="61"/>
      <c r="E17" s="61"/>
      <c r="F17" s="61"/>
      <c r="G17" s="61"/>
      <c r="H17" s="61"/>
      <c r="I17" s="61"/>
      <c r="J17" s="61"/>
      <c r="K17" s="61"/>
      <c r="L17" s="61"/>
      <c r="M17" s="61"/>
      <c r="N17" s="61"/>
      <c r="O17" s="61"/>
      <c r="P17" s="55"/>
    </row>
    <row r="18" spans="1:16" ht="13.8" customHeight="1" x14ac:dyDescent="0.25">
      <c r="A18" s="55"/>
      <c r="B18" s="86" t="s">
        <v>119</v>
      </c>
      <c r="C18" s="86"/>
      <c r="D18" s="86"/>
      <c r="E18" s="86"/>
      <c r="F18" s="86"/>
      <c r="G18" s="86"/>
      <c r="H18" s="86"/>
      <c r="I18" s="86"/>
      <c r="J18" s="86"/>
      <c r="K18" s="86"/>
      <c r="L18" s="86"/>
      <c r="M18" s="86"/>
      <c r="N18" s="86"/>
      <c r="O18" s="86"/>
      <c r="P18" s="55"/>
    </row>
    <row r="19" spans="1:16" ht="13.8" customHeight="1" x14ac:dyDescent="0.25">
      <c r="A19" s="55"/>
      <c r="B19" s="86"/>
      <c r="C19" s="86"/>
      <c r="D19" s="86"/>
      <c r="E19" s="86"/>
      <c r="F19" s="86"/>
      <c r="G19" s="86"/>
      <c r="H19" s="86"/>
      <c r="I19" s="86"/>
      <c r="J19" s="86"/>
      <c r="K19" s="86"/>
      <c r="L19" s="86"/>
      <c r="M19" s="86"/>
      <c r="N19" s="86"/>
      <c r="O19" s="86"/>
      <c r="P19" s="55"/>
    </row>
    <row r="20" spans="1:16" ht="13.8" customHeight="1" x14ac:dyDescent="0.25">
      <c r="A20" s="55"/>
      <c r="B20" s="86"/>
      <c r="C20" s="86"/>
      <c r="D20" s="86"/>
      <c r="E20" s="86"/>
      <c r="F20" s="86"/>
      <c r="G20" s="86"/>
      <c r="H20" s="86"/>
      <c r="I20" s="86"/>
      <c r="J20" s="86"/>
      <c r="K20" s="86"/>
      <c r="L20" s="86"/>
      <c r="M20" s="86"/>
      <c r="N20" s="86"/>
      <c r="O20" s="86"/>
      <c r="P20" s="55"/>
    </row>
    <row r="21" spans="1:16" ht="13.8" customHeight="1" x14ac:dyDescent="0.25">
      <c r="A21" s="55"/>
      <c r="B21" s="86"/>
      <c r="C21" s="86"/>
      <c r="D21" s="86"/>
      <c r="E21" s="86"/>
      <c r="F21" s="86"/>
      <c r="G21" s="86"/>
      <c r="H21" s="86"/>
      <c r="I21" s="86"/>
      <c r="J21" s="86"/>
      <c r="K21" s="86"/>
      <c r="L21" s="86"/>
      <c r="M21" s="86"/>
      <c r="N21" s="86"/>
      <c r="O21" s="86"/>
      <c r="P21" s="55"/>
    </row>
    <row r="22" spans="1:16" ht="13.8" customHeight="1" x14ac:dyDescent="0.25">
      <c r="A22" s="55"/>
      <c r="B22" s="86"/>
      <c r="C22" s="86"/>
      <c r="D22" s="86"/>
      <c r="E22" s="86"/>
      <c r="F22" s="86"/>
      <c r="G22" s="86"/>
      <c r="H22" s="86"/>
      <c r="I22" s="86"/>
      <c r="J22" s="86"/>
      <c r="K22" s="86"/>
      <c r="L22" s="86"/>
      <c r="M22" s="86"/>
      <c r="N22" s="86"/>
      <c r="O22" s="86"/>
      <c r="P22" s="55"/>
    </row>
    <row r="23" spans="1:16" ht="13.8" customHeight="1" x14ac:dyDescent="0.25">
      <c r="A23" s="55"/>
      <c r="B23" s="86"/>
      <c r="C23" s="86"/>
      <c r="D23" s="86"/>
      <c r="E23" s="86"/>
      <c r="F23" s="86"/>
      <c r="G23" s="86"/>
      <c r="H23" s="86"/>
      <c r="I23" s="86"/>
      <c r="J23" s="86"/>
      <c r="K23" s="86"/>
      <c r="L23" s="86"/>
      <c r="M23" s="86"/>
      <c r="N23" s="86"/>
      <c r="O23" s="86"/>
      <c r="P23" s="55"/>
    </row>
    <row r="24" spans="1:16" ht="13.8" customHeight="1" x14ac:dyDescent="0.25">
      <c r="A24" s="55"/>
      <c r="B24" s="88" t="s">
        <v>121</v>
      </c>
      <c r="C24" s="88"/>
      <c r="D24" s="88"/>
      <c r="E24" s="88"/>
      <c r="F24" s="88"/>
      <c r="G24" s="88"/>
      <c r="H24" s="88"/>
      <c r="I24" s="88"/>
      <c r="J24" s="88"/>
      <c r="K24" s="88"/>
      <c r="L24" s="88"/>
      <c r="M24" s="88"/>
      <c r="N24" s="88"/>
      <c r="O24" s="88"/>
      <c r="P24" s="55"/>
    </row>
    <row r="25" spans="1:16" ht="13.8" customHeight="1" x14ac:dyDescent="0.25">
      <c r="A25" s="55"/>
      <c r="B25" s="88"/>
      <c r="C25" s="88"/>
      <c r="D25" s="88"/>
      <c r="E25" s="88"/>
      <c r="F25" s="88"/>
      <c r="G25" s="88"/>
      <c r="H25" s="88"/>
      <c r="I25" s="88"/>
      <c r="J25" s="88"/>
      <c r="K25" s="88"/>
      <c r="L25" s="88"/>
      <c r="M25" s="88"/>
      <c r="N25" s="88"/>
      <c r="O25" s="88"/>
      <c r="P25" s="55"/>
    </row>
    <row r="26" spans="1:16" ht="13.8" customHeight="1" x14ac:dyDescent="0.25">
      <c r="A26" s="55"/>
      <c r="B26" s="88"/>
      <c r="C26" s="88"/>
      <c r="D26" s="88"/>
      <c r="E26" s="88"/>
      <c r="F26" s="88"/>
      <c r="G26" s="88"/>
      <c r="H26" s="88"/>
      <c r="I26" s="88"/>
      <c r="J26" s="88"/>
      <c r="K26" s="88"/>
      <c r="L26" s="88"/>
      <c r="M26" s="88"/>
      <c r="N26" s="88"/>
      <c r="O26" s="88"/>
      <c r="P26" s="55"/>
    </row>
    <row r="27" spans="1:16" ht="13.8" customHeight="1" x14ac:dyDescent="0.25">
      <c r="A27" s="55"/>
      <c r="B27" s="88"/>
      <c r="C27" s="88"/>
      <c r="D27" s="88"/>
      <c r="E27" s="88"/>
      <c r="F27" s="88"/>
      <c r="G27" s="88"/>
      <c r="H27" s="88"/>
      <c r="I27" s="88"/>
      <c r="J27" s="88"/>
      <c r="K27" s="88"/>
      <c r="L27" s="88"/>
      <c r="M27" s="88"/>
      <c r="N27" s="88"/>
      <c r="O27" s="88"/>
      <c r="P27" s="55"/>
    </row>
    <row r="28" spans="1:16" ht="13.8" customHeight="1" x14ac:dyDescent="0.25">
      <c r="A28" s="55"/>
      <c r="B28" s="88"/>
      <c r="C28" s="88"/>
      <c r="D28" s="88"/>
      <c r="E28" s="88"/>
      <c r="F28" s="88"/>
      <c r="G28" s="88"/>
      <c r="H28" s="88"/>
      <c r="I28" s="88"/>
      <c r="J28" s="88"/>
      <c r="K28" s="88"/>
      <c r="L28" s="88"/>
      <c r="M28" s="88"/>
      <c r="N28" s="88"/>
      <c r="O28" s="88"/>
      <c r="P28" s="55"/>
    </row>
    <row r="29" spans="1:16" ht="13.8" customHeight="1" x14ac:dyDescent="0.25">
      <c r="A29" s="55"/>
      <c r="B29" s="88"/>
      <c r="C29" s="88"/>
      <c r="D29" s="88"/>
      <c r="E29" s="88"/>
      <c r="F29" s="88"/>
      <c r="G29" s="88"/>
      <c r="H29" s="88"/>
      <c r="I29" s="88"/>
      <c r="J29" s="88"/>
      <c r="K29" s="88"/>
      <c r="L29" s="88"/>
      <c r="M29" s="88"/>
      <c r="N29" s="88"/>
      <c r="O29" s="88"/>
      <c r="P29" s="55"/>
    </row>
    <row r="30" spans="1:16" ht="13.8" customHeight="1" x14ac:dyDescent="0.25">
      <c r="A30" s="55"/>
      <c r="B30" s="68"/>
      <c r="C30" s="68"/>
      <c r="D30" s="68"/>
      <c r="E30" s="68"/>
      <c r="F30" s="68"/>
      <c r="G30" s="68"/>
      <c r="H30" s="68"/>
      <c r="I30" s="68"/>
      <c r="J30" s="68"/>
      <c r="K30" s="68"/>
      <c r="L30" s="68"/>
      <c r="M30" s="68"/>
      <c r="N30" s="68"/>
      <c r="O30" s="68"/>
      <c r="P30" s="55"/>
    </row>
    <row r="31" spans="1:16" ht="13.8" customHeight="1" x14ac:dyDescent="0.25">
      <c r="A31" s="55"/>
      <c r="C31" s="61"/>
      <c r="D31" s="61"/>
      <c r="E31" s="61"/>
      <c r="F31" s="61"/>
      <c r="G31" s="61"/>
      <c r="H31" s="61"/>
      <c r="I31" s="61"/>
      <c r="J31" s="61"/>
      <c r="K31" s="61"/>
      <c r="L31" s="61"/>
      <c r="M31" s="61"/>
      <c r="N31" s="61"/>
      <c r="O31" s="61"/>
      <c r="P31" s="55"/>
    </row>
    <row r="32" spans="1:16" ht="18" customHeight="1" x14ac:dyDescent="0.25">
      <c r="A32" s="55"/>
      <c r="B32" s="69" t="s">
        <v>145</v>
      </c>
      <c r="C32" s="61"/>
      <c r="D32" s="61"/>
      <c r="E32" s="61"/>
      <c r="F32" s="61"/>
      <c r="G32" s="61"/>
      <c r="H32" s="61"/>
      <c r="I32" s="61"/>
      <c r="J32" s="61"/>
      <c r="K32" s="61"/>
      <c r="L32" s="61"/>
      <c r="M32" s="61"/>
      <c r="N32" s="61"/>
      <c r="O32" s="61"/>
      <c r="P32" s="55"/>
    </row>
    <row r="33" spans="1:16" ht="18" customHeight="1" x14ac:dyDescent="0.25">
      <c r="A33" s="55"/>
      <c r="B33" s="70" t="s">
        <v>147</v>
      </c>
      <c r="C33" s="61"/>
      <c r="D33" s="61"/>
      <c r="E33" s="61"/>
      <c r="F33" s="61"/>
      <c r="G33" s="61"/>
      <c r="H33" s="61"/>
      <c r="I33" s="61"/>
      <c r="J33" s="61"/>
      <c r="K33" s="61"/>
      <c r="L33" s="61"/>
      <c r="M33" s="61"/>
      <c r="N33" s="61"/>
      <c r="O33" s="61"/>
      <c r="P33" s="55"/>
    </row>
    <row r="34" spans="1:16" ht="13.8" customHeight="1" x14ac:dyDescent="0.25">
      <c r="A34" s="55"/>
      <c r="B34" s="86" t="s">
        <v>122</v>
      </c>
      <c r="C34" s="86"/>
      <c r="D34" s="86"/>
      <c r="E34" s="86"/>
      <c r="F34" s="86"/>
      <c r="G34" s="86"/>
      <c r="H34" s="86"/>
      <c r="I34" s="86"/>
      <c r="J34" s="86"/>
      <c r="K34" s="86"/>
      <c r="L34" s="86"/>
      <c r="M34" s="86"/>
      <c r="N34" s="86"/>
      <c r="O34" s="86"/>
      <c r="P34" s="55"/>
    </row>
    <row r="35" spans="1:16" ht="13.8" customHeight="1" x14ac:dyDescent="0.25">
      <c r="A35" s="55"/>
      <c r="B35" s="86"/>
      <c r="C35" s="86"/>
      <c r="D35" s="86"/>
      <c r="E35" s="86"/>
      <c r="F35" s="86"/>
      <c r="G35" s="86"/>
      <c r="H35" s="86"/>
      <c r="I35" s="86"/>
      <c r="J35" s="86"/>
      <c r="K35" s="86"/>
      <c r="L35" s="86"/>
      <c r="M35" s="86"/>
      <c r="N35" s="86"/>
      <c r="O35" s="86"/>
      <c r="P35" s="55"/>
    </row>
    <row r="36" spans="1:16" ht="13.8" customHeight="1" x14ac:dyDescent="0.25">
      <c r="A36" s="55"/>
      <c r="B36" s="86"/>
      <c r="C36" s="86"/>
      <c r="D36" s="86"/>
      <c r="E36" s="86"/>
      <c r="F36" s="86"/>
      <c r="G36" s="86"/>
      <c r="H36" s="86"/>
      <c r="I36" s="86"/>
      <c r="J36" s="86"/>
      <c r="K36" s="86"/>
      <c r="L36" s="86"/>
      <c r="M36" s="86"/>
      <c r="N36" s="86"/>
      <c r="O36" s="86"/>
      <c r="P36" s="55"/>
    </row>
    <row r="37" spans="1:16" ht="13.8" customHeight="1" x14ac:dyDescent="0.25">
      <c r="A37" s="55"/>
      <c r="B37" s="86"/>
      <c r="C37" s="86"/>
      <c r="D37" s="86"/>
      <c r="E37" s="86"/>
      <c r="F37" s="86"/>
      <c r="G37" s="86"/>
      <c r="H37" s="86"/>
      <c r="I37" s="86"/>
      <c r="J37" s="86"/>
      <c r="K37" s="86"/>
      <c r="L37" s="86"/>
      <c r="M37" s="86"/>
      <c r="N37" s="86"/>
      <c r="O37" s="86"/>
      <c r="P37" s="55"/>
    </row>
    <row r="38" spans="1:16" ht="13.8" customHeight="1" x14ac:dyDescent="0.25">
      <c r="A38" s="55"/>
      <c r="B38" s="86"/>
      <c r="C38" s="86"/>
      <c r="D38" s="86"/>
      <c r="E38" s="86"/>
      <c r="F38" s="86"/>
      <c r="G38" s="86"/>
      <c r="H38" s="86"/>
      <c r="I38" s="86"/>
      <c r="J38" s="86"/>
      <c r="K38" s="86"/>
      <c r="L38" s="86"/>
      <c r="M38" s="86"/>
      <c r="N38" s="86"/>
      <c r="O38" s="86"/>
      <c r="P38" s="55"/>
    </row>
    <row r="39" spans="1:16" ht="13.8" customHeight="1" x14ac:dyDescent="0.25">
      <c r="A39" s="55"/>
      <c r="B39" s="86"/>
      <c r="C39" s="86"/>
      <c r="D39" s="86"/>
      <c r="E39" s="86"/>
      <c r="F39" s="86"/>
      <c r="G39" s="86"/>
      <c r="H39" s="86"/>
      <c r="I39" s="86"/>
      <c r="J39" s="86"/>
      <c r="K39" s="86"/>
      <c r="L39" s="86"/>
      <c r="M39" s="86"/>
      <c r="N39" s="86"/>
      <c r="O39" s="86"/>
      <c r="P39" s="55"/>
    </row>
    <row r="40" spans="1:16" ht="13.8" customHeight="1" x14ac:dyDescent="0.25">
      <c r="A40" s="55"/>
      <c r="B40" s="86"/>
      <c r="C40" s="86"/>
      <c r="D40" s="86"/>
      <c r="E40" s="86"/>
      <c r="F40" s="86"/>
      <c r="G40" s="86"/>
      <c r="H40" s="86"/>
      <c r="I40" s="86"/>
      <c r="J40" s="86"/>
      <c r="K40" s="86"/>
      <c r="L40" s="86"/>
      <c r="M40" s="86"/>
      <c r="N40" s="86"/>
      <c r="O40" s="86"/>
      <c r="P40" s="55"/>
    </row>
    <row r="41" spans="1:16" ht="15" customHeight="1" x14ac:dyDescent="0.25">
      <c r="A41" s="55"/>
      <c r="C41" s="60"/>
      <c r="D41" s="60"/>
      <c r="E41" s="60"/>
      <c r="F41" s="60"/>
      <c r="G41" s="60"/>
      <c r="H41" s="60"/>
      <c r="I41" s="60"/>
      <c r="J41" s="60"/>
      <c r="K41" s="60"/>
      <c r="L41" s="60"/>
      <c r="M41" s="60"/>
      <c r="N41" s="60"/>
      <c r="O41" s="60"/>
      <c r="P41" s="55"/>
    </row>
    <row r="42" spans="1:16" ht="13.8" customHeight="1" x14ac:dyDescent="0.25">
      <c r="A42" s="55"/>
      <c r="B42" s="86" t="s">
        <v>148</v>
      </c>
      <c r="C42" s="86"/>
      <c r="D42" s="86"/>
      <c r="E42" s="86"/>
      <c r="F42" s="86"/>
      <c r="G42" s="86"/>
      <c r="H42" s="86"/>
      <c r="I42" s="86"/>
      <c r="J42" s="86"/>
      <c r="K42" s="86"/>
      <c r="L42" s="86"/>
      <c r="M42" s="86"/>
      <c r="N42" s="86"/>
      <c r="O42" s="86"/>
      <c r="P42" s="55"/>
    </row>
    <row r="43" spans="1:16" ht="13.8" customHeight="1" x14ac:dyDescent="0.25">
      <c r="A43" s="55"/>
      <c r="B43" s="86"/>
      <c r="C43" s="86"/>
      <c r="D43" s="86"/>
      <c r="E43" s="86"/>
      <c r="F43" s="86"/>
      <c r="G43" s="86"/>
      <c r="H43" s="86"/>
      <c r="I43" s="86"/>
      <c r="J43" s="86"/>
      <c r="K43" s="86"/>
      <c r="L43" s="86"/>
      <c r="M43" s="86"/>
      <c r="N43" s="86"/>
      <c r="O43" s="86"/>
      <c r="P43" s="55"/>
    </row>
    <row r="44" spans="1:16" ht="13.8" customHeight="1" x14ac:dyDescent="0.25">
      <c r="A44" s="55"/>
      <c r="B44" s="86"/>
      <c r="C44" s="86"/>
      <c r="D44" s="86"/>
      <c r="E44" s="86"/>
      <c r="F44" s="86"/>
      <c r="G44" s="86"/>
      <c r="H44" s="86"/>
      <c r="I44" s="86"/>
      <c r="J44" s="86"/>
      <c r="K44" s="86"/>
      <c r="L44" s="86"/>
      <c r="M44" s="86"/>
      <c r="N44" s="86"/>
      <c r="O44" s="86"/>
      <c r="P44" s="55"/>
    </row>
    <row r="45" spans="1:16" ht="13.8" customHeight="1" x14ac:dyDescent="0.25">
      <c r="A45" s="55"/>
      <c r="B45" s="86"/>
      <c r="C45" s="86"/>
      <c r="D45" s="86"/>
      <c r="E45" s="86"/>
      <c r="F45" s="86"/>
      <c r="G45" s="86"/>
      <c r="H45" s="86"/>
      <c r="I45" s="86"/>
      <c r="J45" s="86"/>
      <c r="K45" s="86"/>
      <c r="L45" s="86"/>
      <c r="M45" s="86"/>
      <c r="N45" s="86"/>
      <c r="O45" s="86"/>
      <c r="P45" s="55"/>
    </row>
    <row r="46" spans="1:16" ht="13.8" customHeight="1" x14ac:dyDescent="0.25">
      <c r="A46" s="55"/>
      <c r="B46" s="86"/>
      <c r="C46" s="86"/>
      <c r="D46" s="86"/>
      <c r="E46" s="86"/>
      <c r="F46" s="86"/>
      <c r="G46" s="86"/>
      <c r="H46" s="86"/>
      <c r="I46" s="86"/>
      <c r="J46" s="86"/>
      <c r="K46" s="86"/>
      <c r="L46" s="86"/>
      <c r="M46" s="86"/>
      <c r="N46" s="86"/>
      <c r="O46" s="86"/>
      <c r="P46" s="55"/>
    </row>
    <row r="47" spans="1:16" ht="13.8" customHeight="1" x14ac:dyDescent="0.25">
      <c r="A47" s="55"/>
      <c r="B47" s="86"/>
      <c r="C47" s="86"/>
      <c r="D47" s="86"/>
      <c r="E47" s="86"/>
      <c r="F47" s="86"/>
      <c r="G47" s="86"/>
      <c r="H47" s="86"/>
      <c r="I47" s="86"/>
      <c r="J47" s="86"/>
      <c r="K47" s="86"/>
      <c r="L47" s="86"/>
      <c r="M47" s="86"/>
      <c r="N47" s="86"/>
      <c r="O47" s="86"/>
      <c r="P47" s="55"/>
    </row>
    <row r="48" spans="1:16" ht="13.8" customHeight="1" x14ac:dyDescent="0.25">
      <c r="A48" s="55"/>
      <c r="B48" s="86"/>
      <c r="C48" s="86"/>
      <c r="D48" s="86"/>
      <c r="E48" s="86"/>
      <c r="F48" s="86"/>
      <c r="G48" s="86"/>
      <c r="H48" s="86"/>
      <c r="I48" s="86"/>
      <c r="J48" s="86"/>
      <c r="K48" s="86"/>
      <c r="L48" s="86"/>
      <c r="M48" s="86"/>
      <c r="N48" s="86"/>
      <c r="O48" s="86"/>
      <c r="P48" s="55"/>
    </row>
    <row r="49" spans="1:16" ht="13.8" customHeight="1" x14ac:dyDescent="0.25">
      <c r="A49" s="55"/>
      <c r="B49" s="86"/>
      <c r="C49" s="86"/>
      <c r="D49" s="86"/>
      <c r="E49" s="86"/>
      <c r="F49" s="86"/>
      <c r="G49" s="86"/>
      <c r="H49" s="86"/>
      <c r="I49" s="86"/>
      <c r="J49" s="86"/>
      <c r="K49" s="86"/>
      <c r="L49" s="86"/>
      <c r="M49" s="86"/>
      <c r="N49" s="86"/>
      <c r="O49" s="86"/>
      <c r="P49" s="55"/>
    </row>
    <row r="50" spans="1:16" ht="18" customHeight="1" x14ac:dyDescent="0.25">
      <c r="A50" s="55"/>
      <c r="B50" s="86"/>
      <c r="C50" s="86"/>
      <c r="D50" s="86"/>
      <c r="E50" s="86"/>
      <c r="F50" s="86"/>
      <c r="G50" s="86"/>
      <c r="H50" s="86"/>
      <c r="I50" s="86"/>
      <c r="J50" s="86"/>
      <c r="K50" s="86"/>
      <c r="L50" s="86"/>
      <c r="M50" s="86"/>
      <c r="N50" s="86"/>
      <c r="O50" s="86"/>
      <c r="P50" s="55"/>
    </row>
    <row r="51" spans="1:16" ht="13.8" customHeight="1" x14ac:dyDescent="0.25">
      <c r="A51" s="55"/>
      <c r="B51" s="86"/>
      <c r="C51" s="86"/>
      <c r="D51" s="86"/>
      <c r="E51" s="86"/>
      <c r="F51" s="86"/>
      <c r="G51" s="86"/>
      <c r="H51" s="86"/>
      <c r="I51" s="86"/>
      <c r="J51" s="86"/>
      <c r="K51" s="86"/>
      <c r="L51" s="86"/>
      <c r="M51" s="86"/>
      <c r="N51" s="86"/>
      <c r="O51" s="86"/>
      <c r="P51" s="55"/>
    </row>
    <row r="52" spans="1:16" ht="13.8" customHeight="1" x14ac:dyDescent="0.25">
      <c r="A52" s="55"/>
      <c r="B52" s="67"/>
      <c r="C52" s="67"/>
      <c r="D52" s="67"/>
      <c r="E52" s="67"/>
      <c r="F52" s="67"/>
      <c r="G52" s="67"/>
      <c r="H52" s="67"/>
      <c r="I52" s="67"/>
      <c r="J52" s="67"/>
      <c r="K52" s="67"/>
      <c r="L52" s="67"/>
      <c r="M52" s="67"/>
      <c r="N52" s="67"/>
      <c r="O52" s="67"/>
      <c r="P52" s="55"/>
    </row>
    <row r="53" spans="1:16" ht="19.8" customHeight="1" x14ac:dyDescent="0.25">
      <c r="A53" s="55"/>
      <c r="B53" s="70" t="s">
        <v>146</v>
      </c>
      <c r="C53" s="55"/>
      <c r="D53" s="55"/>
      <c r="E53" s="55"/>
      <c r="F53" s="55"/>
      <c r="G53" s="55"/>
      <c r="H53" s="55"/>
      <c r="I53" s="55"/>
      <c r="J53" s="55"/>
      <c r="K53" s="55"/>
      <c r="L53" s="55"/>
      <c r="M53" s="55"/>
      <c r="N53" s="55"/>
      <c r="O53" s="55"/>
      <c r="P53" s="55"/>
    </row>
    <row r="54" spans="1:16" ht="13.8" customHeight="1" x14ac:dyDescent="0.25">
      <c r="A54" s="55"/>
      <c r="B54" s="86" t="s">
        <v>125</v>
      </c>
      <c r="C54" s="86"/>
      <c r="D54" s="86"/>
      <c r="E54" s="86"/>
      <c r="F54" s="86"/>
      <c r="G54" s="86"/>
      <c r="H54" s="86"/>
      <c r="I54" s="86"/>
      <c r="J54" s="86"/>
      <c r="K54" s="86"/>
      <c r="L54" s="86"/>
      <c r="M54" s="86"/>
      <c r="N54" s="86"/>
      <c r="O54" s="86"/>
      <c r="P54" s="55"/>
    </row>
    <row r="55" spans="1:16" ht="13.8" customHeight="1" x14ac:dyDescent="0.25">
      <c r="A55" s="55"/>
      <c r="B55" s="86"/>
      <c r="C55" s="86"/>
      <c r="D55" s="86"/>
      <c r="E55" s="86"/>
      <c r="F55" s="86"/>
      <c r="G55" s="86"/>
      <c r="H55" s="86"/>
      <c r="I55" s="86"/>
      <c r="J55" s="86"/>
      <c r="K55" s="86"/>
      <c r="L55" s="86"/>
      <c r="M55" s="86"/>
      <c r="N55" s="86"/>
      <c r="O55" s="86"/>
      <c r="P55" s="55"/>
    </row>
    <row r="56" spans="1:16" ht="13.8" customHeight="1" x14ac:dyDescent="0.25">
      <c r="A56" s="55"/>
      <c r="B56" s="86"/>
      <c r="C56" s="86"/>
      <c r="D56" s="86"/>
      <c r="E56" s="86"/>
      <c r="F56" s="86"/>
      <c r="G56" s="86"/>
      <c r="H56" s="86"/>
      <c r="I56" s="86"/>
      <c r="J56" s="86"/>
      <c r="K56" s="86"/>
      <c r="L56" s="86"/>
      <c r="M56" s="86"/>
      <c r="N56" s="86"/>
      <c r="O56" s="86"/>
      <c r="P56" s="55"/>
    </row>
    <row r="57" spans="1:16" ht="13.8" customHeight="1" x14ac:dyDescent="0.25">
      <c r="A57" s="55"/>
      <c r="B57" s="86"/>
      <c r="C57" s="86"/>
      <c r="D57" s="86"/>
      <c r="E57" s="86"/>
      <c r="F57" s="86"/>
      <c r="G57" s="86"/>
      <c r="H57" s="86"/>
      <c r="I57" s="86"/>
      <c r="J57" s="86"/>
      <c r="K57" s="86"/>
      <c r="L57" s="86"/>
      <c r="M57" s="86"/>
      <c r="N57" s="86"/>
      <c r="O57" s="86"/>
      <c r="P57" s="55"/>
    </row>
    <row r="58" spans="1:16" ht="13.8" customHeight="1" x14ac:dyDescent="0.25">
      <c r="A58" s="55"/>
      <c r="B58" s="86"/>
      <c r="C58" s="86"/>
      <c r="D58" s="86"/>
      <c r="E58" s="86"/>
      <c r="F58" s="86"/>
      <c r="G58" s="86"/>
      <c r="H58" s="86"/>
      <c r="I58" s="86"/>
      <c r="J58" s="86"/>
      <c r="K58" s="86"/>
      <c r="L58" s="86"/>
      <c r="M58" s="86"/>
      <c r="N58" s="86"/>
      <c r="O58" s="86"/>
      <c r="P58" s="55"/>
    </row>
    <row r="59" spans="1:16" ht="13.8" customHeight="1" x14ac:dyDescent="0.25">
      <c r="A59" s="55"/>
      <c r="B59" s="86"/>
      <c r="C59" s="86"/>
      <c r="D59" s="86"/>
      <c r="E59" s="86"/>
      <c r="F59" s="86"/>
      <c r="G59" s="86"/>
      <c r="H59" s="86"/>
      <c r="I59" s="86"/>
      <c r="J59" s="86"/>
      <c r="K59" s="86"/>
      <c r="L59" s="86"/>
      <c r="M59" s="86"/>
      <c r="N59" s="86"/>
      <c r="O59" s="86"/>
      <c r="P59" s="55"/>
    </row>
    <row r="60" spans="1:16" ht="13.8" customHeight="1" x14ac:dyDescent="0.25">
      <c r="A60" s="55"/>
      <c r="B60" s="86"/>
      <c r="C60" s="86"/>
      <c r="D60" s="86"/>
      <c r="E60" s="86"/>
      <c r="F60" s="86"/>
      <c r="G60" s="86"/>
      <c r="H60" s="86"/>
      <c r="I60" s="86"/>
      <c r="J60" s="86"/>
      <c r="K60" s="86"/>
      <c r="L60" s="86"/>
      <c r="M60" s="86"/>
      <c r="N60" s="86"/>
      <c r="O60" s="86"/>
      <c r="P60" s="55"/>
    </row>
    <row r="61" spans="1:16" ht="13.8" customHeight="1" x14ac:dyDescent="0.25">
      <c r="A61" s="55"/>
      <c r="B61" s="86"/>
      <c r="C61" s="86"/>
      <c r="D61" s="86"/>
      <c r="E61" s="86"/>
      <c r="F61" s="86"/>
      <c r="G61" s="86"/>
      <c r="H61" s="86"/>
      <c r="I61" s="86"/>
      <c r="J61" s="86"/>
      <c r="K61" s="86"/>
      <c r="L61" s="86"/>
      <c r="M61" s="86"/>
      <c r="N61" s="86"/>
      <c r="O61" s="86"/>
      <c r="P61" s="55"/>
    </row>
    <row r="62" spans="1:16" ht="13.8" customHeight="1" x14ac:dyDescent="0.25">
      <c r="A62" s="55"/>
      <c r="B62" s="86"/>
      <c r="C62" s="86"/>
      <c r="D62" s="86"/>
      <c r="E62" s="86"/>
      <c r="F62" s="86"/>
      <c r="G62" s="86"/>
      <c r="H62" s="86"/>
      <c r="I62" s="86"/>
      <c r="J62" s="86"/>
      <c r="K62" s="86"/>
      <c r="L62" s="86"/>
      <c r="M62" s="86"/>
      <c r="N62" s="86"/>
      <c r="O62" s="86"/>
      <c r="P62" s="55"/>
    </row>
    <row r="63" spans="1:16" ht="13.8" customHeight="1" x14ac:dyDescent="0.25">
      <c r="A63" s="55"/>
      <c r="B63" s="86"/>
      <c r="C63" s="86"/>
      <c r="D63" s="86"/>
      <c r="E63" s="86"/>
      <c r="F63" s="86"/>
      <c r="G63" s="86"/>
      <c r="H63" s="86"/>
      <c r="I63" s="86"/>
      <c r="J63" s="86"/>
      <c r="K63" s="86"/>
      <c r="L63" s="86"/>
      <c r="M63" s="86"/>
      <c r="N63" s="86"/>
      <c r="O63" s="86"/>
      <c r="P63" s="55"/>
    </row>
    <row r="64" spans="1:16" ht="13.8" customHeight="1" x14ac:dyDescent="0.25">
      <c r="A64" s="55"/>
      <c r="B64" s="86"/>
      <c r="C64" s="86"/>
      <c r="D64" s="86"/>
      <c r="E64" s="86"/>
      <c r="F64" s="86"/>
      <c r="G64" s="86"/>
      <c r="H64" s="86"/>
      <c r="I64" s="86"/>
      <c r="J64" s="86"/>
      <c r="K64" s="86"/>
      <c r="L64" s="86"/>
      <c r="M64" s="86"/>
      <c r="N64" s="86"/>
      <c r="O64" s="86"/>
      <c r="P64" s="55"/>
    </row>
    <row r="65" spans="1:16" ht="13.8" customHeight="1" x14ac:dyDescent="0.25">
      <c r="A65" s="55"/>
      <c r="B65" s="86"/>
      <c r="C65" s="86"/>
      <c r="D65" s="86"/>
      <c r="E65" s="86"/>
      <c r="F65" s="86"/>
      <c r="G65" s="86"/>
      <c r="H65" s="86"/>
      <c r="I65" s="86"/>
      <c r="J65" s="86"/>
      <c r="K65" s="86"/>
      <c r="L65" s="86"/>
      <c r="M65" s="86"/>
      <c r="N65" s="86"/>
      <c r="O65" s="86"/>
      <c r="P65" s="55"/>
    </row>
    <row r="66" spans="1:16" ht="13.8" customHeight="1" x14ac:dyDescent="0.25">
      <c r="A66" s="55"/>
      <c r="B66" s="86"/>
      <c r="C66" s="86"/>
      <c r="D66" s="86"/>
      <c r="E66" s="86"/>
      <c r="F66" s="86"/>
      <c r="G66" s="86"/>
      <c r="H66" s="86"/>
      <c r="I66" s="86"/>
      <c r="J66" s="86"/>
      <c r="K66" s="86"/>
      <c r="L66" s="86"/>
      <c r="M66" s="86"/>
      <c r="N66" s="86"/>
      <c r="O66" s="86"/>
      <c r="P66" s="55"/>
    </row>
    <row r="67" spans="1:16" ht="13.8" customHeight="1" x14ac:dyDescent="0.25">
      <c r="A67" s="55"/>
      <c r="B67" s="86"/>
      <c r="C67" s="86"/>
      <c r="D67" s="86"/>
      <c r="E67" s="86"/>
      <c r="F67" s="86"/>
      <c r="G67" s="86"/>
      <c r="H67" s="86"/>
      <c r="I67" s="86"/>
      <c r="J67" s="86"/>
      <c r="K67" s="86"/>
      <c r="L67" s="86"/>
      <c r="M67" s="86"/>
      <c r="N67" s="86"/>
      <c r="O67" s="86"/>
      <c r="P67" s="55"/>
    </row>
    <row r="68" spans="1:16" ht="13.8" customHeight="1" x14ac:dyDescent="0.25">
      <c r="A68" s="55"/>
      <c r="B68" s="86"/>
      <c r="C68" s="86"/>
      <c r="D68" s="86"/>
      <c r="E68" s="86"/>
      <c r="F68" s="86"/>
      <c r="G68" s="86"/>
      <c r="H68" s="86"/>
      <c r="I68" s="86"/>
      <c r="J68" s="86"/>
      <c r="K68" s="86"/>
      <c r="L68" s="86"/>
      <c r="M68" s="86"/>
      <c r="N68" s="86"/>
      <c r="O68" s="86"/>
      <c r="P68" s="55"/>
    </row>
    <row r="69" spans="1:16" ht="13.8" customHeight="1" x14ac:dyDescent="0.25">
      <c r="A69" s="55"/>
      <c r="B69" s="60"/>
      <c r="C69" s="60"/>
      <c r="D69" s="60"/>
      <c r="E69" s="60"/>
      <c r="F69" s="60"/>
      <c r="G69" s="60"/>
      <c r="H69" s="60"/>
      <c r="I69" s="60"/>
      <c r="J69" s="60"/>
      <c r="K69" s="60"/>
      <c r="L69" s="60"/>
      <c r="M69" s="60"/>
      <c r="N69" s="60"/>
      <c r="O69" s="60"/>
      <c r="P69" s="55"/>
    </row>
    <row r="70" spans="1:16" ht="13.8" customHeight="1" x14ac:dyDescent="0.25">
      <c r="A70" s="55"/>
      <c r="B70" s="55"/>
      <c r="C70" s="55"/>
      <c r="D70" s="55"/>
      <c r="E70" s="55"/>
      <c r="F70" s="55"/>
      <c r="G70" s="55"/>
      <c r="H70" s="55"/>
      <c r="I70" s="55"/>
      <c r="J70" s="55"/>
      <c r="K70" s="55"/>
      <c r="L70" s="55"/>
      <c r="M70" s="55"/>
      <c r="N70" s="55"/>
      <c r="O70" s="55"/>
      <c r="P70" s="55"/>
    </row>
    <row r="71" spans="1:16" ht="13.8" customHeight="1" x14ac:dyDescent="0.25">
      <c r="A71" s="55"/>
      <c r="B71" s="86" t="s">
        <v>124</v>
      </c>
      <c r="C71" s="86"/>
      <c r="D71" s="86"/>
      <c r="E71" s="86"/>
      <c r="F71" s="86"/>
      <c r="G71" s="86"/>
      <c r="H71" s="86"/>
      <c r="I71" s="86"/>
      <c r="J71" s="86"/>
      <c r="K71" s="86"/>
      <c r="L71" s="86"/>
      <c r="M71" s="86"/>
      <c r="N71" s="86"/>
      <c r="O71" s="86"/>
      <c r="P71" s="55"/>
    </row>
    <row r="72" spans="1:16" ht="13.8" customHeight="1" x14ac:dyDescent="0.25">
      <c r="A72" s="55"/>
      <c r="B72" s="86"/>
      <c r="C72" s="86"/>
      <c r="D72" s="86"/>
      <c r="E72" s="86"/>
      <c r="F72" s="86"/>
      <c r="G72" s="86"/>
      <c r="H72" s="86"/>
      <c r="I72" s="86"/>
      <c r="J72" s="86"/>
      <c r="K72" s="86"/>
      <c r="L72" s="86"/>
      <c r="M72" s="86"/>
      <c r="N72" s="86"/>
      <c r="O72" s="86"/>
      <c r="P72" s="55"/>
    </row>
    <row r="73" spans="1:16" ht="13.8" customHeight="1" x14ac:dyDescent="0.25">
      <c r="A73" s="55"/>
      <c r="B73" s="86"/>
      <c r="C73" s="86"/>
      <c r="D73" s="86"/>
      <c r="E73" s="86"/>
      <c r="F73" s="86"/>
      <c r="G73" s="86"/>
      <c r="H73" s="86"/>
      <c r="I73" s="86"/>
      <c r="J73" s="86"/>
      <c r="K73" s="86"/>
      <c r="L73" s="86"/>
      <c r="M73" s="86"/>
      <c r="N73" s="86"/>
      <c r="O73" s="86"/>
      <c r="P73" s="55"/>
    </row>
    <row r="74" spans="1:16" ht="13.8" customHeight="1" x14ac:dyDescent="0.25">
      <c r="A74" s="55"/>
      <c r="B74" s="86"/>
      <c r="C74" s="86"/>
      <c r="D74" s="86"/>
      <c r="E74" s="86"/>
      <c r="F74" s="86"/>
      <c r="G74" s="86"/>
      <c r="H74" s="86"/>
      <c r="I74" s="86"/>
      <c r="J74" s="86"/>
      <c r="K74" s="86"/>
      <c r="L74" s="86"/>
      <c r="M74" s="86"/>
      <c r="N74" s="86"/>
      <c r="O74" s="86"/>
      <c r="P74" s="55"/>
    </row>
    <row r="75" spans="1:16" ht="13.8" customHeight="1" x14ac:dyDescent="0.25">
      <c r="A75" s="55"/>
      <c r="B75" s="86"/>
      <c r="C75" s="86"/>
      <c r="D75" s="86"/>
      <c r="E75" s="86"/>
      <c r="F75" s="86"/>
      <c r="G75" s="86"/>
      <c r="H75" s="86"/>
      <c r="I75" s="86"/>
      <c r="J75" s="86"/>
      <c r="K75" s="86"/>
      <c r="L75" s="86"/>
      <c r="M75" s="86"/>
      <c r="N75" s="86"/>
      <c r="O75" s="86"/>
      <c r="P75" s="55"/>
    </row>
    <row r="76" spans="1:16" ht="13.8" customHeight="1" x14ac:dyDescent="0.25">
      <c r="A76" s="55"/>
      <c r="B76" s="86"/>
      <c r="C76" s="86"/>
      <c r="D76" s="86"/>
      <c r="E76" s="86"/>
      <c r="F76" s="86"/>
      <c r="G76" s="86"/>
      <c r="H76" s="86"/>
      <c r="I76" s="86"/>
      <c r="J76" s="86"/>
      <c r="K76" s="86"/>
      <c r="L76" s="86"/>
      <c r="M76" s="86"/>
      <c r="N76" s="86"/>
      <c r="O76" s="86"/>
      <c r="P76" s="55"/>
    </row>
    <row r="77" spans="1:16" ht="13.8" customHeight="1" x14ac:dyDescent="0.25">
      <c r="A77" s="55"/>
      <c r="B77" s="86"/>
      <c r="C77" s="86"/>
      <c r="D77" s="86"/>
      <c r="E77" s="86"/>
      <c r="F77" s="86"/>
      <c r="G77" s="86"/>
      <c r="H77" s="86"/>
      <c r="I77" s="86"/>
      <c r="J77" s="86"/>
      <c r="K77" s="86"/>
      <c r="L77" s="86"/>
      <c r="M77" s="86"/>
      <c r="N77" s="86"/>
      <c r="O77" s="86"/>
      <c r="P77" s="55"/>
    </row>
    <row r="78" spans="1:16" ht="13.8" customHeight="1" x14ac:dyDescent="0.25">
      <c r="A78" s="55"/>
      <c r="B78" s="55"/>
      <c r="C78" s="55"/>
      <c r="D78" s="55"/>
      <c r="E78" s="55"/>
      <c r="F78" s="55"/>
      <c r="G78" s="55"/>
      <c r="H78" s="55"/>
      <c r="I78" s="55"/>
      <c r="J78" s="55"/>
      <c r="K78" s="55"/>
      <c r="L78" s="55"/>
      <c r="M78" s="55"/>
      <c r="N78" s="55"/>
      <c r="O78" s="55"/>
      <c r="P78" s="55"/>
    </row>
    <row r="79" spans="1:16" ht="13.8" customHeight="1" x14ac:dyDescent="0.25">
      <c r="A79" s="55"/>
      <c r="B79" s="55"/>
      <c r="C79" s="55"/>
      <c r="D79" s="55"/>
      <c r="E79" s="55"/>
      <c r="F79" s="55"/>
      <c r="G79" s="55"/>
      <c r="H79" s="55"/>
      <c r="I79" s="55"/>
      <c r="J79" s="55"/>
      <c r="K79" s="55"/>
      <c r="L79" s="55"/>
      <c r="M79" s="55"/>
      <c r="N79" s="55"/>
      <c r="O79" s="55"/>
      <c r="P79" s="55"/>
    </row>
    <row r="80" spans="1:16" ht="13.8" customHeight="1" x14ac:dyDescent="0.25">
      <c r="A80" s="55"/>
      <c r="B80" s="55"/>
      <c r="C80" s="55"/>
      <c r="D80" s="55"/>
      <c r="E80" s="55"/>
      <c r="F80" s="55"/>
      <c r="G80" s="55"/>
      <c r="H80" s="55"/>
      <c r="I80" s="55"/>
      <c r="J80" s="55"/>
      <c r="K80" s="55"/>
      <c r="L80" s="55"/>
      <c r="N80" s="87" t="s">
        <v>153</v>
      </c>
      <c r="O80" s="87"/>
      <c r="P80" s="55"/>
    </row>
    <row r="81" spans="1:16" x14ac:dyDescent="0.25">
      <c r="A81" s="1"/>
      <c r="B81" s="1"/>
      <c r="C81" s="1"/>
      <c r="D81" s="1"/>
      <c r="E81" s="1"/>
      <c r="F81" s="1"/>
      <c r="G81" s="1"/>
      <c r="H81" s="1"/>
      <c r="I81" s="1"/>
      <c r="J81" s="1"/>
      <c r="K81" s="1"/>
      <c r="L81" s="1"/>
      <c r="M81" s="1"/>
      <c r="N81" s="87"/>
      <c r="O81" s="87"/>
      <c r="P81" s="1"/>
    </row>
    <row r="82" spans="1:16" ht="18" x14ac:dyDescent="0.25">
      <c r="A82" s="1"/>
      <c r="B82" s="1"/>
      <c r="C82" s="1"/>
      <c r="D82" s="1"/>
      <c r="E82" s="1"/>
      <c r="F82" s="1"/>
      <c r="G82" s="1"/>
      <c r="H82" s="1"/>
      <c r="I82" s="1"/>
      <c r="J82" s="1"/>
      <c r="K82" s="1"/>
      <c r="L82" s="1"/>
      <c r="M82" s="1"/>
      <c r="N82" s="84" t="s">
        <v>150</v>
      </c>
      <c r="O82" s="84"/>
      <c r="P82" s="1"/>
    </row>
    <row r="83" spans="1:16" ht="15.6" customHeight="1" x14ac:dyDescent="0.25">
      <c r="A83" s="1"/>
      <c r="B83" s="1"/>
      <c r="C83" s="1"/>
      <c r="D83" s="1"/>
      <c r="E83" s="1"/>
      <c r="F83" s="1"/>
      <c r="G83" s="1"/>
      <c r="H83" s="1"/>
      <c r="I83" s="1"/>
      <c r="J83" s="1"/>
      <c r="K83" s="1"/>
      <c r="L83" s="1"/>
      <c r="M83" s="84" t="s">
        <v>152</v>
      </c>
      <c r="N83" s="84"/>
      <c r="O83" s="84"/>
      <c r="P83" s="1"/>
    </row>
    <row r="84" spans="1:16" ht="18" x14ac:dyDescent="0.25">
      <c r="A84" s="1"/>
      <c r="B84" s="1"/>
      <c r="C84" s="1"/>
      <c r="D84" s="1"/>
      <c r="E84" s="1"/>
      <c r="F84" s="1"/>
      <c r="G84" s="1"/>
      <c r="H84" s="1"/>
      <c r="I84" s="1"/>
      <c r="J84" s="1"/>
      <c r="K84" s="1"/>
      <c r="L84" s="1"/>
      <c r="M84" s="1"/>
      <c r="N84" s="1"/>
      <c r="O84" s="66" t="s">
        <v>151</v>
      </c>
      <c r="P84" s="1"/>
    </row>
    <row r="85" spans="1:16" x14ac:dyDescent="0.25">
      <c r="A85" s="1"/>
      <c r="B85" s="1"/>
      <c r="C85" s="1"/>
      <c r="D85" s="1"/>
      <c r="E85" s="1"/>
      <c r="F85" s="1"/>
      <c r="G85" s="1"/>
      <c r="H85" s="1"/>
      <c r="I85" s="1"/>
      <c r="J85" s="1"/>
      <c r="K85" s="1"/>
      <c r="L85" s="1"/>
      <c r="M85" s="1"/>
      <c r="N85" s="1"/>
      <c r="O85" s="1"/>
      <c r="P85" s="1"/>
    </row>
    <row r="86" spans="1:16" x14ac:dyDescent="0.25">
      <c r="A86" s="1"/>
      <c r="B86" s="1"/>
      <c r="C86" s="1"/>
      <c r="D86" s="1"/>
      <c r="E86" s="1"/>
      <c r="F86" s="1"/>
      <c r="G86" s="1"/>
      <c r="H86" s="1"/>
      <c r="I86" s="1"/>
      <c r="J86" s="1"/>
      <c r="K86" s="1"/>
      <c r="L86" s="1"/>
      <c r="M86" s="1"/>
      <c r="N86" s="1"/>
      <c r="O86" s="1"/>
      <c r="P86" s="1"/>
    </row>
    <row r="87" spans="1:16" x14ac:dyDescent="0.25">
      <c r="A87" s="1"/>
      <c r="B87" s="1"/>
      <c r="C87" s="1"/>
      <c r="D87" s="1"/>
      <c r="E87" s="1"/>
      <c r="F87" s="1"/>
      <c r="G87" s="1"/>
      <c r="H87" s="1"/>
      <c r="I87" s="1"/>
      <c r="J87" s="1"/>
      <c r="K87" s="1"/>
      <c r="L87" s="1"/>
      <c r="M87" s="1"/>
      <c r="N87" s="1"/>
      <c r="O87" s="1"/>
      <c r="P87" s="1"/>
    </row>
    <row r="88" spans="1:16" x14ac:dyDescent="0.25">
      <c r="A88" s="1"/>
      <c r="B88" s="1"/>
      <c r="C88" s="1"/>
      <c r="D88" s="1"/>
      <c r="E88" s="1"/>
      <c r="F88" s="1"/>
      <c r="G88" s="1"/>
      <c r="H88" s="1"/>
      <c r="I88" s="1"/>
      <c r="J88" s="1"/>
      <c r="K88" s="1"/>
      <c r="L88" s="1"/>
      <c r="M88" s="1"/>
      <c r="N88" s="1"/>
      <c r="O88" s="1"/>
      <c r="P88" s="1"/>
    </row>
    <row r="89" spans="1:16" x14ac:dyDescent="0.25">
      <c r="A89" s="1"/>
      <c r="B89" s="1"/>
      <c r="C89" s="1"/>
      <c r="D89" s="1"/>
      <c r="E89" s="1"/>
      <c r="F89" s="1"/>
      <c r="G89" s="1"/>
      <c r="H89" s="1"/>
      <c r="I89" s="1"/>
      <c r="J89" s="1"/>
      <c r="K89" s="1"/>
      <c r="L89" s="1"/>
      <c r="M89" s="1"/>
      <c r="N89" s="1"/>
      <c r="O89" s="1"/>
      <c r="P89" s="1"/>
    </row>
    <row r="90" spans="1:16" x14ac:dyDescent="0.25">
      <c r="A90" s="1"/>
      <c r="B90" s="1"/>
      <c r="C90" s="1"/>
      <c r="D90" s="1"/>
      <c r="E90" s="1"/>
      <c r="F90" s="1"/>
      <c r="G90" s="1"/>
      <c r="H90" s="1"/>
      <c r="I90" s="1"/>
      <c r="J90" s="1"/>
      <c r="K90" s="1"/>
      <c r="L90" s="1"/>
      <c r="M90" s="1"/>
      <c r="N90" s="1"/>
      <c r="O90" s="1"/>
      <c r="P90" s="1"/>
    </row>
  </sheetData>
  <mergeCells count="11">
    <mergeCell ref="M83:O83"/>
    <mergeCell ref="N82:O82"/>
    <mergeCell ref="A3:O3"/>
    <mergeCell ref="B54:O68"/>
    <mergeCell ref="B71:O77"/>
    <mergeCell ref="N80:O81"/>
    <mergeCell ref="B9:O15"/>
    <mergeCell ref="B24:O29"/>
    <mergeCell ref="B34:O40"/>
    <mergeCell ref="B18:O23"/>
    <mergeCell ref="B42:O51"/>
  </mergeCells>
  <phoneticPr fontId="2" type="noConversion"/>
  <pageMargins left="0.70866141732283472" right="0.70866141732283472" top="0.74803149606299213" bottom="0.74803149606299213" header="0.31496062992125984" footer="0.31496062992125984"/>
  <pageSetup paperSize="9"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D62A0-8799-4E9F-BD98-517974826254}">
  <sheetPr>
    <pageSetUpPr fitToPage="1"/>
  </sheetPr>
  <dimension ref="B2:AE84"/>
  <sheetViews>
    <sheetView tabSelected="1" topLeftCell="M28" zoomScaleNormal="100" zoomScaleSheetLayoutView="100" workbookViewId="0">
      <selection activeCell="U35" sqref="U35"/>
    </sheetView>
  </sheetViews>
  <sheetFormatPr defaultRowHeight="15.6" x14ac:dyDescent="0.25"/>
  <cols>
    <col min="2" max="16" width="9" style="3" customWidth="1"/>
    <col min="17" max="19" width="8.88671875" style="3"/>
    <col min="20" max="20" width="8.109375" style="3" customWidth="1"/>
    <col min="21" max="21" width="15.44140625" style="3" customWidth="1"/>
    <col min="22" max="23" width="12.44140625" style="3" customWidth="1"/>
    <col min="24" max="24" width="10.33203125" style="3" customWidth="1"/>
    <col min="25" max="25" width="12.77734375" style="3" bestFit="1" customWidth="1"/>
    <col min="26" max="29" width="8.88671875" style="3"/>
    <col min="30" max="30" width="12.6640625" style="3" customWidth="1"/>
    <col min="31" max="31" width="8.88671875" style="2"/>
  </cols>
  <sheetData>
    <row r="2" spans="2:30" ht="31.2" x14ac:dyDescent="0.25">
      <c r="B2" s="53" t="s">
        <v>109</v>
      </c>
      <c r="C2" s="52"/>
      <c r="D2" s="52"/>
      <c r="E2" s="52"/>
      <c r="F2" s="52"/>
      <c r="G2" s="52"/>
      <c r="H2" s="52"/>
      <c r="I2" s="52"/>
      <c r="J2" s="52"/>
      <c r="K2" s="52"/>
      <c r="L2" s="52"/>
      <c r="M2" s="52"/>
      <c r="N2" s="52"/>
      <c r="O2" s="52"/>
      <c r="P2" s="52"/>
      <c r="Q2" s="52"/>
    </row>
    <row r="3" spans="2:30" ht="15.6" customHeight="1" thickBot="1" x14ac:dyDescent="0.3">
      <c r="B3" s="52"/>
      <c r="C3" s="52"/>
      <c r="D3" s="52"/>
      <c r="E3" s="52"/>
      <c r="F3" s="52"/>
      <c r="G3" s="52"/>
      <c r="H3" s="52"/>
      <c r="I3" s="52"/>
      <c r="J3" s="52"/>
      <c r="K3" s="52"/>
      <c r="L3" s="52"/>
      <c r="M3" s="52"/>
      <c r="N3" s="52"/>
      <c r="O3" s="52"/>
      <c r="P3" s="52"/>
      <c r="Q3" s="52"/>
    </row>
    <row r="4" spans="2:30" x14ac:dyDescent="0.25">
      <c r="U4" s="4" t="s">
        <v>19</v>
      </c>
      <c r="V4" s="5"/>
      <c r="W4" s="5"/>
      <c r="X4" s="5"/>
      <c r="Y4" s="6"/>
    </row>
    <row r="5" spans="2:30" x14ac:dyDescent="0.25">
      <c r="B5" s="37" t="s">
        <v>79</v>
      </c>
      <c r="C5" s="38"/>
      <c r="D5" s="38"/>
      <c r="E5" s="38"/>
      <c r="F5" s="38"/>
      <c r="G5" s="38"/>
      <c r="H5" s="38"/>
      <c r="J5" s="37" t="s">
        <v>80</v>
      </c>
      <c r="K5" s="38"/>
      <c r="L5" s="38"/>
      <c r="M5" s="38"/>
      <c r="N5" s="38"/>
      <c r="O5" s="38"/>
      <c r="P5" s="38"/>
      <c r="U5" s="7"/>
      <c r="V5" s="8">
        <v>2017</v>
      </c>
      <c r="W5" s="8">
        <v>2018</v>
      </c>
      <c r="X5" s="8">
        <v>2019</v>
      </c>
      <c r="Y5" s="9">
        <v>2020</v>
      </c>
    </row>
    <row r="6" spans="2:30" x14ac:dyDescent="0.25">
      <c r="U6" s="43" t="s">
        <v>11</v>
      </c>
      <c r="V6" s="10">
        <v>362332</v>
      </c>
      <c r="W6" s="10">
        <v>462020</v>
      </c>
      <c r="X6" s="10">
        <v>576888</v>
      </c>
      <c r="Y6" s="11">
        <v>745802</v>
      </c>
    </row>
    <row r="7" spans="2:30" ht="16.2" thickBot="1" x14ac:dyDescent="0.3">
      <c r="U7" s="42" t="s">
        <v>12</v>
      </c>
      <c r="V7" s="13">
        <v>0.40279999999999999</v>
      </c>
      <c r="W7" s="13">
        <v>0.27510000000000001</v>
      </c>
      <c r="X7" s="13">
        <v>0.24859999999999999</v>
      </c>
      <c r="Y7" s="14">
        <v>0.2928</v>
      </c>
    </row>
    <row r="8" spans="2:30" x14ac:dyDescent="0.25">
      <c r="U8" s="8"/>
      <c r="V8" s="15"/>
      <c r="W8" s="15"/>
      <c r="X8" s="15"/>
      <c r="Y8" s="15"/>
    </row>
    <row r="9" spans="2:30" ht="16.2" thickBot="1" x14ac:dyDescent="0.3"/>
    <row r="10" spans="2:30" x14ac:dyDescent="0.25">
      <c r="U10" s="4" t="s">
        <v>18</v>
      </c>
      <c r="V10" s="5"/>
      <c r="W10" s="5"/>
      <c r="X10" s="5"/>
      <c r="Y10" s="6"/>
    </row>
    <row r="11" spans="2:30" x14ac:dyDescent="0.25">
      <c r="U11" s="7"/>
      <c r="V11" s="8">
        <v>2017</v>
      </c>
      <c r="W11" s="8">
        <v>2018</v>
      </c>
      <c r="X11" s="8">
        <v>2019</v>
      </c>
      <c r="Y11" s="9">
        <v>2020</v>
      </c>
    </row>
    <row r="12" spans="2:30" x14ac:dyDescent="0.25">
      <c r="U12" s="7" t="s">
        <v>15</v>
      </c>
      <c r="V12" s="16">
        <v>-12</v>
      </c>
      <c r="W12" s="16">
        <v>-2801</v>
      </c>
      <c r="X12" s="16">
        <v>11890</v>
      </c>
      <c r="Y12" s="17">
        <v>49337</v>
      </c>
    </row>
    <row r="13" spans="2:30" x14ac:dyDescent="0.25">
      <c r="U13" s="7" t="s">
        <v>17</v>
      </c>
      <c r="V13" s="16">
        <v>362344</v>
      </c>
      <c r="W13" s="16">
        <v>464821</v>
      </c>
      <c r="X13" s="16">
        <v>564998</v>
      </c>
      <c r="Y13" s="17">
        <v>696465</v>
      </c>
    </row>
    <row r="14" spans="2:30" ht="16.2" thickBot="1" x14ac:dyDescent="0.3">
      <c r="U14" s="12" t="s">
        <v>13</v>
      </c>
      <c r="V14" s="18">
        <v>14918</v>
      </c>
      <c r="W14" s="18">
        <v>19237</v>
      </c>
      <c r="X14" s="18">
        <v>22234</v>
      </c>
      <c r="Y14" s="19">
        <v>27156</v>
      </c>
      <c r="AA14" s="20"/>
      <c r="AB14" s="20"/>
      <c r="AC14" s="20"/>
      <c r="AD14" s="20"/>
    </row>
    <row r="16" spans="2:30" ht="16.2" thickBot="1" x14ac:dyDescent="0.3"/>
    <row r="17" spans="2:30" x14ac:dyDescent="0.25">
      <c r="U17" s="4" t="s">
        <v>21</v>
      </c>
      <c r="V17" s="5"/>
      <c r="W17" s="5"/>
      <c r="X17" s="5"/>
      <c r="Y17" s="6"/>
    </row>
    <row r="18" spans="2:30" x14ac:dyDescent="0.25">
      <c r="U18" s="7"/>
      <c r="V18" s="8">
        <v>2017</v>
      </c>
      <c r="W18" s="8">
        <v>2018</v>
      </c>
      <c r="X18" s="8">
        <v>2019</v>
      </c>
      <c r="Y18" s="9">
        <v>2020</v>
      </c>
    </row>
    <row r="19" spans="2:30" ht="16.2" thickBot="1" x14ac:dyDescent="0.3">
      <c r="U19" s="42" t="s">
        <v>16</v>
      </c>
      <c r="V19" s="21">
        <f>V12/V13</f>
        <v>-3.3117700306890692E-5</v>
      </c>
      <c r="W19" s="21">
        <f>W12/W13</f>
        <v>-6.0259755906036947E-3</v>
      </c>
      <c r="X19" s="21">
        <f>X12/X13</f>
        <v>2.1044322280786835E-2</v>
      </c>
      <c r="Y19" s="22">
        <f>Y12/Y13</f>
        <v>7.083916636155442E-2</v>
      </c>
    </row>
    <row r="21" spans="2:30" ht="16.2" thickBot="1" x14ac:dyDescent="0.3">
      <c r="U21" s="8"/>
      <c r="V21" s="8"/>
      <c r="W21" s="8"/>
      <c r="X21" s="8"/>
      <c r="Y21" s="8"/>
    </row>
    <row r="22" spans="2:30" x14ac:dyDescent="0.25">
      <c r="B22" s="37" t="s">
        <v>81</v>
      </c>
      <c r="C22" s="38"/>
      <c r="D22" s="38"/>
      <c r="E22" s="38"/>
      <c r="F22" s="38"/>
      <c r="G22" s="38"/>
      <c r="H22" s="38"/>
      <c r="J22" s="39" t="s">
        <v>20</v>
      </c>
      <c r="K22" s="38"/>
      <c r="L22" s="38"/>
      <c r="M22" s="38"/>
      <c r="N22" s="38"/>
      <c r="O22" s="38"/>
      <c r="P22" s="38"/>
      <c r="U22" s="4" t="s">
        <v>20</v>
      </c>
      <c r="V22" s="5"/>
      <c r="W22" s="5"/>
      <c r="X22" s="5"/>
      <c r="Y22" s="6"/>
    </row>
    <row r="23" spans="2:30" x14ac:dyDescent="0.25">
      <c r="U23" s="7"/>
      <c r="V23" s="8">
        <v>2017</v>
      </c>
      <c r="W23" s="8">
        <v>2018</v>
      </c>
      <c r="X23" s="8">
        <v>2019</v>
      </c>
      <c r="Y23" s="9">
        <v>2020</v>
      </c>
    </row>
    <row r="24" spans="2:30" x14ac:dyDescent="0.25">
      <c r="U24" s="43" t="s">
        <v>24</v>
      </c>
      <c r="V24" s="8">
        <v>292.5</v>
      </c>
      <c r="W24" s="8">
        <v>305.3</v>
      </c>
      <c r="X24" s="8">
        <v>362</v>
      </c>
      <c r="Y24" s="9">
        <v>471.9</v>
      </c>
    </row>
    <row r="25" spans="2:30" x14ac:dyDescent="0.25">
      <c r="U25" s="43" t="s">
        <v>25</v>
      </c>
      <c r="V25" s="8">
        <v>4</v>
      </c>
      <c r="W25" s="8">
        <v>10</v>
      </c>
      <c r="X25" s="8">
        <v>15</v>
      </c>
      <c r="Y25" s="9">
        <v>20</v>
      </c>
    </row>
    <row r="26" spans="2:30" ht="16.2" thickBot="1" x14ac:dyDescent="0.3">
      <c r="U26" s="42" t="s">
        <v>31</v>
      </c>
      <c r="V26" s="23">
        <v>1</v>
      </c>
      <c r="W26" s="24">
        <f>(W25-V25)/V25</f>
        <v>1.5</v>
      </c>
      <c r="X26" s="24">
        <f t="shared" ref="X26:Y26" si="0">(X25-W25)/W25</f>
        <v>0.5</v>
      </c>
      <c r="Y26" s="25">
        <f t="shared" si="0"/>
        <v>0.33333333333333331</v>
      </c>
    </row>
    <row r="27" spans="2:30" ht="16.2" thickBot="1" x14ac:dyDescent="0.3"/>
    <row r="28" spans="2:30" ht="16.2" thickBot="1" x14ac:dyDescent="0.3">
      <c r="U28" s="4"/>
      <c r="V28" s="5">
        <v>2017</v>
      </c>
      <c r="W28" s="5">
        <v>2018</v>
      </c>
      <c r="X28" s="5">
        <v>2019</v>
      </c>
      <c r="Y28" s="6">
        <v>2020</v>
      </c>
      <c r="AA28" s="89" t="s">
        <v>0</v>
      </c>
      <c r="AB28" s="90"/>
      <c r="AC28" s="90"/>
      <c r="AD28" s="91"/>
    </row>
    <row r="29" spans="2:30" x14ac:dyDescent="0.25">
      <c r="U29" s="43" t="s">
        <v>14</v>
      </c>
      <c r="V29" s="16">
        <f>V14/V24</f>
        <v>51.001709401709405</v>
      </c>
      <c r="W29" s="16">
        <f>W14/W24</f>
        <v>63.010153946937436</v>
      </c>
      <c r="X29" s="16">
        <f>X14/X24</f>
        <v>61.41988950276243</v>
      </c>
      <c r="Y29" s="17">
        <f>Y14/Y24</f>
        <v>57.546090273363006</v>
      </c>
      <c r="AA29" s="4" t="s">
        <v>1</v>
      </c>
      <c r="AB29" s="5"/>
      <c r="AC29" s="26" t="s">
        <v>2</v>
      </c>
      <c r="AD29" s="27" t="s">
        <v>3</v>
      </c>
    </row>
    <row r="30" spans="2:30" ht="16.2" thickBot="1" x14ac:dyDescent="0.3">
      <c r="U30" s="42" t="s">
        <v>22</v>
      </c>
      <c r="V30" s="18">
        <f>((V6-V14)/V24)*(1+$AC$35)/(1+$AC$35-$AC$34)</f>
        <v>4072.2520146520142</v>
      </c>
      <c r="W30" s="18">
        <f>((W6-W14)/W24)*(1+$AC$35)/(1+$AC$35-$AC$34)</f>
        <v>4972.5291282579192</v>
      </c>
      <c r="X30" s="18">
        <f>((X6-X14)/X24)*(1+$AC$35)/(1+$AC$35-$AC$34)</f>
        <v>5253.2344119968429</v>
      </c>
      <c r="Y30" s="19">
        <f>((Y6-Y14)/Y24)*(1+$AC$35)/(1+$AC$35-$AC$34)</f>
        <v>5221.2950685677961</v>
      </c>
      <c r="AA30" s="7" t="s">
        <v>4</v>
      </c>
      <c r="AC30" s="3">
        <v>471.9</v>
      </c>
      <c r="AD30" s="9"/>
    </row>
    <row r="31" spans="2:30" ht="16.2" thickBot="1" x14ac:dyDescent="0.3">
      <c r="AA31" s="7" t="s">
        <v>5</v>
      </c>
      <c r="AC31" s="3">
        <v>745802</v>
      </c>
      <c r="AD31" s="28">
        <f>AC31/AC30</f>
        <v>1580.4238186056368</v>
      </c>
    </row>
    <row r="32" spans="2:30" x14ac:dyDescent="0.25">
      <c r="U32" s="4" t="s">
        <v>27</v>
      </c>
      <c r="V32" s="5"/>
      <c r="W32" s="5"/>
      <c r="X32" s="5"/>
      <c r="Y32" s="6"/>
      <c r="AA32" s="7" t="s">
        <v>6</v>
      </c>
      <c r="AC32" s="3">
        <v>27156</v>
      </c>
      <c r="AD32" s="28">
        <f>AC32/AC30</f>
        <v>57.546090273363006</v>
      </c>
    </row>
    <row r="33" spans="2:30" x14ac:dyDescent="0.25">
      <c r="U33" s="7"/>
      <c r="V33" s="8">
        <v>2017</v>
      </c>
      <c r="W33" s="8">
        <v>2018</v>
      </c>
      <c r="X33" s="8">
        <v>2019</v>
      </c>
      <c r="Y33" s="9">
        <v>2020</v>
      </c>
      <c r="AA33" s="7" t="s">
        <v>7</v>
      </c>
      <c r="AC33" s="29">
        <v>0.15</v>
      </c>
      <c r="AD33" s="9"/>
    </row>
    <row r="34" spans="2:30" x14ac:dyDescent="0.25">
      <c r="U34" s="7" t="s">
        <v>26</v>
      </c>
      <c r="V34" s="8">
        <v>2070</v>
      </c>
      <c r="W34" s="8">
        <v>2590</v>
      </c>
      <c r="X34" s="8">
        <v>3110</v>
      </c>
      <c r="Y34" s="9">
        <v>3730</v>
      </c>
      <c r="AA34" s="7" t="s">
        <v>8</v>
      </c>
      <c r="AC34" s="29">
        <v>0.85</v>
      </c>
      <c r="AD34" s="9"/>
    </row>
    <row r="35" spans="2:30" ht="16.2" thickBot="1" x14ac:dyDescent="0.3">
      <c r="U35" s="42" t="s">
        <v>96</v>
      </c>
      <c r="V35" s="18">
        <f>V6/V34</f>
        <v>175.03961352657004</v>
      </c>
      <c r="W35" s="18">
        <f t="shared" ref="W35:Y35" si="1">W6/W34</f>
        <v>178.3861003861004</v>
      </c>
      <c r="X35" s="18">
        <f t="shared" si="1"/>
        <v>185.49453376205787</v>
      </c>
      <c r="Y35" s="19">
        <f t="shared" si="1"/>
        <v>199.94691689008042</v>
      </c>
      <c r="AA35" s="7" t="s">
        <v>9</v>
      </c>
      <c r="AC35" s="29">
        <v>0.2</v>
      </c>
      <c r="AD35" s="9"/>
    </row>
    <row r="36" spans="2:30" ht="16.2" thickBot="1" x14ac:dyDescent="0.3">
      <c r="AA36" s="12" t="s">
        <v>10</v>
      </c>
      <c r="AB36" s="30"/>
      <c r="AC36" s="32">
        <f>(AD31-AD32)*(1+AC35)/(1+AC35-AC34)</f>
        <v>5221.2950685677961</v>
      </c>
      <c r="AD36" s="31"/>
    </row>
    <row r="37" spans="2:30" ht="16.2" thickBot="1" x14ac:dyDescent="0.3"/>
    <row r="38" spans="2:30" x14ac:dyDescent="0.25">
      <c r="U38" s="4" t="s">
        <v>29</v>
      </c>
      <c r="V38" s="5"/>
      <c r="W38" s="5"/>
      <c r="X38" s="5"/>
      <c r="Y38" s="6"/>
    </row>
    <row r="39" spans="2:30" x14ac:dyDescent="0.25">
      <c r="B39" s="37" t="s">
        <v>82</v>
      </c>
      <c r="C39" s="38"/>
      <c r="D39" s="38"/>
      <c r="E39" s="38"/>
      <c r="F39" s="38"/>
      <c r="G39" s="38"/>
      <c r="H39" s="38"/>
      <c r="J39" s="37" t="s">
        <v>83</v>
      </c>
      <c r="K39" s="38"/>
      <c r="L39" s="38"/>
      <c r="M39" s="38"/>
      <c r="N39" s="38"/>
      <c r="O39" s="38"/>
      <c r="P39" s="38"/>
      <c r="U39" s="7"/>
      <c r="V39" s="40" t="s">
        <v>28</v>
      </c>
      <c r="W39" s="40" t="s">
        <v>30</v>
      </c>
      <c r="X39" s="8"/>
      <c r="Y39" s="9"/>
    </row>
    <row r="40" spans="2:30" x14ac:dyDescent="0.25">
      <c r="U40" s="7" t="s">
        <v>23</v>
      </c>
      <c r="V40" s="16">
        <f>V41*9</f>
        <v>10622.278841588861</v>
      </c>
      <c r="W40" s="8">
        <v>42</v>
      </c>
      <c r="X40" s="8"/>
      <c r="Y40" s="9"/>
    </row>
    <row r="41" spans="2:30" ht="16.2" thickBot="1" x14ac:dyDescent="0.3">
      <c r="U41" s="12" t="s">
        <v>85</v>
      </c>
      <c r="V41" s="18">
        <f>Y6/(Y24+Y25*8)</f>
        <v>1180.2532046209844</v>
      </c>
      <c r="W41" s="32">
        <f>Y34/(Y24+Y25*6)</f>
        <v>6.3017401588106106</v>
      </c>
      <c r="X41" s="30"/>
      <c r="Y41" s="31"/>
    </row>
    <row r="43" spans="2:30" ht="16.2" thickBot="1" x14ac:dyDescent="0.3"/>
    <row r="44" spans="2:30" x14ac:dyDescent="0.25">
      <c r="U44" s="41" t="s">
        <v>32</v>
      </c>
      <c r="V44" s="5"/>
      <c r="W44" s="6"/>
    </row>
    <row r="45" spans="2:30" x14ac:dyDescent="0.25">
      <c r="U45" s="7"/>
      <c r="V45" s="8" t="s">
        <v>33</v>
      </c>
      <c r="W45" s="9" t="s">
        <v>34</v>
      </c>
    </row>
    <row r="46" spans="2:30" x14ac:dyDescent="0.25">
      <c r="U46" s="7" t="s">
        <v>35</v>
      </c>
      <c r="V46" s="33">
        <v>0.10199999999999999</v>
      </c>
      <c r="W46" s="34">
        <v>0.20100000000000001</v>
      </c>
    </row>
    <row r="47" spans="2:30" x14ac:dyDescent="0.25">
      <c r="U47" s="7" t="s">
        <v>36</v>
      </c>
      <c r="V47" s="33">
        <v>0.191</v>
      </c>
      <c r="W47" s="34">
        <v>0.254</v>
      </c>
    </row>
    <row r="48" spans="2:30" x14ac:dyDescent="0.25">
      <c r="U48" s="7" t="s">
        <v>37</v>
      </c>
      <c r="V48" s="33">
        <v>1.044</v>
      </c>
      <c r="W48" s="34">
        <v>0.65900000000000003</v>
      </c>
    </row>
    <row r="49" spans="2:23" ht="16.2" thickBot="1" x14ac:dyDescent="0.3">
      <c r="U49" s="12" t="s">
        <v>38</v>
      </c>
      <c r="V49" s="35">
        <v>0.33</v>
      </c>
      <c r="W49" s="36">
        <v>0.246</v>
      </c>
    </row>
    <row r="54" spans="2:23" x14ac:dyDescent="0.25">
      <c r="B54" s="37" t="s">
        <v>88</v>
      </c>
      <c r="C54" s="38"/>
      <c r="D54" s="38"/>
      <c r="E54" s="38"/>
      <c r="F54" s="38"/>
      <c r="G54" s="38"/>
      <c r="H54" s="38"/>
      <c r="J54" s="37" t="s">
        <v>84</v>
      </c>
      <c r="K54" s="38"/>
      <c r="L54" s="38"/>
      <c r="M54" s="38"/>
      <c r="N54" s="38"/>
      <c r="O54" s="38"/>
      <c r="P54" s="38"/>
    </row>
    <row r="70" spans="2:16" ht="16.2" thickBot="1" x14ac:dyDescent="0.3"/>
    <row r="71" spans="2:16" ht="18" x14ac:dyDescent="0.25">
      <c r="B71" s="46" t="s">
        <v>92</v>
      </c>
      <c r="C71" s="5"/>
      <c r="D71" s="5"/>
      <c r="E71" s="5"/>
      <c r="F71" s="5"/>
      <c r="G71" s="5"/>
      <c r="H71" s="5"/>
      <c r="I71" s="5"/>
      <c r="J71" s="5"/>
      <c r="K71" s="5"/>
      <c r="L71" s="5"/>
      <c r="M71" s="5"/>
      <c r="N71" s="5"/>
      <c r="O71" s="5"/>
      <c r="P71" s="6"/>
    </row>
    <row r="72" spans="2:16" x14ac:dyDescent="0.25">
      <c r="B72" s="47" t="s">
        <v>86</v>
      </c>
      <c r="C72" s="48"/>
      <c r="D72" s="48"/>
      <c r="E72" s="48"/>
      <c r="F72" s="48"/>
      <c r="G72" s="48"/>
      <c r="H72" s="48"/>
      <c r="I72" s="48"/>
      <c r="J72" s="48"/>
      <c r="K72" s="48"/>
      <c r="L72" s="48"/>
      <c r="M72" s="48"/>
      <c r="N72" s="48"/>
      <c r="O72" s="48"/>
      <c r="P72" s="54"/>
    </row>
    <row r="73" spans="2:16" x14ac:dyDescent="0.25">
      <c r="B73" s="47" t="s">
        <v>87</v>
      </c>
      <c r="C73" s="48"/>
      <c r="D73" s="48"/>
      <c r="E73" s="48"/>
      <c r="F73" s="48"/>
      <c r="G73" s="48"/>
      <c r="H73" s="48"/>
      <c r="I73" s="48"/>
      <c r="J73" s="48"/>
      <c r="K73" s="48"/>
      <c r="L73" s="48"/>
      <c r="M73" s="48"/>
      <c r="N73" s="48"/>
      <c r="O73" s="48"/>
      <c r="P73" s="54"/>
    </row>
    <row r="74" spans="2:16" x14ac:dyDescent="0.25">
      <c r="B74" s="47" t="s">
        <v>110</v>
      </c>
      <c r="C74" s="48"/>
      <c r="D74" s="48"/>
      <c r="E74" s="48"/>
      <c r="F74" s="48"/>
      <c r="G74" s="48"/>
      <c r="H74" s="48"/>
      <c r="I74" s="48"/>
      <c r="J74" s="48"/>
      <c r="K74" s="48"/>
      <c r="L74" s="48"/>
      <c r="M74" s="48"/>
      <c r="N74" s="48"/>
      <c r="O74" s="48"/>
      <c r="P74" s="54"/>
    </row>
    <row r="75" spans="2:16" x14ac:dyDescent="0.25">
      <c r="B75" s="47" t="s">
        <v>89</v>
      </c>
      <c r="C75" s="48"/>
      <c r="D75" s="48"/>
      <c r="E75" s="48"/>
      <c r="F75" s="48"/>
      <c r="G75" s="48"/>
      <c r="H75" s="48"/>
      <c r="I75" s="48"/>
      <c r="J75" s="48"/>
      <c r="K75" s="48"/>
      <c r="L75" s="48"/>
      <c r="M75" s="48"/>
      <c r="N75" s="48"/>
      <c r="O75" s="48"/>
      <c r="P75" s="54"/>
    </row>
    <row r="76" spans="2:16" x14ac:dyDescent="0.25">
      <c r="B76" s="7" t="s">
        <v>115</v>
      </c>
      <c r="C76" s="48"/>
      <c r="D76" s="48"/>
      <c r="E76" s="48"/>
      <c r="F76" s="48"/>
      <c r="G76" s="48"/>
      <c r="H76" s="48"/>
      <c r="I76" s="48"/>
      <c r="J76" s="48"/>
      <c r="K76" s="48"/>
      <c r="L76" s="48"/>
      <c r="M76" s="48"/>
      <c r="N76" s="48"/>
      <c r="O76" s="48"/>
      <c r="P76" s="54"/>
    </row>
    <row r="77" spans="2:16" x14ac:dyDescent="0.25">
      <c r="B77" s="7" t="s">
        <v>114</v>
      </c>
      <c r="C77" s="48"/>
      <c r="D77" s="48"/>
      <c r="E77" s="48"/>
      <c r="F77" s="48"/>
      <c r="G77" s="48"/>
      <c r="H77" s="48"/>
      <c r="I77" s="48"/>
      <c r="J77" s="48"/>
      <c r="K77" s="48"/>
      <c r="L77" s="48"/>
      <c r="M77" s="48"/>
      <c r="N77" s="48"/>
      <c r="O77" s="48"/>
      <c r="P77" s="54"/>
    </row>
    <row r="78" spans="2:16" ht="18" x14ac:dyDescent="0.25">
      <c r="B78" s="49" t="s">
        <v>95</v>
      </c>
      <c r="C78" s="48"/>
      <c r="D78" s="48"/>
      <c r="E78" s="48"/>
      <c r="F78" s="48"/>
      <c r="G78" s="48"/>
      <c r="H78" s="48"/>
      <c r="I78" s="48"/>
      <c r="J78" s="48"/>
      <c r="K78" s="48"/>
      <c r="L78" s="48"/>
      <c r="M78" s="48"/>
      <c r="N78" s="48"/>
      <c r="O78" s="48"/>
      <c r="P78" s="54"/>
    </row>
    <row r="79" spans="2:16" x14ac:dyDescent="0.25">
      <c r="B79" s="47" t="s">
        <v>90</v>
      </c>
      <c r="C79" s="48"/>
      <c r="D79" s="48"/>
      <c r="E79" s="48"/>
      <c r="F79" s="48"/>
      <c r="G79" s="48"/>
      <c r="H79" s="48"/>
      <c r="I79" s="48"/>
      <c r="J79" s="48"/>
      <c r="K79" s="48"/>
      <c r="L79" s="48"/>
      <c r="M79" s="48"/>
      <c r="N79" s="48"/>
      <c r="O79" s="48"/>
      <c r="P79" s="54"/>
    </row>
    <row r="80" spans="2:16" x14ac:dyDescent="0.25">
      <c r="B80" s="47" t="s">
        <v>91</v>
      </c>
      <c r="C80" s="48"/>
      <c r="D80" s="48"/>
      <c r="E80" s="48"/>
      <c r="F80" s="48"/>
      <c r="G80" s="48"/>
      <c r="H80" s="48"/>
      <c r="I80" s="48"/>
      <c r="J80" s="48"/>
      <c r="K80" s="48"/>
      <c r="L80" s="48"/>
      <c r="M80" s="48"/>
      <c r="N80" s="48"/>
      <c r="O80" s="48"/>
      <c r="P80" s="54"/>
    </row>
    <row r="81" spans="2:16" x14ac:dyDescent="0.25">
      <c r="B81" s="7" t="s">
        <v>116</v>
      </c>
      <c r="C81" s="8"/>
      <c r="D81" s="48"/>
      <c r="E81" s="48"/>
      <c r="F81" s="48"/>
      <c r="G81" s="48"/>
      <c r="H81" s="48"/>
      <c r="I81" s="48"/>
      <c r="J81" s="48"/>
      <c r="K81" s="48"/>
      <c r="L81" s="48"/>
      <c r="M81" s="48"/>
      <c r="N81" s="48"/>
      <c r="O81" s="48"/>
      <c r="P81" s="54"/>
    </row>
    <row r="82" spans="2:16" x14ac:dyDescent="0.25">
      <c r="B82" s="47" t="s">
        <v>118</v>
      </c>
      <c r="C82" s="48"/>
      <c r="D82" s="48"/>
      <c r="E82" s="48"/>
      <c r="F82" s="48"/>
      <c r="G82" s="48"/>
      <c r="H82" s="48"/>
      <c r="I82" s="48"/>
      <c r="J82" s="48"/>
      <c r="K82" s="48"/>
      <c r="L82" s="48"/>
      <c r="M82" s="48"/>
      <c r="N82" s="48"/>
      <c r="O82" s="48"/>
      <c r="P82" s="54"/>
    </row>
    <row r="83" spans="2:16" x14ac:dyDescent="0.25">
      <c r="B83" s="47" t="s">
        <v>93</v>
      </c>
      <c r="C83" s="48"/>
      <c r="D83" s="8"/>
      <c r="E83" s="8"/>
      <c r="F83" s="8"/>
      <c r="G83" s="8"/>
      <c r="H83" s="8"/>
      <c r="I83" s="8"/>
      <c r="J83" s="8"/>
      <c r="K83" s="8"/>
      <c r="L83" s="8"/>
      <c r="M83" s="8"/>
      <c r="N83" s="8"/>
      <c r="O83" s="8"/>
      <c r="P83" s="9"/>
    </row>
    <row r="84" spans="2:16" ht="16.2" thickBot="1" x14ac:dyDescent="0.3">
      <c r="B84" s="50" t="s">
        <v>94</v>
      </c>
      <c r="C84" s="51"/>
      <c r="D84" s="30"/>
      <c r="E84" s="30"/>
      <c r="F84" s="30"/>
      <c r="G84" s="30"/>
      <c r="H84" s="30"/>
      <c r="I84" s="30"/>
      <c r="J84" s="30"/>
      <c r="K84" s="30"/>
      <c r="L84" s="30"/>
      <c r="M84" s="30"/>
      <c r="N84" s="30"/>
      <c r="O84" s="30"/>
      <c r="P84" s="31"/>
    </row>
  </sheetData>
  <mergeCells count="1">
    <mergeCell ref="AA28:AD28"/>
  </mergeCells>
  <phoneticPr fontId="2" type="noConversion"/>
  <pageMargins left="0.70866141732283461" right="0.70866141732283461" top="0.74803149606299213" bottom="0.74803149606299213" header="0.31496062992125984" footer="0.31496062992125984"/>
  <pageSetup paperSize="9" scale="57" orientation="portrait" r:id="rId1"/>
  <colBreaks count="1" manualBreakCount="1">
    <brk id="15" max="87"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B6C59-30F9-442F-BFE6-590ABBB8802E}">
  <dimension ref="B2:AD88"/>
  <sheetViews>
    <sheetView topLeftCell="A55" zoomScaleNormal="100" zoomScaleSheetLayoutView="100" workbookViewId="0">
      <selection activeCell="R63" sqref="R63"/>
    </sheetView>
  </sheetViews>
  <sheetFormatPr defaultRowHeight="15.6" x14ac:dyDescent="0.25"/>
  <cols>
    <col min="2" max="29" width="8.88671875" style="3"/>
    <col min="30" max="30" width="8.88671875" style="44"/>
  </cols>
  <sheetData>
    <row r="2" spans="2:24" ht="31.2" x14ac:dyDescent="0.25">
      <c r="B2" s="53" t="s">
        <v>108</v>
      </c>
      <c r="C2" s="52"/>
      <c r="D2" s="52"/>
      <c r="E2" s="52"/>
      <c r="F2" s="52"/>
      <c r="G2" s="52"/>
      <c r="H2" s="52"/>
      <c r="I2" s="52"/>
      <c r="J2" s="52"/>
      <c r="K2" s="52"/>
      <c r="L2" s="52"/>
      <c r="M2" s="52"/>
      <c r="N2" s="52"/>
      <c r="O2" s="52"/>
      <c r="P2" s="52"/>
      <c r="Q2" s="52"/>
      <c r="R2" s="45"/>
      <c r="S2" s="45"/>
    </row>
    <row r="3" spans="2:24" ht="15.6" customHeight="1" x14ac:dyDescent="0.25">
      <c r="B3" s="52"/>
      <c r="C3" s="52"/>
      <c r="D3" s="52"/>
      <c r="E3" s="52"/>
      <c r="F3" s="52"/>
      <c r="G3" s="52"/>
      <c r="H3" s="52"/>
      <c r="I3" s="52"/>
      <c r="J3" s="52"/>
      <c r="K3" s="52"/>
      <c r="L3" s="52"/>
      <c r="M3" s="52"/>
      <c r="N3" s="52"/>
      <c r="O3" s="52"/>
      <c r="P3" s="52"/>
      <c r="Q3" s="52"/>
      <c r="R3" s="45"/>
      <c r="S3" s="45"/>
    </row>
    <row r="4" spans="2:24" ht="16.2" thickBot="1" x14ac:dyDescent="0.3"/>
    <row r="5" spans="2:24" x14ac:dyDescent="0.25">
      <c r="B5" s="37" t="s">
        <v>97</v>
      </c>
      <c r="C5" s="37"/>
      <c r="D5" s="37"/>
      <c r="E5" s="37"/>
      <c r="F5" s="37"/>
      <c r="G5" s="37"/>
      <c r="H5" s="37"/>
      <c r="J5" s="37" t="s">
        <v>98</v>
      </c>
      <c r="K5" s="38"/>
      <c r="L5" s="38"/>
      <c r="M5" s="38"/>
      <c r="N5" s="38"/>
      <c r="O5" s="38"/>
      <c r="P5" s="38"/>
      <c r="Q5" s="38"/>
      <c r="U5" s="4"/>
      <c r="V5" s="6" t="s">
        <v>39</v>
      </c>
    </row>
    <row r="6" spans="2:24" x14ac:dyDescent="0.25">
      <c r="U6" s="7" t="s">
        <v>40</v>
      </c>
      <c r="V6" s="9">
        <v>54</v>
      </c>
    </row>
    <row r="7" spans="2:24" x14ac:dyDescent="0.25">
      <c r="U7" s="7" t="s">
        <v>41</v>
      </c>
      <c r="V7" s="9">
        <v>22</v>
      </c>
    </row>
    <row r="8" spans="2:24" x14ac:dyDescent="0.25">
      <c r="U8" s="7" t="s">
        <v>42</v>
      </c>
      <c r="V8" s="9">
        <v>-4</v>
      </c>
    </row>
    <row r="9" spans="2:24" x14ac:dyDescent="0.25">
      <c r="U9" s="7" t="s">
        <v>43</v>
      </c>
      <c r="V9" s="9">
        <v>-12</v>
      </c>
    </row>
    <row r="10" spans="2:24" x14ac:dyDescent="0.25">
      <c r="U10" s="7" t="s">
        <v>44</v>
      </c>
      <c r="V10" s="9">
        <v>-20</v>
      </c>
    </row>
    <row r="11" spans="2:24" ht="16.2" thickBot="1" x14ac:dyDescent="0.3">
      <c r="U11" s="12" t="s">
        <v>45</v>
      </c>
      <c r="V11" s="31">
        <v>-24</v>
      </c>
    </row>
    <row r="12" spans="2:24" ht="16.2" thickBot="1" x14ac:dyDescent="0.3"/>
    <row r="13" spans="2:24" x14ac:dyDescent="0.25">
      <c r="U13" s="4"/>
      <c r="V13" s="5" t="s">
        <v>57</v>
      </c>
      <c r="W13" s="6" t="s">
        <v>58</v>
      </c>
      <c r="X13" s="3" t="s">
        <v>99</v>
      </c>
    </row>
    <row r="14" spans="2:24" x14ac:dyDescent="0.25">
      <c r="U14" s="7" t="s">
        <v>40</v>
      </c>
      <c r="V14" s="72">
        <v>0.47</v>
      </c>
      <c r="W14" s="73">
        <v>0.43</v>
      </c>
    </row>
    <row r="15" spans="2:24" x14ac:dyDescent="0.25">
      <c r="U15" s="7" t="s">
        <v>56</v>
      </c>
      <c r="V15" s="72">
        <v>0.5</v>
      </c>
      <c r="W15" s="73">
        <v>0.36</v>
      </c>
    </row>
    <row r="16" spans="2:24" x14ac:dyDescent="0.25">
      <c r="U16" s="7" t="s">
        <v>45</v>
      </c>
      <c r="V16" s="72">
        <v>0.22</v>
      </c>
      <c r="W16" s="73">
        <v>0.35</v>
      </c>
    </row>
    <row r="17" spans="2:24" ht="16.2" thickBot="1" x14ac:dyDescent="0.3">
      <c r="U17" s="12" t="s">
        <v>59</v>
      </c>
      <c r="V17" s="74">
        <v>0.26</v>
      </c>
      <c r="W17" s="75">
        <v>0.36</v>
      </c>
    </row>
    <row r="19" spans="2:24" ht="16.2" thickBot="1" x14ac:dyDescent="0.3"/>
    <row r="20" spans="2:24" x14ac:dyDescent="0.25">
      <c r="U20" s="4" t="s">
        <v>66</v>
      </c>
      <c r="V20" s="6"/>
    </row>
    <row r="21" spans="2:24" x14ac:dyDescent="0.25">
      <c r="U21" s="7" t="s">
        <v>64</v>
      </c>
      <c r="V21" s="9">
        <v>4.5</v>
      </c>
    </row>
    <row r="22" spans="2:24" ht="16.2" thickBot="1" x14ac:dyDescent="0.3">
      <c r="U22" s="12" t="s">
        <v>65</v>
      </c>
      <c r="V22" s="31">
        <v>3.8</v>
      </c>
    </row>
    <row r="23" spans="2:24" ht="16.2" thickBot="1" x14ac:dyDescent="0.3"/>
    <row r="24" spans="2:24" x14ac:dyDescent="0.25">
      <c r="B24" s="37" t="s">
        <v>100</v>
      </c>
      <c r="C24" s="38"/>
      <c r="D24" s="38"/>
      <c r="E24" s="38"/>
      <c r="F24" s="38"/>
      <c r="G24" s="38"/>
      <c r="H24" s="38"/>
      <c r="J24" s="37" t="s">
        <v>67</v>
      </c>
      <c r="K24" s="38"/>
      <c r="L24" s="38"/>
      <c r="M24" s="38"/>
      <c r="N24" s="38"/>
      <c r="O24" s="38"/>
      <c r="P24" s="38"/>
      <c r="Q24" s="38"/>
      <c r="U24" s="4" t="s">
        <v>68</v>
      </c>
      <c r="V24" s="6"/>
    </row>
    <row r="25" spans="2:24" x14ac:dyDescent="0.25">
      <c r="U25" s="7" t="s">
        <v>101</v>
      </c>
      <c r="V25" s="76">
        <v>0.2</v>
      </c>
    </row>
    <row r="26" spans="2:24" x14ac:dyDescent="0.25">
      <c r="U26" s="7" t="s">
        <v>69</v>
      </c>
      <c r="V26" s="76">
        <v>0.44</v>
      </c>
    </row>
    <row r="27" spans="2:24" ht="16.2" thickBot="1" x14ac:dyDescent="0.3">
      <c r="U27" s="12" t="s">
        <v>70</v>
      </c>
      <c r="V27" s="77">
        <v>0.36</v>
      </c>
    </row>
    <row r="29" spans="2:24" ht="16.2" thickBot="1" x14ac:dyDescent="0.3"/>
    <row r="30" spans="2:24" x14ac:dyDescent="0.25">
      <c r="U30" s="4"/>
      <c r="V30" s="5" t="s">
        <v>60</v>
      </c>
      <c r="W30" s="5"/>
      <c r="X30" s="6"/>
    </row>
    <row r="31" spans="2:24" x14ac:dyDescent="0.25">
      <c r="U31" s="7"/>
      <c r="V31" s="8" t="s">
        <v>61</v>
      </c>
      <c r="W31" s="8" t="s">
        <v>62</v>
      </c>
      <c r="X31" s="9" t="s">
        <v>63</v>
      </c>
    </row>
    <row r="32" spans="2:24" x14ac:dyDescent="0.25">
      <c r="U32" s="7">
        <v>2017</v>
      </c>
      <c r="V32" s="78">
        <v>0.37</v>
      </c>
      <c r="W32" s="78">
        <v>0.26</v>
      </c>
      <c r="X32" s="79">
        <v>7.0000000000000007E-2</v>
      </c>
    </row>
    <row r="33" spans="2:30" ht="16.2" thickBot="1" x14ac:dyDescent="0.3">
      <c r="U33" s="12">
        <v>2019</v>
      </c>
      <c r="V33" s="24">
        <v>0.5</v>
      </c>
      <c r="W33" s="24">
        <v>0.48</v>
      </c>
      <c r="X33" s="25">
        <v>0.25</v>
      </c>
    </row>
    <row r="35" spans="2:30" ht="16.2" thickBot="1" x14ac:dyDescent="0.3"/>
    <row r="36" spans="2:30" x14ac:dyDescent="0.25">
      <c r="U36" s="4" t="s">
        <v>55</v>
      </c>
      <c r="V36" s="5"/>
      <c r="W36" s="5"/>
      <c r="X36" s="5"/>
      <c r="Y36" s="6"/>
      <c r="AA36" s="80" t="s">
        <v>78</v>
      </c>
      <c r="AB36" s="5"/>
      <c r="AC36" s="5"/>
      <c r="AD36" s="81"/>
    </row>
    <row r="37" spans="2:30" x14ac:dyDescent="0.25">
      <c r="U37" s="7"/>
      <c r="V37" s="8" t="s">
        <v>51</v>
      </c>
      <c r="W37" s="8" t="s">
        <v>52</v>
      </c>
      <c r="X37" s="8" t="s">
        <v>53</v>
      </c>
      <c r="Y37" s="9" t="s">
        <v>54</v>
      </c>
      <c r="AA37" s="7" t="s">
        <v>51</v>
      </c>
      <c r="AB37" s="8" t="s">
        <v>52</v>
      </c>
      <c r="AC37" s="8" t="s">
        <v>53</v>
      </c>
      <c r="AD37" s="9" t="s">
        <v>54</v>
      </c>
    </row>
    <row r="38" spans="2:30" ht="16.2" thickBot="1" x14ac:dyDescent="0.3">
      <c r="U38" s="7" t="s">
        <v>46</v>
      </c>
      <c r="V38" s="78">
        <v>0.16</v>
      </c>
      <c r="W38" s="78">
        <v>0.13</v>
      </c>
      <c r="X38" s="78">
        <v>0.1</v>
      </c>
      <c r="Y38" s="79">
        <v>0.13</v>
      </c>
      <c r="AA38" s="82">
        <v>0.6</v>
      </c>
      <c r="AB38" s="23">
        <v>0.72</v>
      </c>
      <c r="AC38" s="23">
        <v>0.79</v>
      </c>
      <c r="AD38" s="83">
        <v>0.71</v>
      </c>
    </row>
    <row r="39" spans="2:30" x14ac:dyDescent="0.25">
      <c r="U39" s="7" t="s">
        <v>47</v>
      </c>
      <c r="V39" s="78">
        <v>0.24</v>
      </c>
      <c r="W39" s="78">
        <v>0.25</v>
      </c>
      <c r="X39" s="78">
        <v>0.31</v>
      </c>
      <c r="Y39" s="79">
        <v>0.27</v>
      </c>
    </row>
    <row r="40" spans="2:30" x14ac:dyDescent="0.25">
      <c r="B40" s="37" t="s">
        <v>60</v>
      </c>
      <c r="C40" s="38"/>
      <c r="D40" s="38"/>
      <c r="E40" s="38"/>
      <c r="F40" s="38"/>
      <c r="G40" s="38"/>
      <c r="H40" s="38"/>
      <c r="J40" s="37" t="s">
        <v>71</v>
      </c>
      <c r="K40" s="38"/>
      <c r="L40" s="38"/>
      <c r="M40" s="38"/>
      <c r="N40" s="38"/>
      <c r="O40" s="38"/>
      <c r="P40" s="38"/>
      <c r="Q40" s="38"/>
      <c r="U40" s="7" t="s">
        <v>48</v>
      </c>
      <c r="V40" s="78">
        <v>0.35</v>
      </c>
      <c r="W40" s="78">
        <v>0.26</v>
      </c>
      <c r="X40" s="78">
        <v>0.2</v>
      </c>
      <c r="Y40" s="79">
        <v>0.27</v>
      </c>
    </row>
    <row r="41" spans="2:30" x14ac:dyDescent="0.25">
      <c r="U41" s="7" t="s">
        <v>49</v>
      </c>
      <c r="V41" s="78">
        <v>0.17</v>
      </c>
      <c r="W41" s="78">
        <v>0.17</v>
      </c>
      <c r="X41" s="78">
        <v>0.13</v>
      </c>
      <c r="Y41" s="79">
        <v>0.15</v>
      </c>
    </row>
    <row r="42" spans="2:30" ht="16.2" thickBot="1" x14ac:dyDescent="0.3">
      <c r="U42" s="12" t="s">
        <v>50</v>
      </c>
      <c r="V42" s="24">
        <v>0.08</v>
      </c>
      <c r="W42" s="24">
        <v>0.19</v>
      </c>
      <c r="X42" s="24">
        <v>0.26</v>
      </c>
      <c r="Y42" s="25">
        <v>0.18</v>
      </c>
    </row>
    <row r="44" spans="2:30" ht="16.2" thickBot="1" x14ac:dyDescent="0.3"/>
    <row r="45" spans="2:30" x14ac:dyDescent="0.25">
      <c r="U45" s="4" t="s">
        <v>72</v>
      </c>
      <c r="V45" s="6"/>
    </row>
    <row r="46" spans="2:30" x14ac:dyDescent="0.25">
      <c r="U46" s="7" t="s">
        <v>73</v>
      </c>
      <c r="V46" s="79">
        <v>0.15</v>
      </c>
    </row>
    <row r="47" spans="2:30" x14ac:dyDescent="0.25">
      <c r="U47" s="7" t="s">
        <v>74</v>
      </c>
      <c r="V47" s="79">
        <v>0.32</v>
      </c>
    </row>
    <row r="48" spans="2:30" x14ac:dyDescent="0.25">
      <c r="U48" s="7" t="s">
        <v>75</v>
      </c>
      <c r="V48" s="79">
        <v>0.34</v>
      </c>
    </row>
    <row r="49" spans="2:22" x14ac:dyDescent="0.25">
      <c r="U49" s="7" t="s">
        <v>76</v>
      </c>
      <c r="V49" s="79">
        <v>0.15</v>
      </c>
    </row>
    <row r="50" spans="2:22" ht="16.2" thickBot="1" x14ac:dyDescent="0.3">
      <c r="U50" s="12" t="s">
        <v>77</v>
      </c>
      <c r="V50" s="25">
        <v>0.04</v>
      </c>
    </row>
    <row r="56" spans="2:22" ht="16.2" customHeight="1" x14ac:dyDescent="0.25"/>
    <row r="57" spans="2:22" ht="18" customHeight="1" x14ac:dyDescent="0.25">
      <c r="B57" s="37" t="s">
        <v>154</v>
      </c>
      <c r="C57" s="37"/>
      <c r="D57" s="37"/>
      <c r="E57" s="37"/>
      <c r="F57" s="37"/>
      <c r="G57" s="37"/>
      <c r="H57" s="37"/>
      <c r="I57" s="37"/>
      <c r="J57" s="37"/>
      <c r="K57" s="37"/>
      <c r="L57" s="37"/>
      <c r="M57" s="37"/>
      <c r="N57" s="37"/>
      <c r="O57" s="37"/>
      <c r="P57" s="37"/>
      <c r="Q57" s="37"/>
    </row>
    <row r="76" spans="2:17" ht="16.2" thickBot="1" x14ac:dyDescent="0.3"/>
    <row r="77" spans="2:17" ht="18" x14ac:dyDescent="0.25">
      <c r="B77" s="46" t="s">
        <v>92</v>
      </c>
      <c r="C77" s="5"/>
      <c r="D77" s="5"/>
      <c r="E77" s="5"/>
      <c r="F77" s="5"/>
      <c r="G77" s="5"/>
      <c r="H77" s="5"/>
      <c r="I77" s="5"/>
      <c r="J77" s="5"/>
      <c r="K77" s="5"/>
      <c r="L77" s="5"/>
      <c r="M77" s="5"/>
      <c r="N77" s="5"/>
      <c r="O77" s="5"/>
      <c r="P77" s="5"/>
      <c r="Q77" s="6"/>
    </row>
    <row r="78" spans="2:17" x14ac:dyDescent="0.25">
      <c r="B78" s="47" t="s">
        <v>102</v>
      </c>
      <c r="C78" s="48"/>
      <c r="D78" s="48"/>
      <c r="E78" s="48"/>
      <c r="F78" s="48"/>
      <c r="G78" s="48"/>
      <c r="H78" s="48"/>
      <c r="I78" s="48"/>
      <c r="J78" s="48"/>
      <c r="K78" s="48"/>
      <c r="L78" s="48"/>
      <c r="M78" s="48"/>
      <c r="N78" s="48"/>
      <c r="O78" s="48"/>
      <c r="P78" s="48"/>
      <c r="Q78" s="9"/>
    </row>
    <row r="79" spans="2:17" x14ac:dyDescent="0.25">
      <c r="B79" s="47" t="s">
        <v>103</v>
      </c>
      <c r="C79" s="48"/>
      <c r="D79" s="48"/>
      <c r="E79" s="48"/>
      <c r="F79" s="48"/>
      <c r="G79" s="48"/>
      <c r="H79" s="48"/>
      <c r="I79" s="48"/>
      <c r="J79" s="48"/>
      <c r="K79" s="48"/>
      <c r="L79" s="48"/>
      <c r="M79" s="48"/>
      <c r="N79" s="48"/>
      <c r="O79" s="48"/>
      <c r="P79" s="48"/>
      <c r="Q79" s="9"/>
    </row>
    <row r="80" spans="2:17" x14ac:dyDescent="0.25">
      <c r="B80" s="47" t="s">
        <v>104</v>
      </c>
      <c r="C80" s="48"/>
      <c r="D80" s="48"/>
      <c r="E80" s="48"/>
      <c r="F80" s="48"/>
      <c r="G80" s="48"/>
      <c r="H80" s="48"/>
      <c r="I80" s="48"/>
      <c r="J80" s="48"/>
      <c r="K80" s="48"/>
      <c r="L80" s="48"/>
      <c r="M80" s="48"/>
      <c r="N80" s="48"/>
      <c r="O80" s="48"/>
      <c r="P80" s="48"/>
      <c r="Q80" s="9"/>
    </row>
    <row r="81" spans="2:17" x14ac:dyDescent="0.25">
      <c r="B81" s="47" t="s">
        <v>105</v>
      </c>
      <c r="C81" s="48"/>
      <c r="D81" s="48"/>
      <c r="E81" s="48"/>
      <c r="F81" s="48"/>
      <c r="G81" s="48"/>
      <c r="H81" s="48"/>
      <c r="I81" s="48"/>
      <c r="J81" s="48"/>
      <c r="K81" s="48"/>
      <c r="L81" s="48"/>
      <c r="M81" s="48"/>
      <c r="N81" s="48"/>
      <c r="O81" s="48"/>
      <c r="P81" s="48"/>
      <c r="Q81" s="9"/>
    </row>
    <row r="82" spans="2:17" ht="15.6" customHeight="1" x14ac:dyDescent="0.25">
      <c r="B82" s="49" t="s">
        <v>95</v>
      </c>
      <c r="C82" s="48"/>
      <c r="D82" s="48"/>
      <c r="E82" s="48"/>
      <c r="F82" s="48"/>
      <c r="G82" s="48"/>
      <c r="H82" s="48"/>
      <c r="I82" s="48"/>
      <c r="J82" s="48"/>
      <c r="K82" s="48"/>
      <c r="L82" s="48"/>
      <c r="M82" s="48"/>
      <c r="N82" s="48"/>
      <c r="O82" s="48"/>
      <c r="P82" s="48"/>
      <c r="Q82" s="9"/>
    </row>
    <row r="83" spans="2:17" ht="15.6" customHeight="1" x14ac:dyDescent="0.25">
      <c r="B83" s="47" t="s">
        <v>112</v>
      </c>
      <c r="C83" s="48"/>
      <c r="D83" s="48"/>
      <c r="E83" s="48"/>
      <c r="F83" s="48"/>
      <c r="G83" s="48"/>
      <c r="H83" s="48"/>
      <c r="I83" s="48"/>
      <c r="J83" s="48"/>
      <c r="K83" s="48"/>
      <c r="L83" s="48"/>
      <c r="M83" s="48"/>
      <c r="N83" s="48"/>
      <c r="O83" s="48"/>
      <c r="P83" s="48"/>
      <c r="Q83" s="9"/>
    </row>
    <row r="84" spans="2:17" ht="15.6" customHeight="1" x14ac:dyDescent="0.25">
      <c r="B84" s="47" t="s">
        <v>113</v>
      </c>
      <c r="C84" s="48"/>
      <c r="D84" s="48"/>
      <c r="E84" s="48"/>
      <c r="F84" s="48"/>
      <c r="G84" s="48"/>
      <c r="H84" s="48"/>
      <c r="I84" s="48"/>
      <c r="J84" s="48"/>
      <c r="K84" s="48"/>
      <c r="L84" s="48"/>
      <c r="M84" s="48"/>
      <c r="N84" s="48"/>
      <c r="O84" s="48"/>
      <c r="P84" s="48"/>
      <c r="Q84" s="9"/>
    </row>
    <row r="85" spans="2:17" x14ac:dyDescent="0.25">
      <c r="B85" s="47" t="s">
        <v>117</v>
      </c>
      <c r="C85" s="48"/>
      <c r="D85" s="48"/>
      <c r="E85" s="48"/>
      <c r="F85" s="48"/>
      <c r="G85" s="48"/>
      <c r="H85" s="48"/>
      <c r="I85" s="48"/>
      <c r="J85" s="48"/>
      <c r="K85" s="48"/>
      <c r="L85" s="48"/>
      <c r="M85" s="48"/>
      <c r="N85" s="48"/>
      <c r="O85" s="48"/>
      <c r="P85" s="48"/>
      <c r="Q85" s="9"/>
    </row>
    <row r="86" spans="2:17" x14ac:dyDescent="0.25">
      <c r="B86" s="47" t="s">
        <v>111</v>
      </c>
      <c r="C86" s="48"/>
      <c r="D86" s="48"/>
      <c r="E86" s="48"/>
      <c r="F86" s="48"/>
      <c r="G86" s="48"/>
      <c r="H86" s="48"/>
      <c r="I86" s="48"/>
      <c r="J86" s="48"/>
      <c r="K86" s="48"/>
      <c r="L86" s="48"/>
      <c r="M86" s="48"/>
      <c r="N86" s="48"/>
      <c r="O86" s="48"/>
      <c r="P86" s="48"/>
      <c r="Q86" s="9"/>
    </row>
    <row r="87" spans="2:17" x14ac:dyDescent="0.25">
      <c r="B87" s="47" t="s">
        <v>106</v>
      </c>
      <c r="C87" s="48"/>
      <c r="D87" s="48"/>
      <c r="E87" s="48"/>
      <c r="F87" s="48"/>
      <c r="G87" s="48"/>
      <c r="H87" s="48"/>
      <c r="I87" s="48"/>
      <c r="J87" s="48"/>
      <c r="K87" s="48"/>
      <c r="L87" s="48"/>
      <c r="M87" s="48"/>
      <c r="N87" s="48"/>
      <c r="O87" s="48"/>
      <c r="P87" s="48"/>
      <c r="Q87" s="9"/>
    </row>
    <row r="88" spans="2:17" ht="16.2" thickBot="1" x14ac:dyDescent="0.3">
      <c r="B88" s="50" t="s">
        <v>107</v>
      </c>
      <c r="C88" s="51"/>
      <c r="D88" s="51"/>
      <c r="E88" s="51"/>
      <c r="F88" s="51"/>
      <c r="G88" s="51"/>
      <c r="H88" s="51"/>
      <c r="I88" s="51"/>
      <c r="J88" s="51"/>
      <c r="K88" s="51"/>
      <c r="L88" s="51"/>
      <c r="M88" s="51"/>
      <c r="N88" s="51"/>
      <c r="O88" s="51"/>
      <c r="P88" s="51"/>
      <c r="Q88" s="31"/>
    </row>
  </sheetData>
  <phoneticPr fontId="2" type="noConversion"/>
  <pageMargins left="0.7" right="0.7" top="0.75" bottom="0.75" header="0.3" footer="0.3"/>
  <pageSetup paperSize="9" scale="5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DF3FB-9674-4347-A5E8-35BD752B1002}">
  <dimension ref="A1:O140"/>
  <sheetViews>
    <sheetView zoomScaleNormal="100" workbookViewId="0">
      <selection activeCell="A22" sqref="A22"/>
    </sheetView>
  </sheetViews>
  <sheetFormatPr defaultRowHeight="13.8" x14ac:dyDescent="0.25"/>
  <sheetData>
    <row r="1" spans="1:15" x14ac:dyDescent="0.25">
      <c r="A1" s="62"/>
      <c r="B1" s="62"/>
      <c r="C1" s="62"/>
      <c r="D1" s="62"/>
      <c r="E1" s="62"/>
      <c r="F1" s="62"/>
      <c r="G1" s="62"/>
      <c r="H1" s="62"/>
      <c r="I1" s="62"/>
      <c r="J1" s="62"/>
      <c r="K1" s="62"/>
      <c r="L1" s="62"/>
      <c r="M1" s="62"/>
      <c r="N1" s="62"/>
    </row>
    <row r="2" spans="1:15" ht="24.6" x14ac:dyDescent="0.25">
      <c r="A2" s="92" t="s">
        <v>126</v>
      </c>
      <c r="B2" s="92"/>
      <c r="C2" s="92"/>
      <c r="D2" s="62"/>
      <c r="E2" s="62"/>
      <c r="F2" s="62"/>
      <c r="G2" s="62"/>
      <c r="H2" s="62"/>
      <c r="I2" s="62"/>
      <c r="J2" s="62"/>
      <c r="K2" s="62"/>
      <c r="L2" s="62"/>
      <c r="M2" s="62"/>
      <c r="N2" s="62"/>
    </row>
    <row r="3" spans="1:15" x14ac:dyDescent="0.25">
      <c r="A3" s="62" t="s">
        <v>142</v>
      </c>
      <c r="B3" s="62"/>
      <c r="C3" s="62"/>
      <c r="D3" s="62"/>
      <c r="E3" s="62"/>
      <c r="F3" s="62"/>
      <c r="G3" s="62"/>
      <c r="H3" s="62"/>
      <c r="I3" s="62"/>
      <c r="J3" s="62"/>
      <c r="K3" s="62"/>
      <c r="L3" s="62"/>
      <c r="M3" s="62"/>
      <c r="N3" s="62"/>
    </row>
    <row r="4" spans="1:15" x14ac:dyDescent="0.25">
      <c r="A4" s="62"/>
      <c r="B4" s="63" t="s">
        <v>143</v>
      </c>
      <c r="C4" s="62"/>
      <c r="D4" s="62"/>
      <c r="E4" s="62"/>
      <c r="F4" s="62"/>
      <c r="G4" s="62"/>
      <c r="H4" s="62"/>
      <c r="I4" s="62"/>
      <c r="J4" s="62"/>
      <c r="K4" s="62"/>
      <c r="L4" s="62"/>
      <c r="M4" s="62"/>
      <c r="N4" s="62"/>
    </row>
    <row r="5" spans="1:15" x14ac:dyDescent="0.25">
      <c r="A5" s="62" t="s">
        <v>130</v>
      </c>
      <c r="B5" s="62"/>
      <c r="C5" s="62"/>
      <c r="D5" s="62"/>
      <c r="E5" s="62"/>
      <c r="F5" s="62"/>
      <c r="G5" s="62"/>
      <c r="H5" s="62"/>
      <c r="I5" s="62"/>
      <c r="J5" s="62"/>
      <c r="K5" s="62"/>
      <c r="L5" s="62"/>
      <c r="M5" s="62"/>
      <c r="N5" s="62"/>
    </row>
    <row r="6" spans="1:15" x14ac:dyDescent="0.25">
      <c r="A6" s="62"/>
      <c r="B6" s="63" t="s">
        <v>131</v>
      </c>
      <c r="C6" s="62"/>
      <c r="D6" s="62"/>
      <c r="E6" s="62"/>
      <c r="F6" s="62"/>
      <c r="G6" s="62"/>
      <c r="H6" s="62"/>
      <c r="I6" s="62"/>
      <c r="J6" s="62"/>
      <c r="K6" s="62"/>
      <c r="L6" s="62"/>
      <c r="M6" s="62"/>
      <c r="N6" s="62"/>
    </row>
    <row r="7" spans="1:15" x14ac:dyDescent="0.25">
      <c r="A7" s="62" t="s">
        <v>141</v>
      </c>
      <c r="B7" s="62"/>
      <c r="C7" s="62"/>
      <c r="D7" s="62"/>
      <c r="E7" s="62"/>
      <c r="F7" s="62"/>
      <c r="G7" s="62"/>
      <c r="H7" s="62"/>
      <c r="I7" s="62"/>
      <c r="J7" s="62"/>
      <c r="K7" s="62"/>
      <c r="L7" s="62"/>
      <c r="M7" s="62"/>
      <c r="N7" s="62"/>
    </row>
    <row r="8" spans="1:15" x14ac:dyDescent="0.25">
      <c r="A8" s="62" t="s">
        <v>144</v>
      </c>
      <c r="B8" s="63"/>
      <c r="C8" s="62"/>
      <c r="D8" s="62"/>
      <c r="E8" s="62"/>
      <c r="F8" s="62"/>
      <c r="G8" s="62"/>
      <c r="H8" s="62"/>
      <c r="I8" s="62"/>
      <c r="J8" s="62"/>
      <c r="K8" s="62"/>
      <c r="L8" s="62"/>
      <c r="M8" s="62"/>
      <c r="N8" s="62"/>
    </row>
    <row r="9" spans="1:15" x14ac:dyDescent="0.25">
      <c r="A9" s="62"/>
      <c r="B9" s="62" t="s">
        <v>140</v>
      </c>
      <c r="C9" s="62"/>
      <c r="D9" s="62"/>
      <c r="E9" s="62"/>
      <c r="F9" s="62"/>
      <c r="G9" s="62"/>
      <c r="H9" s="62"/>
      <c r="I9" s="62"/>
      <c r="J9" s="62"/>
      <c r="K9" s="62"/>
      <c r="L9" s="62"/>
      <c r="M9" s="62"/>
      <c r="N9" s="62"/>
    </row>
    <row r="10" spans="1:15" ht="13.8" customHeight="1" x14ac:dyDescent="0.25">
      <c r="A10" s="62" t="s">
        <v>128</v>
      </c>
      <c r="B10" s="62"/>
      <c r="C10" s="62"/>
      <c r="D10" s="62"/>
      <c r="E10" s="62"/>
      <c r="F10" s="62"/>
      <c r="G10" s="62"/>
      <c r="H10" s="62"/>
      <c r="I10" s="62" t="s">
        <v>127</v>
      </c>
      <c r="J10" s="62"/>
      <c r="K10" s="62"/>
      <c r="L10" s="62"/>
      <c r="M10" s="62"/>
      <c r="N10" s="62"/>
    </row>
    <row r="11" spans="1:15" x14ac:dyDescent="0.25">
      <c r="A11" s="62"/>
      <c r="B11" s="63" t="s">
        <v>129</v>
      </c>
      <c r="C11" s="62"/>
      <c r="D11" s="62"/>
      <c r="E11" s="62"/>
      <c r="F11" s="62"/>
      <c r="G11" s="62"/>
      <c r="H11" s="62"/>
      <c r="I11" s="62"/>
      <c r="J11" s="62"/>
      <c r="K11" s="62"/>
      <c r="L11" s="62"/>
      <c r="M11" s="62"/>
      <c r="N11" s="62"/>
    </row>
    <row r="12" spans="1:15" x14ac:dyDescent="0.25">
      <c r="A12" s="62" t="s">
        <v>133</v>
      </c>
      <c r="B12" s="62"/>
      <c r="C12" s="62"/>
      <c r="D12" s="62"/>
      <c r="E12" s="62"/>
      <c r="F12" s="62"/>
      <c r="G12" s="62"/>
      <c r="H12" s="62"/>
      <c r="I12" s="62"/>
      <c r="J12" s="62"/>
      <c r="K12" s="62"/>
      <c r="L12" s="62"/>
      <c r="M12" s="62"/>
      <c r="N12" s="62"/>
    </row>
    <row r="13" spans="1:15" x14ac:dyDescent="0.25">
      <c r="A13" s="62"/>
      <c r="B13" s="93" t="s">
        <v>132</v>
      </c>
      <c r="C13" s="93"/>
      <c r="D13" s="93"/>
      <c r="E13" s="93"/>
      <c r="F13" s="93"/>
      <c r="G13" s="93"/>
      <c r="H13" s="93"/>
      <c r="I13" s="93"/>
      <c r="J13" s="93"/>
      <c r="K13" s="93"/>
      <c r="L13" s="93"/>
      <c r="M13" s="93"/>
      <c r="N13" s="93"/>
      <c r="O13" s="93"/>
    </row>
    <row r="14" spans="1:15" x14ac:dyDescent="0.25">
      <c r="B14" s="93"/>
      <c r="C14" s="93"/>
      <c r="D14" s="93"/>
      <c r="E14" s="93"/>
      <c r="F14" s="93"/>
      <c r="G14" s="93"/>
      <c r="H14" s="93"/>
      <c r="I14" s="93"/>
      <c r="J14" s="93"/>
      <c r="K14" s="93"/>
      <c r="L14" s="93"/>
      <c r="M14" s="93"/>
      <c r="N14" s="93"/>
      <c r="O14" s="93"/>
    </row>
    <row r="15" spans="1:15" x14ac:dyDescent="0.25">
      <c r="A15" s="62" t="s">
        <v>138</v>
      </c>
      <c r="B15" s="62"/>
      <c r="C15" s="62"/>
      <c r="D15" s="62"/>
      <c r="E15" s="62"/>
      <c r="F15" s="62"/>
      <c r="G15" s="62"/>
      <c r="H15" s="62"/>
      <c r="I15" s="62"/>
      <c r="J15" s="62"/>
      <c r="K15" s="62"/>
      <c r="L15" s="62"/>
      <c r="M15" s="62"/>
      <c r="N15" s="62"/>
    </row>
    <row r="16" spans="1:15" x14ac:dyDescent="0.25">
      <c r="A16" s="62"/>
      <c r="B16" s="62" t="s">
        <v>139</v>
      </c>
      <c r="C16" s="62"/>
      <c r="D16" s="62"/>
      <c r="E16" s="62"/>
      <c r="F16" s="62"/>
      <c r="G16" s="62"/>
      <c r="H16" s="62"/>
      <c r="I16" s="62"/>
      <c r="J16" s="62"/>
      <c r="K16" s="62"/>
      <c r="L16" s="62"/>
      <c r="M16" s="62"/>
      <c r="N16" s="62"/>
    </row>
    <row r="17" spans="1:14" x14ac:dyDescent="0.25">
      <c r="A17" s="65" t="s">
        <v>137</v>
      </c>
      <c r="B17" s="62"/>
      <c r="C17" s="62"/>
      <c r="D17" s="62"/>
      <c r="E17" s="62"/>
      <c r="F17" s="62"/>
      <c r="G17" s="62"/>
      <c r="H17" s="62"/>
      <c r="I17" s="62"/>
      <c r="J17" s="62"/>
      <c r="K17" s="62"/>
      <c r="L17" s="62"/>
      <c r="M17" s="62"/>
      <c r="N17" s="62"/>
    </row>
    <row r="18" spans="1:14" x14ac:dyDescent="0.25">
      <c r="A18" s="62"/>
      <c r="B18" s="63" t="s">
        <v>136</v>
      </c>
      <c r="C18" s="62"/>
      <c r="D18" s="62"/>
      <c r="E18" s="62"/>
      <c r="F18" s="62"/>
      <c r="G18" s="62"/>
      <c r="H18" s="62"/>
      <c r="I18" s="62"/>
      <c r="J18" s="62"/>
      <c r="K18" s="62"/>
      <c r="L18" s="62"/>
      <c r="M18" s="62"/>
      <c r="N18" s="62"/>
    </row>
    <row r="19" spans="1:14" x14ac:dyDescent="0.25">
      <c r="A19" s="62" t="s">
        <v>135</v>
      </c>
      <c r="B19" s="64"/>
      <c r="C19" s="64"/>
      <c r="D19" s="64"/>
      <c r="E19" s="64"/>
      <c r="F19" s="64"/>
      <c r="G19" s="64"/>
      <c r="H19" s="64"/>
      <c r="I19" s="64"/>
      <c r="J19" s="64"/>
      <c r="K19" s="64"/>
      <c r="L19" s="64"/>
      <c r="M19" s="64"/>
      <c r="N19" s="62"/>
    </row>
    <row r="20" spans="1:14" x14ac:dyDescent="0.25">
      <c r="A20" s="62"/>
      <c r="B20" s="63" t="s">
        <v>134</v>
      </c>
      <c r="C20" s="62"/>
      <c r="D20" s="62"/>
      <c r="E20" s="62"/>
      <c r="F20" s="62"/>
      <c r="G20" s="62"/>
      <c r="H20" s="62"/>
      <c r="I20" s="62"/>
      <c r="J20" s="62"/>
      <c r="K20" s="62"/>
      <c r="L20" s="62"/>
      <c r="M20" s="62"/>
      <c r="N20" s="62"/>
    </row>
    <row r="39" spans="1:14" x14ac:dyDescent="0.25">
      <c r="A39" s="62"/>
      <c r="B39" s="62"/>
      <c r="C39" s="62"/>
      <c r="D39" s="62"/>
      <c r="E39" s="62"/>
      <c r="F39" s="62"/>
      <c r="G39" s="62"/>
      <c r="H39" s="62"/>
      <c r="I39" s="62"/>
      <c r="J39" s="62"/>
      <c r="K39" s="62"/>
      <c r="L39" s="62"/>
      <c r="M39" s="62"/>
      <c r="N39" s="62"/>
    </row>
    <row r="40" spans="1:14" x14ac:dyDescent="0.25">
      <c r="A40" s="62"/>
      <c r="B40" s="62"/>
      <c r="C40" s="62"/>
      <c r="D40" s="62"/>
      <c r="E40" s="62"/>
      <c r="F40" s="62"/>
      <c r="G40" s="62"/>
      <c r="H40" s="62"/>
      <c r="I40" s="62"/>
      <c r="J40" s="62"/>
      <c r="K40" s="62"/>
      <c r="L40" s="62"/>
      <c r="M40" s="62"/>
      <c r="N40" s="62"/>
    </row>
    <row r="41" spans="1:14" x14ac:dyDescent="0.25">
      <c r="A41" s="62"/>
      <c r="B41" s="62"/>
      <c r="C41" s="62"/>
      <c r="D41" s="62"/>
      <c r="E41" s="62"/>
      <c r="F41" s="62"/>
      <c r="G41" s="62"/>
      <c r="H41" s="62"/>
      <c r="I41" s="62"/>
      <c r="J41" s="62"/>
      <c r="K41" s="62"/>
      <c r="L41" s="62"/>
      <c r="M41" s="62"/>
      <c r="N41" s="62"/>
    </row>
    <row r="42" spans="1:14" x14ac:dyDescent="0.25">
      <c r="A42" s="62"/>
      <c r="B42" s="62"/>
      <c r="C42" s="62"/>
      <c r="D42" s="62"/>
      <c r="E42" s="62"/>
      <c r="F42" s="62"/>
      <c r="G42" s="62"/>
      <c r="H42" s="62"/>
      <c r="I42" s="62"/>
      <c r="J42" s="62"/>
      <c r="K42" s="62"/>
      <c r="L42" s="62"/>
      <c r="M42" s="62"/>
      <c r="N42" s="62"/>
    </row>
    <row r="43" spans="1:14" x14ac:dyDescent="0.25">
      <c r="A43" s="62"/>
      <c r="B43" s="62"/>
      <c r="C43" s="62"/>
      <c r="D43" s="62"/>
      <c r="E43" s="62"/>
      <c r="F43" s="62"/>
      <c r="G43" s="62"/>
      <c r="H43" s="62"/>
      <c r="I43" s="62"/>
      <c r="J43" s="62"/>
      <c r="K43" s="62"/>
      <c r="L43" s="62"/>
      <c r="M43" s="62"/>
      <c r="N43" s="62"/>
    </row>
    <row r="44" spans="1:14" x14ac:dyDescent="0.25">
      <c r="A44" s="62"/>
      <c r="B44" s="62"/>
      <c r="C44" s="62"/>
      <c r="D44" s="62"/>
      <c r="E44" s="62"/>
      <c r="F44" s="62"/>
      <c r="G44" s="62"/>
      <c r="H44" s="62"/>
      <c r="I44" s="62"/>
      <c r="J44" s="62"/>
      <c r="K44" s="62"/>
      <c r="L44" s="62"/>
      <c r="M44" s="62"/>
      <c r="N44" s="62"/>
    </row>
    <row r="45" spans="1:14" x14ac:dyDescent="0.25">
      <c r="A45" s="62"/>
      <c r="B45" s="62"/>
      <c r="C45" s="62"/>
      <c r="D45" s="62"/>
      <c r="E45" s="62"/>
      <c r="F45" s="62"/>
      <c r="G45" s="62"/>
      <c r="H45" s="62"/>
      <c r="I45" s="62"/>
      <c r="J45" s="62"/>
      <c r="K45" s="62"/>
      <c r="L45" s="62"/>
      <c r="M45" s="62"/>
      <c r="N45" s="62"/>
    </row>
    <row r="46" spans="1:14" x14ac:dyDescent="0.25">
      <c r="A46" s="62"/>
      <c r="B46" s="62"/>
      <c r="C46" s="62"/>
      <c r="D46" s="62"/>
      <c r="E46" s="62"/>
      <c r="F46" s="62"/>
      <c r="G46" s="62"/>
      <c r="H46" s="62"/>
      <c r="I46" s="62"/>
      <c r="J46" s="62"/>
      <c r="K46" s="62"/>
      <c r="L46" s="62"/>
      <c r="M46" s="62"/>
      <c r="N46" s="62"/>
    </row>
    <row r="47" spans="1:14" x14ac:dyDescent="0.25">
      <c r="A47" s="62"/>
      <c r="B47" s="62"/>
      <c r="C47" s="62"/>
      <c r="D47" s="62"/>
      <c r="E47" s="62"/>
      <c r="F47" s="62"/>
      <c r="G47" s="62"/>
      <c r="H47" s="62"/>
      <c r="I47" s="62"/>
      <c r="J47" s="62"/>
      <c r="K47" s="62"/>
      <c r="L47" s="62"/>
      <c r="M47" s="62"/>
      <c r="N47" s="62"/>
    </row>
    <row r="48" spans="1:14" x14ac:dyDescent="0.25">
      <c r="A48" s="62"/>
      <c r="B48" s="62"/>
      <c r="C48" s="62"/>
      <c r="D48" s="62"/>
      <c r="E48" s="62"/>
      <c r="F48" s="62"/>
      <c r="G48" s="62"/>
      <c r="H48" s="62"/>
      <c r="I48" s="62"/>
      <c r="J48" s="62"/>
      <c r="K48" s="62"/>
      <c r="L48" s="62"/>
      <c r="M48" s="62"/>
      <c r="N48" s="62"/>
    </row>
    <row r="49" spans="1:14" x14ac:dyDescent="0.25">
      <c r="A49" s="62"/>
      <c r="B49" s="62"/>
      <c r="C49" s="62"/>
      <c r="D49" s="62"/>
      <c r="E49" s="62"/>
      <c r="F49" s="62"/>
      <c r="G49" s="62"/>
      <c r="H49" s="62"/>
      <c r="I49" s="62"/>
      <c r="J49" s="62"/>
      <c r="K49" s="62"/>
      <c r="L49" s="62"/>
      <c r="M49" s="62"/>
      <c r="N49" s="62"/>
    </row>
    <row r="50" spans="1:14" x14ac:dyDescent="0.25">
      <c r="A50" s="62"/>
      <c r="B50" s="62"/>
      <c r="C50" s="62"/>
      <c r="D50" s="62"/>
      <c r="E50" s="62"/>
      <c r="F50" s="62"/>
      <c r="G50" s="62"/>
      <c r="H50" s="62"/>
      <c r="I50" s="62"/>
      <c r="J50" s="62"/>
      <c r="K50" s="62"/>
      <c r="L50" s="62"/>
      <c r="M50" s="62"/>
      <c r="N50" s="62"/>
    </row>
    <row r="51" spans="1:14" x14ac:dyDescent="0.25">
      <c r="A51" s="62"/>
      <c r="B51" s="62"/>
      <c r="C51" s="62"/>
      <c r="D51" s="62"/>
      <c r="E51" s="62"/>
      <c r="F51" s="62"/>
      <c r="G51" s="62"/>
      <c r="H51" s="62"/>
      <c r="I51" s="62"/>
      <c r="J51" s="62"/>
      <c r="K51" s="62"/>
      <c r="L51" s="62"/>
      <c r="M51" s="62"/>
      <c r="N51" s="62"/>
    </row>
    <row r="52" spans="1:14" x14ac:dyDescent="0.25">
      <c r="A52" s="62"/>
      <c r="B52" s="62"/>
      <c r="C52" s="62"/>
      <c r="D52" s="62"/>
      <c r="E52" s="62"/>
      <c r="F52" s="62"/>
      <c r="G52" s="62"/>
      <c r="H52" s="62"/>
      <c r="I52" s="62"/>
      <c r="J52" s="62"/>
      <c r="K52" s="62"/>
      <c r="L52" s="62"/>
      <c r="M52" s="62"/>
      <c r="N52" s="62"/>
    </row>
    <row r="53" spans="1:14" x14ac:dyDescent="0.25">
      <c r="A53" s="62"/>
      <c r="B53" s="62"/>
      <c r="C53" s="62"/>
      <c r="D53" s="62"/>
      <c r="E53" s="62"/>
      <c r="F53" s="62"/>
      <c r="G53" s="62"/>
      <c r="H53" s="62"/>
      <c r="I53" s="62"/>
      <c r="J53" s="62"/>
      <c r="K53" s="62"/>
      <c r="L53" s="62"/>
      <c r="M53" s="62"/>
      <c r="N53" s="62"/>
    </row>
    <row r="54" spans="1:14" x14ac:dyDescent="0.25">
      <c r="A54" s="62"/>
      <c r="B54" s="62"/>
      <c r="C54" s="62"/>
      <c r="D54" s="62"/>
      <c r="E54" s="62"/>
      <c r="F54" s="62"/>
      <c r="G54" s="62"/>
      <c r="H54" s="62"/>
      <c r="I54" s="62"/>
      <c r="J54" s="62"/>
      <c r="K54" s="62"/>
      <c r="L54" s="62"/>
      <c r="M54" s="62"/>
      <c r="N54" s="62"/>
    </row>
    <row r="55" spans="1:14" x14ac:dyDescent="0.25">
      <c r="A55" s="62"/>
      <c r="B55" s="62"/>
      <c r="C55" s="62"/>
      <c r="D55" s="62"/>
      <c r="E55" s="62"/>
      <c r="F55" s="62"/>
      <c r="G55" s="62"/>
      <c r="H55" s="62"/>
      <c r="I55" s="62"/>
      <c r="J55" s="62"/>
      <c r="K55" s="62"/>
      <c r="L55" s="62"/>
      <c r="M55" s="62"/>
      <c r="N55" s="62"/>
    </row>
    <row r="56" spans="1:14" x14ac:dyDescent="0.25">
      <c r="A56" s="62"/>
      <c r="B56" s="62"/>
      <c r="C56" s="62"/>
      <c r="D56" s="62"/>
      <c r="E56" s="62"/>
      <c r="F56" s="62"/>
      <c r="G56" s="62"/>
      <c r="H56" s="62"/>
      <c r="I56" s="62"/>
      <c r="J56" s="62"/>
      <c r="K56" s="62"/>
      <c r="L56" s="62"/>
      <c r="M56" s="62"/>
      <c r="N56" s="62"/>
    </row>
    <row r="57" spans="1:14" x14ac:dyDescent="0.25">
      <c r="A57" s="62"/>
      <c r="B57" s="62"/>
      <c r="C57" s="62"/>
      <c r="D57" s="62"/>
      <c r="E57" s="62"/>
      <c r="F57" s="62"/>
      <c r="G57" s="62"/>
      <c r="H57" s="62"/>
      <c r="I57" s="62"/>
      <c r="J57" s="62"/>
      <c r="K57" s="62"/>
      <c r="L57" s="62"/>
      <c r="M57" s="62"/>
      <c r="N57" s="62"/>
    </row>
    <row r="58" spans="1:14" x14ac:dyDescent="0.25">
      <c r="A58" s="62"/>
      <c r="B58" s="62"/>
      <c r="C58" s="62"/>
      <c r="D58" s="62"/>
      <c r="E58" s="62"/>
      <c r="F58" s="62"/>
      <c r="G58" s="62"/>
      <c r="H58" s="62"/>
      <c r="I58" s="62"/>
      <c r="J58" s="62"/>
      <c r="K58" s="62"/>
      <c r="L58" s="62"/>
      <c r="M58" s="62"/>
      <c r="N58" s="62"/>
    </row>
    <row r="59" spans="1:14" x14ac:dyDescent="0.25">
      <c r="A59" s="62"/>
      <c r="B59" s="62"/>
      <c r="C59" s="62"/>
      <c r="D59" s="62"/>
      <c r="E59" s="62"/>
      <c r="F59" s="62"/>
      <c r="G59" s="62"/>
      <c r="H59" s="62"/>
      <c r="I59" s="62"/>
      <c r="J59" s="62"/>
      <c r="K59" s="62"/>
      <c r="L59" s="62"/>
      <c r="M59" s="62"/>
      <c r="N59" s="62"/>
    </row>
    <row r="60" spans="1:14" x14ac:dyDescent="0.25">
      <c r="A60" s="62"/>
      <c r="B60" s="62"/>
      <c r="C60" s="62"/>
      <c r="D60" s="62"/>
      <c r="E60" s="62"/>
      <c r="F60" s="62"/>
      <c r="G60" s="62"/>
      <c r="H60" s="62"/>
      <c r="I60" s="62"/>
      <c r="J60" s="62"/>
      <c r="K60" s="62"/>
      <c r="L60" s="62"/>
      <c r="M60" s="62"/>
      <c r="N60" s="62"/>
    </row>
    <row r="61" spans="1:14" x14ac:dyDescent="0.25">
      <c r="A61" s="62"/>
      <c r="B61" s="62"/>
      <c r="C61" s="62"/>
      <c r="D61" s="62"/>
      <c r="E61" s="62"/>
      <c r="F61" s="62"/>
      <c r="G61" s="62"/>
      <c r="H61" s="62"/>
      <c r="I61" s="62"/>
      <c r="J61" s="62"/>
      <c r="K61" s="62"/>
      <c r="L61" s="62"/>
      <c r="M61" s="62"/>
      <c r="N61" s="62"/>
    </row>
    <row r="62" spans="1:14" x14ac:dyDescent="0.25">
      <c r="A62" s="62"/>
      <c r="B62" s="62"/>
      <c r="C62" s="62"/>
      <c r="D62" s="62"/>
      <c r="E62" s="62"/>
      <c r="F62" s="62"/>
      <c r="G62" s="62"/>
      <c r="H62" s="62"/>
      <c r="I62" s="62"/>
      <c r="J62" s="62"/>
      <c r="K62" s="62"/>
      <c r="L62" s="62"/>
      <c r="M62" s="62"/>
      <c r="N62" s="62"/>
    </row>
    <row r="63" spans="1:14" x14ac:dyDescent="0.25">
      <c r="A63" s="62"/>
      <c r="B63" s="62"/>
      <c r="C63" s="62"/>
      <c r="D63" s="62"/>
      <c r="E63" s="62"/>
      <c r="F63" s="62"/>
      <c r="G63" s="62"/>
      <c r="H63" s="62"/>
      <c r="I63" s="62"/>
      <c r="J63" s="62"/>
      <c r="K63" s="62"/>
      <c r="L63" s="62"/>
      <c r="M63" s="62"/>
      <c r="N63" s="62"/>
    </row>
    <row r="64" spans="1:14" x14ac:dyDescent="0.25">
      <c r="A64" s="62"/>
      <c r="B64" s="62"/>
      <c r="C64" s="62"/>
      <c r="D64" s="62"/>
      <c r="E64" s="62"/>
      <c r="F64" s="62"/>
      <c r="G64" s="62"/>
      <c r="H64" s="62"/>
      <c r="I64" s="62"/>
      <c r="J64" s="62"/>
      <c r="K64" s="62"/>
      <c r="L64" s="62"/>
      <c r="M64" s="62"/>
      <c r="N64" s="62"/>
    </row>
    <row r="65" spans="1:14" x14ac:dyDescent="0.25">
      <c r="A65" s="62"/>
      <c r="B65" s="62"/>
      <c r="C65" s="62"/>
      <c r="D65" s="62"/>
      <c r="E65" s="62"/>
      <c r="F65" s="62"/>
      <c r="G65" s="62"/>
      <c r="H65" s="62"/>
      <c r="I65" s="62"/>
      <c r="J65" s="62"/>
      <c r="K65" s="62"/>
      <c r="L65" s="62"/>
      <c r="M65" s="62"/>
      <c r="N65" s="62"/>
    </row>
    <row r="66" spans="1:14" x14ac:dyDescent="0.25">
      <c r="A66" s="62"/>
      <c r="B66" s="62"/>
      <c r="C66" s="62"/>
      <c r="D66" s="62"/>
      <c r="E66" s="62"/>
      <c r="F66" s="62"/>
      <c r="G66" s="62"/>
      <c r="H66" s="62"/>
      <c r="I66" s="62"/>
      <c r="J66" s="62"/>
      <c r="K66" s="62"/>
      <c r="L66" s="62"/>
      <c r="M66" s="62"/>
      <c r="N66" s="62"/>
    </row>
    <row r="67" spans="1:14" x14ac:dyDescent="0.25">
      <c r="A67" s="62"/>
      <c r="B67" s="62"/>
      <c r="C67" s="62"/>
      <c r="D67" s="62"/>
      <c r="E67" s="62"/>
      <c r="F67" s="62"/>
      <c r="G67" s="62"/>
      <c r="H67" s="62"/>
      <c r="I67" s="62"/>
      <c r="J67" s="62"/>
      <c r="K67" s="62"/>
      <c r="L67" s="62"/>
      <c r="M67" s="62"/>
      <c r="N67" s="62"/>
    </row>
    <row r="68" spans="1:14" x14ac:dyDescent="0.25">
      <c r="A68" s="62"/>
      <c r="B68" s="62"/>
      <c r="C68" s="62"/>
      <c r="D68" s="62"/>
      <c r="E68" s="62"/>
      <c r="F68" s="62"/>
      <c r="G68" s="62"/>
      <c r="H68" s="62"/>
      <c r="I68" s="62"/>
      <c r="J68" s="62"/>
      <c r="K68" s="62"/>
      <c r="L68" s="62"/>
      <c r="M68" s="62"/>
      <c r="N68" s="62"/>
    </row>
    <row r="69" spans="1:14" x14ac:dyDescent="0.25">
      <c r="A69" s="62"/>
      <c r="B69" s="62"/>
      <c r="C69" s="62"/>
      <c r="D69" s="62"/>
      <c r="E69" s="62"/>
      <c r="F69" s="62"/>
      <c r="G69" s="62"/>
      <c r="H69" s="62"/>
      <c r="I69" s="62"/>
      <c r="J69" s="62"/>
      <c r="K69" s="62"/>
      <c r="L69" s="62"/>
      <c r="M69" s="62"/>
      <c r="N69" s="62"/>
    </row>
    <row r="70" spans="1:14" x14ac:dyDescent="0.25">
      <c r="A70" s="62"/>
      <c r="B70" s="62"/>
      <c r="C70" s="62"/>
      <c r="D70" s="62"/>
      <c r="E70" s="62"/>
      <c r="F70" s="62"/>
      <c r="G70" s="62"/>
      <c r="H70" s="62"/>
      <c r="I70" s="62"/>
      <c r="J70" s="62"/>
      <c r="K70" s="62"/>
      <c r="L70" s="62"/>
      <c r="M70" s="62"/>
      <c r="N70" s="62"/>
    </row>
    <row r="71" spans="1:14" x14ac:dyDescent="0.25">
      <c r="A71" s="62"/>
      <c r="B71" s="62"/>
      <c r="C71" s="62"/>
      <c r="D71" s="62"/>
      <c r="E71" s="62"/>
      <c r="F71" s="62"/>
      <c r="G71" s="62"/>
      <c r="H71" s="62"/>
      <c r="I71" s="62"/>
      <c r="J71" s="62"/>
      <c r="K71" s="62"/>
      <c r="L71" s="62"/>
      <c r="M71" s="62"/>
      <c r="N71" s="62"/>
    </row>
    <row r="72" spans="1:14" x14ac:dyDescent="0.25">
      <c r="A72" s="62"/>
      <c r="B72" s="62"/>
      <c r="C72" s="62"/>
      <c r="D72" s="62"/>
      <c r="E72" s="62"/>
      <c r="F72" s="62"/>
      <c r="G72" s="62"/>
      <c r="H72" s="62"/>
      <c r="I72" s="62"/>
      <c r="J72" s="62"/>
      <c r="K72" s="62"/>
      <c r="L72" s="62"/>
      <c r="M72" s="62"/>
      <c r="N72" s="62"/>
    </row>
    <row r="73" spans="1:14" x14ac:dyDescent="0.25">
      <c r="A73" s="62"/>
      <c r="B73" s="62"/>
      <c r="C73" s="62"/>
      <c r="D73" s="62"/>
      <c r="E73" s="62"/>
      <c r="F73" s="62"/>
      <c r="G73" s="62"/>
      <c r="H73" s="62"/>
      <c r="I73" s="62"/>
      <c r="J73" s="62"/>
      <c r="K73" s="62"/>
      <c r="L73" s="62"/>
      <c r="M73" s="62"/>
      <c r="N73" s="62"/>
    </row>
    <row r="74" spans="1:14" x14ac:dyDescent="0.25">
      <c r="A74" s="62"/>
      <c r="B74" s="62"/>
      <c r="C74" s="62"/>
      <c r="D74" s="62"/>
      <c r="E74" s="62"/>
      <c r="F74" s="62"/>
      <c r="G74" s="62"/>
      <c r="H74" s="62"/>
      <c r="I74" s="62"/>
      <c r="J74" s="62"/>
      <c r="K74" s="62"/>
      <c r="L74" s="62"/>
      <c r="M74" s="62"/>
      <c r="N74" s="62"/>
    </row>
    <row r="75" spans="1:14" x14ac:dyDescent="0.25">
      <c r="A75" s="62"/>
      <c r="B75" s="62"/>
      <c r="C75" s="62"/>
      <c r="D75" s="62"/>
      <c r="E75" s="62"/>
      <c r="F75" s="62"/>
      <c r="G75" s="62"/>
      <c r="H75" s="62"/>
      <c r="I75" s="62"/>
      <c r="J75" s="62"/>
      <c r="K75" s="62"/>
      <c r="L75" s="62"/>
      <c r="M75" s="62"/>
      <c r="N75" s="62"/>
    </row>
    <row r="76" spans="1:14" x14ac:dyDescent="0.25">
      <c r="A76" s="62"/>
      <c r="B76" s="62"/>
      <c r="C76" s="62"/>
      <c r="D76" s="62"/>
      <c r="E76" s="62"/>
      <c r="F76" s="62"/>
      <c r="G76" s="62"/>
      <c r="H76" s="62"/>
      <c r="I76" s="62"/>
      <c r="J76" s="62"/>
      <c r="K76" s="62"/>
      <c r="L76" s="62"/>
      <c r="M76" s="62"/>
      <c r="N76" s="62"/>
    </row>
    <row r="77" spans="1:14" x14ac:dyDescent="0.25">
      <c r="A77" s="62"/>
      <c r="B77" s="62"/>
      <c r="C77" s="62"/>
      <c r="D77" s="62"/>
      <c r="E77" s="62"/>
      <c r="F77" s="62"/>
      <c r="G77" s="62"/>
      <c r="H77" s="62"/>
      <c r="I77" s="62"/>
      <c r="J77" s="62"/>
      <c r="K77" s="62"/>
      <c r="L77" s="62"/>
      <c r="M77" s="62"/>
      <c r="N77" s="62"/>
    </row>
    <row r="78" spans="1:14" x14ac:dyDescent="0.25">
      <c r="A78" s="62"/>
      <c r="B78" s="62"/>
      <c r="C78" s="62"/>
      <c r="D78" s="62"/>
      <c r="E78" s="62"/>
      <c r="F78" s="62"/>
      <c r="G78" s="62"/>
      <c r="H78" s="62"/>
      <c r="I78" s="62"/>
      <c r="J78" s="62"/>
      <c r="K78" s="62"/>
      <c r="L78" s="62"/>
      <c r="M78" s="62"/>
      <c r="N78" s="62"/>
    </row>
    <row r="79" spans="1:14" x14ac:dyDescent="0.25">
      <c r="A79" s="62"/>
      <c r="B79" s="62"/>
      <c r="C79" s="62"/>
      <c r="D79" s="62"/>
      <c r="E79" s="62"/>
      <c r="F79" s="62"/>
      <c r="G79" s="62"/>
      <c r="H79" s="62"/>
      <c r="I79" s="62"/>
      <c r="J79" s="62"/>
      <c r="K79" s="62"/>
      <c r="L79" s="62"/>
      <c r="M79" s="62"/>
      <c r="N79" s="62"/>
    </row>
    <row r="80" spans="1:14" x14ac:dyDescent="0.25">
      <c r="A80" s="62"/>
      <c r="B80" s="62"/>
      <c r="C80" s="62"/>
      <c r="D80" s="62"/>
      <c r="E80" s="62"/>
      <c r="F80" s="62"/>
      <c r="G80" s="62"/>
      <c r="H80" s="62"/>
      <c r="I80" s="62"/>
      <c r="J80" s="62"/>
      <c r="K80" s="62"/>
      <c r="L80" s="62"/>
      <c r="M80" s="62"/>
      <c r="N80" s="62"/>
    </row>
    <row r="81" spans="1:14" x14ac:dyDescent="0.25">
      <c r="A81" s="62"/>
      <c r="B81" s="62"/>
      <c r="C81" s="62"/>
      <c r="D81" s="62"/>
      <c r="E81" s="62"/>
      <c r="F81" s="62"/>
      <c r="G81" s="62"/>
      <c r="H81" s="62"/>
      <c r="I81" s="62"/>
      <c r="J81" s="62"/>
      <c r="K81" s="62"/>
      <c r="L81" s="62"/>
      <c r="M81" s="62"/>
      <c r="N81" s="62"/>
    </row>
    <row r="82" spans="1:14" x14ac:dyDescent="0.25">
      <c r="A82" s="62"/>
      <c r="B82" s="62"/>
      <c r="C82" s="62"/>
      <c r="D82" s="62"/>
      <c r="E82" s="62"/>
      <c r="F82" s="62"/>
      <c r="G82" s="62"/>
      <c r="H82" s="62"/>
      <c r="I82" s="62"/>
      <c r="J82" s="62"/>
      <c r="K82" s="62"/>
      <c r="L82" s="62"/>
      <c r="M82" s="62"/>
      <c r="N82" s="62"/>
    </row>
    <row r="83" spans="1:14" x14ac:dyDescent="0.25">
      <c r="A83" s="62"/>
      <c r="B83" s="62"/>
      <c r="C83" s="62"/>
      <c r="D83" s="62"/>
      <c r="E83" s="62"/>
      <c r="F83" s="62"/>
      <c r="G83" s="62"/>
      <c r="H83" s="62"/>
      <c r="I83" s="62"/>
      <c r="J83" s="62"/>
      <c r="K83" s="62"/>
      <c r="L83" s="62"/>
      <c r="M83" s="62"/>
      <c r="N83" s="62"/>
    </row>
    <row r="84" spans="1:14" x14ac:dyDescent="0.25">
      <c r="A84" s="62"/>
      <c r="B84" s="62"/>
      <c r="C84" s="62"/>
      <c r="D84" s="62"/>
      <c r="E84" s="62"/>
      <c r="F84" s="62"/>
      <c r="G84" s="62"/>
      <c r="H84" s="62"/>
      <c r="I84" s="62"/>
      <c r="J84" s="62"/>
      <c r="K84" s="62"/>
      <c r="L84" s="62"/>
      <c r="M84" s="62"/>
      <c r="N84" s="62"/>
    </row>
    <row r="85" spans="1:14" x14ac:dyDescent="0.25">
      <c r="A85" s="62"/>
      <c r="B85" s="62"/>
      <c r="C85" s="62"/>
      <c r="D85" s="62"/>
      <c r="E85" s="62"/>
      <c r="F85" s="62"/>
      <c r="G85" s="62"/>
      <c r="H85" s="62"/>
      <c r="I85" s="62"/>
      <c r="J85" s="62"/>
      <c r="K85" s="62"/>
      <c r="L85" s="62"/>
      <c r="M85" s="62"/>
      <c r="N85" s="62"/>
    </row>
    <row r="86" spans="1:14" x14ac:dyDescent="0.25">
      <c r="A86" s="62"/>
      <c r="B86" s="62"/>
      <c r="C86" s="62"/>
      <c r="D86" s="62"/>
      <c r="E86" s="62"/>
      <c r="F86" s="62"/>
      <c r="G86" s="62"/>
      <c r="H86" s="62"/>
      <c r="I86" s="62"/>
      <c r="J86" s="62"/>
      <c r="K86" s="62"/>
      <c r="L86" s="62"/>
      <c r="M86" s="62"/>
      <c r="N86" s="62"/>
    </row>
    <row r="87" spans="1:14" x14ac:dyDescent="0.25">
      <c r="A87" s="62"/>
      <c r="B87" s="62"/>
      <c r="C87" s="62"/>
      <c r="D87" s="62"/>
      <c r="E87" s="62"/>
      <c r="F87" s="62"/>
      <c r="G87" s="62"/>
      <c r="H87" s="62"/>
      <c r="I87" s="62"/>
      <c r="J87" s="62"/>
      <c r="K87" s="62"/>
      <c r="L87" s="62"/>
      <c r="M87" s="62"/>
      <c r="N87" s="62"/>
    </row>
    <row r="88" spans="1:14" x14ac:dyDescent="0.25">
      <c r="A88" s="62"/>
      <c r="B88" s="62"/>
      <c r="C88" s="62"/>
      <c r="D88" s="62"/>
      <c r="E88" s="62"/>
      <c r="F88" s="62"/>
      <c r="G88" s="62"/>
      <c r="H88" s="62"/>
      <c r="I88" s="62"/>
      <c r="J88" s="62"/>
      <c r="K88" s="62"/>
      <c r="L88" s="62"/>
      <c r="M88" s="62"/>
      <c r="N88" s="62"/>
    </row>
    <row r="89" spans="1:14" x14ac:dyDescent="0.25">
      <c r="A89" s="62"/>
      <c r="B89" s="62"/>
      <c r="C89" s="62"/>
      <c r="D89" s="62"/>
      <c r="E89" s="62"/>
      <c r="F89" s="62"/>
      <c r="G89" s="62"/>
      <c r="H89" s="62"/>
      <c r="I89" s="62"/>
      <c r="J89" s="62"/>
      <c r="K89" s="62"/>
      <c r="L89" s="62"/>
      <c r="M89" s="62"/>
      <c r="N89" s="62"/>
    </row>
    <row r="90" spans="1:14" x14ac:dyDescent="0.25">
      <c r="A90" s="62"/>
      <c r="B90" s="62"/>
      <c r="C90" s="62"/>
      <c r="D90" s="62"/>
      <c r="E90" s="62"/>
      <c r="F90" s="62"/>
      <c r="G90" s="62"/>
      <c r="H90" s="62"/>
      <c r="I90" s="62"/>
      <c r="J90" s="62"/>
      <c r="K90" s="62"/>
      <c r="L90" s="62"/>
      <c r="M90" s="62"/>
      <c r="N90" s="62"/>
    </row>
    <row r="91" spans="1:14" x14ac:dyDescent="0.25">
      <c r="A91" s="62"/>
      <c r="B91" s="62"/>
      <c r="C91" s="62"/>
      <c r="D91" s="62"/>
      <c r="E91" s="62"/>
      <c r="F91" s="62"/>
      <c r="G91" s="62"/>
      <c r="H91" s="62"/>
      <c r="I91" s="62"/>
      <c r="J91" s="62"/>
      <c r="K91" s="62"/>
      <c r="L91" s="62"/>
      <c r="M91" s="62"/>
      <c r="N91" s="62"/>
    </row>
    <row r="92" spans="1:14" x14ac:dyDescent="0.25">
      <c r="A92" s="62"/>
      <c r="B92" s="62"/>
      <c r="C92" s="62"/>
      <c r="D92" s="62"/>
      <c r="E92" s="62"/>
      <c r="F92" s="62"/>
      <c r="G92" s="62"/>
      <c r="H92" s="62"/>
      <c r="I92" s="62"/>
      <c r="J92" s="62"/>
      <c r="K92" s="62"/>
      <c r="L92" s="62"/>
      <c r="M92" s="62"/>
      <c r="N92" s="62"/>
    </row>
    <row r="93" spans="1:14" x14ac:dyDescent="0.25">
      <c r="A93" s="62"/>
      <c r="B93" s="62"/>
      <c r="C93" s="62"/>
      <c r="D93" s="62"/>
      <c r="E93" s="62"/>
      <c r="F93" s="62"/>
      <c r="G93" s="62"/>
      <c r="H93" s="62"/>
      <c r="I93" s="62"/>
      <c r="J93" s="62"/>
      <c r="K93" s="62"/>
      <c r="L93" s="62"/>
      <c r="M93" s="62"/>
      <c r="N93" s="62"/>
    </row>
    <row r="94" spans="1:14" x14ac:dyDescent="0.25">
      <c r="A94" s="62"/>
      <c r="B94" s="62"/>
      <c r="C94" s="62"/>
      <c r="D94" s="62"/>
      <c r="E94" s="62"/>
      <c r="F94" s="62"/>
      <c r="G94" s="62"/>
      <c r="H94" s="62"/>
      <c r="I94" s="62"/>
      <c r="J94" s="62"/>
      <c r="K94" s="62"/>
      <c r="L94" s="62"/>
      <c r="M94" s="62"/>
      <c r="N94" s="62"/>
    </row>
    <row r="95" spans="1:14" x14ac:dyDescent="0.25">
      <c r="A95" s="62"/>
      <c r="B95" s="62"/>
      <c r="C95" s="62"/>
      <c r="D95" s="62"/>
      <c r="E95" s="62"/>
      <c r="F95" s="62"/>
      <c r="G95" s="62"/>
      <c r="H95" s="62"/>
      <c r="I95" s="62"/>
      <c r="J95" s="62"/>
      <c r="K95" s="62"/>
      <c r="L95" s="62"/>
      <c r="M95" s="62"/>
      <c r="N95" s="62"/>
    </row>
    <row r="96" spans="1:14" x14ac:dyDescent="0.25">
      <c r="A96" s="62"/>
      <c r="B96" s="62"/>
      <c r="C96" s="62"/>
      <c r="D96" s="62"/>
      <c r="E96" s="62"/>
      <c r="F96" s="62"/>
      <c r="G96" s="62"/>
      <c r="H96" s="62"/>
      <c r="I96" s="62"/>
      <c r="J96" s="62"/>
      <c r="K96" s="62"/>
      <c r="L96" s="62"/>
      <c r="M96" s="62"/>
      <c r="N96" s="62"/>
    </row>
    <row r="97" spans="1:14" x14ac:dyDescent="0.25">
      <c r="A97" s="62"/>
      <c r="B97" s="62"/>
      <c r="C97" s="62"/>
      <c r="D97" s="62"/>
      <c r="E97" s="62"/>
      <c r="F97" s="62"/>
      <c r="G97" s="62"/>
      <c r="H97" s="62"/>
      <c r="I97" s="62"/>
      <c r="J97" s="62"/>
      <c r="K97" s="62"/>
      <c r="L97" s="62"/>
      <c r="M97" s="62"/>
      <c r="N97" s="62"/>
    </row>
    <row r="98" spans="1:14" x14ac:dyDescent="0.25">
      <c r="A98" s="62"/>
      <c r="B98" s="62"/>
      <c r="C98" s="62"/>
      <c r="D98" s="62"/>
      <c r="E98" s="62"/>
      <c r="F98" s="62"/>
      <c r="G98" s="62"/>
      <c r="H98" s="62"/>
      <c r="I98" s="62"/>
      <c r="J98" s="62"/>
      <c r="K98" s="62"/>
      <c r="L98" s="62"/>
      <c r="M98" s="62"/>
      <c r="N98" s="62"/>
    </row>
    <row r="99" spans="1:14" x14ac:dyDescent="0.25">
      <c r="A99" s="62"/>
      <c r="B99" s="62"/>
      <c r="C99" s="62"/>
      <c r="D99" s="62"/>
      <c r="E99" s="62"/>
      <c r="F99" s="62"/>
      <c r="G99" s="62"/>
      <c r="H99" s="62"/>
      <c r="I99" s="62"/>
      <c r="J99" s="62"/>
      <c r="K99" s="62"/>
      <c r="L99" s="62"/>
      <c r="M99" s="62"/>
      <c r="N99" s="62"/>
    </row>
    <row r="100" spans="1:14" x14ac:dyDescent="0.25">
      <c r="A100" s="62"/>
      <c r="B100" s="62"/>
      <c r="C100" s="62"/>
      <c r="D100" s="62"/>
      <c r="E100" s="62"/>
      <c r="F100" s="62"/>
      <c r="G100" s="62"/>
      <c r="H100" s="62"/>
      <c r="I100" s="62"/>
      <c r="J100" s="62"/>
      <c r="K100" s="62"/>
      <c r="L100" s="62"/>
      <c r="M100" s="62"/>
      <c r="N100" s="62"/>
    </row>
    <row r="101" spans="1:14" x14ac:dyDescent="0.25">
      <c r="A101" s="62"/>
      <c r="B101" s="62"/>
      <c r="C101" s="62"/>
      <c r="D101" s="62"/>
      <c r="E101" s="62"/>
      <c r="F101" s="62"/>
      <c r="G101" s="62"/>
      <c r="H101" s="62"/>
      <c r="I101" s="62"/>
      <c r="J101" s="62"/>
      <c r="K101" s="62"/>
      <c r="L101" s="62"/>
      <c r="M101" s="62"/>
      <c r="N101" s="62"/>
    </row>
    <row r="102" spans="1:14" x14ac:dyDescent="0.25">
      <c r="A102" s="62"/>
      <c r="B102" s="62"/>
      <c r="C102" s="62"/>
      <c r="D102" s="62"/>
      <c r="E102" s="62"/>
      <c r="F102" s="62"/>
      <c r="G102" s="62"/>
      <c r="H102" s="62"/>
      <c r="I102" s="62"/>
      <c r="J102" s="62"/>
      <c r="K102" s="62"/>
      <c r="L102" s="62"/>
      <c r="M102" s="62"/>
      <c r="N102" s="62"/>
    </row>
    <row r="103" spans="1:14" x14ac:dyDescent="0.25">
      <c r="A103" s="62"/>
      <c r="B103" s="62"/>
      <c r="C103" s="62"/>
      <c r="D103" s="62"/>
      <c r="E103" s="62"/>
      <c r="F103" s="62"/>
      <c r="G103" s="62"/>
      <c r="H103" s="62"/>
      <c r="I103" s="62"/>
      <c r="J103" s="62"/>
      <c r="K103" s="62"/>
      <c r="L103" s="62"/>
      <c r="M103" s="62"/>
      <c r="N103" s="62"/>
    </row>
    <row r="104" spans="1:14" x14ac:dyDescent="0.25">
      <c r="A104" s="62"/>
      <c r="B104" s="62"/>
      <c r="C104" s="62"/>
      <c r="D104" s="62"/>
      <c r="E104" s="62"/>
      <c r="F104" s="62"/>
      <c r="G104" s="62"/>
      <c r="H104" s="62"/>
      <c r="I104" s="62"/>
      <c r="J104" s="62"/>
      <c r="K104" s="62"/>
      <c r="L104" s="62"/>
      <c r="M104" s="62"/>
      <c r="N104" s="62"/>
    </row>
    <row r="105" spans="1:14" x14ac:dyDescent="0.25">
      <c r="A105" s="62"/>
      <c r="B105" s="62"/>
      <c r="C105" s="62"/>
      <c r="D105" s="62"/>
      <c r="E105" s="62"/>
      <c r="F105" s="62"/>
      <c r="G105" s="62"/>
      <c r="H105" s="62"/>
      <c r="I105" s="62"/>
      <c r="J105" s="62"/>
      <c r="K105" s="62"/>
      <c r="L105" s="62"/>
      <c r="M105" s="62"/>
      <c r="N105" s="62"/>
    </row>
    <row r="106" spans="1:14" x14ac:dyDescent="0.25">
      <c r="A106" s="62"/>
      <c r="B106" s="62"/>
      <c r="C106" s="62"/>
      <c r="D106" s="62"/>
      <c r="E106" s="62"/>
      <c r="F106" s="62"/>
      <c r="G106" s="62"/>
      <c r="H106" s="62"/>
      <c r="I106" s="62"/>
      <c r="J106" s="62"/>
      <c r="K106" s="62"/>
      <c r="L106" s="62"/>
      <c r="M106" s="62"/>
      <c r="N106" s="62"/>
    </row>
    <row r="107" spans="1:14" x14ac:dyDescent="0.25">
      <c r="A107" s="62"/>
      <c r="B107" s="62"/>
      <c r="C107" s="62"/>
      <c r="D107" s="62"/>
      <c r="E107" s="62"/>
      <c r="F107" s="62"/>
      <c r="G107" s="62"/>
      <c r="H107" s="62"/>
      <c r="I107" s="62"/>
      <c r="J107" s="62"/>
      <c r="K107" s="62"/>
      <c r="L107" s="62"/>
      <c r="M107" s="62"/>
      <c r="N107" s="62"/>
    </row>
    <row r="108" spans="1:14" x14ac:dyDescent="0.25">
      <c r="A108" s="62"/>
      <c r="B108" s="62"/>
      <c r="C108" s="62"/>
      <c r="D108" s="62"/>
      <c r="E108" s="62"/>
      <c r="F108" s="62"/>
      <c r="G108" s="62"/>
      <c r="H108" s="62"/>
      <c r="I108" s="62"/>
      <c r="J108" s="62"/>
      <c r="K108" s="62"/>
      <c r="L108" s="62"/>
      <c r="M108" s="62"/>
      <c r="N108" s="62"/>
    </row>
    <row r="109" spans="1:14" x14ac:dyDescent="0.25">
      <c r="A109" s="62"/>
      <c r="B109" s="62"/>
      <c r="C109" s="62"/>
      <c r="D109" s="62"/>
      <c r="E109" s="62"/>
      <c r="F109" s="62"/>
      <c r="G109" s="62"/>
      <c r="H109" s="62"/>
      <c r="I109" s="62"/>
      <c r="J109" s="62"/>
      <c r="K109" s="62"/>
      <c r="L109" s="62"/>
      <c r="M109" s="62"/>
      <c r="N109" s="62"/>
    </row>
    <row r="110" spans="1:14" x14ac:dyDescent="0.25">
      <c r="A110" s="62"/>
      <c r="B110" s="62"/>
      <c r="C110" s="62"/>
      <c r="D110" s="62"/>
      <c r="E110" s="62"/>
      <c r="F110" s="62"/>
      <c r="G110" s="62"/>
      <c r="H110" s="62"/>
      <c r="I110" s="62"/>
      <c r="J110" s="62"/>
      <c r="K110" s="62"/>
      <c r="L110" s="62"/>
      <c r="M110" s="62"/>
      <c r="N110" s="62"/>
    </row>
    <row r="111" spans="1:14" x14ac:dyDescent="0.25">
      <c r="A111" s="62"/>
      <c r="B111" s="62"/>
      <c r="C111" s="62"/>
      <c r="D111" s="62"/>
      <c r="E111" s="62"/>
      <c r="F111" s="62"/>
      <c r="G111" s="62"/>
      <c r="H111" s="62"/>
      <c r="I111" s="62"/>
      <c r="J111" s="62"/>
      <c r="K111" s="62"/>
      <c r="L111" s="62"/>
      <c r="M111" s="62"/>
      <c r="N111" s="62"/>
    </row>
    <row r="112" spans="1:14" x14ac:dyDescent="0.25">
      <c r="A112" s="62"/>
      <c r="B112" s="62"/>
      <c r="C112" s="62"/>
      <c r="D112" s="62"/>
      <c r="E112" s="62"/>
      <c r="F112" s="62"/>
      <c r="G112" s="62"/>
      <c r="H112" s="62"/>
      <c r="I112" s="62"/>
      <c r="J112" s="62"/>
      <c r="K112" s="62"/>
      <c r="L112" s="62"/>
      <c r="M112" s="62"/>
      <c r="N112" s="62"/>
    </row>
    <row r="113" spans="1:14" x14ac:dyDescent="0.25">
      <c r="A113" s="62"/>
      <c r="B113" s="62"/>
      <c r="C113" s="62"/>
      <c r="D113" s="62"/>
      <c r="E113" s="62"/>
      <c r="F113" s="62"/>
      <c r="G113" s="62"/>
      <c r="H113" s="62"/>
      <c r="I113" s="62"/>
      <c r="J113" s="62"/>
      <c r="K113" s="62"/>
      <c r="L113" s="62"/>
      <c r="M113" s="62"/>
      <c r="N113" s="62"/>
    </row>
    <row r="114" spans="1:14" x14ac:dyDescent="0.25">
      <c r="A114" s="62"/>
      <c r="B114" s="62"/>
      <c r="C114" s="62"/>
      <c r="D114" s="62"/>
      <c r="E114" s="62"/>
      <c r="F114" s="62"/>
      <c r="G114" s="62"/>
      <c r="H114" s="62"/>
      <c r="I114" s="62"/>
      <c r="J114" s="62"/>
      <c r="K114" s="62"/>
      <c r="L114" s="62"/>
      <c r="M114" s="62"/>
      <c r="N114" s="62"/>
    </row>
    <row r="115" spans="1:14" x14ac:dyDescent="0.25">
      <c r="A115" s="62"/>
      <c r="B115" s="62"/>
      <c r="C115" s="62"/>
      <c r="D115" s="62"/>
      <c r="E115" s="62"/>
      <c r="F115" s="62"/>
      <c r="G115" s="62"/>
      <c r="H115" s="62"/>
      <c r="I115" s="62"/>
      <c r="J115" s="62"/>
      <c r="K115" s="62"/>
      <c r="L115" s="62"/>
      <c r="M115" s="62"/>
      <c r="N115" s="62"/>
    </row>
    <row r="116" spans="1:14" x14ac:dyDescent="0.25">
      <c r="A116" s="62"/>
      <c r="B116" s="62"/>
      <c r="C116" s="62"/>
      <c r="D116" s="62"/>
      <c r="E116" s="62"/>
      <c r="F116" s="62"/>
      <c r="G116" s="62"/>
      <c r="H116" s="62"/>
      <c r="I116" s="62"/>
      <c r="J116" s="62"/>
      <c r="K116" s="62"/>
      <c r="L116" s="62"/>
      <c r="M116" s="62"/>
      <c r="N116" s="62"/>
    </row>
    <row r="117" spans="1:14" x14ac:dyDescent="0.25">
      <c r="A117" s="62"/>
      <c r="B117" s="62"/>
      <c r="C117" s="62"/>
      <c r="D117" s="62"/>
      <c r="E117" s="62"/>
      <c r="F117" s="62"/>
      <c r="G117" s="62"/>
      <c r="H117" s="62"/>
      <c r="I117" s="62"/>
      <c r="J117" s="62"/>
      <c r="K117" s="62"/>
      <c r="L117" s="62"/>
      <c r="M117" s="62"/>
      <c r="N117" s="62"/>
    </row>
    <row r="118" spans="1:14" x14ac:dyDescent="0.25">
      <c r="A118" s="62"/>
      <c r="B118" s="62"/>
      <c r="C118" s="62"/>
      <c r="D118" s="62"/>
      <c r="E118" s="62"/>
      <c r="F118" s="62"/>
      <c r="G118" s="62"/>
      <c r="H118" s="62"/>
      <c r="I118" s="62"/>
      <c r="J118" s="62"/>
      <c r="K118" s="62"/>
      <c r="L118" s="62"/>
      <c r="M118" s="62"/>
      <c r="N118" s="62"/>
    </row>
    <row r="119" spans="1:14" x14ac:dyDescent="0.25">
      <c r="A119" s="62"/>
      <c r="B119" s="62"/>
      <c r="C119" s="62"/>
      <c r="D119" s="62"/>
      <c r="E119" s="62"/>
      <c r="F119" s="62"/>
      <c r="G119" s="62"/>
      <c r="H119" s="62"/>
      <c r="I119" s="62"/>
      <c r="J119" s="62"/>
      <c r="K119" s="62"/>
      <c r="L119" s="62"/>
      <c r="M119" s="62"/>
      <c r="N119" s="62"/>
    </row>
    <row r="120" spans="1:14" x14ac:dyDescent="0.25">
      <c r="A120" s="62"/>
      <c r="B120" s="62"/>
      <c r="C120" s="62"/>
      <c r="D120" s="62"/>
      <c r="E120" s="62"/>
      <c r="F120" s="62"/>
      <c r="G120" s="62"/>
      <c r="H120" s="62"/>
      <c r="I120" s="62"/>
      <c r="J120" s="62"/>
      <c r="K120" s="62"/>
      <c r="L120" s="62"/>
      <c r="M120" s="62"/>
      <c r="N120" s="62"/>
    </row>
    <row r="121" spans="1:14" x14ac:dyDescent="0.25">
      <c r="A121" s="62"/>
      <c r="B121" s="62"/>
      <c r="C121" s="62"/>
      <c r="D121" s="62"/>
      <c r="E121" s="62"/>
      <c r="F121" s="62"/>
      <c r="G121" s="62"/>
      <c r="H121" s="62"/>
      <c r="I121" s="62"/>
      <c r="J121" s="62"/>
      <c r="K121" s="62"/>
      <c r="L121" s="62"/>
      <c r="M121" s="62"/>
      <c r="N121" s="62"/>
    </row>
    <row r="122" spans="1:14" x14ac:dyDescent="0.25">
      <c r="A122" s="62"/>
      <c r="B122" s="62"/>
      <c r="C122" s="62"/>
      <c r="D122" s="62"/>
      <c r="E122" s="62"/>
      <c r="F122" s="62"/>
      <c r="G122" s="62"/>
      <c r="H122" s="62"/>
      <c r="I122" s="62"/>
      <c r="J122" s="62"/>
      <c r="K122" s="62"/>
      <c r="L122" s="62"/>
      <c r="M122" s="62"/>
      <c r="N122" s="62"/>
    </row>
    <row r="123" spans="1:14" x14ac:dyDescent="0.25">
      <c r="A123" s="62"/>
      <c r="B123" s="62"/>
      <c r="C123" s="62"/>
      <c r="D123" s="62"/>
      <c r="E123" s="62"/>
      <c r="F123" s="62"/>
      <c r="G123" s="62"/>
      <c r="H123" s="62"/>
      <c r="I123" s="62"/>
      <c r="J123" s="62"/>
      <c r="K123" s="62"/>
      <c r="L123" s="62"/>
      <c r="M123" s="62"/>
      <c r="N123" s="62"/>
    </row>
    <row r="124" spans="1:14" x14ac:dyDescent="0.25">
      <c r="A124" s="62"/>
      <c r="B124" s="62"/>
      <c r="C124" s="62"/>
      <c r="D124" s="62"/>
      <c r="E124" s="62"/>
      <c r="F124" s="62"/>
      <c r="G124" s="62"/>
      <c r="H124" s="62"/>
      <c r="I124" s="62"/>
      <c r="J124" s="62"/>
      <c r="K124" s="62"/>
      <c r="L124" s="62"/>
      <c r="M124" s="62"/>
      <c r="N124" s="62"/>
    </row>
    <row r="125" spans="1:14" x14ac:dyDescent="0.25">
      <c r="A125" s="62"/>
      <c r="B125" s="62"/>
      <c r="C125" s="62"/>
      <c r="D125" s="62"/>
      <c r="E125" s="62"/>
      <c r="F125" s="62"/>
      <c r="G125" s="62"/>
      <c r="H125" s="62"/>
      <c r="I125" s="62"/>
      <c r="J125" s="62"/>
      <c r="K125" s="62"/>
      <c r="L125" s="62"/>
      <c r="M125" s="62"/>
      <c r="N125" s="62"/>
    </row>
    <row r="126" spans="1:14" x14ac:dyDescent="0.25">
      <c r="A126" s="62"/>
      <c r="B126" s="62"/>
      <c r="C126" s="62"/>
      <c r="D126" s="62"/>
      <c r="E126" s="62"/>
      <c r="F126" s="62"/>
      <c r="G126" s="62"/>
      <c r="H126" s="62"/>
      <c r="I126" s="62"/>
      <c r="J126" s="62"/>
      <c r="K126" s="62"/>
      <c r="L126" s="62"/>
      <c r="M126" s="62"/>
      <c r="N126" s="62"/>
    </row>
    <row r="127" spans="1:14" x14ac:dyDescent="0.25">
      <c r="A127" s="62"/>
      <c r="B127" s="62"/>
      <c r="C127" s="62"/>
      <c r="D127" s="62"/>
      <c r="E127" s="62"/>
      <c r="F127" s="62"/>
      <c r="G127" s="62"/>
      <c r="H127" s="62"/>
      <c r="I127" s="62"/>
      <c r="J127" s="62"/>
      <c r="K127" s="62"/>
      <c r="L127" s="62"/>
      <c r="M127" s="62"/>
      <c r="N127" s="62"/>
    </row>
    <row r="128" spans="1:14" x14ac:dyDescent="0.25">
      <c r="A128" s="62"/>
      <c r="B128" s="62"/>
      <c r="C128" s="62"/>
      <c r="D128" s="62"/>
      <c r="E128" s="62"/>
      <c r="F128" s="62"/>
      <c r="G128" s="62"/>
      <c r="H128" s="62"/>
      <c r="I128" s="62"/>
      <c r="J128" s="62"/>
      <c r="K128" s="62"/>
      <c r="L128" s="62"/>
      <c r="M128" s="62"/>
      <c r="N128" s="62"/>
    </row>
    <row r="129" spans="1:14" x14ac:dyDescent="0.25">
      <c r="A129" s="62"/>
      <c r="B129" s="62"/>
      <c r="C129" s="62"/>
      <c r="D129" s="62"/>
      <c r="E129" s="62"/>
      <c r="F129" s="62"/>
      <c r="G129" s="62"/>
      <c r="H129" s="62"/>
      <c r="I129" s="62"/>
      <c r="J129" s="62"/>
      <c r="K129" s="62"/>
      <c r="L129" s="62"/>
      <c r="M129" s="62"/>
      <c r="N129" s="62"/>
    </row>
    <row r="130" spans="1:14" x14ac:dyDescent="0.25">
      <c r="A130" s="62"/>
      <c r="B130" s="62"/>
      <c r="C130" s="62"/>
      <c r="D130" s="62"/>
      <c r="E130" s="62"/>
      <c r="F130" s="62"/>
      <c r="G130" s="62"/>
      <c r="H130" s="62"/>
      <c r="I130" s="62"/>
      <c r="J130" s="62"/>
      <c r="K130" s="62"/>
      <c r="L130" s="62"/>
      <c r="M130" s="62"/>
      <c r="N130" s="62"/>
    </row>
    <row r="131" spans="1:14" x14ac:dyDescent="0.25">
      <c r="A131" s="62"/>
      <c r="B131" s="62"/>
      <c r="C131" s="62"/>
      <c r="D131" s="62"/>
      <c r="E131" s="62"/>
      <c r="F131" s="62"/>
      <c r="G131" s="62"/>
      <c r="H131" s="62"/>
      <c r="I131" s="62"/>
      <c r="J131" s="62"/>
      <c r="K131" s="62"/>
      <c r="L131" s="62"/>
      <c r="M131" s="62"/>
      <c r="N131" s="62"/>
    </row>
    <row r="132" spans="1:14" x14ac:dyDescent="0.25">
      <c r="A132" s="62"/>
      <c r="B132" s="62"/>
      <c r="C132" s="62"/>
      <c r="D132" s="62"/>
      <c r="E132" s="62"/>
      <c r="F132" s="62"/>
      <c r="G132" s="62"/>
      <c r="H132" s="62"/>
      <c r="I132" s="62"/>
      <c r="J132" s="62"/>
      <c r="K132" s="62"/>
      <c r="L132" s="62"/>
      <c r="M132" s="62"/>
      <c r="N132" s="62"/>
    </row>
    <row r="133" spans="1:14" x14ac:dyDescent="0.25">
      <c r="A133" s="62"/>
      <c r="B133" s="62"/>
      <c r="C133" s="62"/>
      <c r="D133" s="62"/>
      <c r="E133" s="62"/>
      <c r="F133" s="62"/>
      <c r="G133" s="62"/>
      <c r="H133" s="62"/>
      <c r="I133" s="62"/>
      <c r="J133" s="62"/>
      <c r="K133" s="62"/>
      <c r="L133" s="62"/>
      <c r="M133" s="62"/>
      <c r="N133" s="62"/>
    </row>
    <row r="134" spans="1:14" x14ac:dyDescent="0.25">
      <c r="A134" s="62"/>
      <c r="B134" s="62"/>
      <c r="C134" s="62"/>
      <c r="D134" s="62"/>
      <c r="E134" s="62"/>
      <c r="F134" s="62"/>
      <c r="G134" s="62"/>
      <c r="H134" s="62"/>
      <c r="I134" s="62"/>
      <c r="J134" s="62"/>
      <c r="K134" s="62"/>
      <c r="L134" s="62"/>
      <c r="M134" s="62"/>
      <c r="N134" s="62"/>
    </row>
    <row r="135" spans="1:14" x14ac:dyDescent="0.25">
      <c r="A135" s="62"/>
      <c r="B135" s="62"/>
      <c r="C135" s="62"/>
      <c r="D135" s="62"/>
      <c r="E135" s="62"/>
      <c r="F135" s="62"/>
      <c r="G135" s="62"/>
      <c r="H135" s="62"/>
      <c r="I135" s="62"/>
      <c r="J135" s="62"/>
      <c r="K135" s="62"/>
      <c r="L135" s="62"/>
      <c r="M135" s="62"/>
      <c r="N135" s="62"/>
    </row>
    <row r="136" spans="1:14" x14ac:dyDescent="0.25">
      <c r="A136" s="62"/>
      <c r="B136" s="62"/>
      <c r="C136" s="62"/>
      <c r="D136" s="62"/>
      <c r="E136" s="62"/>
      <c r="F136" s="62"/>
      <c r="G136" s="62"/>
      <c r="H136" s="62"/>
      <c r="I136" s="62"/>
      <c r="J136" s="62"/>
      <c r="K136" s="62"/>
      <c r="L136" s="62"/>
      <c r="M136" s="62"/>
      <c r="N136" s="62"/>
    </row>
    <row r="137" spans="1:14" x14ac:dyDescent="0.25">
      <c r="A137" s="62"/>
      <c r="B137" s="62"/>
      <c r="C137" s="62"/>
      <c r="D137" s="62"/>
      <c r="E137" s="62"/>
      <c r="F137" s="62"/>
      <c r="G137" s="62"/>
      <c r="H137" s="62"/>
      <c r="I137" s="62"/>
      <c r="J137" s="62"/>
      <c r="K137" s="62"/>
      <c r="L137" s="62"/>
      <c r="M137" s="62"/>
      <c r="N137" s="62"/>
    </row>
    <row r="138" spans="1:14" x14ac:dyDescent="0.25">
      <c r="A138" s="62"/>
      <c r="B138" s="62"/>
      <c r="C138" s="62"/>
      <c r="D138" s="62"/>
      <c r="E138" s="62"/>
      <c r="F138" s="62"/>
      <c r="G138" s="62"/>
      <c r="H138" s="62"/>
      <c r="I138" s="62"/>
      <c r="J138" s="62"/>
      <c r="K138" s="62"/>
      <c r="L138" s="62"/>
      <c r="M138" s="62"/>
      <c r="N138" s="62"/>
    </row>
    <row r="139" spans="1:14" x14ac:dyDescent="0.25">
      <c r="A139" s="62"/>
      <c r="B139" s="62"/>
      <c r="C139" s="62"/>
      <c r="D139" s="62"/>
      <c r="E139" s="62"/>
      <c r="F139" s="62"/>
      <c r="G139" s="62"/>
      <c r="H139" s="62"/>
      <c r="I139" s="62"/>
      <c r="J139" s="62"/>
      <c r="K139" s="62"/>
      <c r="L139" s="62"/>
      <c r="M139" s="62"/>
      <c r="N139" s="62"/>
    </row>
    <row r="140" spans="1:14" x14ac:dyDescent="0.25">
      <c r="A140" s="62"/>
      <c r="B140" s="62"/>
      <c r="C140" s="62"/>
      <c r="D140" s="62"/>
      <c r="E140" s="62"/>
      <c r="F140" s="62"/>
      <c r="G140" s="62"/>
      <c r="H140" s="62"/>
      <c r="I140" s="62"/>
      <c r="J140" s="62"/>
      <c r="K140" s="62"/>
      <c r="L140" s="62"/>
      <c r="M140" s="62"/>
      <c r="N140" s="62"/>
    </row>
  </sheetData>
  <mergeCells count="2">
    <mergeCell ref="A2:C2"/>
    <mergeCell ref="B13:O14"/>
  </mergeCells>
  <phoneticPr fontId="2" type="noConversion"/>
  <hyperlinks>
    <hyperlink ref="B6" r:id="rId1" xr:uid="{83B86A94-2B29-4FC4-9A8D-64FED8684247}"/>
    <hyperlink ref="B13" r:id="rId2" xr:uid="{54059F30-BDF2-48A1-997A-756FFCFEF9D5}"/>
    <hyperlink ref="B20" r:id="rId3" xr:uid="{E25AF943-E6D2-40F3-A37D-7715CFD3C81F}"/>
    <hyperlink ref="B18" r:id="rId4" xr:uid="{DF25D4A9-DF3F-4988-B62A-3E8F781A2254}"/>
    <hyperlink ref="B11" r:id="rId5" xr:uid="{5E2D7C79-CE84-4C30-AA7A-CC2797225CDB}"/>
    <hyperlink ref="B4" r:id="rId6" xr:uid="{F9E526BB-D0A2-4508-9BFC-648471C6A047}"/>
  </hyperlinks>
  <pageMargins left="0.7" right="0.7" top="0.75" bottom="0.75" header="0.3" footer="0.3"/>
  <pageSetup paperSize="9" scale="50"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Stakeholder Letter</vt:lpstr>
      <vt:lpstr>Dashboard JD.com</vt:lpstr>
      <vt:lpstr>Dashboard consumers</vt:lpstr>
      <vt:lpstr>Reference</vt:lpstr>
      <vt:lpstr>'Dashboard consumers'!Print_Area</vt:lpstr>
      <vt:lpstr>'Dashboard JD.com'!Print_Area</vt:lpstr>
      <vt:lpstr>Reference!Print_Area</vt:lpstr>
      <vt:lpstr>'Stakeholder Letter'!Print_Area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liyuping</dc:creator>
  <cp:lastModifiedBy>liyuping</cp:lastModifiedBy>
  <cp:lastPrinted>2021-11-29T03:02:46Z</cp:lastPrinted>
  <dcterms:created xsi:type="dcterms:W3CDTF">2021-11-26T19:01:45Z</dcterms:created>
  <dcterms:modified xsi:type="dcterms:W3CDTF">2021-12-02T23:28:29Z</dcterms:modified>
</cp:coreProperties>
</file>