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Projects\2020Projects\Honda\data2knowledge\GraphPortal\HondaPlugins\MusicKG.HondaPlugins.Services.Test\Files\"/>
    </mc:Choice>
  </mc:AlternateContent>
  <xr:revisionPtr revIDLastSave="0" documentId="13_ncr:1_{DBCBC2E8-86C0-4503-A033-325465A8DAD1}" xr6:coauthVersionLast="46" xr6:coauthVersionMax="46" xr10:uidLastSave="{00000000-0000-0000-0000-000000000000}"/>
  <bookViews>
    <workbookView xWindow="1360" yWindow="2040" windowWidth="17240" windowHeight="7360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Sheet1!$A$2:$Q$27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" i="4" l="1"/>
  <c r="AN3" i="4"/>
  <c r="AE3" i="4"/>
  <c r="AC3" i="4"/>
  <c r="AI3" i="4" s="1"/>
  <c r="Z3" i="4"/>
  <c r="Y3" i="4"/>
  <c r="T3" i="4"/>
  <c r="R3" i="4"/>
  <c r="N3" i="4"/>
  <c r="K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tc={65E26311-3207-40E2-B1DA-B552611F3E17}</author>
  </authors>
  <commentList>
    <comment ref="D3" authorId="0" shapeId="0" xr:uid="{65E26311-3207-40E2-B1DA-B552611F3E17}">
      <text>
        <t>[Threaded comment]
Your version of Excel allows you to read this threaded comment; however, any edits to it will get removed if the file is opened in a newer version of Excel. Learn more: https://go.microsoft.com/fwlink/?linkid=870924
Comment:
    3个月前数据</t>
      </text>
    </comment>
  </commentList>
</comments>
</file>

<file path=xl/sharedStrings.xml><?xml version="1.0" encoding="utf-8"?>
<sst xmlns="http://schemas.openxmlformats.org/spreadsheetml/2006/main" count="842" uniqueCount="306">
  <si>
    <t>序号</t>
    <phoneticPr fontId="1" type="noConversion"/>
  </si>
  <si>
    <t>MQI编号</t>
    <phoneticPr fontId="1" type="noConversion"/>
  </si>
  <si>
    <t>渠道</t>
    <phoneticPr fontId="1" type="noConversion"/>
  </si>
  <si>
    <t>车款</t>
    <phoneticPr fontId="1" type="noConversion"/>
  </si>
  <si>
    <t>车型</t>
    <phoneticPr fontId="1" type="noConversion"/>
  </si>
  <si>
    <t>年款</t>
    <phoneticPr fontId="1" type="noConversion"/>
  </si>
  <si>
    <t>零件名</t>
    <phoneticPr fontId="1" type="noConversion"/>
  </si>
  <si>
    <t>不良等级</t>
    <phoneticPr fontId="1" type="noConversion"/>
  </si>
  <si>
    <t>生产日期</t>
    <phoneticPr fontId="1" type="noConversion"/>
  </si>
  <si>
    <t>销售日期</t>
    <phoneticPr fontId="1" type="noConversion"/>
  </si>
  <si>
    <t>故障日期</t>
    <phoneticPr fontId="1" type="noConversion"/>
  </si>
  <si>
    <t>里程数</t>
    <phoneticPr fontId="1" type="noConversion"/>
  </si>
  <si>
    <t>特约店</t>
    <phoneticPr fontId="1" type="noConversion"/>
  </si>
  <si>
    <t>片区</t>
    <phoneticPr fontId="1" type="noConversion"/>
  </si>
  <si>
    <t>维修总费用</t>
    <phoneticPr fontId="1" type="noConversion"/>
  </si>
  <si>
    <t>推进分类(QIS)</t>
    <phoneticPr fontId="1" type="noConversion"/>
  </si>
  <si>
    <t>超标影响(人工填写)</t>
    <phoneticPr fontId="1" type="noConversion"/>
  </si>
  <si>
    <t>对策状态(人工填写)</t>
    <phoneticPr fontId="1" type="noConversion"/>
  </si>
  <si>
    <t>对策时间(QIS)</t>
    <phoneticPr fontId="1" type="noConversion"/>
  </si>
  <si>
    <t>1</t>
    <phoneticPr fontId="1" type="noConversion"/>
  </si>
  <si>
    <t>MQI</t>
    <phoneticPr fontId="1" type="noConversion"/>
  </si>
  <si>
    <t>ACCH</t>
    <phoneticPr fontId="1" type="noConversion"/>
  </si>
  <si>
    <t>CR6</t>
    <phoneticPr fontId="1" type="noConversion"/>
  </si>
  <si>
    <t>缸盖罩</t>
    <phoneticPr fontId="1" type="noConversion"/>
  </si>
  <si>
    <t>漏油</t>
    <phoneticPr fontId="1" type="noConversion"/>
  </si>
  <si>
    <t>A</t>
    <phoneticPr fontId="1" type="noConversion"/>
  </si>
  <si>
    <t>2016-03-05</t>
    <phoneticPr fontId="1" type="noConversion"/>
  </si>
  <si>
    <t>2017-02-05</t>
    <phoneticPr fontId="1" type="noConversion"/>
  </si>
  <si>
    <t>2020-09-22</t>
    <phoneticPr fontId="1" type="noConversion"/>
  </si>
  <si>
    <t>100</t>
    <phoneticPr fontId="1" type="noConversion"/>
  </si>
  <si>
    <t>佛山长兴</t>
  </si>
  <si>
    <t>华南</t>
  </si>
  <si>
    <t>80</t>
    <phoneticPr fontId="1" type="noConversion"/>
  </si>
  <si>
    <t>TEST-001</t>
    <phoneticPr fontId="1" type="noConversion"/>
  </si>
  <si>
    <t>未立项</t>
  </si>
  <si>
    <t>否</t>
    <phoneticPr fontId="1" type="noConversion"/>
  </si>
  <si>
    <t>未明确</t>
    <phoneticPr fontId="1" type="noConversion"/>
  </si>
  <si>
    <t>2020-12-22</t>
  </si>
  <si>
    <t>2</t>
    <phoneticPr fontId="1" type="noConversion"/>
  </si>
  <si>
    <t>方向机组件</t>
    <phoneticPr fontId="1" type="noConversion"/>
  </si>
  <si>
    <t>滑牙</t>
    <phoneticPr fontId="1" type="noConversion"/>
  </si>
  <si>
    <t>B</t>
    <phoneticPr fontId="1" type="noConversion"/>
  </si>
  <si>
    <t>2017-06-15</t>
    <phoneticPr fontId="1" type="noConversion"/>
  </si>
  <si>
    <t>2018-05-15</t>
    <phoneticPr fontId="1" type="noConversion"/>
  </si>
  <si>
    <t>2020-10-22</t>
    <phoneticPr fontId="1" type="noConversion"/>
  </si>
  <si>
    <t>110</t>
    <phoneticPr fontId="1" type="noConversion"/>
  </si>
  <si>
    <t>广汽本田时利和</t>
  </si>
  <si>
    <t>90</t>
    <phoneticPr fontId="1" type="noConversion"/>
  </si>
  <si>
    <t>完了</t>
    <phoneticPr fontId="1" type="noConversion"/>
  </si>
  <si>
    <t>是</t>
    <phoneticPr fontId="1" type="noConversion"/>
  </si>
  <si>
    <t>已对策</t>
    <phoneticPr fontId="1" type="noConversion"/>
  </si>
  <si>
    <t>2020-12-23</t>
  </si>
  <si>
    <t>3</t>
  </si>
  <si>
    <t>CR6</t>
  </si>
  <si>
    <t>未知</t>
    <phoneticPr fontId="1" type="noConversion"/>
  </si>
  <si>
    <t>无法开闭</t>
    <phoneticPr fontId="1" type="noConversion"/>
  </si>
  <si>
    <t>C</t>
    <phoneticPr fontId="1" type="noConversion"/>
  </si>
  <si>
    <t>2018-09-25</t>
    <phoneticPr fontId="1" type="noConversion"/>
  </si>
  <si>
    <t>2019-08-25</t>
    <phoneticPr fontId="1" type="noConversion"/>
  </si>
  <si>
    <t>2020-11-22</t>
    <phoneticPr fontId="1" type="noConversion"/>
  </si>
  <si>
    <t>120</t>
  </si>
  <si>
    <t>福州闽都</t>
  </si>
  <si>
    <t>TEST-002</t>
  </si>
  <si>
    <t>需再立项</t>
  </si>
  <si>
    <t>无需对策</t>
  </si>
  <si>
    <t>2021-01-22</t>
  </si>
  <si>
    <t>4</t>
  </si>
  <si>
    <t>A</t>
  </si>
  <si>
    <t>2016-03-05</t>
  </si>
  <si>
    <t>2021-01-15</t>
    <phoneticPr fontId="1" type="noConversion"/>
  </si>
  <si>
    <t>130</t>
  </si>
  <si>
    <t>江门冠华</t>
  </si>
  <si>
    <t>TEST-003</t>
  </si>
  <si>
    <t>推进中</t>
  </si>
  <si>
    <t>已明确</t>
  </si>
  <si>
    <t>2021-02-22</t>
  </si>
  <si>
    <t>5</t>
  </si>
  <si>
    <t>B</t>
  </si>
  <si>
    <t>2017-06-15</t>
  </si>
  <si>
    <t>2021-02-15</t>
    <phoneticPr fontId="1" type="noConversion"/>
  </si>
  <si>
    <t>140</t>
  </si>
  <si>
    <t>南昌国丰</t>
  </si>
  <si>
    <t>华中</t>
  </si>
  <si>
    <t>TEST-004</t>
  </si>
  <si>
    <t>完了</t>
  </si>
  <si>
    <t>未明确</t>
  </si>
  <si>
    <t>2020-12-29</t>
  </si>
  <si>
    <t>6</t>
  </si>
  <si>
    <t>C</t>
  </si>
  <si>
    <t>2018-09-25</t>
  </si>
  <si>
    <t>2021-03-15</t>
    <phoneticPr fontId="1" type="noConversion"/>
  </si>
  <si>
    <t>150</t>
  </si>
  <si>
    <t>嘉兴宝元</t>
  </si>
  <si>
    <t>华东</t>
  </si>
  <si>
    <t>100</t>
  </si>
  <si>
    <t>TEST-005</t>
  </si>
  <si>
    <t>监视</t>
  </si>
  <si>
    <t>已对策</t>
  </si>
  <si>
    <t>7</t>
  </si>
  <si>
    <t>异响</t>
    <phoneticPr fontId="1" type="noConversion"/>
  </si>
  <si>
    <t>2021-01-15</t>
  </si>
  <si>
    <t>160</t>
  </si>
  <si>
    <t>东莞恒信</t>
  </si>
  <si>
    <t>110</t>
  </si>
  <si>
    <t>TEST-006</t>
  </si>
  <si>
    <t>8</t>
  </si>
  <si>
    <t>跑偏</t>
    <phoneticPr fontId="1" type="noConversion"/>
  </si>
  <si>
    <t>2021-02-15</t>
  </si>
  <si>
    <t>170</t>
  </si>
  <si>
    <t>茂名锦伦</t>
  </si>
  <si>
    <t>TEST-007</t>
  </si>
  <si>
    <t>2021-03-22</t>
  </si>
  <si>
    <t>9</t>
  </si>
  <si>
    <t>无助力</t>
    <phoneticPr fontId="1" type="noConversion"/>
  </si>
  <si>
    <t>2021-03-15</t>
  </si>
  <si>
    <t>180</t>
  </si>
  <si>
    <t>株洲宏骏</t>
  </si>
  <si>
    <t>TEST-008</t>
  </si>
  <si>
    <t>10</t>
  </si>
  <si>
    <t>2018-11-25</t>
    <phoneticPr fontId="1" type="noConversion"/>
  </si>
  <si>
    <t>2019-10-25</t>
    <phoneticPr fontId="1" type="noConversion"/>
  </si>
  <si>
    <t>2021-03-21</t>
    <phoneticPr fontId="1" type="noConversion"/>
  </si>
  <si>
    <t>190</t>
  </si>
  <si>
    <t>长青博实</t>
  </si>
  <si>
    <t>东北</t>
  </si>
  <si>
    <t>TEST-009</t>
  </si>
  <si>
    <t>11</t>
  </si>
  <si>
    <t>200</t>
  </si>
  <si>
    <t>东莞凯润东成</t>
  </si>
  <si>
    <t>TEST-010</t>
  </si>
  <si>
    <t>12</t>
  </si>
  <si>
    <t>210</t>
  </si>
  <si>
    <t>宁波中升广达</t>
  </si>
  <si>
    <t>TEST-011</t>
  </si>
  <si>
    <t>是</t>
  </si>
  <si>
    <t>2020-09-22</t>
  </si>
  <si>
    <t>13</t>
  </si>
  <si>
    <t>220</t>
  </si>
  <si>
    <t>中山菊城</t>
  </si>
  <si>
    <t>TEST-012</t>
  </si>
  <si>
    <t>否</t>
  </si>
  <si>
    <t>2020-10-22</t>
  </si>
  <si>
    <t>14</t>
  </si>
  <si>
    <t>ACCH</t>
  </si>
  <si>
    <t>缸盖罩</t>
  </si>
  <si>
    <t>漏油</t>
  </si>
  <si>
    <t>2021-03-23</t>
    <phoneticPr fontId="1" type="noConversion"/>
  </si>
  <si>
    <t>230</t>
  </si>
  <si>
    <t>郴州汇田</t>
  </si>
  <si>
    <t>80</t>
  </si>
  <si>
    <t>TEST-013</t>
  </si>
  <si>
    <t>2020-11-22</t>
  </si>
  <si>
    <t>15</t>
  </si>
  <si>
    <t>方向机组件</t>
  </si>
  <si>
    <t>滑牙</t>
  </si>
  <si>
    <t>240</t>
  </si>
  <si>
    <t>济南鸿发</t>
  </si>
  <si>
    <t>华北</t>
  </si>
  <si>
    <t>90</t>
  </si>
  <si>
    <t>TEST-014</t>
  </si>
  <si>
    <t>16</t>
  </si>
  <si>
    <t>未知</t>
  </si>
  <si>
    <t>无法开闭</t>
  </si>
  <si>
    <t>250</t>
  </si>
  <si>
    <t>昆山前进</t>
  </si>
  <si>
    <t>TEST-015</t>
  </si>
  <si>
    <t>17</t>
  </si>
  <si>
    <t>TEST-011</t>
    <phoneticPr fontId="1" type="noConversion"/>
  </si>
  <si>
    <t>CDX</t>
    <phoneticPr fontId="1" type="noConversion"/>
  </si>
  <si>
    <t>RH4</t>
    <phoneticPr fontId="1" type="noConversion"/>
  </si>
  <si>
    <t>2016-02-05</t>
    <phoneticPr fontId="1" type="noConversion"/>
  </si>
  <si>
    <t>南阳宏运</t>
  </si>
  <si>
    <t>TEST-016</t>
  </si>
  <si>
    <t>18</t>
  </si>
  <si>
    <t>2017-05-15</t>
    <phoneticPr fontId="1" type="noConversion"/>
  </si>
  <si>
    <t>南通俊诚</t>
  </si>
  <si>
    <t>TEST-017</t>
  </si>
  <si>
    <t>19</t>
  </si>
  <si>
    <t>RH4</t>
  </si>
  <si>
    <t>2018-08-25</t>
    <phoneticPr fontId="1" type="noConversion"/>
  </si>
  <si>
    <t>TEST-018</t>
  </si>
  <si>
    <t>20</t>
  </si>
  <si>
    <t>RDX</t>
    <phoneticPr fontId="1" type="noConversion"/>
  </si>
  <si>
    <t>CV3</t>
  </si>
  <si>
    <t>TEST-019</t>
  </si>
  <si>
    <t>21</t>
  </si>
  <si>
    <t>22</t>
  </si>
  <si>
    <t>23</t>
  </si>
  <si>
    <t>TLX</t>
    <phoneticPr fontId="1" type="noConversion"/>
  </si>
  <si>
    <t>UB4</t>
  </si>
  <si>
    <t>异响</t>
  </si>
  <si>
    <t xml:space="preserve">A </t>
    <phoneticPr fontId="1" type="noConversion"/>
  </si>
  <si>
    <t>2021-03-21</t>
  </si>
  <si>
    <t>24</t>
  </si>
  <si>
    <t>UB4</t>
    <phoneticPr fontId="1" type="noConversion"/>
  </si>
  <si>
    <t>跑偏</t>
  </si>
  <si>
    <t>25</t>
  </si>
  <si>
    <t>无助力</t>
  </si>
  <si>
    <t>RawId</t>
    <phoneticPr fontId="1" type="noConversion"/>
  </si>
  <si>
    <t>DataSource</t>
    <phoneticPr fontId="1" type="noConversion"/>
  </si>
  <si>
    <t>CarType</t>
    <phoneticPr fontId="1" type="noConversion"/>
  </si>
  <si>
    <t>CarModel</t>
    <phoneticPr fontId="1" type="noConversion"/>
  </si>
  <si>
    <t>ModelYear</t>
    <phoneticPr fontId="1" type="noConversion"/>
  </si>
  <si>
    <t>PartName</t>
    <phoneticPr fontId="1" type="noConversion"/>
  </si>
  <si>
    <t>MileAge</t>
    <phoneticPr fontId="1" type="noConversion"/>
  </si>
  <si>
    <t>ProductionDate</t>
    <phoneticPr fontId="1" type="noConversion"/>
  </si>
  <si>
    <t>InitialRegistDate</t>
    <phoneticPr fontId="1" type="noConversion"/>
  </si>
  <si>
    <t>FaultDate</t>
    <phoneticPr fontId="1" type="noConversion"/>
  </si>
  <si>
    <t>DealerCD</t>
    <phoneticPr fontId="1" type="noConversion"/>
  </si>
  <si>
    <t>Region</t>
    <phoneticPr fontId="1" type="noConversion"/>
  </si>
  <si>
    <t>CostRepair</t>
    <phoneticPr fontId="1" type="noConversion"/>
  </si>
  <si>
    <t>TEST-019</t>
    <phoneticPr fontId="1" type="noConversion"/>
  </si>
  <si>
    <t>Syndrome</t>
    <phoneticPr fontId="1" type="noConversion"/>
  </si>
  <si>
    <t>不良症状Id</t>
    <phoneticPr fontId="1" type="noConversion"/>
  </si>
  <si>
    <t>不良症状名称</t>
    <phoneticPr fontId="1" type="noConversion"/>
  </si>
  <si>
    <t>Name</t>
    <phoneticPr fontId="1" type="noConversion"/>
  </si>
  <si>
    <t>BadGrade</t>
    <phoneticPr fontId="1" type="noConversion"/>
  </si>
  <si>
    <t>车款</t>
  </si>
  <si>
    <t>车型</t>
  </si>
  <si>
    <t>年款</t>
  </si>
  <si>
    <t>车架号</t>
    <phoneticPr fontId="1" type="noConversion"/>
  </si>
  <si>
    <t>生产日期</t>
  </si>
  <si>
    <t>销售日期</t>
  </si>
  <si>
    <t>2017-02-05</t>
  </si>
  <si>
    <t>CDX</t>
  </si>
  <si>
    <t>2016-02-05</t>
  </si>
  <si>
    <t>RDX</t>
  </si>
  <si>
    <t>TLX</t>
  </si>
  <si>
    <t>2018-05-15</t>
  </si>
  <si>
    <t>2017-05-15</t>
  </si>
  <si>
    <t>2019-08-25</t>
  </si>
  <si>
    <t>2018-08-25</t>
  </si>
  <si>
    <t>2018-11-25</t>
  </si>
  <si>
    <t>2019-10-25</t>
  </si>
  <si>
    <t>2021-02-23</t>
    <phoneticPr fontId="1" type="noConversion"/>
  </si>
  <si>
    <t>2018-09-26</t>
  </si>
  <si>
    <t>2021-02-24</t>
  </si>
  <si>
    <t>2021-03-24</t>
  </si>
  <si>
    <t>5fd6e4a2c8cecc87c4baaa1e</t>
    <phoneticPr fontId="1" type="noConversion"/>
  </si>
  <si>
    <t>5fd6e4a2c8cecc87c4baaa12</t>
    <phoneticPr fontId="1" type="noConversion"/>
  </si>
  <si>
    <t>5fd6e4a2c8cecc87c4baaae0</t>
    <phoneticPr fontId="1" type="noConversion"/>
  </si>
  <si>
    <t>5fd6e4a2c8cecc87c4baa9a4</t>
    <phoneticPr fontId="1" type="noConversion"/>
  </si>
  <si>
    <t>5fd6e4a2c8cecc87c4baa996</t>
  </si>
  <si>
    <t>5fd6e4a2c8cecc87c4baa927</t>
    <phoneticPr fontId="1" type="noConversion"/>
  </si>
  <si>
    <t>5fd6e4a2c8cecc87c4baa996</t>
    <phoneticPr fontId="1" type="noConversion"/>
  </si>
  <si>
    <t>rawId</t>
    <phoneticPr fontId="1" type="noConversion"/>
  </si>
  <si>
    <t>pushStatus</t>
    <phoneticPr fontId="1" type="noConversion"/>
  </si>
  <si>
    <t>isExcessive</t>
    <phoneticPr fontId="1" type="noConversion"/>
  </si>
  <si>
    <t>PntrTime</t>
    <phoneticPr fontId="1" type="noConversion"/>
  </si>
  <si>
    <t>PntrStatus</t>
    <phoneticPr fontId="1" type="noConversion"/>
  </si>
  <si>
    <t>其他渠道信息</t>
    <phoneticPr fontId="1" type="noConversion"/>
  </si>
  <si>
    <t>推进分类</t>
    <phoneticPr fontId="1" type="noConversion"/>
  </si>
  <si>
    <t>类别</t>
    <phoneticPr fontId="1" type="noConversion"/>
  </si>
  <si>
    <t>零件|不良症状</t>
    <phoneticPr fontId="1" type="noConversion"/>
  </si>
  <si>
    <t>销量</t>
    <phoneticPr fontId="1" type="noConversion"/>
  </si>
  <si>
    <t>该零件近3个月的发生件数</t>
    <phoneticPr fontId="1" type="noConversion"/>
  </si>
  <si>
    <t>该零件近3个月前所有发生件数</t>
    <phoneticPr fontId="1" type="noConversion"/>
  </si>
  <si>
    <t>该车型近3个月的发生件数</t>
    <phoneticPr fontId="1" type="noConversion"/>
  </si>
  <si>
    <t>该车型近3个月前所有发生件数</t>
    <phoneticPr fontId="1" type="noConversion"/>
  </si>
  <si>
    <t>近3个月相对上升率</t>
    <phoneticPr fontId="1" type="noConversion"/>
  </si>
  <si>
    <t>近3个月累计件数</t>
    <phoneticPr fontId="1" type="noConversion"/>
  </si>
  <si>
    <t>2016年款不良率</t>
    <phoneticPr fontId="1" type="noConversion"/>
  </si>
  <si>
    <t>2017年款不良率</t>
  </si>
  <si>
    <t>2018年款不良率</t>
  </si>
  <si>
    <t>年款不良率同期高于其他年款（2018）</t>
    <phoneticPr fontId="1" type="noConversion"/>
  </si>
  <si>
    <t>分值</t>
    <phoneticPr fontId="1" type="noConversion"/>
  </si>
  <si>
    <t>MQI累计件数</t>
    <phoneticPr fontId="1" type="noConversion"/>
  </si>
  <si>
    <t>MQI不良率</t>
    <phoneticPr fontId="1" type="noConversion"/>
  </si>
  <si>
    <t>该零件近3个月的发生MQI件数</t>
    <phoneticPr fontId="1" type="noConversion"/>
  </si>
  <si>
    <t>该零件近3个月前所有发生MQI件数</t>
    <phoneticPr fontId="1" type="noConversion"/>
  </si>
  <si>
    <t>该车型近3个月的发生MQI件数</t>
    <phoneticPr fontId="1" type="noConversion"/>
  </si>
  <si>
    <t>该车型近3个月前所有发生MQI件数</t>
    <phoneticPr fontId="1" type="noConversion"/>
  </si>
  <si>
    <t>上升率</t>
    <phoneticPr fontId="1" type="noConversion"/>
  </si>
  <si>
    <t>件数</t>
    <phoneticPr fontId="1" type="noConversion"/>
  </si>
  <si>
    <t>保修金额</t>
  </si>
  <si>
    <t>超标影响</t>
    <phoneticPr fontId="1" type="noConversion"/>
  </si>
  <si>
    <t>对策状态</t>
    <phoneticPr fontId="1" type="noConversion"/>
  </si>
  <si>
    <t>风险得分</t>
    <phoneticPr fontId="1" type="noConversion"/>
  </si>
  <si>
    <t>风险等级</t>
    <phoneticPr fontId="1" type="noConversion"/>
  </si>
  <si>
    <t>对策时间</t>
    <phoneticPr fontId="1" type="noConversion"/>
  </si>
  <si>
    <t>对策前生产车辆MQI件数</t>
    <phoneticPr fontId="1" type="noConversion"/>
  </si>
  <si>
    <t>对策前生产车辆累计销量件数</t>
    <phoneticPr fontId="1" type="noConversion"/>
  </si>
  <si>
    <t>对策前不良率</t>
    <phoneticPr fontId="1" type="noConversion"/>
  </si>
  <si>
    <t>对策后生产车辆MQI再发件数</t>
    <phoneticPr fontId="1" type="noConversion"/>
  </si>
  <si>
    <t>对策后生产车辆累计销量件数</t>
    <phoneticPr fontId="1" type="noConversion"/>
  </si>
  <si>
    <t>对策后再发不良率</t>
    <phoneticPr fontId="1" type="noConversion"/>
  </si>
  <si>
    <t>零件+不良症状</t>
    <phoneticPr fontId="1" type="noConversion"/>
  </si>
  <si>
    <t>ACCH、CDX、RDX、TLX</t>
    <phoneticPr fontId="1" type="noConversion"/>
  </si>
  <si>
    <t>CR6、RH4、CV3、UB4</t>
    <phoneticPr fontId="1" type="noConversion"/>
  </si>
  <si>
    <t>2016-2018</t>
    <phoneticPr fontId="1" type="noConversion"/>
  </si>
  <si>
    <t>方向机组件|滑牙</t>
    <phoneticPr fontId="1" type="noConversion"/>
  </si>
  <si>
    <t>需再立项</t>
    <phoneticPr fontId="1" type="noConversion"/>
  </si>
  <si>
    <t>其他关注</t>
    <phoneticPr fontId="1" type="noConversion"/>
  </si>
  <si>
    <t>方向机组件|跑偏</t>
    <phoneticPr fontId="1" type="noConversion"/>
  </si>
  <si>
    <t>CR6、RH4、CV3、UB4</t>
  </si>
  <si>
    <t>2016-2018</t>
  </si>
  <si>
    <t>方向机组件|无助力</t>
    <phoneticPr fontId="1" type="noConversion"/>
  </si>
  <si>
    <t>方向机组件|异响</t>
    <phoneticPr fontId="1" type="noConversion"/>
  </si>
  <si>
    <t>缸盖罩|滑牙</t>
    <phoneticPr fontId="1" type="noConversion"/>
  </si>
  <si>
    <t>缸盖罩|漏油</t>
    <phoneticPr fontId="1" type="noConversion"/>
  </si>
  <si>
    <t>缸盖罩|无法开闭</t>
    <phoneticPr fontId="1" type="noConversion"/>
  </si>
  <si>
    <t>未知+不良症状</t>
    <phoneticPr fontId="1" type="noConversion"/>
  </si>
  <si>
    <t>未知|漏油</t>
    <phoneticPr fontId="1" type="noConversion"/>
  </si>
  <si>
    <t>未知|无法开闭</t>
    <phoneticPr fontId="1" type="noConversion"/>
  </si>
  <si>
    <t>未知|异响</t>
    <phoneticPr fontId="1" type="noConversion"/>
  </si>
  <si>
    <t>不良症状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</si>
</sst>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0" fontId="0" fillId="2" borderId="1" xfId="0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2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nglei Shi" id="{FE00D2FC-C206-4744-BAFA-C543DA49C3D8}" userId="S::shenshi@microsoft.com::a72a42a9-86d7-425e-9a55-0878a6e7f5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03-22T10:00:13.69" personId="{FE00D2FC-C206-4744-BAFA-C543DA49C3D8}" id="{65E26311-3207-40E2-B1DA-B552611F3E17}">
    <text>3个月前数据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9E2A-562D-408E-B09E-4C498ACD45F7}">
  <dimension ref="A1:AS18"/>
  <sheetViews>
    <sheetView tabSelected="1" workbookViewId="0">
      <selection activeCell="E9" sqref="E9"/>
    </sheetView>
  </sheetViews>
  <sheetFormatPr defaultColWidth="8.83203125" defaultRowHeight="10.5" x14ac:dyDescent="0.3"/>
  <cols>
    <col min="1" max="31" width="8.83203125" style="13"/>
    <col min="32" max="34" width="6.6640625" style="13" bestFit="1" customWidth="1"/>
    <col min="35" max="36" width="8.83203125" style="13"/>
    <col min="37" max="37" width="7.75" style="13" bestFit="1" customWidth="1"/>
    <col min="38" max="45" width="8.83203125" style="13"/>
    <col min="46" max="16384" width="8.83203125" style="15"/>
  </cols>
  <sheetData>
    <row r="1" spans="1:43" x14ac:dyDescent="0.3">
      <c r="Q1" s="21" t="s">
        <v>7</v>
      </c>
      <c r="R1" s="22"/>
      <c r="S1" s="21" t="s">
        <v>20</v>
      </c>
      <c r="T1" s="23"/>
      <c r="U1" s="23"/>
      <c r="V1" s="23"/>
      <c r="W1" s="23"/>
      <c r="X1" s="23"/>
      <c r="Y1" s="23"/>
      <c r="Z1" s="22"/>
      <c r="AA1" s="21" t="s">
        <v>250</v>
      </c>
      <c r="AB1" s="23"/>
      <c r="AC1" s="22"/>
      <c r="AD1" s="21" t="s">
        <v>251</v>
      </c>
      <c r="AE1" s="22"/>
      <c r="AF1" s="14"/>
      <c r="AG1" s="14"/>
      <c r="AH1" s="14"/>
      <c r="AK1" s="14"/>
    </row>
    <row r="2" spans="1:43" ht="31.5" x14ac:dyDescent="0.3">
      <c r="A2" s="13" t="s">
        <v>252</v>
      </c>
      <c r="B2" s="13" t="s">
        <v>3</v>
      </c>
      <c r="C2" s="13" t="s">
        <v>4</v>
      </c>
      <c r="D2" s="13" t="s">
        <v>5</v>
      </c>
      <c r="E2" s="13" t="s">
        <v>253</v>
      </c>
      <c r="F2" s="13" t="s">
        <v>254</v>
      </c>
      <c r="G2" s="13" t="s">
        <v>255</v>
      </c>
      <c r="H2" s="13" t="s">
        <v>256</v>
      </c>
      <c r="I2" s="13" t="s">
        <v>257</v>
      </c>
      <c r="J2" s="13" t="s">
        <v>258</v>
      </c>
      <c r="K2" s="16" t="s">
        <v>259</v>
      </c>
      <c r="L2" s="16" t="s">
        <v>260</v>
      </c>
      <c r="M2" s="13" t="s">
        <v>261</v>
      </c>
      <c r="N2" s="13" t="s">
        <v>262</v>
      </c>
      <c r="O2" s="13" t="s">
        <v>263</v>
      </c>
      <c r="P2" s="16" t="s">
        <v>264</v>
      </c>
      <c r="Q2" s="13" t="s">
        <v>7</v>
      </c>
      <c r="R2" s="17" t="s">
        <v>265</v>
      </c>
      <c r="S2" s="13" t="s">
        <v>266</v>
      </c>
      <c r="T2" s="13" t="s">
        <v>267</v>
      </c>
      <c r="U2" s="13" t="s">
        <v>268</v>
      </c>
      <c r="V2" s="13" t="s">
        <v>269</v>
      </c>
      <c r="W2" s="13" t="s">
        <v>270</v>
      </c>
      <c r="X2" s="13" t="s">
        <v>271</v>
      </c>
      <c r="Y2" s="13" t="s">
        <v>272</v>
      </c>
      <c r="Z2" s="17" t="s">
        <v>265</v>
      </c>
      <c r="AA2" s="13" t="s">
        <v>273</v>
      </c>
      <c r="AB2" s="13" t="s">
        <v>272</v>
      </c>
      <c r="AC2" s="17" t="s">
        <v>265</v>
      </c>
      <c r="AD2" s="13" t="s">
        <v>251</v>
      </c>
      <c r="AE2" s="17" t="s">
        <v>265</v>
      </c>
      <c r="AF2" s="13" t="s">
        <v>274</v>
      </c>
      <c r="AG2" s="13" t="s">
        <v>275</v>
      </c>
      <c r="AH2" s="13" t="s">
        <v>276</v>
      </c>
      <c r="AI2" s="13" t="s">
        <v>277</v>
      </c>
      <c r="AJ2" s="18" t="s">
        <v>278</v>
      </c>
      <c r="AK2" s="13" t="s">
        <v>279</v>
      </c>
      <c r="AL2" s="13" t="s">
        <v>280</v>
      </c>
      <c r="AM2" s="13" t="s">
        <v>281</v>
      </c>
      <c r="AN2" s="19" t="s">
        <v>282</v>
      </c>
      <c r="AO2" s="19" t="s">
        <v>283</v>
      </c>
      <c r="AP2" s="13" t="s">
        <v>284</v>
      </c>
      <c r="AQ2" s="13" t="s">
        <v>285</v>
      </c>
    </row>
    <row r="3" spans="1:43" ht="21" x14ac:dyDescent="0.3">
      <c r="A3" s="13" t="s">
        <v>286</v>
      </c>
      <c r="B3" s="13" t="s">
        <v>287</v>
      </c>
      <c r="C3" s="13" t="s">
        <v>288</v>
      </c>
      <c r="D3" s="13" t="s">
        <v>289</v>
      </c>
      <c r="E3" s="13" t="s">
        <v>290</v>
      </c>
      <c r="F3" s="13">
        <v>44</v>
      </c>
      <c r="G3" s="13">
        <v>2</v>
      </c>
      <c r="H3" s="13">
        <v>1</v>
      </c>
      <c r="I3" s="13">
        <v>10</v>
      </c>
      <c r="J3" s="13">
        <v>3</v>
      </c>
      <c r="K3" s="13">
        <f>G3/H3/(I3/J3)</f>
        <v>0.6</v>
      </c>
      <c r="L3" s="13">
        <v>2</v>
      </c>
      <c r="M3" s="13">
        <v>0</v>
      </c>
      <c r="N3" s="13">
        <f>3/F3</f>
        <v>6.8181818181818177E-2</v>
      </c>
      <c r="O3" s="13">
        <v>0</v>
      </c>
      <c r="P3" s="13" t="s">
        <v>35</v>
      </c>
      <c r="Q3" s="13" t="s">
        <v>41</v>
      </c>
      <c r="R3" s="13">
        <f>3*0.9</f>
        <v>2.7</v>
      </c>
      <c r="S3" s="13">
        <v>3</v>
      </c>
      <c r="T3" s="13">
        <f>S3/F3</f>
        <v>6.8181818181818177E-2</v>
      </c>
      <c r="U3" s="13">
        <v>2</v>
      </c>
      <c r="V3" s="13">
        <v>1</v>
      </c>
      <c r="W3" s="13">
        <v>8</v>
      </c>
      <c r="X3" s="13">
        <v>3</v>
      </c>
      <c r="Y3" s="13">
        <f>U3/V3/(W3/X3)</f>
        <v>0.75</v>
      </c>
      <c r="Z3" s="13">
        <f>3*0.5+0*0.5</f>
        <v>1.5</v>
      </c>
      <c r="AA3" s="13">
        <v>0</v>
      </c>
      <c r="AB3" s="13">
        <v>0</v>
      </c>
      <c r="AC3" s="13">
        <f>0*0.1+0*0.1</f>
        <v>0</v>
      </c>
      <c r="AD3" s="13" t="s">
        <v>291</v>
      </c>
      <c r="AE3" s="13">
        <f>5*0.1</f>
        <v>0.5</v>
      </c>
      <c r="AF3" s="13">
        <v>90</v>
      </c>
      <c r="AG3" s="13" t="s">
        <v>140</v>
      </c>
      <c r="AH3" s="13" t="s">
        <v>64</v>
      </c>
      <c r="AI3" s="13">
        <f>(R3+Z3+AC3+AE3)*1*1*1</f>
        <v>4.7</v>
      </c>
      <c r="AJ3" s="13" t="s">
        <v>292</v>
      </c>
      <c r="AK3" s="20">
        <v>44126</v>
      </c>
      <c r="AL3" s="13">
        <v>2</v>
      </c>
      <c r="AM3" s="13">
        <v>25</v>
      </c>
      <c r="AN3" s="13">
        <f>AL3/AM3</f>
        <v>0.08</v>
      </c>
      <c r="AO3" s="13">
        <v>1</v>
      </c>
      <c r="AP3" s="13">
        <v>19</v>
      </c>
      <c r="AQ3" s="13">
        <f>AO3/AP3</f>
        <v>5.2631578947368418E-2</v>
      </c>
    </row>
    <row r="4" spans="1:43" ht="21" x14ac:dyDescent="0.3">
      <c r="A4" s="13" t="s">
        <v>286</v>
      </c>
      <c r="B4" s="13" t="s">
        <v>287</v>
      </c>
      <c r="C4" s="13" t="s">
        <v>288</v>
      </c>
      <c r="D4" s="13" t="s">
        <v>289</v>
      </c>
      <c r="E4" s="13" t="s">
        <v>293</v>
      </c>
      <c r="F4" s="13">
        <v>44</v>
      </c>
    </row>
    <row r="5" spans="1:43" ht="21" x14ac:dyDescent="0.3">
      <c r="A5" s="13" t="s">
        <v>286</v>
      </c>
      <c r="B5" s="13" t="s">
        <v>287</v>
      </c>
      <c r="C5" s="13" t="s">
        <v>294</v>
      </c>
      <c r="D5" s="13" t="s">
        <v>295</v>
      </c>
      <c r="E5" s="13" t="s">
        <v>296</v>
      </c>
      <c r="F5" s="13">
        <v>44</v>
      </c>
    </row>
    <row r="6" spans="1:43" ht="21" x14ac:dyDescent="0.3">
      <c r="A6" s="13" t="s">
        <v>286</v>
      </c>
      <c r="B6" s="13" t="s">
        <v>287</v>
      </c>
      <c r="C6" s="13" t="s">
        <v>294</v>
      </c>
      <c r="D6" s="13" t="s">
        <v>295</v>
      </c>
      <c r="E6" s="13" t="s">
        <v>297</v>
      </c>
      <c r="F6" s="13">
        <v>44</v>
      </c>
    </row>
    <row r="7" spans="1:43" ht="21" x14ac:dyDescent="0.3">
      <c r="A7" s="13" t="s">
        <v>286</v>
      </c>
      <c r="B7" s="13" t="s">
        <v>287</v>
      </c>
      <c r="C7" s="13" t="s">
        <v>294</v>
      </c>
      <c r="D7" s="13" t="s">
        <v>295</v>
      </c>
      <c r="E7" s="13" t="s">
        <v>298</v>
      </c>
      <c r="F7" s="13">
        <v>44</v>
      </c>
    </row>
    <row r="8" spans="1:43" ht="21" x14ac:dyDescent="0.3">
      <c r="A8" s="13" t="s">
        <v>286</v>
      </c>
      <c r="B8" s="13" t="s">
        <v>287</v>
      </c>
      <c r="C8" s="13" t="s">
        <v>294</v>
      </c>
      <c r="D8" s="13" t="s">
        <v>295</v>
      </c>
      <c r="E8" s="13" t="s">
        <v>299</v>
      </c>
      <c r="F8" s="13">
        <v>44</v>
      </c>
    </row>
    <row r="9" spans="1:43" ht="21" x14ac:dyDescent="0.3">
      <c r="A9" s="13" t="s">
        <v>286</v>
      </c>
      <c r="B9" s="13" t="s">
        <v>287</v>
      </c>
      <c r="C9" s="13" t="s">
        <v>294</v>
      </c>
      <c r="D9" s="13" t="s">
        <v>295</v>
      </c>
      <c r="E9" s="13" t="s">
        <v>300</v>
      </c>
      <c r="F9" s="13">
        <v>44</v>
      </c>
    </row>
    <row r="10" spans="1:43" ht="21" x14ac:dyDescent="0.3">
      <c r="A10" s="13" t="s">
        <v>301</v>
      </c>
      <c r="B10" s="13" t="s">
        <v>287</v>
      </c>
      <c r="C10" s="13" t="s">
        <v>294</v>
      </c>
      <c r="D10" s="13" t="s">
        <v>295</v>
      </c>
      <c r="E10" s="13" t="s">
        <v>302</v>
      </c>
      <c r="F10" s="13">
        <v>44</v>
      </c>
    </row>
    <row r="11" spans="1:43" ht="21" x14ac:dyDescent="0.3">
      <c r="A11" s="13" t="s">
        <v>301</v>
      </c>
      <c r="B11" s="13" t="s">
        <v>287</v>
      </c>
      <c r="C11" s="13" t="s">
        <v>294</v>
      </c>
      <c r="D11" s="13" t="s">
        <v>295</v>
      </c>
      <c r="E11" s="13" t="s">
        <v>303</v>
      </c>
      <c r="F11" s="13">
        <v>44</v>
      </c>
    </row>
    <row r="12" spans="1:43" ht="21" x14ac:dyDescent="0.3">
      <c r="A12" s="13" t="s">
        <v>301</v>
      </c>
      <c r="B12" s="13" t="s">
        <v>287</v>
      </c>
      <c r="C12" s="13" t="s">
        <v>294</v>
      </c>
      <c r="D12" s="13" t="s">
        <v>295</v>
      </c>
      <c r="E12" s="13" t="s">
        <v>304</v>
      </c>
      <c r="F12" s="13">
        <v>44</v>
      </c>
    </row>
    <row r="13" spans="1:43" ht="21" x14ac:dyDescent="0.3">
      <c r="A13" s="13" t="s">
        <v>305</v>
      </c>
      <c r="B13" s="13" t="s">
        <v>287</v>
      </c>
      <c r="C13" s="13" t="s">
        <v>294</v>
      </c>
      <c r="D13" s="13" t="s">
        <v>295</v>
      </c>
      <c r="E13" s="13" t="s">
        <v>154</v>
      </c>
      <c r="F13" s="13">
        <v>44</v>
      </c>
    </row>
    <row r="14" spans="1:43" ht="21" x14ac:dyDescent="0.3">
      <c r="A14" s="13" t="s">
        <v>305</v>
      </c>
      <c r="B14" s="13" t="s">
        <v>287</v>
      </c>
      <c r="C14" s="13" t="s">
        <v>294</v>
      </c>
      <c r="D14" s="13" t="s">
        <v>295</v>
      </c>
      <c r="E14" s="13" t="s">
        <v>145</v>
      </c>
      <c r="F14" s="13">
        <v>44</v>
      </c>
    </row>
    <row r="15" spans="1:43" ht="21" x14ac:dyDescent="0.3">
      <c r="A15" s="13" t="s">
        <v>305</v>
      </c>
      <c r="B15" s="13" t="s">
        <v>287</v>
      </c>
      <c r="C15" s="13" t="s">
        <v>294</v>
      </c>
      <c r="D15" s="13" t="s">
        <v>295</v>
      </c>
      <c r="E15" s="13" t="s">
        <v>195</v>
      </c>
      <c r="F15" s="13">
        <v>44</v>
      </c>
    </row>
    <row r="16" spans="1:43" ht="21" x14ac:dyDescent="0.3">
      <c r="A16" s="13" t="s">
        <v>305</v>
      </c>
      <c r="B16" s="13" t="s">
        <v>287</v>
      </c>
      <c r="C16" s="13" t="s">
        <v>294</v>
      </c>
      <c r="D16" s="13" t="s">
        <v>295</v>
      </c>
      <c r="E16" s="13" t="s">
        <v>162</v>
      </c>
      <c r="F16" s="13">
        <v>44</v>
      </c>
    </row>
    <row r="17" spans="1:6" ht="21" x14ac:dyDescent="0.3">
      <c r="A17" s="13" t="s">
        <v>305</v>
      </c>
      <c r="B17" s="13" t="s">
        <v>287</v>
      </c>
      <c r="C17" s="13" t="s">
        <v>294</v>
      </c>
      <c r="D17" s="13" t="s">
        <v>295</v>
      </c>
      <c r="E17" s="13" t="s">
        <v>197</v>
      </c>
      <c r="F17" s="13">
        <v>44</v>
      </c>
    </row>
    <row r="18" spans="1:6" ht="21" x14ac:dyDescent="0.3">
      <c r="A18" s="13" t="s">
        <v>305</v>
      </c>
      <c r="B18" s="13" t="s">
        <v>287</v>
      </c>
      <c r="C18" s="13" t="s">
        <v>294</v>
      </c>
      <c r="D18" s="13" t="s">
        <v>295</v>
      </c>
      <c r="E18" s="13" t="s">
        <v>190</v>
      </c>
      <c r="F18" s="13">
        <v>44</v>
      </c>
    </row>
  </sheetData>
  <mergeCells count="4">
    <mergeCell ref="Q1:R1"/>
    <mergeCell ref="S1:Z1"/>
    <mergeCell ref="AA1:AC1"/>
    <mergeCell ref="AD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opLeftCell="G1" workbookViewId="0">
      <selection activeCell="G27" sqref="G27"/>
    </sheetView>
  </sheetViews>
  <sheetFormatPr defaultColWidth="10.83203125" defaultRowHeight="14" x14ac:dyDescent="0.3"/>
  <cols>
    <col min="8" max="8" width="27.9140625" customWidth="1"/>
  </cols>
  <sheetData>
    <row r="1" spans="1:18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213</v>
      </c>
      <c r="I1" s="1" t="s">
        <v>214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s="1" customFormat="1" x14ac:dyDescent="0.3">
      <c r="B2" s="1" t="s">
        <v>198</v>
      </c>
      <c r="C2" s="2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212</v>
      </c>
      <c r="I2" s="1" t="s">
        <v>215</v>
      </c>
      <c r="J2" s="1" t="s">
        <v>216</v>
      </c>
      <c r="K2" s="1" t="s">
        <v>205</v>
      </c>
      <c r="L2" s="1" t="s">
        <v>206</v>
      </c>
      <c r="M2" s="1" t="s">
        <v>207</v>
      </c>
      <c r="N2" s="1" t="s">
        <v>204</v>
      </c>
      <c r="O2" s="1" t="s">
        <v>208</v>
      </c>
      <c r="P2" s="1" t="s">
        <v>209</v>
      </c>
      <c r="Q2" s="1" t="s">
        <v>210</v>
      </c>
    </row>
    <row r="3" spans="1:18" s="3" customFormat="1" x14ac:dyDescent="0.3">
      <c r="A3" s="3" t="s">
        <v>19</v>
      </c>
      <c r="C3" s="4" t="s">
        <v>20</v>
      </c>
      <c r="D3" s="5" t="s">
        <v>21</v>
      </c>
      <c r="E3" s="5" t="s">
        <v>22</v>
      </c>
      <c r="F3" s="5">
        <v>2016</v>
      </c>
      <c r="G3" s="5" t="s">
        <v>23</v>
      </c>
      <c r="H3" s="5" t="s">
        <v>238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5" t="s">
        <v>32</v>
      </c>
      <c r="R3" s="5"/>
    </row>
    <row r="4" spans="1:18" s="3" customFormat="1" x14ac:dyDescent="0.3">
      <c r="A4" s="3" t="s">
        <v>38</v>
      </c>
      <c r="C4" s="4" t="s">
        <v>20</v>
      </c>
      <c r="D4" s="5" t="s">
        <v>21</v>
      </c>
      <c r="E4" s="5" t="s">
        <v>22</v>
      </c>
      <c r="F4" s="5">
        <v>2017</v>
      </c>
      <c r="G4" s="5" t="s">
        <v>39</v>
      </c>
      <c r="H4" s="5" t="s">
        <v>239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31</v>
      </c>
      <c r="Q4" s="5" t="s">
        <v>47</v>
      </c>
      <c r="R4" s="5"/>
    </row>
    <row r="5" spans="1:18" s="3" customFormat="1" x14ac:dyDescent="0.3">
      <c r="A5" s="3" t="s">
        <v>52</v>
      </c>
      <c r="C5" s="4" t="s">
        <v>20</v>
      </c>
      <c r="D5" s="5" t="s">
        <v>21</v>
      </c>
      <c r="E5" s="5" t="s">
        <v>53</v>
      </c>
      <c r="F5" s="5">
        <v>2018</v>
      </c>
      <c r="G5" s="5" t="s">
        <v>54</v>
      </c>
      <c r="H5" s="5" t="s">
        <v>241</v>
      </c>
      <c r="I5" s="5" t="s">
        <v>55</v>
      </c>
      <c r="J5" s="5" t="s">
        <v>56</v>
      </c>
      <c r="K5" s="5" t="s">
        <v>57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31</v>
      </c>
      <c r="Q5" s="5" t="s">
        <v>29</v>
      </c>
      <c r="R5" s="5"/>
    </row>
    <row r="6" spans="1:18" s="3" customFormat="1" x14ac:dyDescent="0.3">
      <c r="A6" s="3" t="s">
        <v>66</v>
      </c>
      <c r="B6" s="3" t="s">
        <v>33</v>
      </c>
      <c r="C6" s="6" t="s">
        <v>20</v>
      </c>
      <c r="D6" s="3" t="s">
        <v>21</v>
      </c>
      <c r="E6" s="3" t="s">
        <v>22</v>
      </c>
      <c r="F6" s="3">
        <v>2016</v>
      </c>
      <c r="G6" s="3" t="s">
        <v>23</v>
      </c>
      <c r="H6" s="3" t="s">
        <v>238</v>
      </c>
      <c r="I6" s="3" t="s">
        <v>24</v>
      </c>
      <c r="J6" s="3" t="s">
        <v>67</v>
      </c>
      <c r="K6" s="3" t="s">
        <v>68</v>
      </c>
      <c r="L6" s="3" t="s">
        <v>27</v>
      </c>
      <c r="M6" s="3" t="s">
        <v>69</v>
      </c>
      <c r="N6" s="3" t="s">
        <v>70</v>
      </c>
      <c r="O6" s="3" t="s">
        <v>71</v>
      </c>
      <c r="P6" s="3" t="s">
        <v>31</v>
      </c>
      <c r="Q6" s="3" t="s">
        <v>32</v>
      </c>
    </row>
    <row r="7" spans="1:18" s="3" customFormat="1" x14ac:dyDescent="0.3">
      <c r="A7" s="3" t="s">
        <v>76</v>
      </c>
      <c r="B7" s="3" t="s">
        <v>62</v>
      </c>
      <c r="C7" s="6" t="s">
        <v>20</v>
      </c>
      <c r="D7" s="3" t="s">
        <v>21</v>
      </c>
      <c r="E7" s="3" t="s">
        <v>22</v>
      </c>
      <c r="F7" s="3">
        <v>2017</v>
      </c>
      <c r="G7" s="3" t="s">
        <v>23</v>
      </c>
      <c r="H7" s="3" t="s">
        <v>239</v>
      </c>
      <c r="I7" s="3" t="s">
        <v>40</v>
      </c>
      <c r="J7" s="3" t="s">
        <v>77</v>
      </c>
      <c r="K7" s="3" t="s">
        <v>78</v>
      </c>
      <c r="L7" s="3" t="s">
        <v>43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47</v>
      </c>
    </row>
    <row r="8" spans="1:18" s="3" customFormat="1" x14ac:dyDescent="0.3">
      <c r="A8" s="3" t="s">
        <v>87</v>
      </c>
      <c r="B8" s="3" t="s">
        <v>72</v>
      </c>
      <c r="C8" s="6" t="s">
        <v>20</v>
      </c>
      <c r="D8" s="3" t="s">
        <v>21</v>
      </c>
      <c r="E8" s="3" t="s">
        <v>53</v>
      </c>
      <c r="F8" s="3">
        <v>2018</v>
      </c>
      <c r="G8" s="3" t="s">
        <v>23</v>
      </c>
      <c r="H8" s="3" t="s">
        <v>241</v>
      </c>
      <c r="I8" s="3" t="s">
        <v>55</v>
      </c>
      <c r="J8" s="3" t="s">
        <v>88</v>
      </c>
      <c r="K8" s="3" t="s">
        <v>89</v>
      </c>
      <c r="L8" s="3" t="s">
        <v>58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</row>
    <row r="9" spans="1:18" s="3" customFormat="1" x14ac:dyDescent="0.3">
      <c r="A9" s="3" t="s">
        <v>98</v>
      </c>
      <c r="B9" s="3" t="s">
        <v>83</v>
      </c>
      <c r="C9" s="6" t="s">
        <v>20</v>
      </c>
      <c r="D9" s="3" t="s">
        <v>21</v>
      </c>
      <c r="E9" s="3" t="s">
        <v>53</v>
      </c>
      <c r="F9" s="3">
        <v>2016</v>
      </c>
      <c r="G9" s="3" t="s">
        <v>39</v>
      </c>
      <c r="H9" s="3" t="s">
        <v>243</v>
      </c>
      <c r="I9" s="3" t="s">
        <v>99</v>
      </c>
      <c r="J9" s="3" t="s">
        <v>25</v>
      </c>
      <c r="K9" s="3" t="s">
        <v>68</v>
      </c>
      <c r="L9" s="3" t="s">
        <v>27</v>
      </c>
      <c r="M9" s="3" t="s">
        <v>100</v>
      </c>
      <c r="N9" s="3" t="s">
        <v>101</v>
      </c>
      <c r="O9" s="3" t="s">
        <v>102</v>
      </c>
      <c r="P9" s="3" t="s">
        <v>31</v>
      </c>
      <c r="Q9" s="3" t="s">
        <v>103</v>
      </c>
    </row>
    <row r="10" spans="1:18" s="3" customFormat="1" x14ac:dyDescent="0.3">
      <c r="A10" s="3" t="s">
        <v>105</v>
      </c>
      <c r="B10" s="3" t="s">
        <v>95</v>
      </c>
      <c r="C10" s="6" t="s">
        <v>20</v>
      </c>
      <c r="D10" s="3" t="s">
        <v>21</v>
      </c>
      <c r="E10" s="3" t="s">
        <v>53</v>
      </c>
      <c r="F10" s="3">
        <v>2017</v>
      </c>
      <c r="G10" s="3" t="s">
        <v>39</v>
      </c>
      <c r="H10" s="3" t="s">
        <v>240</v>
      </c>
      <c r="I10" s="3" t="s">
        <v>106</v>
      </c>
      <c r="J10" s="3" t="s">
        <v>56</v>
      </c>
      <c r="K10" s="3" t="s">
        <v>78</v>
      </c>
      <c r="L10" s="3" t="s">
        <v>43</v>
      </c>
      <c r="M10" s="3" t="s">
        <v>107</v>
      </c>
      <c r="N10" s="3" t="s">
        <v>108</v>
      </c>
      <c r="O10" s="3" t="s">
        <v>109</v>
      </c>
      <c r="P10" s="3" t="s">
        <v>31</v>
      </c>
      <c r="Q10" s="3" t="s">
        <v>60</v>
      </c>
    </row>
    <row r="11" spans="1:18" s="3" customFormat="1" x14ac:dyDescent="0.3">
      <c r="A11" s="3" t="s">
        <v>112</v>
      </c>
      <c r="B11" s="3" t="s">
        <v>104</v>
      </c>
      <c r="C11" s="6" t="s">
        <v>20</v>
      </c>
      <c r="D11" s="3" t="s">
        <v>21</v>
      </c>
      <c r="E11" s="3" t="s">
        <v>53</v>
      </c>
      <c r="F11" s="3">
        <v>2018</v>
      </c>
      <c r="G11" s="3" t="s">
        <v>39</v>
      </c>
      <c r="H11" s="3" t="s">
        <v>244</v>
      </c>
      <c r="I11" s="3" t="s">
        <v>113</v>
      </c>
      <c r="J11" s="3" t="s">
        <v>41</v>
      </c>
      <c r="K11" s="3" t="s">
        <v>89</v>
      </c>
      <c r="L11" s="3" t="s">
        <v>58</v>
      </c>
      <c r="M11" s="3" t="s">
        <v>114</v>
      </c>
      <c r="N11" s="3" t="s">
        <v>115</v>
      </c>
      <c r="O11" s="3" t="s">
        <v>116</v>
      </c>
      <c r="P11" s="3" t="s">
        <v>82</v>
      </c>
      <c r="Q11" s="3" t="s">
        <v>70</v>
      </c>
    </row>
    <row r="12" spans="1:18" s="3" customFormat="1" x14ac:dyDescent="0.3">
      <c r="A12" s="3" t="s">
        <v>118</v>
      </c>
      <c r="B12" s="3" t="s">
        <v>110</v>
      </c>
      <c r="C12" s="6" t="s">
        <v>20</v>
      </c>
      <c r="D12" s="3" t="s">
        <v>21</v>
      </c>
      <c r="E12" s="3" t="s">
        <v>53</v>
      </c>
      <c r="F12" s="3">
        <v>2018</v>
      </c>
      <c r="G12" s="3" t="s">
        <v>39</v>
      </c>
      <c r="H12" s="3" t="s">
        <v>243</v>
      </c>
      <c r="I12" s="3" t="s">
        <v>99</v>
      </c>
      <c r="J12" s="3" t="s">
        <v>25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123</v>
      </c>
      <c r="P12" s="3" t="s">
        <v>124</v>
      </c>
      <c r="Q12" s="3" t="s">
        <v>80</v>
      </c>
    </row>
    <row r="13" spans="1:18" s="3" customFormat="1" x14ac:dyDescent="0.3">
      <c r="A13" s="3" t="s">
        <v>126</v>
      </c>
      <c r="B13" s="3" t="s">
        <v>117</v>
      </c>
      <c r="C13" s="6" t="s">
        <v>20</v>
      </c>
      <c r="D13" s="3" t="s">
        <v>21</v>
      </c>
      <c r="E13" s="3" t="s">
        <v>53</v>
      </c>
      <c r="F13" s="3">
        <v>2016</v>
      </c>
      <c r="G13" s="3" t="s">
        <v>54</v>
      </c>
      <c r="H13" s="3" t="s">
        <v>243</v>
      </c>
      <c r="I13" s="3" t="s">
        <v>99</v>
      </c>
      <c r="J13" s="3" t="s">
        <v>25</v>
      </c>
      <c r="K13" s="3" t="s">
        <v>68</v>
      </c>
      <c r="L13" s="3" t="s">
        <v>27</v>
      </c>
      <c r="M13" s="3" t="s">
        <v>100</v>
      </c>
      <c r="N13" s="3" t="s">
        <v>127</v>
      </c>
      <c r="O13" s="3" t="s">
        <v>128</v>
      </c>
      <c r="P13" s="3" t="s">
        <v>31</v>
      </c>
      <c r="Q13" s="3" t="s">
        <v>91</v>
      </c>
    </row>
    <row r="14" spans="1:18" s="3" customFormat="1" x14ac:dyDescent="0.3">
      <c r="A14" s="3" t="s">
        <v>130</v>
      </c>
      <c r="B14" s="3" t="s">
        <v>125</v>
      </c>
      <c r="C14" s="6" t="s">
        <v>20</v>
      </c>
      <c r="D14" s="3" t="s">
        <v>21</v>
      </c>
      <c r="E14" s="3" t="s">
        <v>53</v>
      </c>
      <c r="F14" s="3">
        <v>2017</v>
      </c>
      <c r="G14" s="3" t="s">
        <v>54</v>
      </c>
      <c r="H14" s="3" t="s">
        <v>238</v>
      </c>
      <c r="I14" s="3" t="s">
        <v>24</v>
      </c>
      <c r="J14" s="3" t="s">
        <v>25</v>
      </c>
      <c r="K14" s="3" t="s">
        <v>78</v>
      </c>
      <c r="L14" s="3" t="s">
        <v>43</v>
      </c>
      <c r="M14" s="3" t="s">
        <v>107</v>
      </c>
      <c r="N14" s="3" t="s">
        <v>131</v>
      </c>
      <c r="O14" s="3" t="s">
        <v>132</v>
      </c>
      <c r="P14" s="3" t="s">
        <v>93</v>
      </c>
      <c r="Q14" s="3" t="s">
        <v>101</v>
      </c>
    </row>
    <row r="15" spans="1:18" s="3" customFormat="1" x14ac:dyDescent="0.3">
      <c r="A15" s="3" t="s">
        <v>136</v>
      </c>
      <c r="B15" s="3" t="s">
        <v>129</v>
      </c>
      <c r="C15" s="6" t="s">
        <v>20</v>
      </c>
      <c r="D15" s="3" t="s">
        <v>21</v>
      </c>
      <c r="E15" s="3" t="s">
        <v>53</v>
      </c>
      <c r="F15" s="3">
        <v>2018</v>
      </c>
      <c r="G15" s="3" t="s">
        <v>54</v>
      </c>
      <c r="H15" s="3" t="s">
        <v>243</v>
      </c>
      <c r="I15" s="3" t="s">
        <v>99</v>
      </c>
      <c r="J15" s="3" t="s">
        <v>25</v>
      </c>
      <c r="K15" s="3" t="s">
        <v>89</v>
      </c>
      <c r="L15" s="3" t="s">
        <v>58</v>
      </c>
      <c r="M15" s="3" t="s">
        <v>114</v>
      </c>
      <c r="N15" s="3" t="s">
        <v>137</v>
      </c>
      <c r="O15" s="3" t="s">
        <v>138</v>
      </c>
      <c r="P15" s="3" t="s">
        <v>31</v>
      </c>
      <c r="Q15" s="3" t="s">
        <v>108</v>
      </c>
    </row>
    <row r="16" spans="1:18" s="3" customFormat="1" x14ac:dyDescent="0.3">
      <c r="A16" s="3" t="s">
        <v>142</v>
      </c>
      <c r="C16" s="7" t="s">
        <v>20</v>
      </c>
      <c r="D16" s="8" t="s">
        <v>143</v>
      </c>
      <c r="E16" s="8" t="s">
        <v>53</v>
      </c>
      <c r="F16" s="8">
        <v>2016</v>
      </c>
      <c r="G16" s="8" t="s">
        <v>144</v>
      </c>
      <c r="H16" s="8" t="s">
        <v>238</v>
      </c>
      <c r="I16" s="8" t="s">
        <v>145</v>
      </c>
      <c r="J16" s="8" t="s">
        <v>25</v>
      </c>
      <c r="K16" s="8" t="s">
        <v>68</v>
      </c>
      <c r="L16" s="8" t="s">
        <v>27</v>
      </c>
      <c r="M16" s="8" t="s">
        <v>146</v>
      </c>
      <c r="N16" s="8" t="s">
        <v>147</v>
      </c>
      <c r="O16" s="8" t="s">
        <v>148</v>
      </c>
      <c r="P16" s="8" t="s">
        <v>82</v>
      </c>
      <c r="Q16" s="8" t="s">
        <v>149</v>
      </c>
      <c r="R16" s="8"/>
    </row>
    <row r="17" spans="1:23" s="3" customFormat="1" x14ac:dyDescent="0.3">
      <c r="A17" s="3" t="s">
        <v>152</v>
      </c>
      <c r="C17" s="7" t="s">
        <v>20</v>
      </c>
      <c r="D17" s="8" t="s">
        <v>143</v>
      </c>
      <c r="E17" s="8" t="s">
        <v>53</v>
      </c>
      <c r="F17" s="8">
        <v>2017</v>
      </c>
      <c r="G17" s="8" t="s">
        <v>153</v>
      </c>
      <c r="H17" s="8" t="s">
        <v>239</v>
      </c>
      <c r="I17" s="8" t="s">
        <v>154</v>
      </c>
      <c r="J17" s="8" t="s">
        <v>41</v>
      </c>
      <c r="K17" s="8" t="s">
        <v>78</v>
      </c>
      <c r="L17" s="8" t="s">
        <v>43</v>
      </c>
      <c r="M17" s="8" t="s">
        <v>146</v>
      </c>
      <c r="N17" s="8" t="s">
        <v>155</v>
      </c>
      <c r="O17" s="8" t="s">
        <v>156</v>
      </c>
      <c r="P17" s="8" t="s">
        <v>157</v>
      </c>
      <c r="Q17" s="8" t="s">
        <v>158</v>
      </c>
      <c r="R17" s="8"/>
    </row>
    <row r="18" spans="1:23" s="3" customFormat="1" x14ac:dyDescent="0.3">
      <c r="A18" s="3" t="s">
        <v>160</v>
      </c>
      <c r="C18" s="7" t="s">
        <v>20</v>
      </c>
      <c r="D18" s="8" t="s">
        <v>143</v>
      </c>
      <c r="E18" s="8" t="s">
        <v>53</v>
      </c>
      <c r="F18" s="8">
        <v>2018</v>
      </c>
      <c r="G18" s="8" t="s">
        <v>161</v>
      </c>
      <c r="H18" s="8" t="s">
        <v>241</v>
      </c>
      <c r="I18" s="8" t="s">
        <v>162</v>
      </c>
      <c r="J18" s="8" t="s">
        <v>56</v>
      </c>
      <c r="K18" s="8" t="s">
        <v>89</v>
      </c>
      <c r="L18" s="8" t="s">
        <v>58</v>
      </c>
      <c r="M18" s="8" t="s">
        <v>146</v>
      </c>
      <c r="N18" s="8" t="s">
        <v>163</v>
      </c>
      <c r="O18" s="8" t="s">
        <v>164</v>
      </c>
      <c r="P18" s="8" t="s">
        <v>93</v>
      </c>
      <c r="Q18" s="8" t="s">
        <v>94</v>
      </c>
      <c r="R18" s="8"/>
    </row>
    <row r="19" spans="1:23" s="3" customFormat="1" x14ac:dyDescent="0.3">
      <c r="A19" s="3" t="s">
        <v>166</v>
      </c>
      <c r="B19" s="3" t="s">
        <v>167</v>
      </c>
      <c r="C19" s="6" t="s">
        <v>20</v>
      </c>
      <c r="D19" s="3" t="s">
        <v>168</v>
      </c>
      <c r="E19" s="3" t="s">
        <v>169</v>
      </c>
      <c r="F19" s="3">
        <v>2016</v>
      </c>
      <c r="G19" s="3" t="s">
        <v>144</v>
      </c>
      <c r="H19" s="3" t="s">
        <v>238</v>
      </c>
      <c r="I19" s="3" t="s">
        <v>145</v>
      </c>
      <c r="J19" s="3" t="s">
        <v>25</v>
      </c>
      <c r="K19" s="3" t="s">
        <v>68</v>
      </c>
      <c r="L19" s="3" t="s">
        <v>170</v>
      </c>
      <c r="M19" s="3" t="s">
        <v>100</v>
      </c>
      <c r="N19" s="3" t="s">
        <v>108</v>
      </c>
      <c r="O19" s="3" t="s">
        <v>171</v>
      </c>
      <c r="P19" s="3" t="s">
        <v>82</v>
      </c>
      <c r="Q19" s="3" t="s">
        <v>149</v>
      </c>
    </row>
    <row r="20" spans="1:23" s="3" customFormat="1" x14ac:dyDescent="0.3">
      <c r="A20" s="3" t="s">
        <v>173</v>
      </c>
      <c r="B20" s="3" t="s">
        <v>139</v>
      </c>
      <c r="C20" s="6" t="s">
        <v>20</v>
      </c>
      <c r="D20" s="3" t="s">
        <v>168</v>
      </c>
      <c r="E20" s="3" t="s">
        <v>169</v>
      </c>
      <c r="F20" s="3">
        <v>2017</v>
      </c>
      <c r="G20" s="3" t="s">
        <v>153</v>
      </c>
      <c r="H20" s="3" t="s">
        <v>239</v>
      </c>
      <c r="I20" s="3" t="s">
        <v>154</v>
      </c>
      <c r="J20" s="3" t="s">
        <v>41</v>
      </c>
      <c r="K20" s="3" t="s">
        <v>78</v>
      </c>
      <c r="L20" s="3" t="s">
        <v>174</v>
      </c>
      <c r="M20" s="3" t="s">
        <v>107</v>
      </c>
      <c r="N20" s="3" t="s">
        <v>115</v>
      </c>
      <c r="O20" s="3" t="s">
        <v>175</v>
      </c>
      <c r="P20" s="3" t="s">
        <v>93</v>
      </c>
      <c r="Q20" s="3" t="s">
        <v>158</v>
      </c>
    </row>
    <row r="21" spans="1:23" s="3" customFormat="1" x14ac:dyDescent="0.3">
      <c r="A21" s="3" t="s">
        <v>177</v>
      </c>
      <c r="B21" s="3" t="s">
        <v>150</v>
      </c>
      <c r="C21" s="6" t="s">
        <v>20</v>
      </c>
      <c r="D21" s="3" t="s">
        <v>168</v>
      </c>
      <c r="E21" s="3" t="s">
        <v>178</v>
      </c>
      <c r="F21" s="3">
        <v>2018</v>
      </c>
      <c r="G21" s="3" t="s">
        <v>161</v>
      </c>
      <c r="H21" s="3" t="s">
        <v>241</v>
      </c>
      <c r="I21" s="3" t="s">
        <v>162</v>
      </c>
      <c r="J21" s="3" t="s">
        <v>56</v>
      </c>
      <c r="K21" s="3" t="s">
        <v>89</v>
      </c>
      <c r="L21" s="3" t="s">
        <v>179</v>
      </c>
      <c r="M21" s="3" t="s">
        <v>114</v>
      </c>
      <c r="N21" s="3" t="s">
        <v>122</v>
      </c>
      <c r="O21" s="3" t="s">
        <v>81</v>
      </c>
      <c r="P21" s="3" t="s">
        <v>82</v>
      </c>
      <c r="Q21" s="3" t="s">
        <v>94</v>
      </c>
    </row>
    <row r="22" spans="1:23" s="3" customFormat="1" x14ac:dyDescent="0.3">
      <c r="A22" s="3" t="s">
        <v>181</v>
      </c>
      <c r="B22" s="3" t="s">
        <v>159</v>
      </c>
      <c r="C22" s="6" t="s">
        <v>20</v>
      </c>
      <c r="D22" s="3" t="s">
        <v>182</v>
      </c>
      <c r="E22" s="3" t="s">
        <v>183</v>
      </c>
      <c r="F22" s="3">
        <v>2016</v>
      </c>
      <c r="G22" s="3" t="s">
        <v>144</v>
      </c>
      <c r="H22" s="3" t="s">
        <v>238</v>
      </c>
      <c r="I22" s="3" t="s">
        <v>145</v>
      </c>
      <c r="J22" s="3" t="s">
        <v>25</v>
      </c>
      <c r="K22" s="3" t="s">
        <v>68</v>
      </c>
      <c r="L22" s="3" t="s">
        <v>170</v>
      </c>
      <c r="M22" s="3" t="s">
        <v>100</v>
      </c>
      <c r="N22" s="3" t="s">
        <v>127</v>
      </c>
      <c r="O22" s="3" t="s">
        <v>30</v>
      </c>
      <c r="P22" s="3" t="s">
        <v>31</v>
      </c>
      <c r="Q22" s="3" t="s">
        <v>103</v>
      </c>
    </row>
    <row r="23" spans="1:23" s="3" customFormat="1" x14ac:dyDescent="0.3">
      <c r="A23" s="3" t="s">
        <v>185</v>
      </c>
      <c r="B23" s="3" t="s">
        <v>165</v>
      </c>
      <c r="C23" s="6" t="s">
        <v>20</v>
      </c>
      <c r="D23" s="3" t="s">
        <v>182</v>
      </c>
      <c r="E23" s="3" t="s">
        <v>183</v>
      </c>
      <c r="F23" s="3">
        <v>2017</v>
      </c>
      <c r="G23" s="3" t="s">
        <v>144</v>
      </c>
      <c r="H23" s="3" t="s">
        <v>239</v>
      </c>
      <c r="I23" s="3" t="s">
        <v>154</v>
      </c>
      <c r="J23" s="3" t="s">
        <v>41</v>
      </c>
      <c r="K23" s="3" t="s">
        <v>78</v>
      </c>
      <c r="L23" s="3" t="s">
        <v>174</v>
      </c>
      <c r="M23" s="3" t="s">
        <v>107</v>
      </c>
      <c r="N23" s="3" t="s">
        <v>131</v>
      </c>
      <c r="O23" s="3" t="s">
        <v>46</v>
      </c>
      <c r="P23" s="3" t="s">
        <v>31</v>
      </c>
      <c r="Q23" s="3" t="s">
        <v>60</v>
      </c>
      <c r="S23" s="9"/>
      <c r="T23" s="9"/>
      <c r="U23" s="9"/>
      <c r="V23" s="9"/>
      <c r="W23" s="9"/>
    </row>
    <row r="24" spans="1:23" s="3" customFormat="1" x14ac:dyDescent="0.3">
      <c r="A24" s="3" t="s">
        <v>186</v>
      </c>
      <c r="B24" s="3" t="s">
        <v>172</v>
      </c>
      <c r="C24" s="6" t="s">
        <v>20</v>
      </c>
      <c r="D24" s="3" t="s">
        <v>182</v>
      </c>
      <c r="E24" s="3" t="s">
        <v>183</v>
      </c>
      <c r="F24" s="3">
        <v>2018</v>
      </c>
      <c r="G24" s="3" t="s">
        <v>144</v>
      </c>
      <c r="H24" s="3" t="s">
        <v>241</v>
      </c>
      <c r="I24" s="3" t="s">
        <v>162</v>
      </c>
      <c r="J24" s="3" t="s">
        <v>56</v>
      </c>
      <c r="K24" s="3" t="s">
        <v>89</v>
      </c>
      <c r="L24" s="3" t="s">
        <v>179</v>
      </c>
      <c r="M24" s="3" t="s">
        <v>114</v>
      </c>
      <c r="N24" s="3" t="s">
        <v>137</v>
      </c>
      <c r="O24" s="3" t="s">
        <v>61</v>
      </c>
      <c r="P24" s="3" t="s">
        <v>31</v>
      </c>
      <c r="Q24" s="3" t="s">
        <v>70</v>
      </c>
      <c r="S24" s="9"/>
      <c r="T24" s="9"/>
      <c r="U24" s="9"/>
      <c r="V24" s="9"/>
      <c r="W24" s="9"/>
    </row>
    <row r="25" spans="1:23" s="3" customFormat="1" x14ac:dyDescent="0.3">
      <c r="A25" s="3" t="s">
        <v>187</v>
      </c>
      <c r="B25" s="3" t="s">
        <v>176</v>
      </c>
      <c r="C25" s="6" t="s">
        <v>20</v>
      </c>
      <c r="D25" s="3" t="s">
        <v>188</v>
      </c>
      <c r="E25" s="3" t="s">
        <v>189</v>
      </c>
      <c r="F25" s="3">
        <v>2016</v>
      </c>
      <c r="G25" s="3" t="s">
        <v>153</v>
      </c>
      <c r="H25" s="3" t="s">
        <v>243</v>
      </c>
      <c r="I25" s="3" t="s">
        <v>190</v>
      </c>
      <c r="J25" s="3" t="s">
        <v>191</v>
      </c>
      <c r="K25" s="3" t="s">
        <v>68</v>
      </c>
      <c r="L25" s="3" t="s">
        <v>170</v>
      </c>
      <c r="M25" s="3" t="s">
        <v>192</v>
      </c>
      <c r="N25" s="3" t="s">
        <v>147</v>
      </c>
      <c r="O25" s="3" t="s">
        <v>71</v>
      </c>
      <c r="P25" s="3" t="s">
        <v>31</v>
      </c>
      <c r="Q25" s="3" t="s">
        <v>80</v>
      </c>
      <c r="S25" s="9"/>
      <c r="T25" s="9"/>
      <c r="U25" s="9"/>
      <c r="V25" s="9"/>
      <c r="W25" s="9"/>
    </row>
    <row r="26" spans="1:23" s="3" customFormat="1" x14ac:dyDescent="0.3">
      <c r="A26" s="3" t="s">
        <v>193</v>
      </c>
      <c r="B26" s="3" t="s">
        <v>180</v>
      </c>
      <c r="C26" s="6" t="s">
        <v>20</v>
      </c>
      <c r="D26" s="3" t="s">
        <v>188</v>
      </c>
      <c r="E26" s="3" t="s">
        <v>194</v>
      </c>
      <c r="F26" s="3">
        <v>2017</v>
      </c>
      <c r="G26" s="3" t="s">
        <v>153</v>
      </c>
      <c r="H26" s="3" t="s">
        <v>240</v>
      </c>
      <c r="I26" s="3" t="s">
        <v>195</v>
      </c>
      <c r="J26" s="3" t="s">
        <v>56</v>
      </c>
      <c r="K26" s="3" t="s">
        <v>78</v>
      </c>
      <c r="L26" s="3" t="s">
        <v>174</v>
      </c>
      <c r="M26" s="3" t="s">
        <v>100</v>
      </c>
      <c r="N26" s="3" t="s">
        <v>155</v>
      </c>
      <c r="O26" s="3" t="s">
        <v>81</v>
      </c>
      <c r="P26" s="3" t="s">
        <v>82</v>
      </c>
      <c r="Q26" s="3" t="s">
        <v>91</v>
      </c>
      <c r="S26" s="9"/>
      <c r="T26" s="9"/>
      <c r="U26" s="9"/>
      <c r="V26" s="9"/>
      <c r="W26" s="9"/>
    </row>
    <row r="27" spans="1:23" s="3" customFormat="1" x14ac:dyDescent="0.3">
      <c r="A27" s="3" t="s">
        <v>196</v>
      </c>
      <c r="B27" s="3" t="s">
        <v>184</v>
      </c>
      <c r="C27" s="6" t="s">
        <v>20</v>
      </c>
      <c r="D27" s="3" t="s">
        <v>188</v>
      </c>
      <c r="E27" s="3" t="s">
        <v>189</v>
      </c>
      <c r="F27" s="3">
        <v>2018</v>
      </c>
      <c r="G27" s="3" t="s">
        <v>153</v>
      </c>
      <c r="H27" s="3" t="s">
        <v>242</v>
      </c>
      <c r="I27" s="3" t="s">
        <v>197</v>
      </c>
      <c r="J27" s="3" t="s">
        <v>41</v>
      </c>
      <c r="K27" s="3" t="s">
        <v>89</v>
      </c>
      <c r="L27" s="3" t="s">
        <v>179</v>
      </c>
      <c r="M27" s="3" t="s">
        <v>107</v>
      </c>
      <c r="N27" s="3" t="s">
        <v>163</v>
      </c>
      <c r="O27" s="3" t="s">
        <v>92</v>
      </c>
      <c r="P27" s="3" t="s">
        <v>93</v>
      </c>
      <c r="Q27" s="3" t="s">
        <v>101</v>
      </c>
      <c r="S27" s="9"/>
      <c r="T27" s="9"/>
      <c r="U27" s="9"/>
      <c r="V27" s="9"/>
      <c r="W27" s="9"/>
    </row>
  </sheetData>
  <autoFilter ref="A2:Q27" xr:uid="{8F7380DA-4387-446A-B6F9-FF4DAC2E152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B5EB-D0AE-4D72-B9D2-23BC1DBA54E5}">
  <dimension ref="A1:E22"/>
  <sheetViews>
    <sheetView workbookViewId="0">
      <selection activeCell="G6" sqref="G6"/>
    </sheetView>
  </sheetViews>
  <sheetFormatPr defaultRowHeight="14" x14ac:dyDescent="0.3"/>
  <sheetData>
    <row r="1" spans="1:5" x14ac:dyDescent="0.3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s="1" t="s">
        <v>245</v>
      </c>
      <c r="B2" s="1" t="s">
        <v>246</v>
      </c>
      <c r="C2" s="1" t="s">
        <v>247</v>
      </c>
      <c r="D2" s="1" t="s">
        <v>249</v>
      </c>
      <c r="E2" s="1" t="s">
        <v>248</v>
      </c>
    </row>
    <row r="3" spans="1:5" x14ac:dyDescent="0.3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</row>
    <row r="4" spans="1:5" x14ac:dyDescent="0.3">
      <c r="A4" s="3" t="s">
        <v>33</v>
      </c>
      <c r="B4" s="3" t="s">
        <v>48</v>
      </c>
      <c r="C4" s="3" t="s">
        <v>49</v>
      </c>
      <c r="D4" s="3" t="s">
        <v>50</v>
      </c>
      <c r="E4" s="3" t="s">
        <v>51</v>
      </c>
    </row>
    <row r="5" spans="1:5" x14ac:dyDescent="0.3">
      <c r="A5" s="3" t="s">
        <v>62</v>
      </c>
      <c r="B5" s="3" t="s">
        <v>63</v>
      </c>
      <c r="C5" s="3" t="s">
        <v>35</v>
      </c>
      <c r="D5" s="3" t="s">
        <v>64</v>
      </c>
      <c r="E5" s="3" t="s">
        <v>65</v>
      </c>
    </row>
    <row r="6" spans="1:5" x14ac:dyDescent="0.3">
      <c r="A6" s="3" t="s">
        <v>72</v>
      </c>
      <c r="B6" s="3" t="s">
        <v>73</v>
      </c>
      <c r="C6" s="3" t="s">
        <v>49</v>
      </c>
      <c r="D6" s="3" t="s">
        <v>74</v>
      </c>
      <c r="E6" s="3" t="s">
        <v>75</v>
      </c>
    </row>
    <row r="7" spans="1:5" x14ac:dyDescent="0.3">
      <c r="A7" s="3" t="s">
        <v>83</v>
      </c>
      <c r="B7" s="3" t="s">
        <v>84</v>
      </c>
      <c r="C7" s="3" t="s">
        <v>35</v>
      </c>
      <c r="D7" s="3" t="s">
        <v>85</v>
      </c>
      <c r="E7" s="3" t="s">
        <v>86</v>
      </c>
    </row>
    <row r="8" spans="1:5" x14ac:dyDescent="0.3">
      <c r="A8" s="3" t="s">
        <v>95</v>
      </c>
      <c r="B8" s="3" t="s">
        <v>96</v>
      </c>
      <c r="C8" s="3"/>
      <c r="D8" s="3" t="s">
        <v>97</v>
      </c>
      <c r="E8" s="3" t="s">
        <v>65</v>
      </c>
    </row>
    <row r="9" spans="1:5" x14ac:dyDescent="0.3">
      <c r="A9" s="3" t="s">
        <v>104</v>
      </c>
      <c r="B9" s="3" t="s">
        <v>34</v>
      </c>
      <c r="C9" s="3"/>
      <c r="D9" s="3" t="s">
        <v>64</v>
      </c>
      <c r="E9" s="3" t="s">
        <v>75</v>
      </c>
    </row>
    <row r="10" spans="1:5" x14ac:dyDescent="0.3">
      <c r="A10" s="3" t="s">
        <v>110</v>
      </c>
      <c r="B10" s="3" t="s">
        <v>63</v>
      </c>
      <c r="C10" s="3" t="s">
        <v>49</v>
      </c>
      <c r="D10" s="3" t="s">
        <v>74</v>
      </c>
      <c r="E10" s="3" t="s">
        <v>111</v>
      </c>
    </row>
    <row r="11" spans="1:5" x14ac:dyDescent="0.3">
      <c r="A11" s="3" t="s">
        <v>117</v>
      </c>
      <c r="B11" s="3" t="s">
        <v>73</v>
      </c>
      <c r="C11" s="3" t="s">
        <v>35</v>
      </c>
      <c r="D11" s="3" t="s">
        <v>85</v>
      </c>
      <c r="E11" s="3" t="s">
        <v>86</v>
      </c>
    </row>
    <row r="12" spans="1:5" x14ac:dyDescent="0.3">
      <c r="A12" s="3" t="s">
        <v>125</v>
      </c>
      <c r="B12" s="3" t="s">
        <v>84</v>
      </c>
      <c r="C12" s="3" t="s">
        <v>49</v>
      </c>
      <c r="D12" s="3"/>
      <c r="E12" s="3" t="s">
        <v>65</v>
      </c>
    </row>
    <row r="13" spans="1:5" x14ac:dyDescent="0.3">
      <c r="A13" s="3" t="s">
        <v>129</v>
      </c>
      <c r="B13" s="3" t="s">
        <v>96</v>
      </c>
      <c r="C13" s="3" t="s">
        <v>35</v>
      </c>
      <c r="D13" s="3"/>
      <c r="E13" s="3" t="s">
        <v>75</v>
      </c>
    </row>
    <row r="14" spans="1:5" x14ac:dyDescent="0.3">
      <c r="A14" s="3" t="s">
        <v>133</v>
      </c>
      <c r="B14" s="3" t="s">
        <v>34</v>
      </c>
      <c r="C14" s="3" t="s">
        <v>134</v>
      </c>
      <c r="D14" s="3" t="s">
        <v>97</v>
      </c>
      <c r="E14" s="3" t="s">
        <v>135</v>
      </c>
    </row>
    <row r="15" spans="1:5" x14ac:dyDescent="0.3">
      <c r="A15" s="3" t="s">
        <v>139</v>
      </c>
      <c r="B15" s="3" t="s">
        <v>63</v>
      </c>
      <c r="C15" s="3" t="s">
        <v>140</v>
      </c>
      <c r="D15" s="3" t="s">
        <v>64</v>
      </c>
      <c r="E15" s="3" t="s">
        <v>141</v>
      </c>
    </row>
    <row r="16" spans="1:5" x14ac:dyDescent="0.3">
      <c r="A16" s="3" t="s">
        <v>150</v>
      </c>
      <c r="B16" s="3" t="s">
        <v>73</v>
      </c>
      <c r="C16" s="3" t="s">
        <v>134</v>
      </c>
      <c r="D16" s="3" t="s">
        <v>74</v>
      </c>
      <c r="E16" s="3" t="s">
        <v>151</v>
      </c>
    </row>
    <row r="17" spans="1:5" x14ac:dyDescent="0.3">
      <c r="A17" s="3" t="s">
        <v>159</v>
      </c>
      <c r="B17" s="3" t="s">
        <v>84</v>
      </c>
      <c r="C17" s="3" t="s">
        <v>140</v>
      </c>
      <c r="D17" s="3" t="s">
        <v>85</v>
      </c>
      <c r="E17" s="3" t="s">
        <v>37</v>
      </c>
    </row>
    <row r="18" spans="1:5" x14ac:dyDescent="0.3">
      <c r="A18" s="3" t="s">
        <v>165</v>
      </c>
      <c r="B18" s="3" t="s">
        <v>96</v>
      </c>
      <c r="C18" s="3"/>
      <c r="D18" s="3"/>
      <c r="E18" s="3" t="s">
        <v>65</v>
      </c>
    </row>
    <row r="19" spans="1:5" x14ac:dyDescent="0.3">
      <c r="A19" s="3" t="s">
        <v>172</v>
      </c>
      <c r="B19" s="3" t="s">
        <v>34</v>
      </c>
      <c r="C19" s="3"/>
      <c r="D19" s="3"/>
      <c r="E19" s="3" t="s">
        <v>75</v>
      </c>
    </row>
    <row r="20" spans="1:5" x14ac:dyDescent="0.3">
      <c r="A20" s="3" t="s">
        <v>176</v>
      </c>
      <c r="B20" s="3" t="s">
        <v>63</v>
      </c>
      <c r="C20" s="3" t="s">
        <v>134</v>
      </c>
      <c r="D20" s="3"/>
      <c r="E20" s="3" t="s">
        <v>86</v>
      </c>
    </row>
    <row r="21" spans="1:5" x14ac:dyDescent="0.3">
      <c r="A21" s="3" t="s">
        <v>180</v>
      </c>
      <c r="B21" s="3" t="s">
        <v>73</v>
      </c>
      <c r="C21" s="3" t="s">
        <v>140</v>
      </c>
      <c r="D21" s="3"/>
      <c r="E21" s="3" t="s">
        <v>65</v>
      </c>
    </row>
    <row r="22" spans="1:5" x14ac:dyDescent="0.3">
      <c r="A22" s="3" t="s">
        <v>211</v>
      </c>
      <c r="B22" s="3" t="s">
        <v>84</v>
      </c>
      <c r="C22" s="3" t="s">
        <v>134</v>
      </c>
      <c r="D22" s="3"/>
      <c r="E22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4F90-A87F-4B6E-9F26-7B33947AE422}">
  <dimension ref="A1:G45"/>
  <sheetViews>
    <sheetView topLeftCell="A49" workbookViewId="0">
      <selection activeCell="F38" sqref="F37:F38"/>
    </sheetView>
  </sheetViews>
  <sheetFormatPr defaultRowHeight="14" x14ac:dyDescent="0.3"/>
  <cols>
    <col min="6" max="6" width="18.33203125" customWidth="1"/>
  </cols>
  <sheetData>
    <row r="1" spans="1:7" x14ac:dyDescent="0.3">
      <c r="A1" s="10" t="s">
        <v>0</v>
      </c>
      <c r="B1" s="11" t="s">
        <v>217</v>
      </c>
      <c r="C1" s="11" t="s">
        <v>218</v>
      </c>
      <c r="D1" s="11" t="s">
        <v>219</v>
      </c>
      <c r="E1" s="11" t="s">
        <v>220</v>
      </c>
      <c r="F1" s="11" t="s">
        <v>221</v>
      </c>
      <c r="G1" s="11" t="s">
        <v>222</v>
      </c>
    </row>
    <row r="2" spans="1:7" x14ac:dyDescent="0.3">
      <c r="A2" s="12">
        <v>1</v>
      </c>
      <c r="B2" s="11" t="s">
        <v>143</v>
      </c>
      <c r="C2" s="11" t="s">
        <v>53</v>
      </c>
      <c r="D2" s="11">
        <v>2016</v>
      </c>
      <c r="E2" s="11"/>
      <c r="F2" s="11" t="s">
        <v>68</v>
      </c>
      <c r="G2" s="11" t="s">
        <v>223</v>
      </c>
    </row>
    <row r="3" spans="1:7" x14ac:dyDescent="0.3">
      <c r="A3" s="12">
        <v>4</v>
      </c>
      <c r="B3" s="11" t="s">
        <v>143</v>
      </c>
      <c r="C3" s="11" t="s">
        <v>53</v>
      </c>
      <c r="D3" s="11">
        <v>2016</v>
      </c>
      <c r="E3" s="11"/>
      <c r="F3" s="11" t="s">
        <v>68</v>
      </c>
      <c r="G3" s="11" t="s">
        <v>223</v>
      </c>
    </row>
    <row r="4" spans="1:7" x14ac:dyDescent="0.3">
      <c r="A4" s="12">
        <v>7</v>
      </c>
      <c r="B4" s="11" t="s">
        <v>143</v>
      </c>
      <c r="C4" s="11" t="s">
        <v>53</v>
      </c>
      <c r="D4" s="11">
        <v>2016</v>
      </c>
      <c r="E4" s="11"/>
      <c r="F4" s="11" t="s">
        <v>68</v>
      </c>
      <c r="G4" s="11" t="s">
        <v>223</v>
      </c>
    </row>
    <row r="5" spans="1:7" x14ac:dyDescent="0.3">
      <c r="A5" s="12">
        <v>11</v>
      </c>
      <c r="B5" s="11" t="s">
        <v>143</v>
      </c>
      <c r="C5" s="11" t="s">
        <v>53</v>
      </c>
      <c r="D5" s="11">
        <v>2016</v>
      </c>
      <c r="E5" s="11"/>
      <c r="F5" s="11" t="s">
        <v>68</v>
      </c>
      <c r="G5" s="11" t="s">
        <v>223</v>
      </c>
    </row>
    <row r="6" spans="1:7" x14ac:dyDescent="0.3">
      <c r="A6" s="12">
        <v>14</v>
      </c>
      <c r="B6" s="11" t="s">
        <v>143</v>
      </c>
      <c r="C6" s="11" t="s">
        <v>53</v>
      </c>
      <c r="D6" s="11">
        <v>2016</v>
      </c>
      <c r="E6" s="11"/>
      <c r="F6" s="11" t="s">
        <v>68</v>
      </c>
      <c r="G6" s="11" t="s">
        <v>223</v>
      </c>
    </row>
    <row r="7" spans="1:7" x14ac:dyDescent="0.3">
      <c r="A7" s="12">
        <v>27</v>
      </c>
      <c r="B7" s="11" t="s">
        <v>224</v>
      </c>
      <c r="C7" s="11" t="s">
        <v>178</v>
      </c>
      <c r="D7" s="11">
        <v>2016</v>
      </c>
      <c r="E7" s="11"/>
      <c r="F7" s="11" t="s">
        <v>68</v>
      </c>
      <c r="G7" s="11" t="s">
        <v>225</v>
      </c>
    </row>
    <row r="8" spans="1:7" x14ac:dyDescent="0.3">
      <c r="A8" s="12">
        <v>33</v>
      </c>
      <c r="B8" s="11" t="s">
        <v>226</v>
      </c>
      <c r="C8" s="11" t="s">
        <v>183</v>
      </c>
      <c r="D8" s="11">
        <v>2016</v>
      </c>
      <c r="E8" s="11"/>
      <c r="F8" s="11" t="s">
        <v>68</v>
      </c>
      <c r="G8" s="11" t="s">
        <v>225</v>
      </c>
    </row>
    <row r="9" spans="1:7" x14ac:dyDescent="0.3">
      <c r="A9" s="12">
        <v>39</v>
      </c>
      <c r="B9" s="11" t="s">
        <v>227</v>
      </c>
      <c r="C9" s="11" t="s">
        <v>189</v>
      </c>
      <c r="D9" s="11">
        <v>2016</v>
      </c>
      <c r="E9" s="11"/>
      <c r="F9" s="11" t="s">
        <v>68</v>
      </c>
      <c r="G9" s="11" t="s">
        <v>225</v>
      </c>
    </row>
    <row r="10" spans="1:7" x14ac:dyDescent="0.3">
      <c r="A10" s="12">
        <v>2</v>
      </c>
      <c r="B10" s="11" t="s">
        <v>143</v>
      </c>
      <c r="C10" s="11" t="s">
        <v>53</v>
      </c>
      <c r="D10" s="11">
        <v>2017</v>
      </c>
      <c r="E10" s="11"/>
      <c r="F10" s="11" t="s">
        <v>78</v>
      </c>
      <c r="G10" s="11" t="s">
        <v>228</v>
      </c>
    </row>
    <row r="11" spans="1:7" x14ac:dyDescent="0.3">
      <c r="A11" s="12">
        <v>5</v>
      </c>
      <c r="B11" s="11" t="s">
        <v>143</v>
      </c>
      <c r="C11" s="11" t="s">
        <v>53</v>
      </c>
      <c r="D11" s="11">
        <v>2017</v>
      </c>
      <c r="E11" s="11"/>
      <c r="F11" s="11" t="s">
        <v>78</v>
      </c>
      <c r="G11" s="11" t="s">
        <v>228</v>
      </c>
    </row>
    <row r="12" spans="1:7" x14ac:dyDescent="0.3">
      <c r="A12" s="12">
        <v>8</v>
      </c>
      <c r="B12" s="11" t="s">
        <v>143</v>
      </c>
      <c r="C12" s="11" t="s">
        <v>53</v>
      </c>
      <c r="D12" s="11">
        <v>2017</v>
      </c>
      <c r="E12" s="11"/>
      <c r="F12" s="11" t="s">
        <v>78</v>
      </c>
      <c r="G12" s="11" t="s">
        <v>228</v>
      </c>
    </row>
    <row r="13" spans="1:7" x14ac:dyDescent="0.3">
      <c r="A13" s="12">
        <v>12</v>
      </c>
      <c r="B13" s="11" t="s">
        <v>143</v>
      </c>
      <c r="C13" s="11" t="s">
        <v>53</v>
      </c>
      <c r="D13" s="11">
        <v>2017</v>
      </c>
      <c r="E13" s="11"/>
      <c r="F13" s="11" t="s">
        <v>78</v>
      </c>
      <c r="G13" s="11" t="s">
        <v>228</v>
      </c>
    </row>
    <row r="14" spans="1:7" x14ac:dyDescent="0.3">
      <c r="A14" s="12">
        <v>15</v>
      </c>
      <c r="B14" s="11" t="s">
        <v>143</v>
      </c>
      <c r="C14" s="11" t="s">
        <v>53</v>
      </c>
      <c r="D14" s="11">
        <v>2017</v>
      </c>
      <c r="E14" s="11"/>
      <c r="F14" s="11" t="s">
        <v>78</v>
      </c>
      <c r="G14" s="11" t="s">
        <v>228</v>
      </c>
    </row>
    <row r="15" spans="1:7" x14ac:dyDescent="0.3">
      <c r="A15" s="12">
        <v>28</v>
      </c>
      <c r="B15" s="11" t="s">
        <v>224</v>
      </c>
      <c r="C15" s="11" t="s">
        <v>178</v>
      </c>
      <c r="D15" s="11">
        <v>2017</v>
      </c>
      <c r="E15" s="11"/>
      <c r="F15" s="11" t="s">
        <v>78</v>
      </c>
      <c r="G15" s="11" t="s">
        <v>229</v>
      </c>
    </row>
    <row r="16" spans="1:7" x14ac:dyDescent="0.3">
      <c r="A16" s="12">
        <v>34</v>
      </c>
      <c r="B16" s="11" t="s">
        <v>226</v>
      </c>
      <c r="C16" s="11" t="s">
        <v>183</v>
      </c>
      <c r="D16" s="11">
        <v>2017</v>
      </c>
      <c r="E16" s="11"/>
      <c r="F16" s="11" t="s">
        <v>78</v>
      </c>
      <c r="G16" s="11" t="s">
        <v>229</v>
      </c>
    </row>
    <row r="17" spans="1:7" x14ac:dyDescent="0.3">
      <c r="A17" s="12">
        <v>40</v>
      </c>
      <c r="B17" s="11" t="s">
        <v>227</v>
      </c>
      <c r="C17" s="11" t="s">
        <v>189</v>
      </c>
      <c r="D17" s="11">
        <v>2017</v>
      </c>
      <c r="E17" s="11"/>
      <c r="F17" s="11" t="s">
        <v>78</v>
      </c>
      <c r="G17" s="11" t="s">
        <v>229</v>
      </c>
    </row>
    <row r="18" spans="1:7" x14ac:dyDescent="0.3">
      <c r="A18" s="12">
        <v>3</v>
      </c>
      <c r="B18" s="11" t="s">
        <v>143</v>
      </c>
      <c r="C18" s="11" t="s">
        <v>53</v>
      </c>
      <c r="D18" s="11">
        <v>2018</v>
      </c>
      <c r="E18" s="11"/>
      <c r="F18" s="11" t="s">
        <v>89</v>
      </c>
      <c r="G18" s="11" t="s">
        <v>230</v>
      </c>
    </row>
    <row r="19" spans="1:7" x14ac:dyDescent="0.3">
      <c r="A19" s="12">
        <v>6</v>
      </c>
      <c r="B19" s="11" t="s">
        <v>143</v>
      </c>
      <c r="C19" s="11" t="s">
        <v>53</v>
      </c>
      <c r="D19" s="11">
        <v>2018</v>
      </c>
      <c r="E19" s="11"/>
      <c r="F19" s="11" t="s">
        <v>89</v>
      </c>
      <c r="G19" s="11" t="s">
        <v>230</v>
      </c>
    </row>
    <row r="20" spans="1:7" x14ac:dyDescent="0.3">
      <c r="A20" s="12">
        <v>9</v>
      </c>
      <c r="B20" s="11" t="s">
        <v>143</v>
      </c>
      <c r="C20" s="11" t="s">
        <v>53</v>
      </c>
      <c r="D20" s="11">
        <v>2018</v>
      </c>
      <c r="E20" s="11"/>
      <c r="F20" s="11" t="s">
        <v>89</v>
      </c>
      <c r="G20" s="11" t="s">
        <v>230</v>
      </c>
    </row>
    <row r="21" spans="1:7" x14ac:dyDescent="0.3">
      <c r="A21" s="12">
        <v>13</v>
      </c>
      <c r="B21" s="11" t="s">
        <v>143</v>
      </c>
      <c r="C21" s="11" t="s">
        <v>53</v>
      </c>
      <c r="D21" s="11">
        <v>2018</v>
      </c>
      <c r="E21" s="11"/>
      <c r="F21" s="11" t="s">
        <v>89</v>
      </c>
      <c r="G21" s="11" t="s">
        <v>230</v>
      </c>
    </row>
    <row r="22" spans="1:7" x14ac:dyDescent="0.3">
      <c r="A22" s="12">
        <v>16</v>
      </c>
      <c r="B22" s="11" t="s">
        <v>143</v>
      </c>
      <c r="C22" s="11" t="s">
        <v>53</v>
      </c>
      <c r="D22" s="11">
        <v>2018</v>
      </c>
      <c r="E22" s="11"/>
      <c r="F22" s="11" t="s">
        <v>89</v>
      </c>
      <c r="G22" s="11" t="s">
        <v>230</v>
      </c>
    </row>
    <row r="23" spans="1:7" x14ac:dyDescent="0.3">
      <c r="A23" s="12">
        <v>29</v>
      </c>
      <c r="B23" s="11" t="s">
        <v>224</v>
      </c>
      <c r="C23" s="11" t="s">
        <v>178</v>
      </c>
      <c r="D23" s="11">
        <v>2018</v>
      </c>
      <c r="E23" s="11"/>
      <c r="F23" s="11" t="s">
        <v>89</v>
      </c>
      <c r="G23" s="11" t="s">
        <v>231</v>
      </c>
    </row>
    <row r="24" spans="1:7" x14ac:dyDescent="0.3">
      <c r="A24" s="12">
        <v>35</v>
      </c>
      <c r="B24" s="11" t="s">
        <v>226</v>
      </c>
      <c r="C24" s="11" t="s">
        <v>183</v>
      </c>
      <c r="D24" s="11">
        <v>2018</v>
      </c>
      <c r="E24" s="11"/>
      <c r="F24" s="11" t="s">
        <v>89</v>
      </c>
      <c r="G24" s="11" t="s">
        <v>231</v>
      </c>
    </row>
    <row r="25" spans="1:7" x14ac:dyDescent="0.3">
      <c r="A25" s="12">
        <v>41</v>
      </c>
      <c r="B25" s="11" t="s">
        <v>227</v>
      </c>
      <c r="C25" s="11" t="s">
        <v>189</v>
      </c>
      <c r="D25" s="11">
        <v>2018</v>
      </c>
      <c r="E25" s="11"/>
      <c r="F25" s="11" t="s">
        <v>89</v>
      </c>
      <c r="G25" s="11" t="s">
        <v>231</v>
      </c>
    </row>
    <row r="26" spans="1:7" x14ac:dyDescent="0.3">
      <c r="A26" s="12">
        <v>10</v>
      </c>
      <c r="B26" s="11" t="s">
        <v>143</v>
      </c>
      <c r="C26" s="11" t="s">
        <v>53</v>
      </c>
      <c r="D26" s="11">
        <v>2018</v>
      </c>
      <c r="E26" s="11"/>
      <c r="F26" s="11" t="s">
        <v>232</v>
      </c>
      <c r="G26" s="11" t="s">
        <v>233</v>
      </c>
    </row>
    <row r="27" spans="1:7" x14ac:dyDescent="0.3">
      <c r="A27" s="12">
        <v>17</v>
      </c>
      <c r="B27" s="11" t="s">
        <v>143</v>
      </c>
      <c r="C27" s="11" t="s">
        <v>53</v>
      </c>
      <c r="D27" s="11">
        <v>2016</v>
      </c>
      <c r="E27" s="11"/>
      <c r="F27" s="11" t="s">
        <v>234</v>
      </c>
      <c r="G27" s="11" t="s">
        <v>223</v>
      </c>
    </row>
    <row r="28" spans="1:7" x14ac:dyDescent="0.3">
      <c r="A28" s="12">
        <v>19</v>
      </c>
      <c r="B28" s="11" t="s">
        <v>143</v>
      </c>
      <c r="C28" s="11" t="s">
        <v>53</v>
      </c>
      <c r="D28" s="11">
        <v>2018</v>
      </c>
      <c r="E28" s="11"/>
      <c r="F28" s="11" t="s">
        <v>234</v>
      </c>
      <c r="G28" s="11" t="s">
        <v>235</v>
      </c>
    </row>
    <row r="29" spans="1:7" x14ac:dyDescent="0.3">
      <c r="A29" s="12">
        <v>21</v>
      </c>
      <c r="B29" s="11" t="s">
        <v>143</v>
      </c>
      <c r="C29" s="11" t="s">
        <v>53</v>
      </c>
      <c r="D29" s="11">
        <v>2016</v>
      </c>
      <c r="E29" s="11"/>
      <c r="F29" s="11" t="s">
        <v>234</v>
      </c>
      <c r="G29" s="11" t="s">
        <v>223</v>
      </c>
    </row>
    <row r="30" spans="1:7" x14ac:dyDescent="0.3">
      <c r="A30" s="12">
        <v>23</v>
      </c>
      <c r="B30" s="11" t="s">
        <v>143</v>
      </c>
      <c r="C30" s="11" t="s">
        <v>53</v>
      </c>
      <c r="D30" s="11">
        <v>2018</v>
      </c>
      <c r="E30" s="11"/>
      <c r="F30" s="11" t="s">
        <v>234</v>
      </c>
      <c r="G30" s="11" t="s">
        <v>230</v>
      </c>
    </row>
    <row r="31" spans="1:7" x14ac:dyDescent="0.3">
      <c r="A31" s="12">
        <v>25</v>
      </c>
      <c r="B31" s="11" t="s">
        <v>143</v>
      </c>
      <c r="C31" s="11" t="s">
        <v>53</v>
      </c>
      <c r="D31" s="11">
        <v>2017</v>
      </c>
      <c r="E31" s="11"/>
      <c r="F31" s="11" t="s">
        <v>234</v>
      </c>
      <c r="G31" s="11" t="s">
        <v>228</v>
      </c>
    </row>
    <row r="32" spans="1:7" x14ac:dyDescent="0.3">
      <c r="A32" s="12">
        <v>30</v>
      </c>
      <c r="B32" s="11" t="s">
        <v>224</v>
      </c>
      <c r="C32" s="11" t="s">
        <v>178</v>
      </c>
      <c r="D32" s="11">
        <v>2016</v>
      </c>
      <c r="E32" s="11"/>
      <c r="F32" s="11" t="s">
        <v>234</v>
      </c>
      <c r="G32" s="11" t="s">
        <v>236</v>
      </c>
    </row>
    <row r="33" spans="1:7" x14ac:dyDescent="0.3">
      <c r="A33" s="12">
        <v>32</v>
      </c>
      <c r="B33" s="11" t="s">
        <v>224</v>
      </c>
      <c r="C33" s="11" t="s">
        <v>178</v>
      </c>
      <c r="D33" s="11">
        <v>2018</v>
      </c>
      <c r="E33" s="11"/>
      <c r="F33" s="11" t="s">
        <v>234</v>
      </c>
      <c r="G33" s="11" t="s">
        <v>236</v>
      </c>
    </row>
    <row r="34" spans="1:7" x14ac:dyDescent="0.3">
      <c r="A34" s="12">
        <v>36</v>
      </c>
      <c r="B34" s="11" t="s">
        <v>226</v>
      </c>
      <c r="C34" s="11" t="s">
        <v>183</v>
      </c>
      <c r="D34" s="11">
        <v>2016</v>
      </c>
      <c r="E34" s="11"/>
      <c r="F34" s="11" t="s">
        <v>234</v>
      </c>
      <c r="G34" s="11" t="s">
        <v>236</v>
      </c>
    </row>
    <row r="35" spans="1:7" x14ac:dyDescent="0.3">
      <c r="A35" s="12">
        <v>38</v>
      </c>
      <c r="B35" s="11" t="s">
        <v>226</v>
      </c>
      <c r="C35" s="11" t="s">
        <v>183</v>
      </c>
      <c r="D35" s="11">
        <v>2018</v>
      </c>
      <c r="E35" s="11"/>
      <c r="F35" s="11" t="s">
        <v>234</v>
      </c>
      <c r="G35" s="11" t="s">
        <v>236</v>
      </c>
    </row>
    <row r="36" spans="1:7" x14ac:dyDescent="0.3">
      <c r="A36" s="12">
        <v>42</v>
      </c>
      <c r="B36" s="11" t="s">
        <v>227</v>
      </c>
      <c r="C36" s="11" t="s">
        <v>189</v>
      </c>
      <c r="D36" s="11">
        <v>2016</v>
      </c>
      <c r="E36" s="11"/>
      <c r="F36" s="11" t="s">
        <v>234</v>
      </c>
      <c r="G36" s="11" t="s">
        <v>236</v>
      </c>
    </row>
    <row r="37" spans="1:7" x14ac:dyDescent="0.3">
      <c r="A37" s="12">
        <v>44</v>
      </c>
      <c r="B37" s="11" t="s">
        <v>227</v>
      </c>
      <c r="C37" s="11" t="s">
        <v>189</v>
      </c>
      <c r="D37" s="11">
        <v>2018</v>
      </c>
      <c r="E37" s="11"/>
      <c r="F37" s="11" t="s">
        <v>234</v>
      </c>
      <c r="G37" s="11" t="s">
        <v>236</v>
      </c>
    </row>
    <row r="38" spans="1:7" x14ac:dyDescent="0.3">
      <c r="A38" s="12">
        <v>18</v>
      </c>
      <c r="B38" s="11" t="s">
        <v>143</v>
      </c>
      <c r="C38" s="11" t="s">
        <v>53</v>
      </c>
      <c r="D38" s="11">
        <v>2017</v>
      </c>
      <c r="E38" s="11"/>
      <c r="F38" s="11" t="s">
        <v>146</v>
      </c>
      <c r="G38" s="11" t="s">
        <v>237</v>
      </c>
    </row>
    <row r="39" spans="1:7" x14ac:dyDescent="0.3">
      <c r="A39" s="12">
        <v>20</v>
      </c>
      <c r="B39" s="11" t="s">
        <v>143</v>
      </c>
      <c r="C39" s="11" t="s">
        <v>53</v>
      </c>
      <c r="D39" s="11">
        <v>2018</v>
      </c>
      <c r="E39" s="11"/>
      <c r="F39" s="11" t="s">
        <v>146</v>
      </c>
      <c r="G39" s="11" t="s">
        <v>233</v>
      </c>
    </row>
    <row r="40" spans="1:7" x14ac:dyDescent="0.3">
      <c r="A40" s="12">
        <v>22</v>
      </c>
      <c r="B40" s="11" t="s">
        <v>143</v>
      </c>
      <c r="C40" s="11" t="s">
        <v>53</v>
      </c>
      <c r="D40" s="11">
        <v>2017</v>
      </c>
      <c r="E40" s="11"/>
      <c r="F40" s="11" t="s">
        <v>146</v>
      </c>
      <c r="G40" s="11" t="s">
        <v>228</v>
      </c>
    </row>
    <row r="41" spans="1:7" x14ac:dyDescent="0.3">
      <c r="A41" s="12">
        <v>24</v>
      </c>
      <c r="B41" s="11" t="s">
        <v>143</v>
      </c>
      <c r="C41" s="11" t="s">
        <v>53</v>
      </c>
      <c r="D41" s="11">
        <v>2016</v>
      </c>
      <c r="E41" s="11"/>
      <c r="F41" s="11" t="s">
        <v>146</v>
      </c>
      <c r="G41" s="11" t="s">
        <v>223</v>
      </c>
    </row>
    <row r="42" spans="1:7" x14ac:dyDescent="0.3">
      <c r="A42" s="12">
        <v>26</v>
      </c>
      <c r="B42" s="11" t="s">
        <v>143</v>
      </c>
      <c r="C42" s="11" t="s">
        <v>53</v>
      </c>
      <c r="D42" s="11">
        <v>2018</v>
      </c>
      <c r="E42" s="11"/>
      <c r="F42" s="11" t="s">
        <v>146</v>
      </c>
      <c r="G42" s="11" t="s">
        <v>230</v>
      </c>
    </row>
    <row r="43" spans="1:7" x14ac:dyDescent="0.3">
      <c r="A43" s="12">
        <v>31</v>
      </c>
      <c r="B43" s="11" t="s">
        <v>224</v>
      </c>
      <c r="C43" s="11" t="s">
        <v>178</v>
      </c>
      <c r="D43" s="11">
        <v>2017</v>
      </c>
      <c r="E43" s="11"/>
      <c r="F43" s="11" t="s">
        <v>146</v>
      </c>
      <c r="G43" s="11" t="s">
        <v>237</v>
      </c>
    </row>
    <row r="44" spans="1:7" x14ac:dyDescent="0.3">
      <c r="A44" s="12">
        <v>37</v>
      </c>
      <c r="B44" s="11" t="s">
        <v>226</v>
      </c>
      <c r="C44" s="11" t="s">
        <v>183</v>
      </c>
      <c r="D44" s="11">
        <v>2017</v>
      </c>
      <c r="E44" s="11"/>
      <c r="F44" s="11" t="s">
        <v>146</v>
      </c>
      <c r="G44" s="11" t="s">
        <v>237</v>
      </c>
    </row>
    <row r="45" spans="1:7" x14ac:dyDescent="0.3">
      <c r="A45" s="12">
        <v>43</v>
      </c>
      <c r="B45" s="11" t="s">
        <v>227</v>
      </c>
      <c r="C45" s="11" t="s">
        <v>189</v>
      </c>
      <c r="D45" s="11">
        <v>2017</v>
      </c>
      <c r="E45" s="11"/>
      <c r="F45" s="11" t="s">
        <v>146</v>
      </c>
      <c r="G45" s="11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Wang (Wicresoft)</dc:creator>
  <cp:lastModifiedBy>Yuqing Wang (Wicresoft)</cp:lastModifiedBy>
  <dcterms:created xsi:type="dcterms:W3CDTF">2015-06-05T18:17:20Z</dcterms:created>
  <dcterms:modified xsi:type="dcterms:W3CDTF">2021-03-26T08:06:56Z</dcterms:modified>
</cp:coreProperties>
</file>