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fileSharing readOnlyRecommended="1"/>
  <workbookPr codeName="ThisWorkbook" autoCompressPictures="0"/>
  <mc:AlternateContent xmlns:mc="http://schemas.openxmlformats.org/markup-compatibility/2006">
    <mc:Choice Requires="x15">
      <x15ac:absPath xmlns:x15ac="http://schemas.microsoft.com/office/spreadsheetml/2010/11/ac" url="C:\Users\shinya_sone\Desktop\新しいフォルダー (3)\"/>
    </mc:Choice>
  </mc:AlternateContent>
  <bookViews>
    <workbookView xWindow="51195" yWindow="7665" windowWidth="38400" windowHeight="21060" tabRatio="868" xr2:uid="{00000000-000D-0000-FFFF-FFFF00000000}"/>
  </bookViews>
  <sheets>
    <sheet name="検査項目一覧_MASTER_CATEGORY_MAPPING" sheetId="22" r:id="rId1"/>
    <sheet name="テストパターン1" sheetId="35" r:id="rId2"/>
    <sheet name="テストパターン2" sheetId="59" r:id="rId3"/>
    <sheet name="テストパターン3" sheetId="34" r:id="rId4"/>
    <sheet name="テストパターン4" sheetId="38" r:id="rId5"/>
    <sheet name="テストパターン5" sheetId="40" r:id="rId6"/>
    <sheet name="テストパターン６" sheetId="41" r:id="rId7"/>
    <sheet name="テストパターン7" sheetId="48" r:id="rId8"/>
    <sheet name="テストパターン8" sheetId="55" r:id="rId9"/>
    <sheet name="テストパターン9" sheetId="56" r:id="rId10"/>
    <sheet name="テストパターン10" sheetId="58" r:id="rId11"/>
    <sheet name="テストパターン11" sheetId="61" r:id="rId12"/>
    <sheet name="テストパターン12" sheetId="62" r:id="rId13"/>
    <sheet name="参考資料_作成図" sheetId="42" state="hidden" r:id="rId14"/>
    <sheet name="参考資料_関連機能" sheetId="57" state="hidden" r:id="rId15"/>
  </sheets>
  <definedNames>
    <definedName name="_xlnm._FilterDatabase" localSheetId="7" hidden="1">テストパターン7!$A$2:$N$23</definedName>
    <definedName name="_xlnm._FilterDatabase" localSheetId="0" hidden="1">検査項目一覧_MASTER_CATEGORY_MAPPING!$A$15:$AZ$17</definedName>
    <definedName name="_xlnm.Print_Area" localSheetId="0">検査項目一覧_MASTER_CATEGORY_MAPPING!$A$1:$AZ$17</definedName>
  </definedNames>
  <calcPr calcId="171027"/>
  <customWorkbookViews>
    <customWorkbookView name="池田 将幸 - 個人用ビュー" guid="{72C0331C-F343-4834-BBF8-215A48D673E1}" mergeInterval="0" personalView="1" maximized="1" windowWidth="1280" windowHeight="833" tabRatio="730" activeSheetId="3"/>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5" i="38" l="1"/>
  <c r="A44" i="38"/>
  <c r="A43" i="38"/>
  <c r="A41" i="38"/>
  <c r="A42" i="38"/>
  <c r="A40" i="38"/>
  <c r="A25" i="34"/>
  <c r="A24" i="34"/>
  <c r="A22" i="59" l="1"/>
  <c r="A21" i="59"/>
  <c r="A20" i="59"/>
  <c r="A19" i="59"/>
  <c r="A18" i="59"/>
  <c r="A17" i="59"/>
  <c r="A16" i="59"/>
  <c r="A15" i="59"/>
  <c r="A14" i="59"/>
  <c r="A13" i="59"/>
  <c r="A12" i="59"/>
  <c r="A11" i="59"/>
  <c r="A10" i="59"/>
  <c r="A9" i="59"/>
  <c r="A8" i="59"/>
  <c r="A7" i="59"/>
  <c r="A6" i="59"/>
  <c r="A5" i="59"/>
  <c r="A4" i="59"/>
  <c r="A21" i="56" l="1"/>
  <c r="A20" i="56"/>
  <c r="A21" i="55"/>
  <c r="A20" i="55"/>
  <c r="A21" i="48"/>
  <c r="A20" i="48"/>
  <c r="A35" i="40"/>
  <c r="A19" i="40"/>
  <c r="A34" i="40"/>
  <c r="A18" i="40"/>
  <c r="A33" i="40"/>
  <c r="A17" i="40"/>
  <c r="A6" i="58"/>
  <c r="A7" i="58"/>
  <c r="A8" i="58"/>
  <c r="A9" i="58"/>
  <c r="A10" i="58"/>
  <c r="A11" i="58"/>
  <c r="A12" i="58"/>
  <c r="A13" i="58"/>
  <c r="A14" i="58"/>
  <c r="A15" i="58"/>
  <c r="A16" i="58"/>
  <c r="A17" i="58"/>
  <c r="A18" i="58"/>
  <c r="A19" i="58"/>
  <c r="A20" i="58"/>
  <c r="A21" i="58"/>
  <c r="A22" i="58"/>
  <c r="A5" i="58"/>
  <c r="A32" i="40"/>
  <c r="A31" i="40"/>
  <c r="A30" i="40"/>
  <c r="A29" i="40"/>
  <c r="A28" i="40"/>
  <c r="A15" i="40"/>
  <c r="A14" i="40"/>
  <c r="A13" i="40"/>
  <c r="A12" i="40"/>
  <c r="A11" i="40"/>
  <c r="A11" i="35"/>
  <c r="A12" i="35"/>
  <c r="A13" i="35"/>
  <c r="A14" i="35"/>
  <c r="A15" i="35"/>
  <c r="A16" i="35"/>
  <c r="A17" i="35"/>
  <c r="A18" i="35"/>
  <c r="A19" i="35"/>
  <c r="A20" i="35"/>
  <c r="A21" i="35"/>
  <c r="A22" i="35"/>
  <c r="A23" i="35"/>
  <c r="A24" i="35"/>
  <c r="A25" i="35"/>
  <c r="A26" i="35"/>
  <c r="A19" i="56"/>
  <c r="A18" i="56"/>
  <c r="A17" i="56"/>
  <c r="A16" i="56"/>
  <c r="A15" i="56"/>
  <c r="A14" i="56"/>
  <c r="A13" i="56"/>
  <c r="A12" i="56"/>
  <c r="A11" i="56"/>
  <c r="A10" i="56"/>
  <c r="A9" i="56"/>
  <c r="A8" i="56"/>
  <c r="A7" i="56"/>
  <c r="A6" i="56"/>
  <c r="A5" i="56"/>
  <c r="A19" i="55"/>
  <c r="A18" i="55"/>
  <c r="A17" i="55"/>
  <c r="A16" i="55"/>
  <c r="A15" i="55"/>
  <c r="A14" i="55"/>
  <c r="A13" i="55"/>
  <c r="A12" i="55"/>
  <c r="A11" i="55"/>
  <c r="A10" i="55"/>
  <c r="A9" i="55"/>
  <c r="A8" i="55"/>
  <c r="A7" i="55"/>
  <c r="A6" i="55"/>
  <c r="A5" i="55"/>
  <c r="A16" i="48"/>
  <c r="A11" i="48"/>
  <c r="A6" i="48"/>
  <c r="A17" i="48"/>
  <c r="A12" i="48"/>
  <c r="A8" i="48"/>
  <c r="A7" i="48"/>
  <c r="A19" i="48"/>
  <c r="A18" i="48"/>
  <c r="A15" i="48"/>
  <c r="A14" i="48"/>
  <c r="A13" i="48"/>
  <c r="A10" i="48"/>
  <c r="A9" i="48"/>
  <c r="A5" i="48"/>
  <c r="A22" i="41"/>
  <c r="A21" i="41"/>
  <c r="A20" i="41"/>
  <c r="A19" i="41"/>
  <c r="A18" i="41"/>
  <c r="A17" i="41"/>
  <c r="A16" i="41"/>
  <c r="A15" i="41"/>
  <c r="A14" i="41"/>
  <c r="A13" i="41"/>
  <c r="A12" i="41"/>
  <c r="A11" i="41"/>
  <c r="A10" i="41"/>
  <c r="A9" i="41"/>
  <c r="A8" i="41"/>
  <c r="A7" i="41"/>
  <c r="A6" i="41"/>
  <c r="A5" i="41"/>
  <c r="A16" i="40"/>
  <c r="A10" i="40"/>
  <c r="A27" i="40"/>
  <c r="A26" i="40"/>
  <c r="A25" i="40"/>
  <c r="A24" i="40"/>
  <c r="A23" i="40"/>
  <c r="A22" i="40"/>
  <c r="A21" i="40"/>
  <c r="A20" i="40"/>
  <c r="A9" i="40"/>
  <c r="A8" i="40"/>
  <c r="A7" i="40"/>
  <c r="A6" i="40"/>
  <c r="A5" i="40"/>
  <c r="A29" i="38"/>
  <c r="A30" i="38"/>
  <c r="A26" i="38"/>
  <c r="A27" i="38"/>
  <c r="A23" i="38"/>
  <c r="A25" i="38"/>
  <c r="A21" i="38"/>
  <c r="A18" i="38"/>
  <c r="A19" i="38"/>
  <c r="A15" i="38"/>
  <c r="A16" i="38"/>
  <c r="A13" i="38"/>
  <c r="A12" i="38"/>
  <c r="A10" i="38"/>
  <c r="A9" i="38"/>
  <c r="A6" i="38"/>
  <c r="A7" i="38"/>
  <c r="A14" i="34"/>
  <c r="A13" i="34"/>
  <c r="A11" i="34"/>
  <c r="A10" i="34"/>
  <c r="A9" i="34"/>
  <c r="A8" i="34"/>
  <c r="A6" i="34"/>
  <c r="A28" i="38"/>
  <c r="A22" i="38"/>
  <c r="A11" i="38"/>
  <c r="A14" i="38"/>
  <c r="A17" i="38"/>
  <c r="A20" i="38"/>
  <c r="A31" i="38"/>
  <c r="A32" i="38"/>
  <c r="A33" i="38"/>
  <c r="A12" i="34"/>
  <c r="A15" i="34"/>
  <c r="A16" i="34"/>
  <c r="A17" i="34"/>
  <c r="A8" i="38"/>
  <c r="A5" i="38"/>
  <c r="A7" i="34"/>
  <c r="A10" i="35"/>
  <c r="A7" i="35"/>
  <c r="A8" i="35"/>
  <c r="A9" i="35"/>
  <c r="A5" i="34"/>
  <c r="A5" i="35"/>
  <c r="A6" i="35"/>
  <c r="A4" i="35"/>
  <c r="BD2" i="22"/>
  <c r="BD6" i="22"/>
  <c r="BD5" i="22"/>
  <c r="BD4" i="22"/>
  <c r="AE4" i="22"/>
  <c r="BD3" i="22"/>
</calcChain>
</file>

<file path=xl/sharedStrings.xml><?xml version="1.0" encoding="utf-8"?>
<sst xmlns="http://schemas.openxmlformats.org/spreadsheetml/2006/main" count="2331" uniqueCount="430">
  <si>
    <t>文書管理番号</t>
    <rPh sb="0" eb="2">
      <t>ブンショ</t>
    </rPh>
    <rPh sb="2" eb="4">
      <t>カンリ</t>
    </rPh>
    <rPh sb="4" eb="6">
      <t>バンゴウ</t>
    </rPh>
    <phoneticPr fontId="15"/>
  </si>
  <si>
    <t>更新日</t>
    <rPh sb="0" eb="3">
      <t>コウシンビ</t>
    </rPh>
    <phoneticPr fontId="15"/>
  </si>
  <si>
    <t>システム名称</t>
    <rPh sb="4" eb="6">
      <t>メイショウ</t>
    </rPh>
    <phoneticPr fontId="15"/>
  </si>
  <si>
    <t>作成者</t>
    <rPh sb="0" eb="3">
      <t>サクセイシャ</t>
    </rPh>
    <phoneticPr fontId="15"/>
  </si>
  <si>
    <t>作成日</t>
    <rPh sb="0" eb="3">
      <t>サクセイビ</t>
    </rPh>
    <phoneticPr fontId="15"/>
  </si>
  <si>
    <t>備考</t>
    <rPh sb="0" eb="2">
      <t>ビコウ</t>
    </rPh>
    <phoneticPr fontId="15"/>
  </si>
  <si>
    <t>文書名</t>
    <rPh sb="0" eb="2">
      <t>ブンショ</t>
    </rPh>
    <rPh sb="2" eb="3">
      <t>メイ</t>
    </rPh>
    <phoneticPr fontId="15"/>
  </si>
  <si>
    <t>更新者</t>
    <rPh sb="0" eb="2">
      <t>コウシン</t>
    </rPh>
    <rPh sb="2" eb="3">
      <t>シャ</t>
    </rPh>
    <phoneticPr fontId="15"/>
  </si>
  <si>
    <t>No.</t>
    <phoneticPr fontId="15"/>
  </si>
  <si>
    <t>○</t>
    <phoneticPr fontId="15"/>
  </si>
  <si>
    <t>機能分類</t>
    <rPh sb="0" eb="2">
      <t>キノウ</t>
    </rPh>
    <rPh sb="2" eb="4">
      <t>ブンルイ</t>
    </rPh>
    <phoneticPr fontId="15"/>
  </si>
  <si>
    <t>条件</t>
    <rPh sb="0" eb="2">
      <t>ジョウケン</t>
    </rPh>
    <phoneticPr fontId="15"/>
  </si>
  <si>
    <t>期待結果</t>
    <rPh sb="0" eb="2">
      <t>キタイ</t>
    </rPh>
    <rPh sb="2" eb="4">
      <t>ケッカ</t>
    </rPh>
    <phoneticPr fontId="15"/>
  </si>
  <si>
    <t>テスト結果1</t>
    <rPh sb="3" eb="5">
      <t>ケッカ</t>
    </rPh>
    <phoneticPr fontId="15"/>
  </si>
  <si>
    <t>テスト結果2</t>
    <rPh sb="3" eb="5">
      <t>ケッカ</t>
    </rPh>
    <phoneticPr fontId="15"/>
  </si>
  <si>
    <t>実施日</t>
    <rPh sb="0" eb="2">
      <t>ジッシ</t>
    </rPh>
    <rPh sb="2" eb="3">
      <t>ビ</t>
    </rPh>
    <phoneticPr fontId="15"/>
  </si>
  <si>
    <t>担当者</t>
    <rPh sb="0" eb="2">
      <t>タントウ</t>
    </rPh>
    <rPh sb="2" eb="3">
      <t>シャ</t>
    </rPh>
    <phoneticPr fontId="15"/>
  </si>
  <si>
    <t>結果</t>
    <rPh sb="0" eb="2">
      <t>ケッカ</t>
    </rPh>
    <phoneticPr fontId="15"/>
  </si>
  <si>
    <t>テスト
種別</t>
    <rPh sb="4" eb="6">
      <t>シュベツ</t>
    </rPh>
    <phoneticPr fontId="15"/>
  </si>
  <si>
    <t>バージョン</t>
  </si>
  <si>
    <t>サブシステム</t>
  </si>
  <si>
    <t>総数</t>
    <rPh sb="0" eb="2">
      <t>ソウスウ</t>
    </rPh>
    <phoneticPr fontId="15"/>
  </si>
  <si>
    <t>実施</t>
    <rPh sb="0" eb="2">
      <t>ジッシ</t>
    </rPh>
    <phoneticPr fontId="15"/>
  </si>
  <si>
    <t>再実施</t>
    <rPh sb="0" eb="3">
      <t>サイジッシ</t>
    </rPh>
    <phoneticPr fontId="15"/>
  </si>
  <si>
    <t>RedMine番号</t>
    <rPh sb="7" eb="9">
      <t>バンゴウ</t>
    </rPh>
    <phoneticPr fontId="15"/>
  </si>
  <si>
    <t>検査仕様書</t>
    <rPh sb="0" eb="2">
      <t>ケンサ</t>
    </rPh>
    <rPh sb="2" eb="5">
      <t>シヨウショ</t>
    </rPh>
    <phoneticPr fontId="15"/>
  </si>
  <si>
    <t>正常</t>
  </si>
  <si>
    <t>№</t>
    <phoneticPr fontId="15"/>
  </si>
  <si>
    <t>分類</t>
    <rPh sb="0" eb="2">
      <t>ブンルイ</t>
    </rPh>
    <phoneticPr fontId="15"/>
  </si>
  <si>
    <t>NG</t>
    <phoneticPr fontId="15"/>
  </si>
  <si>
    <t>ｓkip</t>
    <phoneticPr fontId="15"/>
  </si>
  <si>
    <t>○</t>
    <phoneticPr fontId="15"/>
  </si>
  <si>
    <t>項番</t>
    <rPh sb="0" eb="2">
      <t>コウバン</t>
    </rPh>
    <phoneticPr fontId="15"/>
  </si>
  <si>
    <t>テスト結果</t>
    <rPh sb="3" eb="5">
      <t>ケッカ</t>
    </rPh>
    <phoneticPr fontId="15"/>
  </si>
  <si>
    <t>実施日</t>
    <rPh sb="0" eb="3">
      <t>ジッシビ</t>
    </rPh>
    <phoneticPr fontId="15"/>
  </si>
  <si>
    <t>担当者</t>
    <rPh sb="0" eb="3">
      <t>タントウシャ</t>
    </rPh>
    <phoneticPr fontId="15"/>
  </si>
  <si>
    <t>×</t>
    <phoneticPr fontId="15"/>
  </si>
  <si>
    <t>○</t>
  </si>
  <si>
    <t>1.0.0</t>
    <phoneticPr fontId="15"/>
  </si>
  <si>
    <t>連携ファイルが空（0バイト）の状態でS3上に配置されていること</t>
    <rPh sb="0" eb="2">
      <t>レンケイ</t>
    </rPh>
    <rPh sb="7" eb="8">
      <t>カラ</t>
    </rPh>
    <rPh sb="15" eb="17">
      <t>ジョウタイ</t>
    </rPh>
    <rPh sb="20" eb="21">
      <t>ジョウ</t>
    </rPh>
    <rPh sb="22" eb="24">
      <t>ハイチ</t>
    </rPh>
    <phoneticPr fontId="15"/>
  </si>
  <si>
    <t>・DWHのジョブでエラーが発生しないこと
・異常データが取り込まれないこと</t>
    <rPh sb="22" eb="24">
      <t>イジョウ</t>
    </rPh>
    <rPh sb="28" eb="29">
      <t>ト</t>
    </rPh>
    <rPh sb="30" eb="31">
      <t>コ</t>
    </rPh>
    <phoneticPr fontId="15"/>
  </si>
  <si>
    <t>項目名（物理名）</t>
    <rPh sb="0" eb="2">
      <t>コウモク</t>
    </rPh>
    <rPh sb="2" eb="3">
      <t>メイ</t>
    </rPh>
    <rPh sb="4" eb="6">
      <t>ブツリ</t>
    </rPh>
    <rPh sb="6" eb="7">
      <t>メイ</t>
    </rPh>
    <phoneticPr fontId="15"/>
  </si>
  <si>
    <t>項目名（論理名）</t>
    <rPh sb="0" eb="2">
      <t>コウモク</t>
    </rPh>
    <rPh sb="2" eb="3">
      <t>メイ</t>
    </rPh>
    <rPh sb="4" eb="6">
      <t>ロンリ</t>
    </rPh>
    <rPh sb="6" eb="7">
      <t>メイ</t>
    </rPh>
    <phoneticPr fontId="15"/>
  </si>
  <si>
    <t>属性</t>
    <rPh sb="0" eb="2">
      <t>ゾクセイ</t>
    </rPh>
    <phoneticPr fontId="15"/>
  </si>
  <si>
    <t>長さ</t>
    <rPh sb="0" eb="1">
      <t>ナガ</t>
    </rPh>
    <phoneticPr fontId="15"/>
  </si>
  <si>
    <t>NOT NULL</t>
    <phoneticPr fontId="15"/>
  </si>
  <si>
    <t>異常データ</t>
    <rPh sb="0" eb="2">
      <t>イジョウ</t>
    </rPh>
    <phoneticPr fontId="15"/>
  </si>
  <si>
    <t>○</t>
    <phoneticPr fontId="15"/>
  </si>
  <si>
    <t>×</t>
    <phoneticPr fontId="15"/>
  </si>
  <si>
    <t>×</t>
    <phoneticPr fontId="15"/>
  </si>
  <si>
    <t>○</t>
    <phoneticPr fontId="15"/>
  </si>
  <si>
    <t>カラムの紐付けあり、データあり</t>
    <rPh sb="4" eb="5">
      <t>ヒモ</t>
    </rPh>
    <rPh sb="5" eb="6">
      <t>ヅ</t>
    </rPh>
    <phoneticPr fontId="15"/>
  </si>
  <si>
    <t>カラムの紐付けができない状態(テーブル結合が行われない)、データなし</t>
    <rPh sb="4" eb="5">
      <t>ヒモ</t>
    </rPh>
    <rPh sb="5" eb="6">
      <t>ヅ</t>
    </rPh>
    <rPh sb="12" eb="14">
      <t>ジョウタイ</t>
    </rPh>
    <rPh sb="19" eb="21">
      <t>ケツゴウ</t>
    </rPh>
    <rPh sb="22" eb="23">
      <t>オコナ</t>
    </rPh>
    <phoneticPr fontId="15"/>
  </si>
  <si>
    <t>カテゴリコード</t>
  </si>
  <si>
    <t>カテゴリレベル</t>
  </si>
  <si>
    <t>小小カテゴリ</t>
  </si>
  <si>
    <t>カテゴリコード</t>
    <phoneticPr fontId="15"/>
  </si>
  <si>
    <t>大カテゴリマスタ（DM）</t>
    <rPh sb="0" eb="1">
      <t>ダイ</t>
    </rPh>
    <phoneticPr fontId="15"/>
  </si>
  <si>
    <t>カテゴリコード</t>
    <phoneticPr fontId="15"/>
  </si>
  <si>
    <t>カテゴリレベル</t>
    <phoneticPr fontId="15"/>
  </si>
  <si>
    <t>カテゴリマスタ（DWH）</t>
    <phoneticPr fontId="15"/>
  </si>
  <si>
    <t>該当カテゴリが登録されないこと。</t>
    <rPh sb="0" eb="2">
      <t>ガイトウ</t>
    </rPh>
    <rPh sb="7" eb="9">
      <t>トウロク</t>
    </rPh>
    <phoneticPr fontId="15"/>
  </si>
  <si>
    <t>大大カテゴリレベル</t>
    <rPh sb="0" eb="2">
      <t>ダイダイ</t>
    </rPh>
    <phoneticPr fontId="15"/>
  </si>
  <si>
    <t>大カテゴリレベル</t>
    <rPh sb="0" eb="1">
      <t>ダイ</t>
    </rPh>
    <phoneticPr fontId="15"/>
  </si>
  <si>
    <t>大カテゴリマスタ（DM）</t>
    <phoneticPr fontId="15"/>
  </si>
  <si>
    <t>大カテゴリマスタ（DM）</t>
    <phoneticPr fontId="15"/>
  </si>
  <si>
    <t>カテゴリコード</t>
    <phoneticPr fontId="15"/>
  </si>
  <si>
    <t>×</t>
  </si>
  <si>
    <t>×</t>
    <phoneticPr fontId="15"/>
  </si>
  <si>
    <t>×</t>
    <phoneticPr fontId="15"/>
  </si>
  <si>
    <t>中カテゴリレベル</t>
    <rPh sb="0" eb="1">
      <t>チュウ</t>
    </rPh>
    <phoneticPr fontId="15"/>
  </si>
  <si>
    <t>×</t>
    <phoneticPr fontId="15"/>
  </si>
  <si>
    <t>登録も更新も行わないこと。</t>
    <rPh sb="0" eb="2">
      <t>トウロク</t>
    </rPh>
    <rPh sb="3" eb="5">
      <t>コウシン</t>
    </rPh>
    <rPh sb="6" eb="7">
      <t>オコナ</t>
    </rPh>
    <phoneticPr fontId="15"/>
  </si>
  <si>
    <t>全カテゴリマスタ（DM）</t>
    <rPh sb="0" eb="1">
      <t>ゼン</t>
    </rPh>
    <phoneticPr fontId="15"/>
  </si>
  <si>
    <t>全カテゴリマスタ（DM）</t>
    <rPh sb="0" eb="1">
      <t>ゼン</t>
    </rPh>
    <phoneticPr fontId="15"/>
  </si>
  <si>
    <t>小カテゴリレベル</t>
    <rPh sb="0" eb="1">
      <t>ショウ</t>
    </rPh>
    <phoneticPr fontId="15"/>
  </si>
  <si>
    <t>小小カテゴリレベル</t>
    <rPh sb="0" eb="1">
      <t>ショウ</t>
    </rPh>
    <rPh sb="1" eb="2">
      <t>ショウ</t>
    </rPh>
    <phoneticPr fontId="15"/>
  </si>
  <si>
    <t>大大～小小カテゴリ以外のレベル</t>
    <rPh sb="0" eb="2">
      <t>ダイダイ</t>
    </rPh>
    <rPh sb="3" eb="4">
      <t>ショウ</t>
    </rPh>
    <rPh sb="4" eb="5">
      <t>ショウ</t>
    </rPh>
    <rPh sb="9" eb="11">
      <t>イガイ</t>
    </rPh>
    <phoneticPr fontId="15"/>
  </si>
  <si>
    <t>カテゴリ体系</t>
    <rPh sb="4" eb="6">
      <t>タイケイ</t>
    </rPh>
    <phoneticPr fontId="15"/>
  </si>
  <si>
    <t>任意</t>
    <rPh sb="0" eb="2">
      <t>ニンイ</t>
    </rPh>
    <phoneticPr fontId="15"/>
  </si>
  <si>
    <t>数字のみ(11桁)
例：11901010100</t>
    <rPh sb="0" eb="2">
      <t>スウジ</t>
    </rPh>
    <rPh sb="7" eb="8">
      <t>ケタ</t>
    </rPh>
    <rPh sb="10" eb="11">
      <t>レイ</t>
    </rPh>
    <phoneticPr fontId="15"/>
  </si>
  <si>
    <t>英字のみ(11桁)
例：ABCDEFJHIJK</t>
    <rPh sb="0" eb="2">
      <t>エイジ</t>
    </rPh>
    <rPh sb="7" eb="8">
      <t>ケタ</t>
    </rPh>
    <rPh sb="10" eb="11">
      <t>レイ</t>
    </rPh>
    <phoneticPr fontId="15"/>
  </si>
  <si>
    <t>英字(1)+数字(2桁)+00000000
例：E1900000000</t>
    <rPh sb="0" eb="1">
      <t>エイ</t>
    </rPh>
    <rPh sb="6" eb="8">
      <t>スウジ</t>
    </rPh>
    <rPh sb="10" eb="11">
      <t>ケタ</t>
    </rPh>
    <rPh sb="22" eb="23">
      <t>レイ</t>
    </rPh>
    <phoneticPr fontId="15"/>
  </si>
  <si>
    <t>英字(1)+数字(6桁)+0000
例：E1901010000</t>
    <rPh sb="0" eb="1">
      <t>エイ</t>
    </rPh>
    <rPh sb="6" eb="8">
      <t>スウジ</t>
    </rPh>
    <rPh sb="10" eb="11">
      <t>ケタ</t>
    </rPh>
    <rPh sb="18" eb="19">
      <t>レイ</t>
    </rPh>
    <phoneticPr fontId="15"/>
  </si>
  <si>
    <t>英字(1)+数字(8桁)+00
例：E1901010100</t>
    <rPh sb="0" eb="1">
      <t>エイ</t>
    </rPh>
    <rPh sb="6" eb="8">
      <t>スウジ</t>
    </rPh>
    <rPh sb="10" eb="11">
      <t>ケタ</t>
    </rPh>
    <rPh sb="16" eb="17">
      <t>レイ</t>
    </rPh>
    <phoneticPr fontId="15"/>
  </si>
  <si>
    <t>該当カテゴリの更新を行わないこと。</t>
    <rPh sb="7" eb="9">
      <t>コウシン</t>
    </rPh>
    <rPh sb="10" eb="11">
      <t>オコナ</t>
    </rPh>
    <phoneticPr fontId="15"/>
  </si>
  <si>
    <t>英字(1)+数字(8桁)+00
例：E1912345600</t>
    <rPh sb="0" eb="1">
      <t>エイ</t>
    </rPh>
    <rPh sb="6" eb="8">
      <t>スウジ</t>
    </rPh>
    <rPh sb="10" eb="11">
      <t>ケタ</t>
    </rPh>
    <rPh sb="16" eb="17">
      <t>レイ</t>
    </rPh>
    <phoneticPr fontId="15"/>
  </si>
  <si>
    <t>英字(1)+数字(4桁)+000000
例：E1901000000</t>
    <rPh sb="0" eb="1">
      <t>エイ</t>
    </rPh>
    <rPh sb="6" eb="8">
      <t>スウジ</t>
    </rPh>
    <rPh sb="10" eb="11">
      <t>ケタ</t>
    </rPh>
    <rPh sb="20" eb="21">
      <t>レイ</t>
    </rPh>
    <phoneticPr fontId="15"/>
  </si>
  <si>
    <t>英字(1)+数字(6桁)+0000
例：E1901020000</t>
    <rPh sb="0" eb="1">
      <t>エイ</t>
    </rPh>
    <rPh sb="6" eb="8">
      <t>スウジ</t>
    </rPh>
    <rPh sb="10" eb="11">
      <t>ケタ</t>
    </rPh>
    <rPh sb="18" eb="19">
      <t>レイ</t>
    </rPh>
    <phoneticPr fontId="15"/>
  </si>
  <si>
    <t xml:space="preserve"> 商品カテゴリマスタ（DM）</t>
    <rPh sb="1" eb="3">
      <t>ショウヒン</t>
    </rPh>
    <phoneticPr fontId="15"/>
  </si>
  <si>
    <t>シリーズ（商品）マスタ（DWH）</t>
    <rPh sb="5" eb="7">
      <t>ショウヒン</t>
    </rPh>
    <phoneticPr fontId="15"/>
  </si>
  <si>
    <t>大カテゴリ</t>
    <rPh sb="0" eb="1">
      <t>ダイ</t>
    </rPh>
    <phoneticPr fontId="15"/>
  </si>
  <si>
    <t>大大カテゴリ</t>
    <rPh sb="0" eb="1">
      <t>ダイ</t>
    </rPh>
    <rPh sb="1" eb="2">
      <t>ダイ</t>
    </rPh>
    <phoneticPr fontId="15"/>
  </si>
  <si>
    <t>中カテゴリ</t>
    <rPh sb="0" eb="1">
      <t>チュウ</t>
    </rPh>
    <phoneticPr fontId="15"/>
  </si>
  <si>
    <t>小カテゴリ</t>
    <rPh sb="0" eb="1">
      <t>ショウ</t>
    </rPh>
    <phoneticPr fontId="15"/>
  </si>
  <si>
    <t xml:space="preserve"> 商品カテゴリマスタ（DM）</t>
    <rPh sb="1" eb="3">
      <t>ショウヒン</t>
    </rPh>
    <phoneticPr fontId="15"/>
  </si>
  <si>
    <t>A</t>
    <phoneticPr fontId="15"/>
  </si>
  <si>
    <t>A</t>
    <phoneticPr fontId="15"/>
  </si>
  <si>
    <t>A</t>
    <phoneticPr fontId="15"/>
  </si>
  <si>
    <t>B</t>
    <phoneticPr fontId="15"/>
  </si>
  <si>
    <t>C</t>
    <phoneticPr fontId="15"/>
  </si>
  <si>
    <t>D</t>
    <phoneticPr fontId="15"/>
  </si>
  <si>
    <t>E</t>
    <phoneticPr fontId="15"/>
  </si>
  <si>
    <t>A,B</t>
    <phoneticPr fontId="15"/>
  </si>
  <si>
    <t>A,B,C</t>
    <phoneticPr fontId="15"/>
  </si>
  <si>
    <t>A,B,C,D</t>
    <phoneticPr fontId="15"/>
  </si>
  <si>
    <t>A,B,C,D,E</t>
    <phoneticPr fontId="15"/>
  </si>
  <si>
    <t>C</t>
    <phoneticPr fontId="15"/>
  </si>
  <si>
    <t>D</t>
    <phoneticPr fontId="15"/>
  </si>
  <si>
    <t>D</t>
    <phoneticPr fontId="15"/>
  </si>
  <si>
    <t>F</t>
    <phoneticPr fontId="15"/>
  </si>
  <si>
    <t>A,B,C,D,E,F</t>
    <phoneticPr fontId="15"/>
  </si>
  <si>
    <t>F</t>
    <phoneticPr fontId="15"/>
  </si>
  <si>
    <t>G</t>
    <phoneticPr fontId="15"/>
  </si>
  <si>
    <t>該当商品カテゴリが登録されないこと。</t>
    <rPh sb="0" eb="2">
      <t>ガイトウ</t>
    </rPh>
    <rPh sb="2" eb="4">
      <t>ショウヒン</t>
    </rPh>
    <rPh sb="9" eb="11">
      <t>トウロク</t>
    </rPh>
    <phoneticPr fontId="15"/>
  </si>
  <si>
    <t>×</t>
    <phoneticPr fontId="15"/>
  </si>
  <si>
    <t>G</t>
    <phoneticPr fontId="15"/>
  </si>
  <si>
    <t>該当商品カテゴリが更新しないこと。</t>
    <rPh sb="0" eb="2">
      <t>ガイトウ</t>
    </rPh>
    <rPh sb="2" eb="4">
      <t>ショウヒン</t>
    </rPh>
    <rPh sb="9" eb="11">
      <t>コウシン</t>
    </rPh>
    <phoneticPr fontId="15"/>
  </si>
  <si>
    <t>シリーズ（商品）マスタ（DM）</t>
    <rPh sb="5" eb="7">
      <t>ショウヒン</t>
    </rPh>
    <phoneticPr fontId="15"/>
  </si>
  <si>
    <t>シリーズ（商品）マスタ（DM）</t>
    <phoneticPr fontId="15"/>
  </si>
  <si>
    <t>シリーズコード</t>
    <phoneticPr fontId="15"/>
  </si>
  <si>
    <t>該当シリーズが新規登録されること。
大カテゴリIDがNULLになること。</t>
    <rPh sb="0" eb="2">
      <t>ガイトウ</t>
    </rPh>
    <rPh sb="7" eb="9">
      <t>シンキ</t>
    </rPh>
    <rPh sb="9" eb="11">
      <t>トウロク</t>
    </rPh>
    <rPh sb="18" eb="19">
      <t>ダイ</t>
    </rPh>
    <phoneticPr fontId="15"/>
  </si>
  <si>
    <t>該当シリーズが新規登録されること。
大カテゴリマスタに大カテゴリBのIDが登録されること。</t>
    <rPh sb="0" eb="2">
      <t>ガイトウ</t>
    </rPh>
    <rPh sb="7" eb="9">
      <t>シンキ</t>
    </rPh>
    <rPh sb="9" eb="11">
      <t>トウロク</t>
    </rPh>
    <rPh sb="18" eb="19">
      <t>ダイ</t>
    </rPh>
    <rPh sb="27" eb="28">
      <t>ダイ</t>
    </rPh>
    <rPh sb="37" eb="39">
      <t>トウロク</t>
    </rPh>
    <phoneticPr fontId="15"/>
  </si>
  <si>
    <t>○</t>
    <phoneticPr fontId="15"/>
  </si>
  <si>
    <t>○</t>
    <phoneticPr fontId="15"/>
  </si>
  <si>
    <t xml:space="preserve">該当シリーズが正しく更新されること。
</t>
    <rPh sb="0" eb="2">
      <t>ガイトウ</t>
    </rPh>
    <rPh sb="7" eb="8">
      <t>タダ</t>
    </rPh>
    <rPh sb="10" eb="12">
      <t>コウシン</t>
    </rPh>
    <phoneticPr fontId="15"/>
  </si>
  <si>
    <t>radar_chart_recommend_vona_none_clearing</t>
  </si>
  <si>
    <t>全テゴリマスタ（DM）</t>
    <rPh sb="0" eb="1">
      <t>ゼン</t>
    </rPh>
    <phoneticPr fontId="15"/>
  </si>
  <si>
    <t>カテゴリグループマスタ（DM）</t>
    <phoneticPr fontId="15"/>
  </si>
  <si>
    <t>A+数字(8桁)+00
例：A1901010100</t>
    <rPh sb="2" eb="4">
      <t>スウジ</t>
    </rPh>
    <rPh sb="6" eb="7">
      <t>ケタ</t>
    </rPh>
    <rPh sb="12" eb="13">
      <t>レイ</t>
    </rPh>
    <phoneticPr fontId="15"/>
  </si>
  <si>
    <t>小小カテゴリレベル</t>
    <rPh sb="0" eb="1">
      <t>ショウ</t>
    </rPh>
    <phoneticPr fontId="15"/>
  </si>
  <si>
    <t>購買対象カテゴリ</t>
    <rPh sb="0" eb="2">
      <t>コウバイ</t>
    </rPh>
    <rPh sb="2" eb="4">
      <t>タイショウ</t>
    </rPh>
    <phoneticPr fontId="15"/>
  </si>
  <si>
    <t>非対象</t>
    <rPh sb="0" eb="3">
      <t>ヒタイショウ</t>
    </rPh>
    <phoneticPr fontId="15"/>
  </si>
  <si>
    <t>対象</t>
    <rPh sb="0" eb="2">
      <t>タイショウ</t>
    </rPh>
    <phoneticPr fontId="15"/>
  </si>
  <si>
    <t>ALL_MISUMI対象カテゴリコード</t>
    <rPh sb="10" eb="12">
      <t>タイショウ</t>
    </rPh>
    <phoneticPr fontId="15"/>
  </si>
  <si>
    <t>VONA対象カテゴリコード</t>
    <rPh sb="4" eb="6">
      <t>タイショウ</t>
    </rPh>
    <phoneticPr fontId="15"/>
  </si>
  <si>
    <t>MRO対象カテゴリコード</t>
    <rPh sb="3" eb="5">
      <t>タイショウ</t>
    </rPh>
    <phoneticPr fontId="15"/>
  </si>
  <si>
    <t>radar_chart_recommend_all_misumi</t>
    <phoneticPr fontId="15"/>
  </si>
  <si>
    <t>radar_chart_recommend_【all_misumi】【vone】【mro】</t>
    <phoneticPr fontId="15"/>
  </si>
  <si>
    <t>radar_chart_recommend_【all_misumi】【vone】【mro】_none_codefix</t>
    <phoneticPr fontId="15"/>
  </si>
  <si>
    <t>型番生成対象カテゴリ</t>
    <rPh sb="0" eb="2">
      <t>カタバン</t>
    </rPh>
    <rPh sb="2" eb="4">
      <t>セイセイ</t>
    </rPh>
    <rPh sb="4" eb="6">
      <t>タイショウ</t>
    </rPh>
    <phoneticPr fontId="15"/>
  </si>
  <si>
    <t>1以上</t>
    <rPh sb="1" eb="3">
      <t>イジョウ</t>
    </rPh>
    <phoneticPr fontId="15"/>
  </si>
  <si>
    <t>radar_chart_recommend_vona_none_clearing</t>
    <phoneticPr fontId="15"/>
  </si>
  <si>
    <t>対象カテゴリ数</t>
    <rPh sb="0" eb="2">
      <t>タイショウ</t>
    </rPh>
    <rPh sb="6" eb="7">
      <t>スウ</t>
    </rPh>
    <phoneticPr fontId="15"/>
  </si>
  <si>
    <t xml:space="preserve"> レーダーチャートレコメンドデータ（ALL_MISUMI）（DM）</t>
    <phoneticPr fontId="15"/>
  </si>
  <si>
    <t xml:space="preserve"> レーダーチャートレコメンドデータ（VONA）（DM）</t>
    <phoneticPr fontId="15"/>
  </si>
  <si>
    <t xml:space="preserve"> レーダーチャートレコメンドデータ（MRO）（DM）</t>
    <phoneticPr fontId="15"/>
  </si>
  <si>
    <t>タグ37－２</t>
    <phoneticPr fontId="15"/>
  </si>
  <si>
    <t>http://www.stg.misumi-ec.com/maker/</t>
  </si>
  <si>
    <t>radar_chart_recommend_all_misumi_none_codefix</t>
    <phoneticPr fontId="15"/>
  </si>
  <si>
    <t>radar_chart_recommend_vona_none_codefix</t>
    <phoneticPr fontId="15"/>
  </si>
  <si>
    <t>radar_chart_recommend_mro_none_codefix</t>
    <phoneticPr fontId="15"/>
  </si>
  <si>
    <t>レーダーチャート推奨商品（型番消し込みなし）_ALL_MISUMI</t>
    <phoneticPr fontId="15"/>
  </si>
  <si>
    <t>レーダーチャート推奨商品（型番消し込みなし）_vona</t>
    <phoneticPr fontId="15"/>
  </si>
  <si>
    <t>レーダーチャート推奨商品（型番消し込みなし）_mro</t>
    <phoneticPr fontId="15"/>
  </si>
  <si>
    <t>IFレイアウト</t>
    <phoneticPr fontId="15"/>
  </si>
  <si>
    <t>レーダーチャートレコメンドデータ(ALL_MISUMI)</t>
    <phoneticPr fontId="15"/>
  </si>
  <si>
    <t>レーダーチャートレコメンド</t>
    <phoneticPr fontId="15"/>
  </si>
  <si>
    <t>レーダーチャート推奨商品_ALLMISUMI</t>
    <phoneticPr fontId="15"/>
  </si>
  <si>
    <t>radar_chart_recommend_vona</t>
    <phoneticPr fontId="15"/>
  </si>
  <si>
    <t>radar_chart_recommend_mro</t>
    <phoneticPr fontId="15"/>
  </si>
  <si>
    <t>レーダーチャート推奨商品_VONA</t>
    <phoneticPr fontId="15"/>
  </si>
  <si>
    <t>レーダーチャートレコメンドデータ(VONA)</t>
    <phoneticPr fontId="15"/>
  </si>
  <si>
    <t>レーダーチャート推奨商品_MRO</t>
    <phoneticPr fontId="15"/>
  </si>
  <si>
    <t>レーダーチャートレコメンドデータ(MRO)</t>
    <phoneticPr fontId="15"/>
  </si>
  <si>
    <t>ファイル名「category_mapping_mst ＋ "_" +  タイムスタンプ（YYYYMMDD）.tsv.gz」がS3上に配置されている状態であること</t>
    <phoneticPr fontId="15"/>
  </si>
  <si>
    <t>カテゴリマッピングマスタ</t>
    <phoneticPr fontId="15"/>
  </si>
  <si>
    <t>カテゴリ所管事業部コード</t>
    <rPh sb="4" eb="6">
      <t>ショカン</t>
    </rPh>
    <rPh sb="6" eb="9">
      <t>ジギョウブ</t>
    </rPh>
    <phoneticPr fontId="2"/>
  </si>
  <si>
    <t>カテゴリ階層1</t>
    <rPh sb="4" eb="6">
      <t>カイソウ</t>
    </rPh>
    <phoneticPr fontId="2"/>
  </si>
  <si>
    <t>カテゴリ階層2</t>
    <rPh sb="4" eb="6">
      <t>カイソウ</t>
    </rPh>
    <phoneticPr fontId="2"/>
  </si>
  <si>
    <t>カテゴリ階層3</t>
    <rPh sb="4" eb="6">
      <t>カイソウ</t>
    </rPh>
    <phoneticPr fontId="2"/>
  </si>
  <si>
    <t>カテゴリ階層4</t>
    <rPh sb="4" eb="6">
      <t>カイソウ</t>
    </rPh>
    <phoneticPr fontId="2"/>
  </si>
  <si>
    <t>カテゴリ階層5</t>
    <rPh sb="4" eb="6">
      <t>カイソウ</t>
    </rPh>
    <phoneticPr fontId="2"/>
  </si>
  <si>
    <t>カテゴリ階層6</t>
    <rPh sb="4" eb="6">
      <t>カイソウ</t>
    </rPh>
    <phoneticPr fontId="2"/>
  </si>
  <si>
    <t>カテゴリ階層7</t>
    <rPh sb="4" eb="6">
      <t>カイソウ</t>
    </rPh>
    <phoneticPr fontId="2"/>
  </si>
  <si>
    <t>カテゴリ階層8</t>
    <rPh sb="4" eb="6">
      <t>カイソウ</t>
    </rPh>
    <phoneticPr fontId="2"/>
  </si>
  <si>
    <t>カテゴリ階層9</t>
    <rPh sb="4" eb="6">
      <t>カイソウ</t>
    </rPh>
    <phoneticPr fontId="2"/>
  </si>
  <si>
    <t>カテゴリ階層10</t>
    <rPh sb="4" eb="6">
      <t>カイソウ</t>
    </rPh>
    <phoneticPr fontId="2"/>
  </si>
  <si>
    <t>カテゴリ階層11</t>
    <rPh sb="4" eb="6">
      <t>カイソウ</t>
    </rPh>
    <phoneticPr fontId="2"/>
  </si>
  <si>
    <t>カテゴリ階層12</t>
    <rPh sb="4" eb="6">
      <t>カイソウ</t>
    </rPh>
    <phoneticPr fontId="2"/>
  </si>
  <si>
    <t>カテゴリ階層13</t>
    <rPh sb="4" eb="6">
      <t>カイソウ</t>
    </rPh>
    <phoneticPr fontId="2"/>
  </si>
  <si>
    <t>カテゴリ階層14</t>
    <rPh sb="4" eb="6">
      <t>カイソウ</t>
    </rPh>
    <phoneticPr fontId="2"/>
  </si>
  <si>
    <t>カテゴリ階層15</t>
    <rPh sb="4" eb="6">
      <t>カイソウ</t>
    </rPh>
    <phoneticPr fontId="2"/>
  </si>
  <si>
    <t>カテゴリ階層16</t>
    <rPh sb="4" eb="6">
      <t>カイソウ</t>
    </rPh>
    <phoneticPr fontId="2"/>
  </si>
  <si>
    <t>カテゴリ階層17</t>
    <rPh sb="4" eb="6">
      <t>カイソウ</t>
    </rPh>
    <phoneticPr fontId="2"/>
  </si>
  <si>
    <t>カテゴリ階層18</t>
    <rPh sb="4" eb="6">
      <t>カイソウ</t>
    </rPh>
    <phoneticPr fontId="2"/>
  </si>
  <si>
    <t>カテゴリ階層19</t>
    <rPh sb="4" eb="6">
      <t>カイソウ</t>
    </rPh>
    <phoneticPr fontId="2"/>
  </si>
  <si>
    <t>カテゴリ階層20</t>
    <rPh sb="4" eb="6">
      <t>カイソウ</t>
    </rPh>
    <phoneticPr fontId="2"/>
  </si>
  <si>
    <t>◯</t>
  </si>
  <si>
    <t>NULL</t>
    <phoneticPr fontId="15"/>
  </si>
  <si>
    <t>CHARACTER VARYING</t>
  </si>
  <si>
    <t>○</t>
    <phoneticPr fontId="15"/>
  </si>
  <si>
    <t>実施対象</t>
    <rPh sb="0" eb="2">
      <t>ジッシ</t>
    </rPh>
    <rPh sb="2" eb="4">
      <t>タイショウ</t>
    </rPh>
    <phoneticPr fontId="15"/>
  </si>
  <si>
    <t>カテゴリマッピングマスタのDWH取込確認</t>
    <rPh sb="16" eb="18">
      <t>トリコミ</t>
    </rPh>
    <rPh sb="18" eb="20">
      <t>カクニン</t>
    </rPh>
    <phoneticPr fontId="15"/>
  </si>
  <si>
    <t>・DWHのジョブでエラーが発生しないこと
・カテゴリマッピングマスタ（DWH）にデータが登録されること</t>
    <rPh sb="44" eb="46">
      <t>トウロク</t>
    </rPh>
    <phoneticPr fontId="15"/>
  </si>
  <si>
    <t>カテゴリマッピングマスタ（DWH）にデータが1件以上登録されていること</t>
    <rPh sb="23" eb="26">
      <t>ケンイジョウ</t>
    </rPh>
    <rPh sb="26" eb="28">
      <t>トウロク</t>
    </rPh>
    <phoneticPr fontId="15"/>
  </si>
  <si>
    <t>・DWHのジョブでエラーが発生しないこと
・カテゴリマッピングマスタ（DWH）のデータが洗い替えされること</t>
    <rPh sb="44" eb="45">
      <t>アラ</t>
    </rPh>
    <rPh sb="46" eb="47">
      <t>ガ</t>
    </rPh>
    <phoneticPr fontId="15"/>
  </si>
  <si>
    <t>・DWHのジョブでエラーが発生しないこと
・カテゴリマッピングマスタ（DWH）のデータが0件であること</t>
    <rPh sb="45" eb="46">
      <t>ケン</t>
    </rPh>
    <phoneticPr fontId="15"/>
  </si>
  <si>
    <t>・DWHのジョブでエラーが発生しないこと
・カテゴリマッピングマスタ（DWH）にデータが登録されること（最大値を超えた分は切り捨て）</t>
    <rPh sb="44" eb="46">
      <t>トウロク</t>
    </rPh>
    <rPh sb="52" eb="55">
      <t>サイダイチ</t>
    </rPh>
    <rPh sb="56" eb="57">
      <t>コ</t>
    </rPh>
    <rPh sb="59" eb="60">
      <t>ブン</t>
    </rPh>
    <rPh sb="61" eb="62">
      <t>キ</t>
    </rPh>
    <rPh sb="63" eb="64">
      <t>ス</t>
    </rPh>
    <phoneticPr fontId="15"/>
  </si>
  <si>
    <t xml:space="preserve">以下のデータが存在しないこと（0件）
・カテゴリマッピングマスタ(DWH)
</t>
    <rPh sb="16" eb="17">
      <t>ケン</t>
    </rPh>
    <phoneticPr fontId="15"/>
  </si>
  <si>
    <t>・ジョブでエラーが発生しないこと
・カテゴリマッピングマスタ（DM）のデータが削除されていないこと（前回実行分のデータが保持されていること）</t>
    <rPh sb="9" eb="11">
      <t>ハッセイ</t>
    </rPh>
    <rPh sb="39" eb="41">
      <t>サクジョ</t>
    </rPh>
    <rPh sb="50" eb="52">
      <t>ゼンカイ</t>
    </rPh>
    <rPh sb="52" eb="54">
      <t>ジッコウ</t>
    </rPh>
    <rPh sb="54" eb="55">
      <t>ブン</t>
    </rPh>
    <rPh sb="60" eb="62">
      <t>ホジ</t>
    </rPh>
    <phoneticPr fontId="15"/>
  </si>
  <si>
    <t>カテゴリマッピングマスタ（DM）</t>
  </si>
  <si>
    <t>トップカテゴリ</t>
    <phoneticPr fontId="15"/>
  </si>
  <si>
    <t xml:space="preserve">該当カテゴリが登録されないこと。
</t>
    <rPh sb="0" eb="2">
      <t>ガイトウ</t>
    </rPh>
    <rPh sb="7" eb="9">
      <t>トウロク</t>
    </rPh>
    <phoneticPr fontId="15"/>
  </si>
  <si>
    <t>DMに登録されているデータが変わらないこと</t>
    <rPh sb="3" eb="5">
      <t>トウロク</t>
    </rPh>
    <rPh sb="14" eb="15">
      <t>カ</t>
    </rPh>
    <phoneticPr fontId="15"/>
  </si>
  <si>
    <t>mech_screw</t>
  </si>
  <si>
    <t>mech_screw</t>
    <phoneticPr fontId="15"/>
  </si>
  <si>
    <t xml:space="preserve">該当商品カテゴリが新規登録されること。
大大カテゴリAが正しく登録されること。
大～小小カテゴリの情報が登録されないこと。
</t>
    <rPh sb="0" eb="2">
      <t>ガイトウ</t>
    </rPh>
    <rPh sb="2" eb="4">
      <t>ショウヒン</t>
    </rPh>
    <rPh sb="9" eb="11">
      <t>シンキ</t>
    </rPh>
    <rPh sb="11" eb="13">
      <t>トウロク</t>
    </rPh>
    <rPh sb="20" eb="21">
      <t>ダイ</t>
    </rPh>
    <rPh sb="21" eb="22">
      <t>ダイ</t>
    </rPh>
    <rPh sb="28" eb="29">
      <t>タダ</t>
    </rPh>
    <rPh sb="31" eb="33">
      <t>トウロク</t>
    </rPh>
    <rPh sb="40" eb="41">
      <t>ダイ</t>
    </rPh>
    <rPh sb="42" eb="44">
      <t>ショウショウ</t>
    </rPh>
    <rPh sb="49" eb="51">
      <t>ジョウホウ</t>
    </rPh>
    <rPh sb="52" eb="54">
      <t>トウロク</t>
    </rPh>
    <phoneticPr fontId="15"/>
  </si>
  <si>
    <t xml:space="preserve">該当商品カテゴリが新規登録されること。
大大カテゴリA、大カテゴリBが正しく登録されること。
中～小小カテゴリの情報が登録されないこと。
</t>
    <rPh sb="0" eb="2">
      <t>ガイトウ</t>
    </rPh>
    <rPh sb="2" eb="4">
      <t>ショウヒン</t>
    </rPh>
    <rPh sb="9" eb="11">
      <t>シンキ</t>
    </rPh>
    <rPh sb="11" eb="13">
      <t>トウロク</t>
    </rPh>
    <rPh sb="20" eb="21">
      <t>ダイ</t>
    </rPh>
    <rPh sb="21" eb="22">
      <t>ダイ</t>
    </rPh>
    <rPh sb="35" eb="36">
      <t>タダ</t>
    </rPh>
    <rPh sb="38" eb="40">
      <t>トウロク</t>
    </rPh>
    <rPh sb="47" eb="48">
      <t>チュウ</t>
    </rPh>
    <rPh sb="49" eb="51">
      <t>ショウショウ</t>
    </rPh>
    <rPh sb="56" eb="58">
      <t>ジョウホウ</t>
    </rPh>
    <rPh sb="59" eb="61">
      <t>トウロク</t>
    </rPh>
    <phoneticPr fontId="15"/>
  </si>
  <si>
    <t xml:space="preserve">該当商品カテゴリが新規登録されること。
大大カテゴリA、大カテゴリB、中カテゴリCが正しく登録されること。
小～小小カテゴリの情報が登録されないこと。
</t>
    <rPh sb="0" eb="2">
      <t>ガイトウ</t>
    </rPh>
    <rPh sb="2" eb="4">
      <t>ショウヒン</t>
    </rPh>
    <rPh sb="9" eb="11">
      <t>シンキ</t>
    </rPh>
    <rPh sb="11" eb="13">
      <t>トウロク</t>
    </rPh>
    <rPh sb="20" eb="21">
      <t>ダイ</t>
    </rPh>
    <rPh sb="21" eb="22">
      <t>ダイ</t>
    </rPh>
    <rPh sb="35" eb="36">
      <t>チュウ</t>
    </rPh>
    <rPh sb="42" eb="43">
      <t>タダ</t>
    </rPh>
    <rPh sb="45" eb="47">
      <t>トウロク</t>
    </rPh>
    <rPh sb="54" eb="55">
      <t>ショウ</t>
    </rPh>
    <rPh sb="56" eb="58">
      <t>ショウショウ</t>
    </rPh>
    <rPh sb="63" eb="65">
      <t>ジョウホウ</t>
    </rPh>
    <rPh sb="66" eb="68">
      <t>トウロク</t>
    </rPh>
    <phoneticPr fontId="15"/>
  </si>
  <si>
    <t xml:space="preserve">該当商品カテゴリが新規登録されること。
大大カテゴリA、大カテゴリB、中カテゴリC、小カテゴリDが正しく登録されること。
小小カテゴリの情報が登録されないこと。
</t>
    <rPh sb="0" eb="2">
      <t>ガイトウ</t>
    </rPh>
    <rPh sb="2" eb="4">
      <t>ショウヒン</t>
    </rPh>
    <rPh sb="9" eb="11">
      <t>シンキ</t>
    </rPh>
    <rPh sb="11" eb="13">
      <t>トウロク</t>
    </rPh>
    <rPh sb="20" eb="21">
      <t>ダイ</t>
    </rPh>
    <rPh sb="21" eb="22">
      <t>ダイ</t>
    </rPh>
    <rPh sb="35" eb="36">
      <t>チュウ</t>
    </rPh>
    <rPh sb="42" eb="43">
      <t>ショウ</t>
    </rPh>
    <rPh sb="49" eb="50">
      <t>タダ</t>
    </rPh>
    <rPh sb="52" eb="54">
      <t>トウロク</t>
    </rPh>
    <rPh sb="61" eb="63">
      <t>ショウショウ</t>
    </rPh>
    <rPh sb="68" eb="70">
      <t>ジョウホウ</t>
    </rPh>
    <rPh sb="71" eb="73">
      <t>トウロク</t>
    </rPh>
    <phoneticPr fontId="15"/>
  </si>
  <si>
    <t xml:space="preserve">該当商品カテゴリが新規登録されること。
大大カテゴリA、大カテゴリB、中カテゴリC、小カテゴリD、小小カテゴリEが正しく登録されること。
</t>
    <rPh sb="0" eb="2">
      <t>ガイトウ</t>
    </rPh>
    <rPh sb="2" eb="4">
      <t>ショウヒン</t>
    </rPh>
    <rPh sb="9" eb="11">
      <t>シンキ</t>
    </rPh>
    <rPh sb="11" eb="13">
      <t>トウロク</t>
    </rPh>
    <rPh sb="20" eb="21">
      <t>ダイ</t>
    </rPh>
    <rPh sb="21" eb="22">
      <t>ダイ</t>
    </rPh>
    <rPh sb="35" eb="36">
      <t>チュウ</t>
    </rPh>
    <rPh sb="42" eb="43">
      <t>ショウ</t>
    </rPh>
    <rPh sb="57" eb="58">
      <t>タダ</t>
    </rPh>
    <rPh sb="60" eb="62">
      <t>トウロク</t>
    </rPh>
    <phoneticPr fontId="15"/>
  </si>
  <si>
    <t>NULL</t>
    <phoneticPr fontId="15"/>
  </si>
  <si>
    <t>カテゴリマッピングマスタ（DM）</t>
    <phoneticPr fontId="15"/>
  </si>
  <si>
    <t>A</t>
    <phoneticPr fontId="15"/>
  </si>
  <si>
    <t>A,B,C,D,E,F</t>
    <phoneticPr fontId="15"/>
  </si>
  <si>
    <t>DMに登録されているデータが変わらないこと</t>
    <phoneticPr fontId="15"/>
  </si>
  <si>
    <t>el_control</t>
  </si>
  <si>
    <t>1.（el_control)ログインポートの確認</t>
  </si>
  <si>
    <t>2.(el_control)データマートジョブの確認</t>
    <rPh sb="24" eb="26">
      <t>カクニン</t>
    </rPh>
    <phoneticPr fontId="15"/>
  </si>
  <si>
    <t>fs_logistics</t>
  </si>
  <si>
    <t>英字(1)+数字(10桁)※0なし
例：E1912345678</t>
    <rPh sb="0" eb="1">
      <t>エイ</t>
    </rPh>
    <rPh sb="6" eb="8">
      <t>スウジ</t>
    </rPh>
    <rPh sb="11" eb="12">
      <t>ケタ</t>
    </rPh>
    <rPh sb="18" eb="19">
      <t>レイ</t>
    </rPh>
    <phoneticPr fontId="15"/>
  </si>
  <si>
    <t>カテゴリグループマップ（DM）</t>
    <phoneticPr fontId="15"/>
  </si>
  <si>
    <t>カテゴリコード</t>
    <phoneticPr fontId="15"/>
  </si>
  <si>
    <t>対象グループ</t>
    <phoneticPr fontId="15"/>
  </si>
  <si>
    <t>カテゴリグループマスタ（DM）</t>
    <phoneticPr fontId="15"/>
  </si>
  <si>
    <t>ALL_MISUMIグループ</t>
    <phoneticPr fontId="15"/>
  </si>
  <si>
    <t>ALL_MISUMIクループに
該当カテゴリの優先順位がすべての大カテゴリより上位になる。</t>
    <rPh sb="16" eb="18">
      <t>ガイトウ</t>
    </rPh>
    <rPh sb="23" eb="25">
      <t>ユウセン</t>
    </rPh>
    <rPh sb="25" eb="27">
      <t>ジュンイ</t>
    </rPh>
    <rPh sb="32" eb="33">
      <t>ダイ</t>
    </rPh>
    <rPh sb="39" eb="41">
      <t>ジョウイ</t>
    </rPh>
    <phoneticPr fontId="15"/>
  </si>
  <si>
    <t>ALL_MISUMIクループに
該当カテゴリの優先順位がすべての大カテゴリより上位になる。
カテゴリグループマスタ.支持率が同じの場合、同カテゴリレベルのカテゴリの優先順位はコードの昇順になる。</t>
    <rPh sb="16" eb="18">
      <t>ガイトウ</t>
    </rPh>
    <rPh sb="23" eb="25">
      <t>ユウセン</t>
    </rPh>
    <rPh sb="25" eb="27">
      <t>ジュンイ</t>
    </rPh>
    <rPh sb="32" eb="33">
      <t>ダイ</t>
    </rPh>
    <rPh sb="39" eb="41">
      <t>ジョウイ</t>
    </rPh>
    <phoneticPr fontId="15"/>
  </si>
  <si>
    <t>ALL_MISUMIクループに
該当カテゴリの優先順位がすべての大大、大カテゴリより下になる。</t>
    <rPh sb="16" eb="18">
      <t>ガイトウ</t>
    </rPh>
    <rPh sb="23" eb="25">
      <t>ユウセン</t>
    </rPh>
    <rPh sb="25" eb="27">
      <t>ジュンイ</t>
    </rPh>
    <rPh sb="32" eb="34">
      <t>ダイダイ</t>
    </rPh>
    <rPh sb="35" eb="36">
      <t>ダイ</t>
    </rPh>
    <rPh sb="42" eb="43">
      <t>シタ</t>
    </rPh>
    <phoneticPr fontId="15"/>
  </si>
  <si>
    <t>ALL_MISUMIクループに
該当カテゴリの優先順位がすべての大大、大カテゴリより下になる。
カテゴリグループマスタ.支持率が同じの場合、同カテゴリレベルのカテゴリの優先順位はコードの昇順になる。</t>
    <rPh sb="16" eb="18">
      <t>ガイトウ</t>
    </rPh>
    <rPh sb="23" eb="25">
      <t>ユウセン</t>
    </rPh>
    <rPh sb="25" eb="27">
      <t>ジュンイ</t>
    </rPh>
    <rPh sb="32" eb="34">
      <t>ダイダイ</t>
    </rPh>
    <rPh sb="35" eb="36">
      <t>ダイ</t>
    </rPh>
    <rPh sb="42" eb="43">
      <t>シタ</t>
    </rPh>
    <rPh sb="60" eb="63">
      <t>シジリツ</t>
    </rPh>
    <rPh sb="64" eb="65">
      <t>ドウ</t>
    </rPh>
    <rPh sb="67" eb="69">
      <t>バアイ</t>
    </rPh>
    <rPh sb="70" eb="71">
      <t>ドウ</t>
    </rPh>
    <rPh sb="84" eb="86">
      <t>ユウセン</t>
    </rPh>
    <rPh sb="86" eb="88">
      <t>ジュンイ</t>
    </rPh>
    <rPh sb="93" eb="95">
      <t>ショウジュン</t>
    </rPh>
    <phoneticPr fontId="15"/>
  </si>
  <si>
    <t>大カテゴリレベル</t>
    <phoneticPr fontId="15"/>
  </si>
  <si>
    <t>ALL_MISUMIクループに
該当カテゴリの優先順位がすべての大大より下位、中カテゴリより上位になる。</t>
    <rPh sb="16" eb="18">
      <t>ガイトウ</t>
    </rPh>
    <rPh sb="23" eb="25">
      <t>ユウセン</t>
    </rPh>
    <rPh sb="25" eb="27">
      <t>ジュンイ</t>
    </rPh>
    <rPh sb="32" eb="34">
      <t>ダイダイ</t>
    </rPh>
    <rPh sb="36" eb="38">
      <t>カイ</t>
    </rPh>
    <rPh sb="39" eb="40">
      <t>チュウ</t>
    </rPh>
    <rPh sb="46" eb="48">
      <t>ジョウイ</t>
    </rPh>
    <phoneticPr fontId="15"/>
  </si>
  <si>
    <t>ALL_MISUMIクループに
該当カテゴリの優先順位がすべて大大より下位、中カテゴリより上位になる。
カテゴリグループマスタ.支持率が同じの場合、同カテゴリレベルのカテゴリの優先順位はコードの昇順になる。</t>
    <rPh sb="16" eb="18">
      <t>ガイトウ</t>
    </rPh>
    <rPh sb="23" eb="25">
      <t>ユウセン</t>
    </rPh>
    <rPh sb="25" eb="27">
      <t>ジュンイ</t>
    </rPh>
    <rPh sb="64" eb="67">
      <t>シジリツ</t>
    </rPh>
    <rPh sb="68" eb="69">
      <t>ドウ</t>
    </rPh>
    <rPh sb="71" eb="73">
      <t>バアイ</t>
    </rPh>
    <rPh sb="74" eb="75">
      <t>ドウ</t>
    </rPh>
    <rPh sb="88" eb="90">
      <t>ユウセン</t>
    </rPh>
    <rPh sb="90" eb="92">
      <t>ジュンイ</t>
    </rPh>
    <rPh sb="97" eb="99">
      <t>ショウジュン</t>
    </rPh>
    <phoneticPr fontId="15"/>
  </si>
  <si>
    <t>VONAグループ</t>
    <phoneticPr fontId="15"/>
  </si>
  <si>
    <t>VONAグループ</t>
    <phoneticPr fontId="15"/>
  </si>
  <si>
    <t>VONAグループに
該当カテゴリの優先順位がすべての大カテゴリより上位になる。</t>
    <rPh sb="10" eb="12">
      <t>ガイトウ</t>
    </rPh>
    <rPh sb="17" eb="19">
      <t>ユウセン</t>
    </rPh>
    <rPh sb="19" eb="21">
      <t>ジュンイ</t>
    </rPh>
    <rPh sb="26" eb="27">
      <t>ダイ</t>
    </rPh>
    <rPh sb="33" eb="35">
      <t>ジョウイ</t>
    </rPh>
    <phoneticPr fontId="15"/>
  </si>
  <si>
    <t>VONAグループに
該当カテゴリの優先順位がすべての大カテゴリより上位になる。
カテゴリグループマスタ.支持率が同じの場合、同カテゴリレベルのカテゴリの優先順位はコードの昇順になる。</t>
    <rPh sb="10" eb="12">
      <t>ガイトウ</t>
    </rPh>
    <rPh sb="17" eb="19">
      <t>ユウセン</t>
    </rPh>
    <rPh sb="19" eb="21">
      <t>ジュンイ</t>
    </rPh>
    <rPh sb="26" eb="27">
      <t>ダイ</t>
    </rPh>
    <rPh sb="33" eb="35">
      <t>ジョウイ</t>
    </rPh>
    <phoneticPr fontId="15"/>
  </si>
  <si>
    <t>VONAグループに
該当カテゴリの優先順位がすべての大大、大カテゴリより下になる。</t>
    <rPh sb="10" eb="12">
      <t>ガイトウ</t>
    </rPh>
    <rPh sb="17" eb="19">
      <t>ユウセン</t>
    </rPh>
    <rPh sb="19" eb="21">
      <t>ジュンイ</t>
    </rPh>
    <rPh sb="26" eb="28">
      <t>ダイダイ</t>
    </rPh>
    <rPh sb="29" eb="30">
      <t>ダイ</t>
    </rPh>
    <rPh sb="36" eb="37">
      <t>シタ</t>
    </rPh>
    <phoneticPr fontId="15"/>
  </si>
  <si>
    <t>VONAグループに
該当カテゴリの優先順位がすべての大大、大カテゴリより下になる。
カテゴリグループマスタ.支持率が同じの場合、同カテゴリレベルのカテゴリの優先順位はコードの昇順になる。</t>
    <rPh sb="10" eb="12">
      <t>ガイトウ</t>
    </rPh>
    <rPh sb="17" eb="19">
      <t>ユウセン</t>
    </rPh>
    <rPh sb="19" eb="21">
      <t>ジュンイ</t>
    </rPh>
    <rPh sb="26" eb="28">
      <t>ダイダイ</t>
    </rPh>
    <rPh sb="29" eb="30">
      <t>ダイ</t>
    </rPh>
    <rPh sb="36" eb="37">
      <t>シタ</t>
    </rPh>
    <rPh sb="54" eb="57">
      <t>シジリツ</t>
    </rPh>
    <rPh sb="58" eb="59">
      <t>ドウ</t>
    </rPh>
    <rPh sb="61" eb="63">
      <t>バアイ</t>
    </rPh>
    <rPh sb="64" eb="65">
      <t>ドウ</t>
    </rPh>
    <rPh sb="78" eb="80">
      <t>ユウセン</t>
    </rPh>
    <rPh sb="80" eb="82">
      <t>ジュンイ</t>
    </rPh>
    <rPh sb="87" eb="89">
      <t>ショウジュン</t>
    </rPh>
    <phoneticPr fontId="15"/>
  </si>
  <si>
    <t>VONAグループに
該当カテゴリの優先順位がすべての大大より下位、中カテゴリより上位になる。</t>
    <rPh sb="10" eb="12">
      <t>ガイトウ</t>
    </rPh>
    <rPh sb="17" eb="19">
      <t>ユウセン</t>
    </rPh>
    <rPh sb="19" eb="21">
      <t>ジュンイ</t>
    </rPh>
    <rPh sb="26" eb="28">
      <t>ダイダイ</t>
    </rPh>
    <rPh sb="30" eb="32">
      <t>カイ</t>
    </rPh>
    <rPh sb="33" eb="34">
      <t>チュウ</t>
    </rPh>
    <rPh sb="40" eb="42">
      <t>ジョウイ</t>
    </rPh>
    <phoneticPr fontId="15"/>
  </si>
  <si>
    <t>VONAグループに
該当カテゴリの優先順位がすべて大大より下位、中カテゴリより上位になる。
カテゴリグループマスタ.支持率が同じの場合、同カテゴリレベルのカテゴリの優先順位はコードの昇順になる。</t>
    <rPh sb="10" eb="12">
      <t>ガイトウ</t>
    </rPh>
    <rPh sb="17" eb="19">
      <t>ユウセン</t>
    </rPh>
    <rPh sb="19" eb="21">
      <t>ジュンイ</t>
    </rPh>
    <rPh sb="58" eb="61">
      <t>シジリツ</t>
    </rPh>
    <rPh sb="62" eb="63">
      <t>ドウ</t>
    </rPh>
    <rPh sb="65" eb="67">
      <t>バアイ</t>
    </rPh>
    <rPh sb="68" eb="69">
      <t>ドウ</t>
    </rPh>
    <rPh sb="82" eb="84">
      <t>ユウセン</t>
    </rPh>
    <rPh sb="84" eb="86">
      <t>ジュンイ</t>
    </rPh>
    <rPh sb="91" eb="93">
      <t>ショウジュン</t>
    </rPh>
    <phoneticPr fontId="15"/>
  </si>
  <si>
    <t>MROグループ</t>
    <phoneticPr fontId="15"/>
  </si>
  <si>
    <t>MROグループ</t>
    <phoneticPr fontId="15"/>
  </si>
  <si>
    <t>MROグループに
該当カテゴリの優先順位がすべての大カテゴリより上位になる。</t>
    <rPh sb="9" eb="11">
      <t>ガイトウ</t>
    </rPh>
    <rPh sb="16" eb="18">
      <t>ユウセン</t>
    </rPh>
    <rPh sb="18" eb="20">
      <t>ジュンイ</t>
    </rPh>
    <rPh sb="25" eb="26">
      <t>ダイ</t>
    </rPh>
    <rPh sb="32" eb="34">
      <t>ジョウイ</t>
    </rPh>
    <phoneticPr fontId="15"/>
  </si>
  <si>
    <t>MROグループに
該当カテゴリの優先順位がすべての大カテゴリより上位になる。
カテゴリグループマスタ.支持率が同じの場合、同カテゴリレベルのカテゴリの優先順位はコードの昇順になる。</t>
    <rPh sb="9" eb="11">
      <t>ガイトウ</t>
    </rPh>
    <rPh sb="16" eb="18">
      <t>ユウセン</t>
    </rPh>
    <rPh sb="18" eb="20">
      <t>ジュンイ</t>
    </rPh>
    <rPh sb="25" eb="26">
      <t>ダイ</t>
    </rPh>
    <rPh sb="32" eb="34">
      <t>ジョウイ</t>
    </rPh>
    <phoneticPr fontId="15"/>
  </si>
  <si>
    <t>MROグループに
該当カテゴリの優先順位がすべての大大、大カテゴリより下になる。</t>
    <rPh sb="9" eb="11">
      <t>ガイトウ</t>
    </rPh>
    <rPh sb="16" eb="18">
      <t>ユウセン</t>
    </rPh>
    <rPh sb="18" eb="20">
      <t>ジュンイ</t>
    </rPh>
    <rPh sb="25" eb="27">
      <t>ダイダイ</t>
    </rPh>
    <rPh sb="28" eb="29">
      <t>ダイ</t>
    </rPh>
    <rPh sb="35" eb="36">
      <t>シタ</t>
    </rPh>
    <phoneticPr fontId="15"/>
  </si>
  <si>
    <t>MROグループに
該当カテゴリの優先順位がすべての大大、大カテゴリより下になる。
カテゴリグループマスタ.支持率が同じの場合、同カテゴリレベルのカテゴリの優先順位はコードの昇順になる。</t>
    <rPh sb="9" eb="11">
      <t>ガイトウ</t>
    </rPh>
    <rPh sb="16" eb="18">
      <t>ユウセン</t>
    </rPh>
    <rPh sb="18" eb="20">
      <t>ジュンイ</t>
    </rPh>
    <rPh sb="25" eb="27">
      <t>ダイダイ</t>
    </rPh>
    <rPh sb="28" eb="29">
      <t>ダイ</t>
    </rPh>
    <rPh sb="35" eb="36">
      <t>シタ</t>
    </rPh>
    <rPh sb="53" eb="56">
      <t>シジリツ</t>
    </rPh>
    <rPh sb="57" eb="58">
      <t>ドウ</t>
    </rPh>
    <rPh sb="60" eb="62">
      <t>バアイ</t>
    </rPh>
    <rPh sb="63" eb="64">
      <t>ドウ</t>
    </rPh>
    <rPh sb="77" eb="79">
      <t>ユウセン</t>
    </rPh>
    <rPh sb="79" eb="81">
      <t>ジュンイ</t>
    </rPh>
    <rPh sb="86" eb="88">
      <t>ショウジュン</t>
    </rPh>
    <phoneticPr fontId="15"/>
  </si>
  <si>
    <t>MROグループに
該当カテゴリの優先順位がすべての大大より下位、中カテゴリより上位になる。</t>
    <rPh sb="9" eb="11">
      <t>ガイトウ</t>
    </rPh>
    <rPh sb="16" eb="18">
      <t>ユウセン</t>
    </rPh>
    <rPh sb="18" eb="20">
      <t>ジュンイ</t>
    </rPh>
    <rPh sb="25" eb="27">
      <t>ダイダイ</t>
    </rPh>
    <rPh sb="29" eb="31">
      <t>カイ</t>
    </rPh>
    <rPh sb="32" eb="33">
      <t>チュウ</t>
    </rPh>
    <rPh sb="39" eb="41">
      <t>ジョウイ</t>
    </rPh>
    <phoneticPr fontId="15"/>
  </si>
  <si>
    <t>MROグループに
該当カテゴリの優先順位がすべて大大より下位、中カテゴリより上位になる。
カテゴリグループマスタ.支持率が同じの場合、同カテゴリレベルのカテゴリの優先順位はコードの昇順になる。</t>
    <rPh sb="9" eb="11">
      <t>ガイトウ</t>
    </rPh>
    <rPh sb="16" eb="18">
      <t>ユウセン</t>
    </rPh>
    <rPh sb="18" eb="20">
      <t>ジュンイ</t>
    </rPh>
    <rPh sb="57" eb="60">
      <t>シジリツ</t>
    </rPh>
    <rPh sb="61" eb="62">
      <t>ドウ</t>
    </rPh>
    <rPh sb="64" eb="66">
      <t>バアイ</t>
    </rPh>
    <rPh sb="67" eb="68">
      <t>ドウ</t>
    </rPh>
    <rPh sb="81" eb="83">
      <t>ユウセン</t>
    </rPh>
    <rPh sb="83" eb="85">
      <t>ジュンイ</t>
    </rPh>
    <rPh sb="90" eb="92">
      <t>ショウジュン</t>
    </rPh>
    <phoneticPr fontId="15"/>
  </si>
  <si>
    <t>fs_logistic</t>
    <phoneticPr fontId="15"/>
  </si>
  <si>
    <r>
      <t>該当シリーズが新規登録され</t>
    </r>
    <r>
      <rPr>
        <sz val="11"/>
        <color rgb="FFFF0000"/>
        <rFont val="Meiryo UI"/>
        <family val="3"/>
        <charset val="128"/>
      </rPr>
      <t>ない</t>
    </r>
    <r>
      <rPr>
        <sz val="11"/>
        <rFont val="Meiryo UI"/>
        <family val="3"/>
        <charset val="128"/>
      </rPr>
      <t>こと。</t>
    </r>
    <rPh sb="0" eb="2">
      <t>ガイトウ</t>
    </rPh>
    <rPh sb="7" eb="9">
      <t>シンキ</t>
    </rPh>
    <rPh sb="9" eb="11">
      <t>トウロク</t>
    </rPh>
    <phoneticPr fontId="15"/>
  </si>
  <si>
    <r>
      <t>該当シリーズが更新され</t>
    </r>
    <r>
      <rPr>
        <sz val="11"/>
        <color rgb="FFFF0000"/>
        <rFont val="Meiryo UI"/>
        <family val="3"/>
        <charset val="128"/>
      </rPr>
      <t>ない</t>
    </r>
    <r>
      <rPr>
        <sz val="11"/>
        <rFont val="Meiryo UI"/>
        <family val="3"/>
        <charset val="128"/>
      </rPr>
      <t xml:space="preserve">こと。
</t>
    </r>
    <rPh sb="0" eb="2">
      <t>ガイトウ</t>
    </rPh>
    <rPh sb="7" eb="9">
      <t>コウシン</t>
    </rPh>
    <phoneticPr fontId="15"/>
  </si>
  <si>
    <t>シリーズコード</t>
    <phoneticPr fontId="15"/>
  </si>
  <si>
    <t>○</t>
    <phoneticPr fontId="15"/>
  </si>
  <si>
    <t>B</t>
    <phoneticPr fontId="15"/>
  </si>
  <si>
    <t>A</t>
    <phoneticPr fontId="15"/>
  </si>
  <si>
    <t>B</t>
    <phoneticPr fontId="15"/>
  </si>
  <si>
    <t>B</t>
    <phoneticPr fontId="15"/>
  </si>
  <si>
    <t>該当商品カテゴリが正しく更新されること。
シリーズがDカテゴリに繋がるように変更されること。</t>
    <rPh sb="0" eb="2">
      <t>ガイトウ</t>
    </rPh>
    <rPh sb="2" eb="4">
      <t>ショウヒン</t>
    </rPh>
    <rPh sb="9" eb="10">
      <t>タダ</t>
    </rPh>
    <rPh sb="12" eb="14">
      <t>コウシン</t>
    </rPh>
    <rPh sb="32" eb="33">
      <t>ツナ</t>
    </rPh>
    <rPh sb="38" eb="40">
      <t>ヘンコウ</t>
    </rPh>
    <phoneticPr fontId="15"/>
  </si>
  <si>
    <t>G</t>
    <phoneticPr fontId="15"/>
  </si>
  <si>
    <t xml:space="preserve">・変更された内容が正しく反映されること。
</t>
    <rPh sb="1" eb="3">
      <t>ヘンコウ</t>
    </rPh>
    <rPh sb="6" eb="8">
      <t>ナイヨウ</t>
    </rPh>
    <rPh sb="9" eb="10">
      <t>タダ</t>
    </rPh>
    <rPh sb="12" eb="14">
      <t>ハンエイ</t>
    </rPh>
    <phoneticPr fontId="15"/>
  </si>
  <si>
    <t xml:space="preserve">該当商品カテゴリが正しく更新されること。
</t>
    <rPh sb="0" eb="2">
      <t>ガイトウ</t>
    </rPh>
    <rPh sb="2" eb="4">
      <t>ショウヒン</t>
    </rPh>
    <rPh sb="9" eb="10">
      <t>タダ</t>
    </rPh>
    <rPh sb="12" eb="14">
      <t>コウシン</t>
    </rPh>
    <phoneticPr fontId="15"/>
  </si>
  <si>
    <t xml:space="preserve">該当商品カテゴリが正しく更新されること。
</t>
    <rPh sb="0" eb="2">
      <t>ガイトウ</t>
    </rPh>
    <rPh sb="2" eb="4">
      <t>ショウヒン</t>
    </rPh>
    <rPh sb="9" eb="10">
      <t>タダ</t>
    </rPh>
    <rPh sb="12" eb="14">
      <t>コウシン</t>
    </rPh>
    <phoneticPr fontId="15"/>
  </si>
  <si>
    <t xml:space="preserve">該当商品カテゴリが正しく更新されること。
・カテゴリコードがBに更新されること。
</t>
    <rPh sb="0" eb="2">
      <t>ガイトウ</t>
    </rPh>
    <rPh sb="2" eb="4">
      <t>ショウヒン</t>
    </rPh>
    <rPh sb="9" eb="10">
      <t>タダ</t>
    </rPh>
    <rPh sb="12" eb="14">
      <t>コウシン</t>
    </rPh>
    <rPh sb="32" eb="34">
      <t>コウシン</t>
    </rPh>
    <phoneticPr fontId="15"/>
  </si>
  <si>
    <t>カテゴリーレベル</t>
    <phoneticPr fontId="15"/>
  </si>
  <si>
    <t>Z</t>
    <phoneticPr fontId="15"/>
  </si>
  <si>
    <t>Z</t>
    <phoneticPr fontId="15"/>
  </si>
  <si>
    <t>Z</t>
    <phoneticPr fontId="15"/>
  </si>
  <si>
    <t>A</t>
    <phoneticPr fontId="15"/>
  </si>
  <si>
    <t>A</t>
    <phoneticPr fontId="15"/>
  </si>
  <si>
    <t>B</t>
    <phoneticPr fontId="15"/>
  </si>
  <si>
    <t>A,B</t>
    <phoneticPr fontId="15"/>
  </si>
  <si>
    <t>A</t>
    <phoneticPr fontId="15"/>
  </si>
  <si>
    <t>カテゴリコード</t>
    <phoneticPr fontId="15"/>
  </si>
  <si>
    <t>A</t>
    <phoneticPr fontId="15"/>
  </si>
  <si>
    <t>C</t>
    <phoneticPr fontId="15"/>
  </si>
  <si>
    <t>C</t>
    <phoneticPr fontId="15"/>
  </si>
  <si>
    <t>A,B,C</t>
    <phoneticPr fontId="15"/>
  </si>
  <si>
    <t>C</t>
    <phoneticPr fontId="15"/>
  </si>
  <si>
    <t>H</t>
    <phoneticPr fontId="15"/>
  </si>
  <si>
    <t>H</t>
    <phoneticPr fontId="15"/>
  </si>
  <si>
    <t>A,B,C,D,E</t>
    <phoneticPr fontId="15"/>
  </si>
  <si>
    <t>A,B,C,D,E</t>
    <phoneticPr fontId="15"/>
  </si>
  <si>
    <t>E</t>
    <phoneticPr fontId="15"/>
  </si>
  <si>
    <t>A,B,C,D,E,F,G</t>
    <phoneticPr fontId="15"/>
  </si>
  <si>
    <t>A,B,C,D,E,F,Gは任意カテゴリコードを代表している。</t>
    <rPh sb="14" eb="16">
      <t>ニンイ</t>
    </rPh>
    <rPh sb="24" eb="26">
      <t>ダイヒョウ</t>
    </rPh>
    <phoneticPr fontId="15"/>
  </si>
  <si>
    <t>連携ファイルがS3上に配置されていないこと
※任意確認
カテゴリマッピングマスタ（DM）1件以上データが存在すること。
import.etl.misumi.daily.jobを実施</t>
    <rPh sb="0" eb="2">
      <t>レンケイ</t>
    </rPh>
    <rPh sb="23" eb="25">
      <t>ニンイ</t>
    </rPh>
    <rPh sb="25" eb="27">
      <t>カクニン</t>
    </rPh>
    <rPh sb="45" eb="46">
      <t>ケン</t>
    </rPh>
    <rPh sb="46" eb="48">
      <t>イジョウ</t>
    </rPh>
    <rPh sb="52" eb="54">
      <t>ソンザイ</t>
    </rPh>
    <rPh sb="88" eb="90">
      <t>ジッシ</t>
    </rPh>
    <phoneticPr fontId="15"/>
  </si>
  <si>
    <t>・DWHのジョブ（import.dwh.category_mapping_mst.job）でエラーが発生するが、後続処理が継続実行されること
・カテゴリマッピングマスタ（DWH）のデータが0件であること
・カテゴリマッピングマスタ（DM）上のデータが実施する前と変わらないこと。</t>
    <rPh sb="119" eb="120">
      <t>ジョウ</t>
    </rPh>
    <rPh sb="125" eb="127">
      <t>ジッシ</t>
    </rPh>
    <rPh sb="129" eb="130">
      <t>マエ</t>
    </rPh>
    <rPh sb="131" eb="132">
      <t>カ</t>
    </rPh>
    <phoneticPr fontId="15"/>
  </si>
  <si>
    <t>任意</t>
    <rPh sb="0" eb="1">
      <t>ニンイ</t>
    </rPh>
    <phoneticPr fontId="15"/>
  </si>
  <si>
    <t>該当カテゴリの優先率の次、順位がすべての大カテゴリより上位になる。
カテゴリグループマスタ.支持率が同じの場合、同カテゴリレベルのカテゴリの優先順位はコードの昇順になる。</t>
    <rPh sb="0" eb="2">
      <t>ガイトウ</t>
    </rPh>
    <rPh sb="7" eb="9">
      <t>ユウセン</t>
    </rPh>
    <rPh sb="9" eb="10">
      <t>リツ</t>
    </rPh>
    <rPh sb="11" eb="12">
      <t>ツギ</t>
    </rPh>
    <rPh sb="13" eb="15">
      <t>ジュンイ</t>
    </rPh>
    <rPh sb="20" eb="21">
      <t>ダイ</t>
    </rPh>
    <rPh sb="27" eb="29">
      <t>ジョウイ</t>
    </rPh>
    <phoneticPr fontId="15"/>
  </si>
  <si>
    <t>該当カテゴリの優先率の次、順位がすべての大大、大カテゴリより下になる。</t>
    <rPh sb="0" eb="2">
      <t>ガイトウ</t>
    </rPh>
    <rPh sb="7" eb="9">
      <t>ユウセン</t>
    </rPh>
    <rPh sb="9" eb="10">
      <t>リツ</t>
    </rPh>
    <rPh sb="11" eb="12">
      <t>ツギ</t>
    </rPh>
    <rPh sb="13" eb="15">
      <t>ジュンイ</t>
    </rPh>
    <rPh sb="20" eb="22">
      <t>ダイダイ</t>
    </rPh>
    <rPh sb="23" eb="24">
      <t>ダイ</t>
    </rPh>
    <rPh sb="30" eb="31">
      <t>シタ</t>
    </rPh>
    <phoneticPr fontId="15"/>
  </si>
  <si>
    <t>該当カテゴリの優先率の次、順位がすべての大大、大カテゴリより下になる。
カテゴリグループマスタ.支持率が同じの場合、同カテゴリレベルのカテゴリの優先順位はコードの昇順になる。</t>
    <rPh sb="0" eb="2">
      <t>ガイトウ</t>
    </rPh>
    <rPh sb="7" eb="9">
      <t>ユウセン</t>
    </rPh>
    <rPh sb="9" eb="10">
      <t>リツ</t>
    </rPh>
    <rPh sb="11" eb="12">
      <t>ツギ</t>
    </rPh>
    <rPh sb="13" eb="15">
      <t>ジュンイ</t>
    </rPh>
    <rPh sb="20" eb="22">
      <t>ダイダイ</t>
    </rPh>
    <rPh sb="23" eb="24">
      <t>ダイ</t>
    </rPh>
    <rPh sb="30" eb="31">
      <t>シタ</t>
    </rPh>
    <phoneticPr fontId="15"/>
  </si>
  <si>
    <t>該当カテゴリの優先率の次、順位がすべての大大より下、中カテゴリより上になる。</t>
    <rPh sb="0" eb="2">
      <t>ガイトウ</t>
    </rPh>
    <rPh sb="7" eb="9">
      <t>ユウセン</t>
    </rPh>
    <rPh sb="9" eb="10">
      <t>リツ</t>
    </rPh>
    <rPh sb="11" eb="12">
      <t>ツギ</t>
    </rPh>
    <rPh sb="13" eb="15">
      <t>ジュンイ</t>
    </rPh>
    <rPh sb="20" eb="22">
      <t>ダイダイ</t>
    </rPh>
    <rPh sb="24" eb="25">
      <t>シタ</t>
    </rPh>
    <rPh sb="26" eb="27">
      <t>チュウ</t>
    </rPh>
    <rPh sb="33" eb="34">
      <t>ウエ</t>
    </rPh>
    <phoneticPr fontId="15"/>
  </si>
  <si>
    <t>該当カテゴリの優先率の次、順位がすべての大大より下、中カテゴリより上になる。
カテゴリグループマスタ.支持率が同じの場合、同カテゴリレベルのカテゴリの優先順位はコードの昇順になる。</t>
    <rPh sb="0" eb="2">
      <t>ガイトウ</t>
    </rPh>
    <rPh sb="7" eb="9">
      <t>ユウセン</t>
    </rPh>
    <rPh sb="9" eb="10">
      <t>リツ</t>
    </rPh>
    <rPh sb="11" eb="12">
      <t>ツギ</t>
    </rPh>
    <rPh sb="13" eb="15">
      <t>ジュンイ</t>
    </rPh>
    <rPh sb="20" eb="22">
      <t>ダイダイ</t>
    </rPh>
    <rPh sb="24" eb="25">
      <t>シタ</t>
    </rPh>
    <rPh sb="26" eb="27">
      <t>チュウ</t>
    </rPh>
    <rPh sb="33" eb="34">
      <t>ウエ</t>
    </rPh>
    <phoneticPr fontId="15"/>
  </si>
  <si>
    <t>該当カテゴリの優先率の次、順位がすべての大カテゴリより上位になる。</t>
    <rPh sb="0" eb="2">
      <t>ガイトウ</t>
    </rPh>
    <rPh sb="7" eb="9">
      <t>ユウセン</t>
    </rPh>
    <rPh sb="9" eb="10">
      <t>リツ</t>
    </rPh>
    <rPh sb="11" eb="12">
      <t>ツギ</t>
    </rPh>
    <rPh sb="13" eb="15">
      <t>ジュンイ</t>
    </rPh>
    <rPh sb="20" eb="21">
      <t>ダイ</t>
    </rPh>
    <rPh sb="27" eb="29">
      <t>ジョウイ</t>
    </rPh>
    <phoneticPr fontId="15"/>
  </si>
  <si>
    <t>連携ファイル内に異常データが含まれている場合（テストパターン1参照）項番1～4</t>
    <rPh sb="0" eb="2">
      <t>レンケイ</t>
    </rPh>
    <rPh sb="6" eb="7">
      <t>ナイ</t>
    </rPh>
    <rPh sb="8" eb="10">
      <t>イジョウ</t>
    </rPh>
    <rPh sb="14" eb="15">
      <t>フク</t>
    </rPh>
    <rPh sb="20" eb="22">
      <t>バアイ</t>
    </rPh>
    <rPh sb="31" eb="33">
      <t>サンショウ</t>
    </rPh>
    <phoneticPr fontId="15"/>
  </si>
  <si>
    <t>最大項目長の場合
テストパターン1の「長さ」
を参照
項番1～23</t>
    <rPh sb="0" eb="2">
      <t>サイダイ</t>
    </rPh>
    <rPh sb="2" eb="4">
      <t>コウモク</t>
    </rPh>
    <rPh sb="4" eb="5">
      <t>チョウ</t>
    </rPh>
    <rPh sb="6" eb="8">
      <t>バアイ</t>
    </rPh>
    <rPh sb="19" eb="20">
      <t>ナガ</t>
    </rPh>
    <rPh sb="24" eb="26">
      <t>サンショウ</t>
    </rPh>
    <phoneticPr fontId="15"/>
  </si>
  <si>
    <t>・ジョブでエラーが発生しないこと
・カテゴリマッピングマスタ（DWH）のデータが登録されること</t>
    <rPh sb="9" eb="11">
      <t>ハッセイ</t>
    </rPh>
    <rPh sb="40" eb="42">
      <t>トウロク</t>
    </rPh>
    <phoneticPr fontId="15"/>
  </si>
  <si>
    <t>大カテゴリマスタ（DM） の登録確認</t>
  </si>
  <si>
    <t>カテゴリレベル（参考値）</t>
    <rPh sb="8" eb="10">
      <t>サンコウ</t>
    </rPh>
    <rPh sb="10" eb="11">
      <t>アタイ</t>
    </rPh>
    <phoneticPr fontId="15"/>
  </si>
  <si>
    <t>REGEXP_REPLACE(カテゴリマスタ(DWH).画像URL,'^http(s)?://', '//')</t>
    <phoneticPr fontId="15"/>
  </si>
  <si>
    <t>https://kr.misumi-ec.com/vona2/カテゴリマッピングマスタ.カテゴリ階層2/カテゴリマッピングマスタ.カテゴリ階層3/カテゴリマッピングマスタ.カテゴリ階層4</t>
    <rPh sb="48" eb="50">
      <t>カイソウ</t>
    </rPh>
    <rPh sb="69" eb="71">
      <t>カイソウ</t>
    </rPh>
    <rPh sb="90" eb="92">
      <t>カイソウ</t>
    </rPh>
    <phoneticPr fontId="15"/>
  </si>
  <si>
    <t>「ページURL、画像URLが設計書通りに作成されること。」について</t>
    <phoneticPr fontId="15"/>
  </si>
  <si>
    <t>下記の通り作成されていること。</t>
    <rPh sb="0" eb="2">
      <t>カキ</t>
    </rPh>
    <rPh sb="3" eb="4">
      <t>トオ</t>
    </rPh>
    <rPh sb="5" eb="7">
      <t>サクセイ</t>
    </rPh>
    <phoneticPr fontId="15"/>
  </si>
  <si>
    <t>3～7以外</t>
    <rPh sb="3" eb="5">
      <t>イガイ</t>
    </rPh>
    <phoneticPr fontId="15"/>
  </si>
  <si>
    <t>・カテゴリレベル「3」の場合（大大カテゴリ）</t>
  </si>
  <si>
    <t>https://kr.misumi-ec.com/vona2/カテゴリマッピングマスタ.カテゴリ2/カテゴリマッピングマスタ.カテゴリ3</t>
    <phoneticPr fontId="15"/>
  </si>
  <si>
    <t>・カテゴリレベル「4」の場合（大カテゴリ）</t>
  </si>
  <si>
    <t>https://kr.misumi-ec.com/vona2/カテゴリマッピングマスタ.カテゴリ2/カテゴリマッピングマスタ.カテゴリ3/カテゴリマッピングマスタ.カテゴリ4</t>
    <phoneticPr fontId="15"/>
  </si>
  <si>
    <t>・カテゴリレベル「5」の場合（中カテゴリ）</t>
  </si>
  <si>
    <t>https://kr.misumi-ec.com/vona2/カテゴリマッピングマスタ.カテゴリ2/カテゴリマッピングマスタ.カテゴリ3/カテゴリマッピングマスタ.カテゴリ4/カテゴリマッピングマスタ.カテゴリ5</t>
    <phoneticPr fontId="15"/>
  </si>
  <si>
    <t>■ページURL</t>
    <phoneticPr fontId="15"/>
  </si>
  <si>
    <t>■画像URL</t>
    <rPh sb="1" eb="3">
      <t>ガゾウ</t>
    </rPh>
    <phoneticPr fontId="15"/>
  </si>
  <si>
    <t>カテゴリマスタ</t>
    <phoneticPr fontId="15"/>
  </si>
  <si>
    <t>カテゴリNo.</t>
  </si>
  <si>
    <t>カテゴリ名</t>
  </si>
  <si>
    <t>親カテゴリコード</t>
  </si>
  <si>
    <t>表示順序</t>
  </si>
  <si>
    <t>表示方法</t>
  </si>
  <si>
    <t>画像URL</t>
  </si>
  <si>
    <t>通知文字列</t>
  </si>
  <si>
    <t>N/A</t>
  </si>
  <si>
    <t>削除フラグ</t>
  </si>
  <si>
    <t>公開フラグ</t>
  </si>
  <si>
    <t>登録ID</t>
  </si>
  <si>
    <t>登録日時</t>
  </si>
  <si>
    <t>更新ID</t>
  </si>
  <si>
    <t>更新日時</t>
  </si>
  <si>
    <t>主管現法コード</t>
  </si>
  <si>
    <t>category_code</t>
  </si>
  <si>
    <t>category_level</t>
  </si>
  <si>
    <t>category_no</t>
  </si>
  <si>
    <t>category_name</t>
  </si>
  <si>
    <t>parent_category_code</t>
  </si>
  <si>
    <t>display_order</t>
  </si>
  <si>
    <t>display_method</t>
  </si>
  <si>
    <t>photo_url</t>
  </si>
  <si>
    <t>notice_string</t>
  </si>
  <si>
    <t>is_srch</t>
  </si>
  <si>
    <t>is_active</t>
  </si>
  <si>
    <t>delete_flag</t>
  </si>
  <si>
    <t>live_publish_flag</t>
  </si>
  <si>
    <t>reflection_date</t>
  </si>
  <si>
    <t>reg_id</t>
  </si>
  <si>
    <t>reg_dtime</t>
  </si>
  <si>
    <t>upd_id</t>
  </si>
  <si>
    <t>upd_dtime</t>
  </si>
  <si>
    <t>manage_subsidiaries_code</t>
  </si>
  <si>
    <t>CHARACTER</t>
  </si>
  <si>
    <t>SMALLINT</t>
  </si>
  <si>
    <t>DATE</t>
  </si>
  <si>
    <t>TIMESTAMP</t>
  </si>
  <si>
    <t>カテゴリレベル＝NULLでもデータが取り込めること</t>
    <rPh sb="18" eb="19">
      <t>ト</t>
    </rPh>
    <rPh sb="20" eb="21">
      <t>コ</t>
    </rPh>
    <phoneticPr fontId="15"/>
  </si>
  <si>
    <t>最大256桁まで取り込めること
（最大値を超えた分は切り捨て）</t>
    <rPh sb="0" eb="2">
      <t>サイダイ</t>
    </rPh>
    <rPh sb="5" eb="6">
      <t>ケタ</t>
    </rPh>
    <rPh sb="8" eb="9">
      <t>ト</t>
    </rPh>
    <rPh sb="10" eb="11">
      <t>コ</t>
    </rPh>
    <phoneticPr fontId="15"/>
  </si>
  <si>
    <t>全カテゴリマスタ（DM） の登録確認</t>
  </si>
  <si>
    <t>商品カテゴリマスタ（DM）にカテゴリが登録されないこと。</t>
    <rPh sb="0" eb="2">
      <t>ショウヒン</t>
    </rPh>
    <rPh sb="19" eb="21">
      <t>トウロク</t>
    </rPh>
    <phoneticPr fontId="15"/>
  </si>
  <si>
    <t>商品カテゴリマスタ（DM） の登録確認</t>
    <rPh sb="0" eb="2">
      <t>ショウヒン</t>
    </rPh>
    <phoneticPr fontId="15"/>
  </si>
  <si>
    <t>項番</t>
    <phoneticPr fontId="15"/>
  </si>
  <si>
    <t>シリーズ（商品）マスタ（DM） の登録確認</t>
    <rPh sb="17" eb="19">
      <t>トウロク</t>
    </rPh>
    <rPh sb="19" eb="21">
      <t>カクニン</t>
    </rPh>
    <phoneticPr fontId="15"/>
  </si>
  <si>
    <t>レーダーチャートレコメンドデータ（ALL_MISUMI）（DM） の登録確認</t>
    <phoneticPr fontId="15"/>
  </si>
  <si>
    <t>レーダーチャートレコメンドデータ（MRO）（DM）の登録確認</t>
    <rPh sb="26" eb="28">
      <t>トウロク</t>
    </rPh>
    <rPh sb="28" eb="30">
      <t>カクニン</t>
    </rPh>
    <phoneticPr fontId="15"/>
  </si>
  <si>
    <t xml:space="preserve"> レーダーチャートレコメンドデータ（VONA）（DM）の登録確認</t>
    <rPh sb="28" eb="30">
      <t>トウロク</t>
    </rPh>
    <rPh sb="30" eb="32">
      <t>カクニン</t>
    </rPh>
    <phoneticPr fontId="15"/>
  </si>
  <si>
    <t>misumikr_radar_chart_recommend_fixation（logrecom）view</t>
    <phoneticPr fontId="15"/>
  </si>
  <si>
    <t>新規登録の確認</t>
  </si>
  <si>
    <t>商品対比マスタ(DWH)</t>
    <rPh sb="0" eb="2">
      <t>ショウヒン</t>
    </rPh>
    <rPh sb="2" eb="4">
      <t>タイヒ</t>
    </rPh>
    <phoneticPr fontId="15"/>
  </si>
  <si>
    <t>シリーズ(商品)マスタ</t>
    <rPh sb="5" eb="7">
      <t>ショウヒン</t>
    </rPh>
    <phoneticPr fontId="15"/>
  </si>
  <si>
    <t>〇</t>
    <phoneticPr fontId="15"/>
  </si>
  <si>
    <t>レコードを登録すること。</t>
    <rPh sb="5" eb="7">
      <t>トウロク</t>
    </rPh>
    <phoneticPr fontId="15"/>
  </si>
  <si>
    <t>レコードを登録しないこと。</t>
    <rPh sb="5" eb="7">
      <t>トウロク</t>
    </rPh>
    <phoneticPr fontId="15"/>
  </si>
  <si>
    <t>抽出条件の確認</t>
    <rPh sb="0" eb="2">
      <t>チュウシュツ</t>
    </rPh>
    <rPh sb="2" eb="4">
      <t>ジョウケン</t>
    </rPh>
    <rPh sb="5" eb="7">
      <t>カクニン</t>
    </rPh>
    <phoneticPr fontId="15"/>
  </si>
  <si>
    <t>商品対比マスタ(DWH)
削除フラグ</t>
    <rPh sb="0" eb="2">
      <t>ショウヒン</t>
    </rPh>
    <rPh sb="2" eb="4">
      <t>タイヒ</t>
    </rPh>
    <rPh sb="13" eb="15">
      <t>サクジョ</t>
    </rPh>
    <phoneticPr fontId="15"/>
  </si>
  <si>
    <t>シリーズ(商品)マスタ
削除フラグ</t>
    <rPh sb="5" eb="7">
      <t>ショウヒン</t>
    </rPh>
    <rPh sb="12" eb="14">
      <t>サクジョ</t>
    </rPh>
    <phoneticPr fontId="15"/>
  </si>
  <si>
    <t>シリーズ(商品)マスタ
公開フラグ</t>
    <rPh sb="5" eb="7">
      <t>ショウヒン</t>
    </rPh>
    <rPh sb="12" eb="14">
      <t>コウカイ</t>
    </rPh>
    <phoneticPr fontId="15"/>
  </si>
  <si>
    <t>シリーズ(商品)マスタ
カテゴリコード</t>
    <rPh sb="5" eb="7">
      <t>ショウヒン</t>
    </rPh>
    <phoneticPr fontId="15"/>
  </si>
  <si>
    <t>NULLでない</t>
    <phoneticPr fontId="15"/>
  </si>
  <si>
    <t>登録値の確認</t>
    <rPh sb="0" eb="2">
      <t>トウロク</t>
    </rPh>
    <rPh sb="2" eb="3">
      <t>アタイ</t>
    </rPh>
    <rPh sb="4" eb="6">
      <t>カクニン</t>
    </rPh>
    <phoneticPr fontId="15"/>
  </si>
  <si>
    <t>series_code列</t>
    <rPh sb="11" eb="12">
      <t>レツ</t>
    </rPh>
    <phoneticPr fontId="15"/>
  </si>
  <si>
    <t>商品対比マスタ(DWH)のシリーズコードを登録すること。</t>
    <rPh sb="21" eb="23">
      <t>トウロク</t>
    </rPh>
    <phoneticPr fontId="15"/>
  </si>
  <si>
    <t>inner_code列</t>
    <rPh sb="10" eb="11">
      <t>レツ</t>
    </rPh>
    <phoneticPr fontId="15"/>
  </si>
  <si>
    <t>商品対比マスタ(DWH)のインナーコードを登録すること。</t>
    <rPh sb="21" eb="23">
      <t>トウロク</t>
    </rPh>
    <phoneticPr fontId="15"/>
  </si>
  <si>
    <t>target_date列</t>
    <rPh sb="11" eb="12">
      <t>レツ</t>
    </rPh>
    <phoneticPr fontId="15"/>
  </si>
  <si>
    <t>実施対象日を登録すること。</t>
    <rPh sb="0" eb="2">
      <t>ジッシ</t>
    </rPh>
    <rPh sb="2" eb="4">
      <t>タイショウ</t>
    </rPh>
    <rPh sb="4" eb="5">
      <t>ビ</t>
    </rPh>
    <rPh sb="6" eb="8">
      <t>トウロク</t>
    </rPh>
    <phoneticPr fontId="15"/>
  </si>
  <si>
    <t>cpm_create_date列</t>
    <rPh sb="15" eb="16">
      <t>レツ</t>
    </rPh>
    <phoneticPr fontId="15"/>
  </si>
  <si>
    <t>ETL実施時刻を登録すること。</t>
    <rPh sb="3" eb="5">
      <t>ジッシ</t>
    </rPh>
    <rPh sb="5" eb="7">
      <t>ジコク</t>
    </rPh>
    <rPh sb="8" eb="10">
      <t>トウロク</t>
    </rPh>
    <phoneticPr fontId="15"/>
  </si>
  <si>
    <t>旧商品対比マスタの影響確認</t>
    <rPh sb="0" eb="3">
      <t>キュウショウヒン</t>
    </rPh>
    <rPh sb="3" eb="5">
      <t>タイヒ</t>
    </rPh>
    <rPh sb="9" eb="11">
      <t>エイキョウ</t>
    </rPh>
    <rPh sb="11" eb="13">
      <t>カクニン</t>
    </rPh>
    <phoneticPr fontId="15"/>
  </si>
  <si>
    <t>旧商品対比マスタ（DWH)</t>
    <rPh sb="0" eb="3">
      <t>キュウショウヒン</t>
    </rPh>
    <rPh sb="3" eb="5">
      <t>タイヒ</t>
    </rPh>
    <phoneticPr fontId="15"/>
  </si>
  <si>
    <t>レコードが存在する。</t>
    <rPh sb="5" eb="7">
      <t>ソンザイ</t>
    </rPh>
    <phoneticPr fontId="15"/>
  </si>
  <si>
    <t>商品対比マスタのレコードを登録すること。
旧商品対比マスタのレコードを登録しないこと。</t>
    <rPh sb="0" eb="2">
      <t>ショウヒン</t>
    </rPh>
    <rPh sb="2" eb="4">
      <t>タイヒ</t>
    </rPh>
    <rPh sb="13" eb="15">
      <t>トウロク</t>
    </rPh>
    <rPh sb="21" eb="24">
      <t>キュウショウヒン</t>
    </rPh>
    <rPh sb="24" eb="26">
      <t>タイヒ</t>
    </rPh>
    <rPh sb="35" eb="37">
      <t>トウロク</t>
    </rPh>
    <phoneticPr fontId="15"/>
  </si>
  <si>
    <t>レコードが存在しない。</t>
    <rPh sb="5" eb="7">
      <t>ソンザイ</t>
    </rPh>
    <phoneticPr fontId="15"/>
  </si>
  <si>
    <t>商品対比マスタのレコードを登録すること。</t>
    <phoneticPr fontId="15"/>
  </si>
  <si>
    <t>テーブルが存在しない。</t>
    <rPh sb="5" eb="7">
      <t>ソンザイ</t>
    </rPh>
    <phoneticPr fontId="15"/>
  </si>
  <si>
    <t>実施前のテーブの値と一致すること。
（レコードを登録しないこと。）</t>
    <rPh sb="0" eb="2">
      <t>ジッシ</t>
    </rPh>
    <rPh sb="2" eb="3">
      <t>マエ</t>
    </rPh>
    <rPh sb="8" eb="9">
      <t>アタイ</t>
    </rPh>
    <rPh sb="10" eb="12">
      <t>イッチ</t>
    </rPh>
    <rPh sb="24" eb="26">
      <t>トウロク</t>
    </rPh>
    <phoneticPr fontId="15"/>
  </si>
  <si>
    <t>ALB國定</t>
    <rPh sb="3" eb="5">
      <t>クニサダ</t>
    </rPh>
    <phoneticPr fontId="15"/>
  </si>
  <si>
    <t>飯塚</t>
    <rPh sb="0" eb="2">
      <t>イイヅカ</t>
    </rPh>
    <phoneticPr fontId="15"/>
  </si>
  <si>
    <t>カテゴリマッピングマスタ（DM） の登録確認</t>
    <phoneticPr fontId="15"/>
  </si>
  <si>
    <t xml:space="preserve">以下のデータが存在すること
・カテゴリマッピングマスタ(DWH)
</t>
    <phoneticPr fontId="15"/>
  </si>
  <si>
    <t>備考</t>
    <rPh sb="0" eb="2">
      <t>ビコウ</t>
    </rPh>
    <phoneticPr fontId="101"/>
  </si>
  <si>
    <t>韓国はレコード取込ロジックが削除されているためテストを行わない</t>
    <rPh sb="0" eb="2">
      <t>カンコク</t>
    </rPh>
    <rPh sb="7" eb="9">
      <t>トリコミ</t>
    </rPh>
    <rPh sb="14" eb="16">
      <t>サクジョ</t>
    </rPh>
    <rPh sb="27" eb="28">
      <t>オコナ</t>
    </rPh>
    <phoneticPr fontId="101"/>
  </si>
  <si>
    <t>韓国はレコード取込ロジックが削除されているためテストを行わない</t>
    <phoneticPr fontId="101"/>
  </si>
  <si>
    <t>飯塚</t>
    <rPh sb="0" eb="2">
      <t>イイヅカ</t>
    </rPh>
    <phoneticPr fontId="15"/>
  </si>
  <si>
    <t>飯塚</t>
    <rPh sb="0" eb="2">
      <t>イイヅカ</t>
    </rPh>
    <phoneticPr fontId="15"/>
  </si>
  <si>
    <t>○</t>
    <phoneticPr fontId="15"/>
  </si>
  <si>
    <t>飯塚</t>
    <rPh sb="0" eb="2">
      <t>イイヅカ</t>
    </rPh>
    <phoneticPr fontId="15"/>
  </si>
  <si>
    <t>飯塚</t>
    <rPh sb="0" eb="2">
      <t>イイヅカ</t>
    </rPh>
    <phoneticPr fontId="15"/>
  </si>
  <si>
    <t>飯塚</t>
    <rPh sb="0" eb="2">
      <t>イイヅカ</t>
    </rPh>
    <phoneticPr fontId="15"/>
  </si>
  <si>
    <t>飯塚</t>
    <rPh sb="0" eb="2">
      <t>イイヅカ</t>
    </rPh>
    <phoneticPr fontId="15"/>
  </si>
  <si>
    <t>飯塚</t>
    <rPh sb="0" eb="2">
      <t>イイヅカ</t>
    </rPh>
    <phoneticPr fontId="15"/>
  </si>
  <si>
    <t>飯塚</t>
    <rPh sb="0" eb="2">
      <t>イイヅカ</t>
    </rPh>
    <phoneticPr fontId="15"/>
  </si>
  <si>
    <r>
      <t>4</t>
    </r>
    <r>
      <rPr>
        <sz val="11"/>
        <color rgb="FFFF0000"/>
        <rFont val="Meiryo UI"/>
        <family val="3"/>
        <charset val="128"/>
      </rPr>
      <t>→3</t>
    </r>
    <phoneticPr fontId="15"/>
  </si>
  <si>
    <t>大大カテゴリレベル</t>
    <rPh sb="0" eb="1">
      <t>ダイ</t>
    </rPh>
    <rPh sb="1" eb="2">
      <t>ダイ</t>
    </rPh>
    <phoneticPr fontId="15"/>
  </si>
  <si>
    <t>大カテゴリマスタ（DM）に登録されているカテゴリコードのカテゴリレベルが大カテゴリから大大カテゴリに変更になった
該当カテゴリが削除されること</t>
    <rPh sb="13" eb="15">
      <t>トウロク</t>
    </rPh>
    <rPh sb="36" eb="37">
      <t>ダイ</t>
    </rPh>
    <rPh sb="43" eb="45">
      <t>ダイダイ</t>
    </rPh>
    <rPh sb="50" eb="52">
      <t>ヘンコウ</t>
    </rPh>
    <rPh sb="57" eb="59">
      <t>ガイトウ</t>
    </rPh>
    <rPh sb="64" eb="66">
      <t>サクジョ</t>
    </rPh>
    <phoneticPr fontId="15"/>
  </si>
  <si>
    <r>
      <t xml:space="preserve">該当カテゴリが新規登録されること。
ページURL、画像URLが設計書通りに作成されること。
</t>
    </r>
    <r>
      <rPr>
        <sz val="11"/>
        <color rgb="FFFF0000"/>
        <rFont val="Meiryo UI"/>
        <family val="3"/>
        <charset val="128"/>
      </rPr>
      <t>カテゴリ事業部マップに対応する事業部が登録されること。</t>
    </r>
    <rPh sb="7" eb="9">
      <t>シンキ</t>
    </rPh>
    <rPh sb="9" eb="11">
      <t>トウロク</t>
    </rPh>
    <rPh sb="31" eb="33">
      <t>セッケイ</t>
    </rPh>
    <rPh sb="33" eb="34">
      <t>ショ</t>
    </rPh>
    <rPh sb="34" eb="35">
      <t>トオ</t>
    </rPh>
    <rPh sb="50" eb="52">
      <t>ジギョウ</t>
    </rPh>
    <rPh sb="52" eb="53">
      <t>ブ</t>
    </rPh>
    <rPh sb="57" eb="59">
      <t>タイオウ</t>
    </rPh>
    <rPh sb="61" eb="63">
      <t>ジギョウ</t>
    </rPh>
    <rPh sb="63" eb="64">
      <t>ブ</t>
    </rPh>
    <rPh sb="65" eb="67">
      <t>トウロク</t>
    </rPh>
    <phoneticPr fontId="15"/>
  </si>
  <si>
    <r>
      <t xml:space="preserve">該当カテゴリが新規登録されること。
ページURL、画像URLが設計書通りに作成されること。
</t>
    </r>
    <r>
      <rPr>
        <sz val="11"/>
        <color rgb="FFFF0000"/>
        <rFont val="Meiryo UI"/>
        <family val="3"/>
        <charset val="128"/>
      </rPr>
      <t>カテゴリ事業部マップに対応する事業部が登録されること。</t>
    </r>
    <rPh sb="7" eb="9">
      <t>シンキ</t>
    </rPh>
    <rPh sb="9" eb="11">
      <t>トウロク</t>
    </rPh>
    <rPh sb="31" eb="33">
      <t>セッケイ</t>
    </rPh>
    <rPh sb="33" eb="34">
      <t>ショ</t>
    </rPh>
    <rPh sb="34" eb="35">
      <t>トオ</t>
    </rPh>
    <phoneticPr fontId="15"/>
  </si>
  <si>
    <r>
      <t xml:space="preserve">該当カテゴリが新規登録されること。
ページURL、画像URLが設計書通りに作成されること。
</t>
    </r>
    <r>
      <rPr>
        <sz val="11"/>
        <color rgb="FFFF0000"/>
        <rFont val="Meiryo UI"/>
        <family val="3"/>
        <charset val="128"/>
      </rPr>
      <t>カテゴリ事業部マップに対応する事業部が登録されること。</t>
    </r>
    <rPh sb="7" eb="9">
      <t>シンキ</t>
    </rPh>
    <rPh sb="9" eb="11">
      <t>トウロク</t>
    </rPh>
    <phoneticPr fontId="15"/>
  </si>
  <si>
    <r>
      <t xml:space="preserve">該当カテゴリが更新を行うこと。
ページURL、画像URLが設計書通りに作成されること。
</t>
    </r>
    <r>
      <rPr>
        <sz val="11"/>
        <color rgb="FFFF0000"/>
        <rFont val="Meiryo UI"/>
        <family val="3"/>
        <charset val="128"/>
      </rPr>
      <t>カテゴリ事業部マップに対応する事業部が登録されること。</t>
    </r>
    <rPh sb="7" eb="9">
      <t>コウシン</t>
    </rPh>
    <rPh sb="10" eb="11">
      <t>オコナ</t>
    </rPh>
    <phoneticPr fontId="15"/>
  </si>
  <si>
    <t>大カテゴリマスタ（DM） のカテゴリレベル変更時確認</t>
    <rPh sb="21" eb="23">
      <t>ヘンコウ</t>
    </rPh>
    <rPh sb="23" eb="24">
      <t>ジ</t>
    </rPh>
    <rPh sb="24" eb="26">
      <t>カクニン</t>
    </rPh>
    <phoneticPr fontId="15"/>
  </si>
  <si>
    <r>
      <t>5</t>
    </r>
    <r>
      <rPr>
        <sz val="11"/>
        <color rgb="FFFF0000"/>
        <rFont val="Meiryo UI"/>
        <family val="3"/>
        <charset val="128"/>
      </rPr>
      <t>→4</t>
    </r>
    <phoneticPr fontId="15"/>
  </si>
  <si>
    <t>該当カテゴリが登録されること。
ページURL、画像URLが設計書通りに作成されること。
カテゴリ事業部マップに対応する事業部が登録されること。</t>
    <rPh sb="0" eb="2">
      <t>ガイトウ</t>
    </rPh>
    <rPh sb="7" eb="9">
      <t>トウロク</t>
    </rPh>
    <phoneticPr fontId="15"/>
  </si>
  <si>
    <t>※カテゴリレベルが変更になることがあるため、その時の登録結果の確認</t>
    <rPh sb="9" eb="11">
      <t>ヘンコウ</t>
    </rPh>
    <rPh sb="24" eb="25">
      <t>トキ</t>
    </rPh>
    <rPh sb="26" eb="28">
      <t>トウロク</t>
    </rPh>
    <rPh sb="28" eb="30">
      <t>ケッカ</t>
    </rPh>
    <rPh sb="31" eb="33">
      <t>カクニン</t>
    </rPh>
    <phoneticPr fontId="15"/>
  </si>
  <si>
    <r>
      <t xml:space="preserve">該当カテゴリが新規登録されること。
ページURL、画像URLが設計書通りに作成されること。
</t>
    </r>
    <r>
      <rPr>
        <sz val="11"/>
        <color rgb="FFFF0000"/>
        <rFont val="Meiryo UI"/>
        <family val="3"/>
        <charset val="128"/>
      </rPr>
      <t>カテゴリ事業部マップに対応する事業部が登録されること。</t>
    </r>
    <rPh sb="0" eb="2">
      <t>ガイトウ</t>
    </rPh>
    <rPh sb="7" eb="9">
      <t>シンキ</t>
    </rPh>
    <rPh sb="9" eb="11">
      <t>トウロク</t>
    </rPh>
    <phoneticPr fontId="15"/>
  </si>
  <si>
    <r>
      <t xml:space="preserve">該当カテゴリが更新されること。
ページURL、画像URLが設計書通りに作成されること。
</t>
    </r>
    <r>
      <rPr>
        <sz val="11"/>
        <color rgb="FFFF0000"/>
        <rFont val="Meiryo UI"/>
        <family val="3"/>
        <charset val="128"/>
      </rPr>
      <t>カテゴリ事業部マップに対応する事業部が登録されること。</t>
    </r>
    <rPh sb="7" eb="9">
      <t>コウシン</t>
    </rPh>
    <phoneticPr fontId="15"/>
  </si>
  <si>
    <t>該当カテゴリが削除されること。</t>
    <rPh sb="0" eb="2">
      <t>ガイトウ</t>
    </rPh>
    <rPh sb="7" eb="9">
      <t>サクジョ</t>
    </rPh>
    <phoneticPr fontId="15"/>
  </si>
  <si>
    <t>大大～小小カテゴリ以外のレベル</t>
    <rPh sb="0" eb="2">
      <t>ダイダイ</t>
    </rPh>
    <rPh sb="3" eb="4">
      <t>コ</t>
    </rPh>
    <rPh sb="4" eb="5">
      <t>ショウ</t>
    </rPh>
    <rPh sb="9" eb="11">
      <t>イガイ</t>
    </rPh>
    <phoneticPr fontId="15"/>
  </si>
  <si>
    <r>
      <t>3</t>
    </r>
    <r>
      <rPr>
        <sz val="11"/>
        <color rgb="FFFF0000"/>
        <rFont val="Meiryo UI"/>
        <family val="3"/>
        <charset val="128"/>
      </rPr>
      <t>→6</t>
    </r>
    <phoneticPr fontId="15"/>
  </si>
  <si>
    <r>
      <t>4</t>
    </r>
    <r>
      <rPr>
        <sz val="11"/>
        <color rgb="FFFF0000"/>
        <rFont val="Meiryo UI"/>
        <family val="3"/>
        <charset val="128"/>
      </rPr>
      <t>→7</t>
    </r>
    <phoneticPr fontId="15"/>
  </si>
  <si>
    <r>
      <t>5</t>
    </r>
    <r>
      <rPr>
        <sz val="11"/>
        <color rgb="FFFF0000"/>
        <rFont val="Meiryo UI"/>
        <family val="3"/>
        <charset val="128"/>
      </rPr>
      <t>→8</t>
    </r>
    <phoneticPr fontId="15"/>
  </si>
  <si>
    <r>
      <rPr>
        <sz val="11"/>
        <rFont val="Meiryo UI"/>
        <family val="3"/>
        <charset val="128"/>
      </rPr>
      <t>7</t>
    </r>
    <r>
      <rPr>
        <sz val="11"/>
        <color rgb="FFFF0000"/>
        <rFont val="Meiryo UI"/>
        <family val="3"/>
        <charset val="128"/>
      </rPr>
      <t>→5</t>
    </r>
    <phoneticPr fontId="15"/>
  </si>
  <si>
    <r>
      <rPr>
        <sz val="11"/>
        <rFont val="Meiryo UI"/>
        <family val="3"/>
        <charset val="128"/>
      </rPr>
      <t>6</t>
    </r>
    <r>
      <rPr>
        <sz val="11"/>
        <color rgb="FFFF0000"/>
        <rFont val="Meiryo UI"/>
        <family val="3"/>
        <charset val="128"/>
      </rPr>
      <t>→4</t>
    </r>
    <phoneticPr fontId="15"/>
  </si>
  <si>
    <r>
      <t>8</t>
    </r>
    <r>
      <rPr>
        <sz val="11"/>
        <color rgb="FFFF0000"/>
        <rFont val="Meiryo UI"/>
        <family val="3"/>
        <charset val="128"/>
      </rPr>
      <t>→3</t>
    </r>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</si>
</sst>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 #,##0_-;_-* &quot;-&quot;_-;_-@_-"/>
    <numFmt numFmtId="177" formatCode="yyyy/m/d;@"/>
    <numFmt numFmtId="178" formatCode="&quot;₩&quot;#,##0;[Red]&quot;₩&quot;\-#,##0"/>
    <numFmt numFmtId="180" formatCode="0_);[Red]\(0\)"/>
  </numFmts>
  <fonts count="102">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name val="ＭＳ Ｐゴシック"/>
      <family val="3"/>
      <charset val="128"/>
    </font>
    <font>
      <u/>
      <sz val="11"/>
      <color theme="10"/>
      <name val="ＭＳ Ｐゴシック"/>
      <family val="3"/>
      <charset val="128"/>
    </font>
    <font>
      <u/>
      <sz val="11"/>
      <color theme="11"/>
      <name val="ＭＳ Ｐゴシック"/>
      <family val="3"/>
      <charset val="128"/>
    </font>
    <font>
      <sz val="11"/>
      <color indexed="8"/>
      <name val="Calibri"/>
      <family val="2"/>
    </font>
    <font>
      <sz val="11"/>
      <color indexed="8"/>
      <name val="맑은 고딕"/>
      <family val="2"/>
      <charset val="129"/>
    </font>
    <font>
      <sz val="11"/>
      <color indexed="8"/>
      <name val="ＭＳ Ｐゴシック"/>
      <family val="3"/>
      <charset val="128"/>
    </font>
    <font>
      <sz val="11"/>
      <color indexed="9"/>
      <name val="Calibri"/>
      <family val="2"/>
    </font>
    <font>
      <sz val="11"/>
      <color indexed="9"/>
      <name val="맑은 고딕"/>
      <family val="2"/>
      <charset val="129"/>
    </font>
    <font>
      <sz val="11"/>
      <color indexed="9"/>
      <name val="ＭＳ Ｐゴシック"/>
      <family val="3"/>
      <charset val="128"/>
    </font>
    <font>
      <sz val="10"/>
      <color indexed="8"/>
      <name val="Arial"/>
      <family val="2"/>
    </font>
    <font>
      <b/>
      <sz val="18"/>
      <color indexed="56"/>
      <name val="Cambria"/>
      <family val="1"/>
    </font>
    <font>
      <b/>
      <sz val="11"/>
      <color indexed="9"/>
      <name val="Calibri"/>
      <family val="2"/>
    </font>
    <font>
      <sz val="11"/>
      <color indexed="60"/>
      <name val="Calibri"/>
      <family val="2"/>
    </font>
    <font>
      <u/>
      <sz val="7.7"/>
      <color indexed="12"/>
      <name val="ＭＳ Ｐゴシック"/>
      <family val="3"/>
      <charset val="128"/>
    </font>
    <font>
      <sz val="11"/>
      <color indexed="52"/>
      <name val="Calibri"/>
      <family val="2"/>
    </font>
    <font>
      <sz val="11"/>
      <color indexed="10"/>
      <name val="맑은 고딕"/>
      <family val="2"/>
      <charset val="129"/>
    </font>
    <font>
      <b/>
      <sz val="11"/>
      <color indexed="52"/>
      <name val="맑은 고딕"/>
      <family val="2"/>
      <charset val="129"/>
    </font>
    <font>
      <sz val="11"/>
      <color indexed="20"/>
      <name val="Calibri"/>
      <family val="2"/>
    </font>
    <font>
      <b/>
      <sz val="10"/>
      <name val="ＭＳ Ｐゴシック"/>
      <family val="3"/>
      <charset val="128"/>
    </font>
    <font>
      <sz val="11"/>
      <color indexed="20"/>
      <name val="맑은 고딕"/>
      <family val="2"/>
      <charset val="129"/>
    </font>
    <font>
      <b/>
      <sz val="11"/>
      <color indexed="52"/>
      <name val="Calibri"/>
      <family val="2"/>
    </font>
    <font>
      <b/>
      <sz val="11"/>
      <color indexed="52"/>
      <name val="ＭＳ Ｐゴシック"/>
      <family val="3"/>
      <charset val="128"/>
    </font>
    <font>
      <sz val="11"/>
      <color indexed="10"/>
      <name val="Calibri"/>
      <family val="2"/>
    </font>
    <font>
      <sz val="11"/>
      <color indexed="10"/>
      <name val="ＭＳ Ｐゴシック"/>
      <family val="3"/>
      <charset val="128"/>
    </font>
    <font>
      <b/>
      <sz val="15"/>
      <color indexed="56"/>
      <name val="Calibri"/>
      <family val="2"/>
    </font>
    <font>
      <b/>
      <sz val="13"/>
      <color indexed="56"/>
      <name val="Calibri"/>
      <family val="2"/>
    </font>
    <font>
      <b/>
      <sz val="11"/>
      <color indexed="56"/>
      <name val="Calibri"/>
      <family val="2"/>
    </font>
    <font>
      <sz val="11"/>
      <color indexed="17"/>
      <name val="ＭＳ Ｐゴシック"/>
      <family val="3"/>
      <charset val="128"/>
    </font>
    <font>
      <sz val="11"/>
      <color indexed="17"/>
      <name val="ＭＳ Ｐゴシック"/>
      <family val="3"/>
    </font>
    <font>
      <b/>
      <sz val="11"/>
      <color indexed="8"/>
      <name val="ＭＳ Ｐゴシック"/>
      <family val="3"/>
      <charset val="128"/>
    </font>
    <font>
      <b/>
      <sz val="11"/>
      <color indexed="8"/>
      <name val="Calibri"/>
      <family val="2"/>
    </font>
    <font>
      <b/>
      <sz val="11"/>
      <color indexed="63"/>
      <name val="Calibri"/>
      <family val="2"/>
    </font>
    <font>
      <i/>
      <sz val="11"/>
      <color indexed="23"/>
      <name val="Calibri"/>
      <family val="2"/>
    </font>
    <font>
      <sz val="11"/>
      <color indexed="60"/>
      <name val="ＭＳ Ｐゴシック"/>
      <family val="3"/>
      <charset val="128"/>
    </font>
    <font>
      <sz val="11"/>
      <color indexed="62"/>
      <name val="Calibri"/>
      <family val="2"/>
    </font>
    <font>
      <sz val="11"/>
      <color theme="1"/>
      <name val="ＭＳ Ｐゴシック"/>
      <family val="3"/>
      <charset val="128"/>
      <scheme val="minor"/>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8"/>
      <color indexed="56"/>
      <name val="ＭＳ Ｐゴシック"/>
      <family val="3"/>
    </font>
    <font>
      <sz val="12"/>
      <name val="ＭＳ Ｐゴシック"/>
      <family val="3"/>
      <charset val="128"/>
    </font>
    <font>
      <b/>
      <sz val="11"/>
      <color indexed="63"/>
      <name val="ＭＳ Ｐゴシック"/>
      <family val="3"/>
      <charset val="128"/>
    </font>
    <font>
      <sz val="11"/>
      <color indexed="62"/>
      <name val="ＭＳ Ｐゴシック"/>
      <family val="3"/>
      <charset val="128"/>
    </font>
    <font>
      <sz val="11"/>
      <color indexed="17"/>
      <name val="Calibri"/>
      <family val="2"/>
    </font>
    <font>
      <sz val="11"/>
      <color indexed="52"/>
      <name val="ＭＳ Ｐゴシック"/>
      <family val="3"/>
      <charset val="128"/>
    </font>
    <font>
      <sz val="10"/>
      <name val="Century Gothic"/>
      <family val="2"/>
    </font>
    <font>
      <sz val="11"/>
      <color indexed="60"/>
      <name val="맑은 고딕"/>
      <family val="2"/>
      <charset val="129"/>
    </font>
    <font>
      <sz val="11"/>
      <color indexed="20"/>
      <name val="ＭＳ Ｐゴシック"/>
      <family val="3"/>
      <charset val="128"/>
    </font>
    <font>
      <sz val="11"/>
      <color indexed="20"/>
      <name val="ＭＳ Ｐゴシック"/>
      <family val="3"/>
    </font>
    <font>
      <i/>
      <sz val="11"/>
      <color indexed="23"/>
      <name val="맑은 고딕"/>
      <family val="2"/>
      <charset val="129"/>
    </font>
    <font>
      <b/>
      <sz val="11"/>
      <color indexed="9"/>
      <name val="ＭＳ Ｐゴシック"/>
      <family val="3"/>
      <charset val="128"/>
    </font>
    <font>
      <b/>
      <sz val="11"/>
      <color indexed="9"/>
      <name val="맑은 고딕"/>
      <family val="2"/>
      <charset val="129"/>
    </font>
    <font>
      <sz val="11"/>
      <name val="돋움"/>
      <family val="2"/>
      <charset val="129"/>
    </font>
    <font>
      <sz val="10"/>
      <name val="HGP創英角ｺﾞｼｯｸUB"/>
      <family val="3"/>
      <charset val="128"/>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b/>
      <sz val="18"/>
      <color indexed="56"/>
      <name val="맑은 고딕"/>
      <family val="2"/>
      <charset val="128"/>
    </font>
    <font>
      <sz val="11"/>
      <color indexed="17"/>
      <name val="맑은 고딕"/>
      <family val="2"/>
      <charset val="129"/>
    </font>
    <font>
      <b/>
      <sz val="11"/>
      <color indexed="63"/>
      <name val="맑은 고딕"/>
      <family val="2"/>
      <charset val="129"/>
    </font>
    <font>
      <sz val="9"/>
      <name val="굴림"/>
      <family val="2"/>
      <charset val="129"/>
    </font>
    <font>
      <sz val="10"/>
      <name val="Geneva"/>
      <family val="2"/>
    </font>
    <font>
      <i/>
      <sz val="11"/>
      <color indexed="23"/>
      <name val="ＭＳ Ｐゴシック"/>
      <family val="3"/>
      <charset val="128"/>
    </font>
    <font>
      <sz val="9"/>
      <name val="Meiryo UI"/>
      <family val="3"/>
      <charset val="128"/>
    </font>
    <font>
      <sz val="11"/>
      <name val="Meiryo UI"/>
      <family val="3"/>
      <charset val="128"/>
    </font>
    <font>
      <sz val="11"/>
      <color theme="1"/>
      <name val="ＭＳ Ｐゴシック"/>
      <family val="2"/>
      <scheme val="minor"/>
    </font>
    <font>
      <sz val="12"/>
      <color indexed="9"/>
      <name val="Meiryo UI"/>
      <family val="3"/>
      <charset val="128"/>
    </font>
    <font>
      <sz val="9"/>
      <color theme="3" tint="0.39997558519241921"/>
      <name val="Meiryo UI"/>
      <family val="3"/>
      <charset val="128"/>
    </font>
    <font>
      <sz val="10"/>
      <name val="Meiryo UI"/>
      <family val="3"/>
      <charset val="128"/>
    </font>
    <font>
      <sz val="9"/>
      <color rgb="FFFF0000"/>
      <name val="Meiryo UI"/>
      <family val="3"/>
      <charset val="128"/>
    </font>
    <font>
      <sz val="9"/>
      <color theme="1"/>
      <name val="Meiryo UI"/>
      <family val="3"/>
      <charset val="128"/>
    </font>
    <font>
      <sz val="9"/>
      <name val="メイリオ"/>
      <family val="3"/>
      <charset val="128"/>
    </font>
    <font>
      <sz val="9"/>
      <color theme="1"/>
      <name val="メイリオ"/>
      <family val="3"/>
      <charset val="128"/>
    </font>
    <font>
      <sz val="9"/>
      <color rgb="FF000000"/>
      <name val="ＭＳ ゴシック"/>
      <family val="3"/>
      <charset val="128"/>
    </font>
    <font>
      <sz val="28"/>
      <name val="ＭＳ Ｐゴシック"/>
      <family val="3"/>
      <charset val="128"/>
    </font>
    <font>
      <sz val="36"/>
      <name val="ＭＳ Ｐゴシック"/>
      <family val="3"/>
      <charset val="128"/>
    </font>
    <font>
      <sz val="11"/>
      <name val="メイリオ"/>
      <family val="3"/>
      <charset val="128"/>
    </font>
    <font>
      <sz val="11"/>
      <color rgb="FFFF0000"/>
      <name val="Meiryo UI"/>
      <family val="3"/>
      <charset val="128"/>
    </font>
    <font>
      <sz val="11"/>
      <color rgb="FF000000"/>
      <name val="Calibri"/>
      <family val="2"/>
    </font>
    <font>
      <sz val="11"/>
      <color rgb="FF000000"/>
      <name val="Meiryo UI"/>
      <family val="3"/>
      <charset val="128"/>
    </font>
    <font>
      <sz val="6"/>
      <name val="ＭＳ Ｐゴシック"/>
      <family val="2"/>
      <charset val="128"/>
      <scheme val="minor"/>
    </font>
  </fonts>
  <fills count="42">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theme="0" tint="-0.249977111117893"/>
        <bgColor indexed="64"/>
      </patternFill>
    </fill>
    <fill>
      <patternFill patternType="solid">
        <fgColor rgb="FFCCFFCC"/>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27"/>
      </patternFill>
    </fill>
    <fill>
      <patternFill patternType="solid">
        <fgColor indexed="45"/>
        <bgColor indexed="29"/>
      </patternFill>
    </fill>
    <fill>
      <patternFill patternType="solid">
        <fgColor rgb="FFFFCCCC"/>
        <bgColor indexed="64"/>
      </patternFill>
    </fill>
    <fill>
      <patternFill patternType="solid">
        <fgColor rgb="FFFFCC99"/>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s>
  <borders count="3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medium">
        <color auto="1"/>
      </left>
      <right style="thin">
        <color auto="1"/>
      </right>
      <top style="thin">
        <color auto="1"/>
      </top>
      <bottom style="thin">
        <color auto="1"/>
      </bottom>
      <diagonal/>
    </border>
    <border>
      <left style="medium">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8"/>
      </left>
      <right style="thin">
        <color indexed="14"/>
      </right>
      <top style="thin">
        <color indexed="14"/>
      </top>
      <bottom style="thin">
        <color indexed="9"/>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diagonal/>
    </border>
    <border>
      <left style="medium">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style="thin">
        <color auto="1"/>
      </left>
      <right style="thin">
        <color auto="1"/>
      </right>
      <top/>
      <bottom/>
      <diagonal/>
    </border>
  </borders>
  <cellStyleXfs count="1811">
    <xf numFmtId="0" fontId="0" fillId="0" borderId="0"/>
    <xf numFmtId="0" fontId="16" fillId="0" borderId="0"/>
    <xf numFmtId="0" fontId="14" fillId="0" borderId="0">
      <alignment vertical="center"/>
    </xf>
    <xf numFmtId="0" fontId="16"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alignment vertical="center"/>
    </xf>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1"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8">
      <alignment horizontal="right"/>
    </xf>
    <xf numFmtId="38" fontId="16" fillId="0" borderId="7">
      <alignment horizontal="right"/>
    </xf>
    <xf numFmtId="38" fontId="16" fillId="0" borderId="7">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8">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38" fontId="16" fillId="0" borderId="7">
      <alignment horizontal="right"/>
    </xf>
    <xf numFmtId="0" fontId="25" fillId="0" borderId="0" applyNumberFormat="0" applyFill="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5" borderId="0" applyNumberFormat="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26" borderId="9" applyNumberFormat="0" applyAlignment="0" applyProtection="0"/>
    <xf numFmtId="0" fontId="28" fillId="27" borderId="0" applyNumberFormat="0" applyBorder="0" applyAlignment="0" applyProtection="0"/>
    <xf numFmtId="9" fontId="16" fillId="0" borderId="0" applyFont="0" applyFill="0" applyBorder="0" applyAlignment="0" applyProtection="0">
      <alignment vertical="center"/>
    </xf>
    <xf numFmtId="0" fontId="29" fillId="0" borderId="0" applyNumberFormat="0" applyFill="0" applyBorder="0" applyAlignment="0" applyProtection="0">
      <alignment vertical="top"/>
      <protection locked="0"/>
    </xf>
    <xf numFmtId="0" fontId="16" fillId="28" borderId="10" applyNumberFormat="0" applyFont="0" applyAlignment="0" applyProtection="0"/>
    <xf numFmtId="0" fontId="30" fillId="0" borderId="11" applyNumberFormat="0" applyFill="0" applyAlignment="0" applyProtection="0"/>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2" fillId="29" borderId="12" applyNumberFormat="0" applyAlignment="0" applyProtection="0">
      <alignment vertical="center"/>
    </xf>
    <xf numFmtId="0" fontId="33" fillId="9" borderId="0" applyNumberFormat="0" applyBorder="0" applyAlignment="0" applyProtection="0"/>
    <xf numFmtId="0" fontId="34" fillId="14" borderId="13">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5" fillId="9" borderId="0" applyNumberFormat="0" applyBorder="0" applyAlignment="0" applyProtection="0">
      <alignment vertical="center"/>
    </xf>
    <xf numFmtId="0" fontId="36" fillId="29" borderId="12" applyNumberFormat="0" applyAlignment="0" applyProtection="0"/>
    <xf numFmtId="0" fontId="37" fillId="29" borderId="12" applyNumberFormat="0" applyAlignment="0" applyProtection="0">
      <alignment vertical="center"/>
    </xf>
    <xf numFmtId="0" fontId="38" fillId="0" borderId="0" applyNumberFormat="0" applyFill="0" applyBorder="0" applyAlignment="0" applyProtection="0"/>
    <xf numFmtId="0" fontId="39" fillId="0" borderId="0" applyNumberFormat="0" applyFill="0" applyBorder="0" applyAlignment="0" applyProtection="0">
      <alignment vertical="center"/>
    </xf>
    <xf numFmtId="0" fontId="40" fillId="0" borderId="14" applyNumberFormat="0" applyFill="0" applyAlignment="0" applyProtection="0"/>
    <xf numFmtId="0" fontId="41" fillId="0" borderId="15" applyNumberFormat="0" applyFill="0" applyAlignment="0" applyProtection="0"/>
    <xf numFmtId="0" fontId="42" fillId="0" borderId="16" applyNumberFormat="0" applyFill="0" applyAlignment="0" applyProtection="0"/>
    <xf numFmtId="0" fontId="42" fillId="0" borderId="0" applyNumberFormat="0" applyFill="0" applyBorder="0" applyAlignment="0" applyProtection="0"/>
    <xf numFmtId="0" fontId="43" fillId="10" borderId="0" applyNumberFormat="0" applyBorder="0" applyAlignment="0" applyProtection="0">
      <alignment vertical="center"/>
    </xf>
    <xf numFmtId="0" fontId="44" fillId="10" borderId="0" applyNumberFormat="0" applyBorder="0" applyAlignment="0" applyProtection="0">
      <alignment vertical="center"/>
    </xf>
    <xf numFmtId="0" fontId="43" fillId="10" borderId="0" applyNumberFormat="0" applyBorder="0" applyAlignment="0" applyProtection="0">
      <alignment vertical="center"/>
    </xf>
    <xf numFmtId="0" fontId="44"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4"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30" borderId="0" applyNumberFormat="0" applyBorder="0" applyProtection="0">
      <alignment vertical="center"/>
    </xf>
    <xf numFmtId="0" fontId="45" fillId="0" borderId="17" applyNumberFormat="0" applyFill="0" applyAlignment="0" applyProtection="0">
      <alignment vertical="center"/>
    </xf>
    <xf numFmtId="0" fontId="46" fillId="0" borderId="17" applyNumberFormat="0" applyFill="0" applyAlignment="0" applyProtection="0"/>
    <xf numFmtId="0" fontId="47" fillId="29" borderId="18" applyNumberFormat="0" applyAlignment="0" applyProtection="0"/>
    <xf numFmtId="0" fontId="48" fillId="0" borderId="0" applyNumberFormat="0" applyFill="0" applyBorder="0" applyAlignment="0" applyProtection="0"/>
    <xf numFmtId="0" fontId="49" fillId="27" borderId="0" applyNumberFormat="0" applyBorder="0" applyAlignment="0" applyProtection="0">
      <alignment vertical="center"/>
    </xf>
    <xf numFmtId="0" fontId="50" fillId="13" borderId="12" applyNumberFormat="0" applyAlignment="0" applyProtection="0"/>
    <xf numFmtId="0" fontId="16" fillId="28" borderId="10" applyNumberFormat="0" applyFont="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pplyFont="0" applyFill="0" applyBorder="0" applyAlignment="0" applyProtection="0"/>
    <xf numFmtId="0" fontId="16" fillId="0" borderId="0">
      <alignment vertical="center"/>
    </xf>
    <xf numFmtId="0" fontId="51" fillId="0" borderId="0">
      <alignment vertical="center"/>
    </xf>
    <xf numFmtId="0" fontId="16" fillId="0" borderId="0"/>
    <xf numFmtId="0" fontId="16" fillId="0" borderId="0"/>
    <xf numFmtId="0" fontId="16" fillId="0" borderId="0"/>
    <xf numFmtId="0" fontId="16" fillId="0" borderId="0" applyFont="0" applyFill="0" applyBorder="0" applyAlignment="0" applyProtection="0">
      <alignment vertical="center"/>
    </xf>
    <xf numFmtId="0" fontId="52" fillId="0" borderId="0" applyNumberFormat="0" applyFill="0" applyBorder="0" applyAlignment="0" applyProtection="0">
      <alignment vertical="center"/>
    </xf>
    <xf numFmtId="0" fontId="53" fillId="0" borderId="14" applyNumberFormat="0" applyFill="0" applyAlignment="0" applyProtection="0">
      <alignment vertical="center"/>
    </xf>
    <xf numFmtId="0" fontId="54" fillId="0" borderId="15" applyNumberFormat="0" applyFill="0" applyAlignment="0" applyProtection="0">
      <alignment vertical="center"/>
    </xf>
    <xf numFmtId="0" fontId="55" fillId="0" borderId="16" applyNumberFormat="0" applyFill="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5" borderId="0" applyNumberFormat="0" applyBorder="0" applyAlignment="0" applyProtection="0">
      <alignment vertical="center"/>
    </xf>
    <xf numFmtId="0" fontId="16" fillId="28" borderId="10" applyNumberFormat="0" applyFont="0" applyAlignment="0" applyProtection="0">
      <alignment vertical="center"/>
    </xf>
    <xf numFmtId="0" fontId="57" fillId="0" borderId="0"/>
    <xf numFmtId="0" fontId="58" fillId="29" borderId="18" applyNumberFormat="0" applyAlignment="0" applyProtection="0">
      <alignment vertical="center"/>
    </xf>
    <xf numFmtId="0" fontId="59" fillId="13" borderId="12" applyNumberFormat="0" applyAlignment="0" applyProtection="0">
      <alignment vertical="center"/>
    </xf>
    <xf numFmtId="0" fontId="60" fillId="10" borderId="0" applyNumberFormat="0" applyBorder="0" applyAlignment="0" applyProtection="0"/>
    <xf numFmtId="0" fontId="61" fillId="0" borderId="11" applyNumberFormat="0" applyFill="0" applyAlignment="0" applyProtection="0">
      <alignment vertical="center"/>
    </xf>
    <xf numFmtId="9" fontId="62" fillId="0" borderId="0" applyFont="0" applyFill="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3" fillId="27" borderId="0" applyNumberFormat="0" applyBorder="0" applyAlignment="0" applyProtection="0">
      <alignment vertical="center"/>
    </xf>
    <xf numFmtId="0" fontId="64" fillId="9" borderId="0" applyNumberFormat="0" applyBorder="0" applyAlignment="0" applyProtection="0">
      <alignment vertical="center"/>
    </xf>
    <xf numFmtId="0" fontId="65" fillId="9" borderId="0" applyNumberFormat="0" applyBorder="0" applyAlignment="0" applyProtection="0">
      <alignment vertical="center"/>
    </xf>
    <xf numFmtId="0" fontId="64" fillId="9" borderId="0" applyNumberFormat="0" applyBorder="0" applyAlignment="0" applyProtection="0">
      <alignment vertical="center"/>
    </xf>
    <xf numFmtId="0" fontId="65"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5"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9" borderId="0" applyNumberFormat="0" applyBorder="0" applyAlignment="0" applyProtection="0">
      <alignment vertical="center"/>
    </xf>
    <xf numFmtId="0" fontId="64" fillId="31" borderId="0" applyNumberFormat="0" applyBorder="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0" fontId="68" fillId="26" borderId="9" applyNumberFormat="0" applyAlignment="0" applyProtection="0">
      <alignment vertical="center"/>
    </xf>
    <xf numFmtId="177" fontId="69" fillId="0" borderId="0" applyFont="0" applyFill="0" applyBorder="0" applyAlignment="0" applyProtection="0">
      <alignment vertical="center"/>
    </xf>
    <xf numFmtId="38" fontId="62" fillId="0" borderId="0" applyFont="0" applyFill="0" applyBorder="0" applyAlignment="0" applyProtection="0">
      <alignment vertical="center"/>
    </xf>
    <xf numFmtId="176" fontId="20" fillId="0" borderId="0" applyFont="0" applyFill="0" applyBorder="0" applyAlignment="0" applyProtection="0">
      <alignment vertical="center"/>
    </xf>
    <xf numFmtId="38" fontId="70" fillId="0" borderId="0" applyFont="0" applyFill="0" applyBorder="0" applyAlignment="0" applyProtection="0">
      <alignment vertical="center"/>
    </xf>
    <xf numFmtId="38" fontId="16" fillId="0" borderId="0" applyFont="0" applyFill="0" applyBorder="0" applyAlignment="0" applyProtection="0"/>
    <xf numFmtId="176" fontId="20" fillId="0" borderId="0" applyFont="0" applyFill="0" applyBorder="0" applyAlignment="0" applyProtection="0">
      <alignment vertical="center"/>
    </xf>
    <xf numFmtId="38" fontId="70" fillId="0" borderId="0" applyFont="0" applyFill="0" applyBorder="0" applyAlignment="0" applyProtection="0">
      <alignment vertical="center"/>
    </xf>
    <xf numFmtId="0" fontId="25" fillId="0" borderId="0" applyNumberFormat="0" applyFill="0" applyBorder="0" applyAlignment="0" applyProtection="0"/>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1" fillId="0" borderId="11"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2" fillId="0" borderId="17" applyNumberFormat="0" applyFill="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3" fillId="13" borderId="12" applyNumberFormat="0" applyAlignment="0" applyProtection="0">
      <alignment vertical="center"/>
    </xf>
    <xf numFmtId="0" fontId="74" fillId="0" borderId="0" applyNumberFormat="0" applyFill="0" applyBorder="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5" fillId="0" borderId="14"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6" fillId="0" borderId="15"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16" applyNumberFormat="0" applyFill="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80" fillId="29" borderId="18" applyNumberFormat="0" applyAlignment="0" applyProtection="0">
      <alignment vertical="center"/>
    </xf>
    <xf numFmtId="0" fontId="80" fillId="29" borderId="18" applyNumberFormat="0" applyAlignment="0" applyProtection="0">
      <alignment vertical="center"/>
    </xf>
    <xf numFmtId="0" fontId="80" fillId="29" borderId="18" applyNumberFormat="0" applyAlignment="0" applyProtection="0">
      <alignment vertical="center"/>
    </xf>
    <xf numFmtId="0" fontId="80" fillId="29" borderId="18" applyNumberFormat="0" applyAlignment="0" applyProtection="0">
      <alignment vertical="center"/>
    </xf>
    <xf numFmtId="0" fontId="80" fillId="29" borderId="18" applyNumberFormat="0" applyAlignment="0" applyProtection="0">
      <alignment vertical="center"/>
    </xf>
    <xf numFmtId="0" fontId="80" fillId="29" borderId="18" applyNumberFormat="0" applyAlignment="0" applyProtection="0">
      <alignment vertical="center"/>
    </xf>
    <xf numFmtId="176" fontId="81" fillId="0" borderId="0" applyFont="0" applyFill="0" applyBorder="0" applyAlignment="0" applyProtection="0"/>
    <xf numFmtId="4" fontId="82" fillId="0" borderId="0" applyFont="0" applyFill="0" applyBorder="0" applyAlignment="0" applyProtection="0"/>
    <xf numFmtId="178" fontId="16" fillId="0" borderId="0" applyFont="0" applyFill="0" applyBorder="0" applyAlignment="0" applyProtection="0">
      <alignment vertical="center"/>
    </xf>
    <xf numFmtId="178" fontId="16" fillId="0" borderId="0" applyFont="0" applyFill="0" applyBorder="0" applyAlignment="0" applyProtection="0">
      <alignment vertical="center"/>
    </xf>
    <xf numFmtId="0" fontId="21" fillId="0" borderId="0">
      <alignment vertical="center"/>
    </xf>
    <xf numFmtId="0" fontId="70" fillId="0" borderId="0">
      <alignment vertical="center"/>
    </xf>
    <xf numFmtId="0" fontId="21" fillId="0" borderId="0">
      <alignment vertical="center"/>
    </xf>
    <xf numFmtId="0" fontId="21" fillId="0" borderId="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62" fillId="0" borderId="0">
      <alignment vertical="center"/>
    </xf>
    <xf numFmtId="0" fontId="16" fillId="0" borderId="0"/>
    <xf numFmtId="0" fontId="20" fillId="0" borderId="0">
      <alignment vertical="center"/>
    </xf>
    <xf numFmtId="0" fontId="70" fillId="0" borderId="0">
      <alignment vertical="center"/>
    </xf>
    <xf numFmtId="0" fontId="16" fillId="0" borderId="0"/>
    <xf numFmtId="0" fontId="83" fillId="0" borderId="0" applyNumberFormat="0" applyFill="0" applyBorder="0" applyAlignment="0" applyProtection="0">
      <alignment vertical="center"/>
    </xf>
    <xf numFmtId="0" fontId="11" fillId="0" borderId="0">
      <alignment vertical="center"/>
    </xf>
    <xf numFmtId="0" fontId="16"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1"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86" fillId="0" borderId="0"/>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38" fontId="16" fillId="0" borderId="25">
      <alignment horizontal="right"/>
    </xf>
    <xf numFmtId="0" fontId="16" fillId="28" borderId="26" applyNumberFormat="0" applyFont="0" applyAlignment="0" applyProtection="0"/>
    <xf numFmtId="0" fontId="32" fillId="29" borderId="27" applyNumberFormat="0" applyAlignment="0" applyProtection="0">
      <alignment vertical="center"/>
    </xf>
    <xf numFmtId="0" fontId="32" fillId="29" borderId="27" applyNumberFormat="0" applyAlignment="0" applyProtection="0">
      <alignment vertical="center"/>
    </xf>
    <xf numFmtId="0" fontId="32" fillId="29" borderId="27" applyNumberFormat="0" applyAlignment="0" applyProtection="0">
      <alignment vertical="center"/>
    </xf>
    <xf numFmtId="0" fontId="32" fillId="29" borderId="27" applyNumberFormat="0" applyAlignment="0" applyProtection="0">
      <alignment vertical="center"/>
    </xf>
    <xf numFmtId="0" fontId="32" fillId="29" borderId="27" applyNumberFormat="0" applyAlignment="0" applyProtection="0">
      <alignment vertical="center"/>
    </xf>
    <xf numFmtId="0" fontId="32" fillId="29" borderId="27" applyNumberFormat="0" applyAlignment="0" applyProtection="0">
      <alignment vertical="center"/>
    </xf>
    <xf numFmtId="0" fontId="36" fillId="29" borderId="27" applyNumberFormat="0" applyAlignment="0" applyProtection="0"/>
    <xf numFmtId="0" fontId="37" fillId="29" borderId="27" applyNumberFormat="0" applyAlignment="0" applyProtection="0">
      <alignment vertical="center"/>
    </xf>
    <xf numFmtId="0" fontId="45" fillId="0" borderId="28" applyNumberFormat="0" applyFill="0" applyAlignment="0" applyProtection="0">
      <alignment vertical="center"/>
    </xf>
    <xf numFmtId="0" fontId="46" fillId="0" borderId="28" applyNumberFormat="0" applyFill="0" applyAlignment="0" applyProtection="0"/>
    <xf numFmtId="0" fontId="47" fillId="29" borderId="29" applyNumberFormat="0" applyAlignment="0" applyProtection="0"/>
    <xf numFmtId="0" fontId="50" fillId="13" borderId="27" applyNumberFormat="0" applyAlignment="0" applyProtection="0"/>
    <xf numFmtId="0" fontId="16" fillId="28" borderId="26" applyNumberFormat="0" applyFont="0" applyAlignment="0" applyProtection="0">
      <alignment vertical="center"/>
    </xf>
    <xf numFmtId="0" fontId="16" fillId="28" borderId="26" applyNumberFormat="0" applyFont="0" applyAlignment="0" applyProtection="0">
      <alignment vertical="center"/>
    </xf>
    <xf numFmtId="0" fontId="58" fillId="29" borderId="29" applyNumberFormat="0" applyAlignment="0" applyProtection="0">
      <alignment vertical="center"/>
    </xf>
    <xf numFmtId="0" fontId="59" fillId="13" borderId="27" applyNumberFormat="0" applyAlignment="0" applyProtection="0">
      <alignment vertical="center"/>
    </xf>
    <xf numFmtId="0" fontId="72" fillId="0" borderId="28" applyNumberFormat="0" applyFill="0" applyAlignment="0" applyProtection="0">
      <alignment vertical="center"/>
    </xf>
    <xf numFmtId="0" fontId="72" fillId="0" borderId="28" applyNumberFormat="0" applyFill="0" applyAlignment="0" applyProtection="0">
      <alignment vertical="center"/>
    </xf>
    <xf numFmtId="0" fontId="72" fillId="0" borderId="28" applyNumberFormat="0" applyFill="0" applyAlignment="0" applyProtection="0">
      <alignment vertical="center"/>
    </xf>
    <xf numFmtId="0" fontId="72" fillId="0" borderId="28" applyNumberFormat="0" applyFill="0" applyAlignment="0" applyProtection="0">
      <alignment vertical="center"/>
    </xf>
    <xf numFmtId="0" fontId="72" fillId="0" borderId="28" applyNumberFormat="0" applyFill="0" applyAlignment="0" applyProtection="0">
      <alignment vertical="center"/>
    </xf>
    <xf numFmtId="0" fontId="72" fillId="0" borderId="28" applyNumberFormat="0" applyFill="0" applyAlignment="0" applyProtection="0">
      <alignment vertical="center"/>
    </xf>
    <xf numFmtId="0" fontId="73" fillId="13" borderId="27" applyNumberFormat="0" applyAlignment="0" applyProtection="0">
      <alignment vertical="center"/>
    </xf>
    <xf numFmtId="0" fontId="73" fillId="13" borderId="27" applyNumberFormat="0" applyAlignment="0" applyProtection="0">
      <alignment vertical="center"/>
    </xf>
    <xf numFmtId="0" fontId="73" fillId="13" borderId="27" applyNumberFormat="0" applyAlignment="0" applyProtection="0">
      <alignment vertical="center"/>
    </xf>
    <xf numFmtId="0" fontId="73" fillId="13" borderId="27" applyNumberFormat="0" applyAlignment="0" applyProtection="0">
      <alignment vertical="center"/>
    </xf>
    <xf numFmtId="0" fontId="73" fillId="13" borderId="27" applyNumberFormat="0" applyAlignment="0" applyProtection="0">
      <alignment vertical="center"/>
    </xf>
    <xf numFmtId="0" fontId="73" fillId="13" borderId="27" applyNumberFormat="0" applyAlignment="0" applyProtection="0">
      <alignment vertical="center"/>
    </xf>
    <xf numFmtId="0" fontId="80" fillId="29" borderId="29" applyNumberFormat="0" applyAlignment="0" applyProtection="0">
      <alignment vertical="center"/>
    </xf>
    <xf numFmtId="0" fontId="80" fillId="29" borderId="29" applyNumberFormat="0" applyAlignment="0" applyProtection="0">
      <alignment vertical="center"/>
    </xf>
    <xf numFmtId="0" fontId="80" fillId="29" borderId="29" applyNumberFormat="0" applyAlignment="0" applyProtection="0">
      <alignment vertical="center"/>
    </xf>
    <xf numFmtId="0" fontId="80" fillId="29" borderId="29" applyNumberFormat="0" applyAlignment="0" applyProtection="0">
      <alignment vertical="center"/>
    </xf>
    <xf numFmtId="0" fontId="80" fillId="29" borderId="29"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38" fontId="16" fillId="0" borderId="0" applyFont="0" applyFill="0" applyBorder="0" applyAlignment="0" applyProtection="0"/>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38" fontId="16" fillId="0" borderId="31">
      <alignment horizontal="right"/>
    </xf>
    <xf numFmtId="0" fontId="16" fillId="28" borderId="32" applyNumberFormat="0" applyFont="0" applyAlignment="0" applyProtection="0"/>
    <xf numFmtId="0" fontId="32" fillId="29" borderId="33" applyNumberFormat="0" applyAlignment="0" applyProtection="0">
      <alignment vertical="center"/>
    </xf>
    <xf numFmtId="0" fontId="32" fillId="29" borderId="33" applyNumberFormat="0" applyAlignment="0" applyProtection="0">
      <alignment vertical="center"/>
    </xf>
    <xf numFmtId="0" fontId="32" fillId="29" borderId="33" applyNumberFormat="0" applyAlignment="0" applyProtection="0">
      <alignment vertical="center"/>
    </xf>
    <xf numFmtId="0" fontId="32" fillId="29" borderId="33" applyNumberFormat="0" applyAlignment="0" applyProtection="0">
      <alignment vertical="center"/>
    </xf>
    <xf numFmtId="0" fontId="32" fillId="29" borderId="33" applyNumberFormat="0" applyAlignment="0" applyProtection="0">
      <alignment vertical="center"/>
    </xf>
    <xf numFmtId="0" fontId="32" fillId="29" borderId="33" applyNumberFormat="0" applyAlignment="0" applyProtection="0">
      <alignment vertical="center"/>
    </xf>
    <xf numFmtId="0" fontId="36" fillId="29" borderId="33" applyNumberFormat="0" applyAlignment="0" applyProtection="0"/>
    <xf numFmtId="0" fontId="37" fillId="29" borderId="33" applyNumberFormat="0" applyAlignment="0" applyProtection="0">
      <alignment vertical="center"/>
    </xf>
    <xf numFmtId="0" fontId="45" fillId="0" borderId="34" applyNumberFormat="0" applyFill="0" applyAlignment="0" applyProtection="0">
      <alignment vertical="center"/>
    </xf>
    <xf numFmtId="0" fontId="46" fillId="0" borderId="34" applyNumberFormat="0" applyFill="0" applyAlignment="0" applyProtection="0"/>
    <xf numFmtId="0" fontId="47" fillId="29" borderId="35" applyNumberFormat="0" applyAlignment="0" applyProtection="0"/>
    <xf numFmtId="0" fontId="50" fillId="13" borderId="33" applyNumberFormat="0" applyAlignment="0" applyProtection="0"/>
    <xf numFmtId="0" fontId="16" fillId="28" borderId="32" applyNumberFormat="0" applyFont="0" applyAlignment="0" applyProtection="0">
      <alignment vertical="center"/>
    </xf>
    <xf numFmtId="0" fontId="16" fillId="28" borderId="32" applyNumberFormat="0" applyFont="0" applyAlignment="0" applyProtection="0">
      <alignment vertical="center"/>
    </xf>
    <xf numFmtId="0" fontId="58" fillId="29" borderId="35" applyNumberFormat="0" applyAlignment="0" applyProtection="0">
      <alignment vertical="center"/>
    </xf>
    <xf numFmtId="0" fontId="59" fillId="13" borderId="33" applyNumberFormat="0" applyAlignment="0" applyProtection="0">
      <alignment vertical="center"/>
    </xf>
    <xf numFmtId="0" fontId="72" fillId="0" borderId="34" applyNumberFormat="0" applyFill="0" applyAlignment="0" applyProtection="0">
      <alignment vertical="center"/>
    </xf>
    <xf numFmtId="0" fontId="72" fillId="0" borderId="34" applyNumberFormat="0" applyFill="0" applyAlignment="0" applyProtection="0">
      <alignment vertical="center"/>
    </xf>
    <xf numFmtId="0" fontId="72" fillId="0" borderId="34" applyNumberFormat="0" applyFill="0" applyAlignment="0" applyProtection="0">
      <alignment vertical="center"/>
    </xf>
    <xf numFmtId="0" fontId="72" fillId="0" borderId="34" applyNumberFormat="0" applyFill="0" applyAlignment="0" applyProtection="0">
      <alignment vertical="center"/>
    </xf>
    <xf numFmtId="0" fontId="72" fillId="0" borderId="34" applyNumberFormat="0" applyFill="0" applyAlignment="0" applyProtection="0">
      <alignment vertical="center"/>
    </xf>
    <xf numFmtId="0" fontId="72" fillId="0" borderId="34" applyNumberFormat="0" applyFill="0" applyAlignment="0" applyProtection="0">
      <alignment vertical="center"/>
    </xf>
    <xf numFmtId="0" fontId="73" fillId="13" borderId="33" applyNumberFormat="0" applyAlignment="0" applyProtection="0">
      <alignment vertical="center"/>
    </xf>
    <xf numFmtId="0" fontId="73" fillId="13" borderId="33" applyNumberFormat="0" applyAlignment="0" applyProtection="0">
      <alignment vertical="center"/>
    </xf>
    <xf numFmtId="0" fontId="73" fillId="13" borderId="33" applyNumberFormat="0" applyAlignment="0" applyProtection="0">
      <alignment vertical="center"/>
    </xf>
    <xf numFmtId="0" fontId="73" fillId="13" borderId="33" applyNumberFormat="0" applyAlignment="0" applyProtection="0">
      <alignment vertical="center"/>
    </xf>
    <xf numFmtId="0" fontId="73" fillId="13" borderId="33" applyNumberFormat="0" applyAlignment="0" applyProtection="0">
      <alignment vertical="center"/>
    </xf>
    <xf numFmtId="0" fontId="73" fillId="13" borderId="33" applyNumberFormat="0" applyAlignment="0" applyProtection="0">
      <alignment vertical="center"/>
    </xf>
    <xf numFmtId="0" fontId="80" fillId="29" borderId="35" applyNumberFormat="0" applyAlignment="0" applyProtection="0">
      <alignment vertical="center"/>
    </xf>
    <xf numFmtId="0" fontId="80" fillId="29" borderId="35" applyNumberFormat="0" applyAlignment="0" applyProtection="0">
      <alignment vertical="center"/>
    </xf>
    <xf numFmtId="0" fontId="80" fillId="29" borderId="35" applyNumberFormat="0" applyAlignment="0" applyProtection="0">
      <alignment vertical="center"/>
    </xf>
    <xf numFmtId="0" fontId="80" fillId="29" borderId="35" applyNumberFormat="0" applyAlignment="0" applyProtection="0">
      <alignment vertical="center"/>
    </xf>
    <xf numFmtId="0" fontId="80" fillId="29" borderId="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xf numFmtId="0" fontId="1" fillId="0" borderId="0">
      <alignment vertical="center"/>
    </xf>
  </cellStyleXfs>
  <cellXfs count="229">
    <xf numFmtId="0" fontId="0" fillId="0" borderId="0" xfId="0"/>
    <xf numFmtId="0" fontId="84" fillId="0" borderId="0" xfId="0" applyFont="1" applyAlignment="1">
      <alignment vertical="center" wrapText="1"/>
    </xf>
    <xf numFmtId="0" fontId="84" fillId="0" borderId="0" xfId="0" applyFont="1"/>
    <xf numFmtId="0" fontId="85" fillId="32" borderId="19" xfId="0" applyFont="1" applyFill="1" applyBorder="1" applyAlignment="1">
      <alignment horizontal="center" vertical="center"/>
    </xf>
    <xf numFmtId="0" fontId="85" fillId="0" borderId="0" xfId="0" applyFont="1" applyAlignment="1">
      <alignment horizontal="center"/>
    </xf>
    <xf numFmtId="0" fontId="89" fillId="33" borderId="19" xfId="0" applyFont="1" applyFill="1" applyBorder="1" applyAlignment="1">
      <alignment horizontal="center"/>
    </xf>
    <xf numFmtId="0" fontId="84" fillId="0" borderId="19" xfId="0" applyFont="1" applyBorder="1" applyAlignment="1">
      <alignment horizontal="center" vertical="center" wrapText="1"/>
    </xf>
    <xf numFmtId="14" fontId="85" fillId="0" borderId="19" xfId="0" applyNumberFormat="1" applyFont="1" applyBorder="1" applyAlignment="1">
      <alignment horizontal="center" vertical="center"/>
    </xf>
    <xf numFmtId="0" fontId="85" fillId="0" borderId="19" xfId="0" applyFont="1" applyBorder="1" applyAlignment="1">
      <alignment horizontal="left" vertical="top" wrapText="1"/>
    </xf>
    <xf numFmtId="0" fontId="85" fillId="32" borderId="19" xfId="0" applyFont="1" applyFill="1" applyBorder="1" applyAlignment="1">
      <alignment horizontal="center" vertical="top"/>
    </xf>
    <xf numFmtId="0" fontId="85" fillId="0" borderId="0" xfId="0" applyFont="1" applyBorder="1" applyAlignment="1">
      <alignment horizontal="center" vertical="center"/>
    </xf>
    <xf numFmtId="0" fontId="85" fillId="0" borderId="0" xfId="0" applyFont="1" applyBorder="1" applyAlignment="1">
      <alignment horizontal="left" vertical="top" wrapText="1"/>
    </xf>
    <xf numFmtId="14" fontId="85" fillId="0" borderId="0" xfId="0" applyNumberFormat="1" applyFont="1" applyBorder="1" applyAlignment="1">
      <alignment horizontal="center" vertical="center"/>
    </xf>
    <xf numFmtId="0" fontId="84" fillId="0" borderId="0" xfId="0" applyFont="1" applyBorder="1" applyAlignment="1">
      <alignment horizontal="center" vertical="center" wrapText="1"/>
    </xf>
    <xf numFmtId="0" fontId="85" fillId="5" borderId="19" xfId="0" applyFont="1" applyFill="1" applyBorder="1" applyAlignment="1">
      <alignment horizontal="center"/>
    </xf>
    <xf numFmtId="0" fontId="85" fillId="0" borderId="0" xfId="0" applyFont="1"/>
    <xf numFmtId="0" fontId="85" fillId="0" borderId="19" xfId="0" applyFont="1" applyBorder="1" applyAlignment="1">
      <alignment horizontal="center" vertical="center"/>
    </xf>
    <xf numFmtId="0" fontId="91" fillId="0" borderId="19" xfId="1699" applyNumberFormat="1" applyFont="1" applyFill="1" applyBorder="1" applyAlignment="1">
      <alignment horizontal="left" vertical="center"/>
    </xf>
    <xf numFmtId="0" fontId="91" fillId="0" borderId="19" xfId="13" applyFont="1" applyFill="1" applyBorder="1" applyAlignment="1">
      <alignment horizontal="left" vertical="center"/>
    </xf>
    <xf numFmtId="0" fontId="85" fillId="0" borderId="0" xfId="0" applyFont="1" applyFill="1" applyAlignment="1">
      <alignment horizontal="center"/>
    </xf>
    <xf numFmtId="0" fontId="85" fillId="34" borderId="0" xfId="0" applyFont="1" applyFill="1" applyAlignment="1">
      <alignment horizontal="center"/>
    </xf>
    <xf numFmtId="0" fontId="85" fillId="5" borderId="19" xfId="0" applyFont="1" applyFill="1" applyBorder="1" applyAlignment="1">
      <alignment horizontal="center"/>
    </xf>
    <xf numFmtId="0" fontId="85" fillId="5" borderId="21" xfId="0" applyFont="1" applyFill="1" applyBorder="1" applyAlignment="1">
      <alignment horizontal="center"/>
    </xf>
    <xf numFmtId="0" fontId="84" fillId="0" borderId="0" xfId="0" applyFont="1" applyFill="1"/>
    <xf numFmtId="0" fontId="85" fillId="0" borderId="0" xfId="0" applyFont="1" applyFill="1"/>
    <xf numFmtId="0" fontId="84" fillId="0" borderId="19" xfId="0" applyFont="1" applyFill="1" applyBorder="1"/>
    <xf numFmtId="49" fontId="91" fillId="0" borderId="19" xfId="1806" applyNumberFormat="1" applyFont="1" applyFill="1" applyBorder="1" applyAlignment="1">
      <alignment horizontal="right" vertical="center"/>
    </xf>
    <xf numFmtId="0" fontId="91" fillId="0" borderId="19" xfId="1809" applyFont="1" applyFill="1" applyBorder="1" applyAlignment="1">
      <alignment horizontal="center" vertical="center" wrapText="1"/>
    </xf>
    <xf numFmtId="0" fontId="91" fillId="0" borderId="19" xfId="1806" applyNumberFormat="1" applyFont="1" applyFill="1" applyBorder="1" applyAlignment="1">
      <alignment horizontal="right" vertical="center"/>
    </xf>
    <xf numFmtId="0" fontId="91" fillId="0" borderId="19" xfId="13" applyFont="1" applyFill="1" applyBorder="1" applyAlignment="1"/>
    <xf numFmtId="0" fontId="91" fillId="0" borderId="19" xfId="1808" applyNumberFormat="1" applyFont="1" applyFill="1" applyBorder="1" applyAlignment="1">
      <alignment horizontal="right" vertical="center"/>
    </xf>
    <xf numFmtId="0" fontId="85" fillId="0" borderId="19" xfId="0" applyFont="1" applyFill="1" applyBorder="1"/>
    <xf numFmtId="0" fontId="85" fillId="5" borderId="19" xfId="0" applyFont="1" applyFill="1" applyBorder="1" applyAlignment="1">
      <alignment horizontal="center"/>
    </xf>
    <xf numFmtId="0" fontId="85" fillId="5" borderId="21" xfId="0" applyFont="1" applyFill="1" applyBorder="1" applyAlignment="1">
      <alignment horizontal="center"/>
    </xf>
    <xf numFmtId="0" fontId="85" fillId="5" borderId="19" xfId="0" applyFont="1" applyFill="1" applyBorder="1" applyAlignment="1">
      <alignment horizontal="center"/>
    </xf>
    <xf numFmtId="0" fontId="85" fillId="5" borderId="21" xfId="0" applyFont="1" applyFill="1" applyBorder="1" applyAlignment="1">
      <alignment horizontal="center"/>
    </xf>
    <xf numFmtId="0" fontId="92" fillId="0" borderId="19" xfId="0" applyFont="1" applyFill="1" applyBorder="1" applyAlignment="1">
      <alignment vertical="center"/>
    </xf>
    <xf numFmtId="0" fontId="85" fillId="0" borderId="19" xfId="0" quotePrefix="1" applyFont="1" applyBorder="1" applyAlignment="1">
      <alignment horizontal="center" vertical="center"/>
    </xf>
    <xf numFmtId="0" fontId="85" fillId="0" borderId="19" xfId="0" applyFont="1" applyBorder="1" applyAlignment="1">
      <alignment horizontal="center" vertical="center" wrapText="1"/>
    </xf>
    <xf numFmtId="0" fontId="94" fillId="0" borderId="0" xfId="0" applyFont="1" applyAlignment="1">
      <alignment vertical="center"/>
    </xf>
    <xf numFmtId="0" fontId="95" fillId="0" borderId="0" xfId="0" applyFont="1"/>
    <xf numFmtId="0" fontId="96" fillId="0" borderId="0" xfId="0" applyFont="1"/>
    <xf numFmtId="0" fontId="97" fillId="0" borderId="0" xfId="0" applyFont="1"/>
    <xf numFmtId="0" fontId="84" fillId="35" borderId="19" xfId="0" applyFont="1" applyFill="1" applyBorder="1"/>
    <xf numFmtId="0" fontId="91" fillId="36" borderId="19" xfId="1699" applyNumberFormat="1" applyFont="1" applyFill="1" applyBorder="1" applyAlignment="1">
      <alignment horizontal="center" vertical="center"/>
    </xf>
    <xf numFmtId="0" fontId="91" fillId="36" borderId="21" xfId="13" applyFont="1" applyFill="1" applyBorder="1" applyAlignment="1">
      <alignment horizontal="center"/>
    </xf>
    <xf numFmtId="0" fontId="91" fillId="36" borderId="19" xfId="1808" applyFont="1" applyFill="1" applyBorder="1" applyAlignment="1">
      <alignment horizontal="center" vertical="center"/>
    </xf>
    <xf numFmtId="0" fontId="91" fillId="34" borderId="19" xfId="1808" applyFont="1" applyFill="1" applyBorder="1" applyAlignment="1">
      <alignment horizontal="center" vertical="center"/>
    </xf>
    <xf numFmtId="0" fontId="85" fillId="0" borderId="19" xfId="0" applyFont="1" applyFill="1" applyBorder="1" applyAlignment="1">
      <alignment horizontal="center"/>
    </xf>
    <xf numFmtId="0" fontId="93" fillId="0" borderId="19" xfId="0" applyFont="1" applyFill="1" applyBorder="1" applyAlignment="1">
      <alignment vertical="center"/>
    </xf>
    <xf numFmtId="0" fontId="85" fillId="4" borderId="19" xfId="0" applyFont="1" applyFill="1" applyBorder="1"/>
    <xf numFmtId="49" fontId="85" fillId="4" borderId="19" xfId="0" applyNumberFormat="1" applyFont="1" applyFill="1" applyBorder="1"/>
    <xf numFmtId="0" fontId="85" fillId="5" borderId="19" xfId="0" applyFont="1" applyFill="1" applyBorder="1" applyAlignment="1">
      <alignment horizontal="center"/>
    </xf>
    <xf numFmtId="14" fontId="85" fillId="0" borderId="19" xfId="4" applyNumberFormat="1" applyFont="1" applyBorder="1" applyAlignment="1">
      <alignment horizontal="center" vertical="center"/>
    </xf>
    <xf numFmtId="0" fontId="85" fillId="0" borderId="19" xfId="4" applyFont="1" applyBorder="1" applyAlignment="1">
      <alignment horizontal="center" vertical="center"/>
    </xf>
    <xf numFmtId="0" fontId="84" fillId="0" borderId="19" xfId="4" applyFont="1" applyBorder="1" applyAlignment="1">
      <alignment horizontal="center" vertical="center" wrapText="1"/>
    </xf>
    <xf numFmtId="0" fontId="85" fillId="5" borderId="19" xfId="0" applyFont="1" applyFill="1" applyBorder="1" applyAlignment="1">
      <alignment horizontal="center"/>
    </xf>
    <xf numFmtId="0" fontId="85" fillId="5" borderId="20" xfId="0" applyFont="1" applyFill="1" applyBorder="1" applyAlignment="1">
      <alignment horizontal="center"/>
    </xf>
    <xf numFmtId="0" fontId="0" fillId="5" borderId="21" xfId="0" applyFill="1" applyBorder="1" applyAlignment="1">
      <alignment horizontal="center"/>
    </xf>
    <xf numFmtId="14" fontId="85" fillId="0" borderId="19" xfId="1" applyNumberFormat="1" applyFont="1" applyBorder="1" applyAlignment="1">
      <alignment horizontal="center" vertical="center"/>
    </xf>
    <xf numFmtId="0" fontId="85" fillId="0" borderId="19" xfId="1" applyFont="1" applyBorder="1" applyAlignment="1">
      <alignment horizontal="center" vertical="center"/>
    </xf>
    <xf numFmtId="0" fontId="84" fillId="0" borderId="19" xfId="1" applyFont="1" applyBorder="1" applyAlignment="1">
      <alignment horizontal="center" vertical="center" wrapText="1"/>
    </xf>
    <xf numFmtId="0" fontId="98" fillId="0" borderId="19" xfId="0" applyFont="1" applyBorder="1" applyAlignment="1">
      <alignment horizontal="center" vertical="center"/>
    </xf>
    <xf numFmtId="0" fontId="85" fillId="5" borderId="19" xfId="0" applyFont="1" applyFill="1" applyBorder="1" applyAlignment="1">
      <alignment horizontal="center"/>
    </xf>
    <xf numFmtId="0" fontId="85" fillId="5" borderId="21" xfId="0" applyFont="1" applyFill="1" applyBorder="1" applyAlignment="1">
      <alignment horizontal="center"/>
    </xf>
    <xf numFmtId="0" fontId="85" fillId="0" borderId="19" xfId="0" applyFont="1" applyFill="1" applyBorder="1" applyAlignment="1">
      <alignment horizontal="center" vertical="center"/>
    </xf>
    <xf numFmtId="0" fontId="85" fillId="0" borderId="19" xfId="0" applyFont="1" applyFill="1" applyBorder="1" applyAlignment="1">
      <alignment horizontal="center" vertical="center" wrapText="1"/>
    </xf>
    <xf numFmtId="0" fontId="85" fillId="0" borderId="19" xfId="0" applyFont="1" applyFill="1" applyBorder="1" applyAlignment="1">
      <alignment horizontal="left" vertical="top" wrapText="1"/>
    </xf>
    <xf numFmtId="14" fontId="85" fillId="0" borderId="19" xfId="0" applyNumberFormat="1" applyFont="1" applyFill="1" applyBorder="1" applyAlignment="1">
      <alignment horizontal="center" vertical="center"/>
    </xf>
    <xf numFmtId="0" fontId="84" fillId="0" borderId="19" xfId="0" applyFont="1" applyFill="1" applyBorder="1" applyAlignment="1">
      <alignment horizontal="center" vertical="center" wrapText="1"/>
    </xf>
    <xf numFmtId="0" fontId="85" fillId="0" borderId="19" xfId="0" quotePrefix="1" applyFont="1" applyFill="1" applyBorder="1" applyAlignment="1">
      <alignment horizontal="center" vertical="center"/>
    </xf>
    <xf numFmtId="0" fontId="0" fillId="37" borderId="19" xfId="0" applyFill="1" applyBorder="1" applyAlignment="1">
      <alignment horizontal="center"/>
    </xf>
    <xf numFmtId="0" fontId="85" fillId="5" borderId="19" xfId="0" applyFont="1" applyFill="1" applyBorder="1" applyAlignment="1">
      <alignment horizontal="center"/>
    </xf>
    <xf numFmtId="0" fontId="85" fillId="4" borderId="19" xfId="0" applyFont="1" applyFill="1" applyBorder="1" applyAlignment="1">
      <alignment horizontal="center"/>
    </xf>
    <xf numFmtId="0" fontId="85" fillId="0" borderId="0" xfId="0" applyFont="1" applyAlignment="1">
      <alignment horizontal="left"/>
    </xf>
    <xf numFmtId="0" fontId="99" fillId="0" borderId="0" xfId="0" applyFont="1" applyAlignment="1">
      <alignment horizontal="left" vertical="center"/>
    </xf>
    <xf numFmtId="0" fontId="100" fillId="0" borderId="0" xfId="0" applyFont="1" applyAlignment="1">
      <alignment horizontal="left" vertical="center"/>
    </xf>
    <xf numFmtId="0" fontId="100" fillId="0" borderId="0" xfId="0" applyFont="1"/>
    <xf numFmtId="49" fontId="90" fillId="0" borderId="19" xfId="1806" applyNumberFormat="1" applyFont="1" applyFill="1" applyBorder="1" applyAlignment="1">
      <alignment horizontal="right" vertical="center"/>
    </xf>
    <xf numFmtId="0" fontId="91" fillId="38" borderId="19" xfId="1808" applyFont="1" applyFill="1" applyBorder="1" applyAlignment="1">
      <alignment horizontal="center" vertical="center"/>
    </xf>
    <xf numFmtId="0" fontId="0" fillId="0" borderId="19" xfId="0" applyBorder="1"/>
    <xf numFmtId="0" fontId="0" fillId="39" borderId="19" xfId="0" applyFill="1" applyBorder="1"/>
    <xf numFmtId="0" fontId="91" fillId="0" borderId="19" xfId="1809" applyFont="1" applyFill="1" applyBorder="1" applyAlignment="1">
      <alignment horizontal="left" vertical="center" wrapText="1"/>
    </xf>
    <xf numFmtId="0" fontId="85" fillId="39" borderId="19" xfId="0" applyFont="1" applyFill="1" applyBorder="1" applyAlignment="1">
      <alignment horizontal="center"/>
    </xf>
    <xf numFmtId="0" fontId="0" fillId="37" borderId="19" xfId="0" applyFill="1" applyBorder="1"/>
    <xf numFmtId="0" fontId="0" fillId="40" borderId="19" xfId="0" applyFill="1" applyBorder="1" applyAlignment="1">
      <alignment horizontal="center"/>
    </xf>
    <xf numFmtId="0" fontId="0" fillId="0" borderId="19" xfId="0" applyBorder="1" applyAlignment="1">
      <alignment horizontal="center" vertical="center"/>
    </xf>
    <xf numFmtId="0" fontId="0" fillId="37" borderId="19" xfId="0" applyFill="1" applyBorder="1" applyAlignment="1">
      <alignment horizontal="center" wrapText="1"/>
    </xf>
    <xf numFmtId="0" fontId="0" fillId="40" borderId="22" xfId="0" applyFill="1" applyBorder="1" applyAlignment="1">
      <alignment horizontal="center"/>
    </xf>
    <xf numFmtId="0" fontId="0" fillId="0" borderId="19" xfId="0" applyBorder="1" applyAlignment="1">
      <alignment horizontal="center"/>
    </xf>
    <xf numFmtId="0" fontId="0" fillId="0" borderId="5" xfId="0" applyBorder="1" applyAlignment="1">
      <alignment horizontal="center" vertical="center"/>
    </xf>
    <xf numFmtId="0" fontId="0" fillId="0" borderId="19" xfId="0" applyBorder="1" applyAlignment="1">
      <alignment wrapText="1"/>
    </xf>
    <xf numFmtId="0" fontId="0" fillId="0" borderId="0" xfId="0" applyBorder="1"/>
    <xf numFmtId="180" fontId="0" fillId="0" borderId="0" xfId="0" applyNumberFormat="1" applyBorder="1"/>
    <xf numFmtId="0" fontId="0" fillId="0" borderId="0" xfId="0" applyFill="1" applyBorder="1"/>
    <xf numFmtId="0" fontId="0" fillId="0" borderId="0" xfId="0" applyFill="1"/>
    <xf numFmtId="180" fontId="0" fillId="0" borderId="0" xfId="0" applyNumberFormat="1" applyFill="1" applyBorder="1"/>
    <xf numFmtId="0" fontId="0" fillId="0" borderId="0" xfId="0" applyFill="1" applyBorder="1" applyAlignment="1">
      <alignment horizontal="right"/>
    </xf>
    <xf numFmtId="0" fontId="0" fillId="0" borderId="0" xfId="0" applyBorder="1" applyAlignment="1">
      <alignment horizontal="right"/>
    </xf>
    <xf numFmtId="0" fontId="84" fillId="0" borderId="19" xfId="0" applyFont="1" applyBorder="1" applyAlignment="1">
      <alignment horizontal="center" vertical="center" wrapText="1"/>
    </xf>
    <xf numFmtId="0" fontId="16" fillId="37" borderId="19" xfId="1" applyFill="1" applyBorder="1"/>
    <xf numFmtId="0" fontId="16" fillId="0" borderId="19" xfId="1" applyBorder="1"/>
    <xf numFmtId="0" fontId="0" fillId="41" borderId="5" xfId="0" applyFill="1" applyBorder="1" applyAlignment="1">
      <alignment horizontal="center" vertical="center"/>
    </xf>
    <xf numFmtId="0" fontId="0" fillId="41" borderId="19" xfId="0" applyFill="1" applyBorder="1" applyAlignment="1">
      <alignment horizontal="center" vertical="center"/>
    </xf>
    <xf numFmtId="0" fontId="0" fillId="41" borderId="19" xfId="0" applyFill="1" applyBorder="1" applyAlignment="1">
      <alignment wrapText="1"/>
    </xf>
    <xf numFmtId="14" fontId="0" fillId="0" borderId="19" xfId="0" applyNumberFormat="1" applyBorder="1"/>
    <xf numFmtId="0" fontId="84" fillId="0" borderId="19" xfId="0" applyFont="1" applyBorder="1" applyAlignment="1">
      <alignment horizontal="center" vertical="center" wrapText="1"/>
    </xf>
    <xf numFmtId="0" fontId="84" fillId="0" borderId="19" xfId="0" applyFont="1" applyBorder="1" applyAlignment="1">
      <alignment horizontal="center" vertical="center" wrapText="1"/>
    </xf>
    <xf numFmtId="0" fontId="84" fillId="0" borderId="19" xfId="0" applyFont="1" applyBorder="1" applyAlignment="1">
      <alignment horizontal="center" vertical="center" wrapText="1"/>
    </xf>
    <xf numFmtId="0" fontId="84" fillId="0" borderId="19" xfId="0" applyFont="1" applyBorder="1" applyAlignment="1">
      <alignment horizontal="center" vertical="center" wrapText="1"/>
    </xf>
    <xf numFmtId="0" fontId="85" fillId="5" borderId="19" xfId="0" applyFont="1" applyFill="1" applyBorder="1" applyAlignment="1">
      <alignment horizontal="center"/>
    </xf>
    <xf numFmtId="0" fontId="85" fillId="5" borderId="21" xfId="0" applyFont="1" applyFill="1" applyBorder="1" applyAlignment="1">
      <alignment horizontal="center"/>
    </xf>
    <xf numFmtId="0" fontId="85" fillId="0" borderId="0" xfId="0" applyFont="1" applyBorder="1" applyAlignment="1">
      <alignment horizontal="center" vertical="center" wrapText="1"/>
    </xf>
    <xf numFmtId="14" fontId="85" fillId="0" borderId="0" xfId="4" applyNumberFormat="1" applyFont="1" applyBorder="1" applyAlignment="1">
      <alignment horizontal="center" vertical="center"/>
    </xf>
    <xf numFmtId="0" fontId="85" fillId="0" borderId="0" xfId="4" applyFont="1" applyBorder="1" applyAlignment="1">
      <alignment horizontal="center" vertical="center"/>
    </xf>
    <xf numFmtId="0" fontId="84" fillId="0" borderId="0" xfId="4" applyFont="1" applyBorder="1" applyAlignment="1">
      <alignment horizontal="center" vertical="center" wrapText="1"/>
    </xf>
    <xf numFmtId="0" fontId="85" fillId="0" borderId="0" xfId="0" applyFont="1" applyFill="1" applyBorder="1" applyAlignment="1">
      <alignment horizontal="center"/>
    </xf>
    <xf numFmtId="0" fontId="85" fillId="0" borderId="0" xfId="0" applyFont="1" applyFill="1" applyBorder="1" applyAlignment="1">
      <alignment horizontal="center" vertical="top"/>
    </xf>
    <xf numFmtId="0" fontId="89" fillId="0" borderId="0" xfId="0" applyFont="1" applyFill="1" applyBorder="1" applyAlignment="1">
      <alignment horizontal="center"/>
    </xf>
    <xf numFmtId="0" fontId="98" fillId="0" borderId="0" xfId="0" applyFont="1"/>
    <xf numFmtId="0" fontId="89" fillId="33" borderId="21" xfId="0" applyFont="1" applyFill="1" applyBorder="1" applyAlignment="1">
      <alignment horizontal="center"/>
    </xf>
    <xf numFmtId="0" fontId="84" fillId="0" borderId="21" xfId="4" applyFont="1" applyBorder="1" applyAlignment="1">
      <alignment horizontal="center" vertical="center" wrapText="1"/>
    </xf>
    <xf numFmtId="0" fontId="89" fillId="33" borderId="7" xfId="0" applyFont="1" applyFill="1" applyBorder="1" applyAlignment="1">
      <alignment horizontal="center"/>
    </xf>
    <xf numFmtId="14" fontId="85" fillId="0" borderId="7" xfId="4" applyNumberFormat="1" applyFont="1" applyBorder="1" applyAlignment="1">
      <alignment horizontal="center" vertical="center"/>
    </xf>
    <xf numFmtId="0" fontId="89" fillId="33" borderId="5" xfId="0" applyFont="1" applyFill="1" applyBorder="1" applyAlignment="1">
      <alignment horizontal="center"/>
    </xf>
    <xf numFmtId="0" fontId="89" fillId="33" borderId="2" xfId="0" applyFont="1" applyFill="1" applyBorder="1" applyAlignment="1">
      <alignment horizontal="center"/>
    </xf>
    <xf numFmtId="0" fontId="84" fillId="0" borderId="21" xfId="1" applyFont="1" applyBorder="1" applyAlignment="1">
      <alignment horizontal="center" vertical="center" wrapText="1"/>
    </xf>
    <xf numFmtId="14" fontId="85" fillId="0" borderId="7" xfId="1" applyNumberFormat="1" applyFont="1" applyBorder="1" applyAlignment="1">
      <alignment horizontal="center" vertical="center"/>
    </xf>
    <xf numFmtId="0" fontId="98" fillId="0" borderId="19" xfId="0" applyFont="1" applyBorder="1" applyAlignment="1">
      <alignment horizontal="center" vertical="center" wrapText="1"/>
    </xf>
    <xf numFmtId="0" fontId="84" fillId="0" borderId="21" xfId="0" applyFont="1" applyBorder="1" applyAlignment="1">
      <alignment horizontal="center" vertical="center" wrapText="1"/>
    </xf>
    <xf numFmtId="0" fontId="84" fillId="0" borderId="22" xfId="0" applyFont="1" applyBorder="1" applyAlignment="1">
      <alignment horizontal="center" vertical="center" wrapText="1"/>
    </xf>
    <xf numFmtId="0" fontId="85" fillId="0" borderId="21" xfId="0" applyFont="1" applyBorder="1" applyAlignment="1">
      <alignment horizontal="center" vertical="top" wrapText="1"/>
    </xf>
    <xf numFmtId="0" fontId="85" fillId="0" borderId="20" xfId="0" applyFont="1" applyBorder="1" applyAlignment="1">
      <alignment horizontal="center" vertical="top" wrapText="1"/>
    </xf>
    <xf numFmtId="0" fontId="85" fillId="0" borderId="22" xfId="0" applyFont="1" applyBorder="1" applyAlignment="1">
      <alignment horizontal="center" vertical="top" wrapText="1"/>
    </xf>
    <xf numFmtId="0" fontId="84" fillId="0" borderId="20" xfId="0" applyFont="1" applyBorder="1" applyAlignment="1">
      <alignment horizontal="center" vertical="center" wrapText="1"/>
    </xf>
    <xf numFmtId="0" fontId="84" fillId="0" borderId="21" xfId="0" applyFont="1" applyBorder="1" applyAlignment="1">
      <alignment horizontal="left" vertical="top" wrapText="1"/>
    </xf>
    <xf numFmtId="0" fontId="84" fillId="0" borderId="20" xfId="0" applyFont="1" applyBorder="1" applyAlignment="1">
      <alignment horizontal="left" vertical="top" wrapText="1"/>
    </xf>
    <xf numFmtId="0" fontId="84" fillId="0" borderId="22" xfId="0" applyFont="1" applyBorder="1" applyAlignment="1">
      <alignment horizontal="left" vertical="top" wrapText="1"/>
    </xf>
    <xf numFmtId="177" fontId="84" fillId="0" borderId="21" xfId="0" applyNumberFormat="1" applyFont="1" applyBorder="1" applyAlignment="1">
      <alignment horizontal="center" vertical="center" wrapText="1"/>
    </xf>
    <xf numFmtId="177" fontId="85" fillId="0" borderId="20" xfId="0" applyNumberFormat="1" applyFont="1" applyBorder="1" applyAlignment="1">
      <alignment horizontal="center" vertical="center" wrapText="1"/>
    </xf>
    <xf numFmtId="177" fontId="85" fillId="0" borderId="22" xfId="0" applyNumberFormat="1" applyFont="1" applyBorder="1" applyAlignment="1">
      <alignment horizontal="center" vertical="center" wrapText="1"/>
    </xf>
    <xf numFmtId="0" fontId="84" fillId="0" borderId="19" xfId="0" applyFont="1" applyBorder="1" applyAlignment="1">
      <alignment vertical="center" wrapText="1"/>
    </xf>
    <xf numFmtId="0" fontId="84" fillId="0" borderId="21" xfId="0" applyFont="1" applyBorder="1" applyAlignment="1">
      <alignment vertical="top" wrapText="1"/>
    </xf>
    <xf numFmtId="0" fontId="84" fillId="0" borderId="20" xfId="0" applyFont="1" applyBorder="1" applyAlignment="1">
      <alignment vertical="top" wrapText="1"/>
    </xf>
    <xf numFmtId="0" fontId="87" fillId="3" borderId="21" xfId="0" applyFont="1" applyFill="1" applyBorder="1" applyAlignment="1">
      <alignment vertical="center"/>
    </xf>
    <xf numFmtId="0" fontId="87" fillId="3" borderId="20" xfId="0" applyFont="1" applyFill="1" applyBorder="1" applyAlignment="1">
      <alignment vertical="center"/>
    </xf>
    <xf numFmtId="0" fontId="87" fillId="3" borderId="22" xfId="0" applyFont="1" applyFill="1" applyBorder="1" applyAlignment="1">
      <alignment vertical="center"/>
    </xf>
    <xf numFmtId="0" fontId="84" fillId="2" borderId="21" xfId="0" applyFont="1" applyFill="1" applyBorder="1" applyAlignment="1">
      <alignment vertical="center"/>
    </xf>
    <xf numFmtId="0" fontId="84" fillId="2" borderId="20" xfId="0" applyFont="1" applyFill="1" applyBorder="1" applyAlignment="1">
      <alignment vertical="center"/>
    </xf>
    <xf numFmtId="0" fontId="84" fillId="2" borderId="22" xfId="0" applyFont="1" applyFill="1" applyBorder="1" applyAlignment="1">
      <alignment vertical="center"/>
    </xf>
    <xf numFmtId="0" fontId="84" fillId="0" borderId="21" xfId="0" applyFont="1" applyFill="1" applyBorder="1" applyAlignment="1">
      <alignment vertical="center"/>
    </xf>
    <xf numFmtId="0" fontId="84" fillId="0" borderId="20" xfId="0" applyFont="1" applyFill="1" applyBorder="1" applyAlignment="1">
      <alignment vertical="center"/>
    </xf>
    <xf numFmtId="0" fontId="84" fillId="0" borderId="22" xfId="0" applyFont="1" applyFill="1" applyBorder="1" applyAlignment="1">
      <alignment vertical="center"/>
    </xf>
    <xf numFmtId="49" fontId="84" fillId="0" borderId="21" xfId="0" applyNumberFormat="1" applyFont="1" applyFill="1" applyBorder="1" applyAlignment="1">
      <alignment vertical="center"/>
    </xf>
    <xf numFmtId="49" fontId="84" fillId="0" borderId="20" xfId="0" applyNumberFormat="1" applyFont="1" applyFill="1" applyBorder="1" applyAlignment="1">
      <alignment vertical="center"/>
    </xf>
    <xf numFmtId="49" fontId="84" fillId="0" borderId="22" xfId="0" applyNumberFormat="1" applyFont="1" applyFill="1" applyBorder="1" applyAlignment="1">
      <alignment vertical="center"/>
    </xf>
    <xf numFmtId="0" fontId="84" fillId="2" borderId="19" xfId="0" applyFont="1" applyFill="1" applyBorder="1" applyAlignment="1">
      <alignment vertical="center"/>
    </xf>
    <xf numFmtId="0" fontId="84" fillId="0" borderId="19" xfId="0" applyFont="1" applyFill="1" applyBorder="1" applyAlignment="1">
      <alignment vertical="center" shrinkToFit="1"/>
    </xf>
    <xf numFmtId="14" fontId="84" fillId="0" borderId="21" xfId="0" applyNumberFormat="1" applyFont="1" applyFill="1" applyBorder="1" applyAlignment="1">
      <alignment horizontal="left" vertical="center"/>
    </xf>
    <xf numFmtId="14" fontId="84" fillId="0" borderId="20" xfId="0" applyNumberFormat="1" applyFont="1" applyFill="1" applyBorder="1" applyAlignment="1">
      <alignment horizontal="left" vertical="center"/>
    </xf>
    <xf numFmtId="14" fontId="84" fillId="0" borderId="22" xfId="0" applyNumberFormat="1" applyFont="1" applyFill="1" applyBorder="1" applyAlignment="1">
      <alignment horizontal="left" vertical="center"/>
    </xf>
    <xf numFmtId="0" fontId="84" fillId="0" borderId="20" xfId="0" applyFont="1" applyFill="1" applyBorder="1" applyAlignment="1">
      <alignment vertical="center" shrinkToFit="1"/>
    </xf>
    <xf numFmtId="0" fontId="84" fillId="0" borderId="22" xfId="0" applyFont="1" applyFill="1" applyBorder="1" applyAlignment="1">
      <alignment vertical="center" shrinkToFit="1"/>
    </xf>
    <xf numFmtId="0" fontId="84" fillId="0" borderId="21" xfId="0" applyFont="1" applyFill="1" applyBorder="1" applyAlignment="1">
      <alignment vertical="center" shrinkToFit="1"/>
    </xf>
    <xf numFmtId="0" fontId="84" fillId="5" borderId="19" xfId="0" applyFont="1" applyFill="1" applyBorder="1" applyAlignment="1">
      <alignment vertical="center" shrinkToFit="1"/>
    </xf>
    <xf numFmtId="49" fontId="84" fillId="0" borderId="21" xfId="0" applyNumberFormat="1" applyFont="1" applyFill="1" applyBorder="1" applyAlignment="1">
      <alignment vertical="center" shrinkToFit="1"/>
    </xf>
    <xf numFmtId="49" fontId="84" fillId="0" borderId="22" xfId="0" applyNumberFormat="1" applyFont="1" applyFill="1" applyBorder="1" applyAlignment="1">
      <alignment vertical="center" shrinkToFit="1"/>
    </xf>
    <xf numFmtId="0" fontId="84" fillId="6" borderId="23" xfId="0" applyFont="1" applyFill="1" applyBorder="1" applyAlignment="1">
      <alignment horizontal="center" vertical="center" wrapText="1"/>
    </xf>
    <xf numFmtId="0" fontId="84" fillId="6" borderId="24" xfId="0" applyFont="1" applyFill="1" applyBorder="1" applyAlignment="1">
      <alignment horizontal="center" vertical="center" wrapText="1"/>
    </xf>
    <xf numFmtId="0" fontId="85" fillId="0" borderId="2" xfId="0" applyFont="1" applyBorder="1" applyAlignment="1">
      <alignment horizontal="center" vertical="center" wrapText="1"/>
    </xf>
    <xf numFmtId="0" fontId="85" fillId="0" borderId="4" xfId="0" applyFont="1" applyBorder="1" applyAlignment="1">
      <alignment horizontal="center" vertical="center" wrapText="1"/>
    </xf>
    <xf numFmtId="0" fontId="84" fillId="6" borderId="6" xfId="0" applyFont="1" applyFill="1" applyBorder="1" applyAlignment="1">
      <alignment horizontal="center" vertical="center" wrapText="1"/>
    </xf>
    <xf numFmtId="0" fontId="85" fillId="0" borderId="3" xfId="0" applyFont="1" applyBorder="1" applyAlignment="1">
      <alignment horizontal="center" vertical="center" wrapText="1"/>
    </xf>
    <xf numFmtId="0" fontId="88" fillId="7" borderId="19" xfId="1594" applyFont="1" applyFill="1" applyBorder="1" applyAlignment="1">
      <alignment vertical="top" wrapText="1"/>
    </xf>
    <xf numFmtId="0" fontId="85" fillId="0" borderId="20" xfId="0" applyFont="1" applyBorder="1" applyAlignment="1">
      <alignment horizontal="left" vertical="top" wrapText="1"/>
    </xf>
    <xf numFmtId="0" fontId="85" fillId="0" borderId="22" xfId="0" applyFont="1" applyBorder="1" applyAlignment="1">
      <alignment horizontal="left" vertical="top" wrapText="1"/>
    </xf>
    <xf numFmtId="0" fontId="84" fillId="0" borderId="19" xfId="0" applyFont="1" applyBorder="1" applyAlignment="1">
      <alignment horizontal="center" vertical="top"/>
    </xf>
    <xf numFmtId="0" fontId="84" fillId="0" borderId="21" xfId="0" applyFont="1" applyBorder="1" applyAlignment="1">
      <alignment vertical="center" wrapText="1"/>
    </xf>
    <xf numFmtId="0" fontId="84" fillId="0" borderId="22" xfId="0" applyFont="1" applyBorder="1" applyAlignment="1">
      <alignment vertical="center" wrapText="1"/>
    </xf>
    <xf numFmtId="0" fontId="84" fillId="6" borderId="21" xfId="0" applyFont="1" applyFill="1" applyBorder="1" applyAlignment="1">
      <alignment horizontal="center" vertical="center" wrapText="1"/>
    </xf>
    <xf numFmtId="0" fontId="84" fillId="6" borderId="20" xfId="0" applyFont="1" applyFill="1" applyBorder="1" applyAlignment="1">
      <alignment horizontal="center" vertical="center" wrapText="1"/>
    </xf>
    <xf numFmtId="0" fontId="84" fillId="6" borderId="22" xfId="0" applyFont="1" applyFill="1" applyBorder="1" applyAlignment="1">
      <alignment horizontal="center" vertical="center" wrapText="1"/>
    </xf>
    <xf numFmtId="0" fontId="85" fillId="0" borderId="6" xfId="0" applyFont="1" applyBorder="1" applyAlignment="1">
      <alignment horizontal="center" vertical="center" wrapText="1"/>
    </xf>
    <xf numFmtId="0" fontId="85" fillId="0" borderId="24" xfId="0" applyFont="1" applyBorder="1" applyAlignment="1">
      <alignment horizontal="center" vertical="center" wrapText="1"/>
    </xf>
    <xf numFmtId="0" fontId="85" fillId="0" borderId="22" xfId="0" applyFont="1" applyBorder="1" applyAlignment="1">
      <alignment horizontal="center" vertical="center" wrapText="1"/>
    </xf>
    <xf numFmtId="0" fontId="85" fillId="0" borderId="20" xfId="0" applyFont="1" applyBorder="1" applyAlignment="1">
      <alignment horizontal="center" vertical="center" wrapText="1"/>
    </xf>
    <xf numFmtId="0" fontId="84" fillId="0" borderId="1" xfId="0" applyFont="1" applyBorder="1" applyAlignment="1">
      <alignment horizontal="left" vertical="top" wrapText="1"/>
    </xf>
    <xf numFmtId="0" fontId="84" fillId="0" borderId="37" xfId="0" applyFont="1" applyBorder="1" applyAlignment="1">
      <alignment horizontal="left" vertical="top" wrapText="1"/>
    </xf>
    <xf numFmtId="0" fontId="0" fillId="0" borderId="5" xfId="0" applyBorder="1" applyAlignment="1">
      <alignment horizontal="left" vertical="top" wrapText="1"/>
    </xf>
    <xf numFmtId="0" fontId="88" fillId="7" borderId="21" xfId="1594" applyFont="1" applyFill="1" applyBorder="1" applyAlignment="1">
      <alignment vertical="top" wrapText="1"/>
    </xf>
    <xf numFmtId="0" fontId="88" fillId="7" borderId="20" xfId="1594" applyFont="1" applyFill="1" applyBorder="1" applyAlignment="1">
      <alignment vertical="top" wrapText="1"/>
    </xf>
    <xf numFmtId="0" fontId="88" fillId="7" borderId="22" xfId="1594" applyFont="1" applyFill="1" applyBorder="1" applyAlignment="1">
      <alignment vertical="top" wrapText="1"/>
    </xf>
    <xf numFmtId="0" fontId="84" fillId="0" borderId="30" xfId="0" applyFont="1" applyBorder="1" applyAlignment="1">
      <alignment horizontal="left" vertical="top" wrapText="1"/>
    </xf>
    <xf numFmtId="0" fontId="84" fillId="0" borderId="6" xfId="0" applyFont="1" applyBorder="1" applyAlignment="1">
      <alignment horizontal="left" vertical="top" wrapText="1"/>
    </xf>
    <xf numFmtId="0" fontId="84" fillId="0" borderId="36" xfId="0" applyFont="1" applyBorder="1" applyAlignment="1">
      <alignment horizontal="left" vertical="top" wrapText="1"/>
    </xf>
    <xf numFmtId="0" fontId="84" fillId="0" borderId="2" xfId="0" applyFont="1" applyBorder="1" applyAlignment="1">
      <alignment horizontal="left" vertical="top" wrapText="1"/>
    </xf>
    <xf numFmtId="0" fontId="84" fillId="0" borderId="3" xfId="0" applyFont="1" applyBorder="1" applyAlignment="1">
      <alignment horizontal="left" vertical="top" wrapText="1"/>
    </xf>
    <xf numFmtId="0" fontId="84" fillId="0" borderId="4" xfId="0" applyFont="1" applyBorder="1" applyAlignment="1">
      <alignment horizontal="left" vertical="top" wrapText="1"/>
    </xf>
    <xf numFmtId="0" fontId="85" fillId="37" borderId="19" xfId="0" applyFont="1" applyFill="1" applyBorder="1" applyAlignment="1">
      <alignment horizontal="center"/>
    </xf>
    <xf numFmtId="0" fontId="0" fillId="37" borderId="19" xfId="0" applyFill="1" applyBorder="1" applyAlignment="1">
      <alignment horizontal="center"/>
    </xf>
    <xf numFmtId="0" fontId="89" fillId="33" borderId="30" xfId="0" applyFont="1" applyFill="1" applyBorder="1" applyAlignment="1">
      <alignment horizontal="center" vertical="center"/>
    </xf>
    <xf numFmtId="0" fontId="89" fillId="33" borderId="6" xfId="0" applyFont="1" applyFill="1" applyBorder="1" applyAlignment="1">
      <alignment horizontal="center" vertical="center"/>
    </xf>
    <xf numFmtId="0" fontId="89" fillId="33" borderId="24" xfId="0" applyFont="1" applyFill="1" applyBorder="1" applyAlignment="1">
      <alignment horizontal="center" vertical="center"/>
    </xf>
    <xf numFmtId="0" fontId="89" fillId="33" borderId="2" xfId="0" applyFont="1" applyFill="1" applyBorder="1" applyAlignment="1">
      <alignment horizontal="center" vertical="center"/>
    </xf>
    <xf numFmtId="0" fontId="89" fillId="33" borderId="3" xfId="0" applyFont="1" applyFill="1" applyBorder="1" applyAlignment="1">
      <alignment horizontal="center" vertical="center"/>
    </xf>
    <xf numFmtId="0" fontId="89" fillId="33" borderId="4" xfId="0" applyFont="1" applyFill="1" applyBorder="1" applyAlignment="1">
      <alignment horizontal="center" vertical="center"/>
    </xf>
    <xf numFmtId="0" fontId="85" fillId="5" borderId="19" xfId="0" applyFont="1" applyFill="1" applyBorder="1" applyAlignment="1">
      <alignment horizontal="center"/>
    </xf>
    <xf numFmtId="0" fontId="85" fillId="5" borderId="21" xfId="0" applyFont="1" applyFill="1" applyBorder="1" applyAlignment="1">
      <alignment horizontal="center"/>
    </xf>
    <xf numFmtId="0" fontId="85" fillId="5" borderId="20" xfId="0" applyFont="1" applyFill="1" applyBorder="1" applyAlignment="1">
      <alignment horizontal="center"/>
    </xf>
    <xf numFmtId="0" fontId="0" fillId="0" borderId="22" xfId="0" applyBorder="1" applyAlignment="1">
      <alignment horizontal="center"/>
    </xf>
    <xf numFmtId="0" fontId="85" fillId="5" borderId="22" xfId="0" applyFont="1" applyFill="1" applyBorder="1" applyAlignment="1">
      <alignment horizontal="center"/>
    </xf>
    <xf numFmtId="0" fontId="89" fillId="33" borderId="30" xfId="0" applyFont="1" applyFill="1" applyBorder="1" applyAlignment="1">
      <alignment horizontal="center" vertical="center" wrapText="1"/>
    </xf>
    <xf numFmtId="0" fontId="89" fillId="33" borderId="6" xfId="0" applyFont="1" applyFill="1" applyBorder="1" applyAlignment="1">
      <alignment horizontal="center" vertical="center" wrapText="1"/>
    </xf>
    <xf numFmtId="0" fontId="89" fillId="33" borderId="36" xfId="0" applyFont="1" applyFill="1" applyBorder="1" applyAlignment="1">
      <alignment horizontal="center" vertical="center" wrapText="1"/>
    </xf>
    <xf numFmtId="0" fontId="89" fillId="33" borderId="2" xfId="0" applyFont="1" applyFill="1" applyBorder="1" applyAlignment="1">
      <alignment horizontal="center" vertical="center" wrapText="1"/>
    </xf>
    <xf numFmtId="0" fontId="89" fillId="33" borderId="3" xfId="0" applyFont="1" applyFill="1" applyBorder="1" applyAlignment="1">
      <alignment horizontal="center" vertical="center" wrapText="1"/>
    </xf>
    <xf numFmtId="0" fontId="89" fillId="33" borderId="4" xfId="0" applyFont="1" applyFill="1" applyBorder="1" applyAlignment="1">
      <alignment horizontal="center" vertical="center" wrapText="1"/>
    </xf>
    <xf numFmtId="0" fontId="85" fillId="0" borderId="21" xfId="0" applyFont="1" applyBorder="1" applyAlignment="1">
      <alignment horizontal="center" vertical="center"/>
    </xf>
    <xf numFmtId="0" fontId="85" fillId="0" borderId="20" xfId="0" applyFont="1" applyBorder="1" applyAlignment="1">
      <alignment horizontal="center" vertical="center"/>
    </xf>
    <xf numFmtId="0" fontId="85" fillId="0" borderId="22" xfId="0" applyFont="1" applyBorder="1" applyAlignment="1">
      <alignment horizontal="center" vertical="center"/>
    </xf>
    <xf numFmtId="0" fontId="89" fillId="33" borderId="36" xfId="0" applyFont="1" applyFill="1" applyBorder="1" applyAlignment="1">
      <alignment horizontal="center" vertical="center"/>
    </xf>
    <xf numFmtId="0" fontId="0" fillId="0" borderId="22" xfId="0" applyFont="1" applyBorder="1" applyAlignment="1">
      <alignment horizontal="center"/>
    </xf>
    <xf numFmtId="0" fontId="0" fillId="0" borderId="20" xfId="0" applyFont="1" applyBorder="1" applyAlignment="1">
      <alignment horizontal="center"/>
    </xf>
    <xf numFmtId="0" fontId="85" fillId="0" borderId="21" xfId="0" applyFont="1" applyFill="1" applyBorder="1" applyAlignment="1">
      <alignment horizontal="center" vertical="center"/>
    </xf>
    <xf numFmtId="0" fontId="85" fillId="0" borderId="20" xfId="0" applyFont="1" applyFill="1" applyBorder="1" applyAlignment="1">
      <alignment horizontal="center" vertical="center"/>
    </xf>
    <xf numFmtId="0" fontId="85" fillId="0" borderId="22" xfId="0" applyFont="1" applyFill="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0" fontId="0" fillId="40" borderId="19" xfId="0" applyFill="1" applyBorder="1" applyAlignment="1">
      <alignment horizontal="center"/>
    </xf>
  </cellXfs>
  <cellStyles count="1811">
    <cellStyle name="20% - アクセント 1 2" xfId="32" xr:uid="{00000000-0005-0000-0000-000000000000}"/>
    <cellStyle name="20% - アクセント 2 2" xfId="33" xr:uid="{00000000-0005-0000-0000-000001000000}"/>
    <cellStyle name="20% - アクセント 3 2" xfId="34" xr:uid="{00000000-0005-0000-0000-000002000000}"/>
    <cellStyle name="20% - アクセント 4 2" xfId="35" xr:uid="{00000000-0005-0000-0000-000003000000}"/>
    <cellStyle name="20% - アクセント 5 2" xfId="36" xr:uid="{00000000-0005-0000-0000-000004000000}"/>
    <cellStyle name="20% - アクセント 6 2" xfId="37" xr:uid="{00000000-0005-0000-0000-000005000000}"/>
    <cellStyle name="20% - 강조색1" xfId="38" xr:uid="{00000000-0005-0000-0000-000006000000}"/>
    <cellStyle name="20% - 강조색1 2" xfId="39" xr:uid="{00000000-0005-0000-0000-000007000000}"/>
    <cellStyle name="20% - 강조색1 3" xfId="40" xr:uid="{00000000-0005-0000-0000-000008000000}"/>
    <cellStyle name="20% - 강조색1 4" xfId="41" xr:uid="{00000000-0005-0000-0000-000009000000}"/>
    <cellStyle name="20% - 강조색1 5" xfId="42" xr:uid="{00000000-0005-0000-0000-00000A000000}"/>
    <cellStyle name="20% - 강조색1_1209_20_G4_(G4AA_GGTF12_G4EE_G4TF01_G4MM)_AA_120920" xfId="43" xr:uid="{00000000-0005-0000-0000-00000B000000}"/>
    <cellStyle name="20% - 강조색2" xfId="44" xr:uid="{00000000-0005-0000-0000-00000C000000}"/>
    <cellStyle name="20% - 강조색2 2" xfId="45" xr:uid="{00000000-0005-0000-0000-00000D000000}"/>
    <cellStyle name="20% - 강조색2 3" xfId="46" xr:uid="{00000000-0005-0000-0000-00000E000000}"/>
    <cellStyle name="20% - 강조색2 4" xfId="47" xr:uid="{00000000-0005-0000-0000-00000F000000}"/>
    <cellStyle name="20% - 강조색2 5" xfId="48" xr:uid="{00000000-0005-0000-0000-000010000000}"/>
    <cellStyle name="20% - 강조색2_1209_20_G4_(G4AA_GGTF12_G4EE_G4TF01_G4MM)_AA_120920" xfId="49" xr:uid="{00000000-0005-0000-0000-000011000000}"/>
    <cellStyle name="20% - 강조색3" xfId="50" xr:uid="{00000000-0005-0000-0000-000012000000}"/>
    <cellStyle name="20% - 강조색3 2" xfId="51" xr:uid="{00000000-0005-0000-0000-000013000000}"/>
    <cellStyle name="20% - 강조색3 3" xfId="52" xr:uid="{00000000-0005-0000-0000-000014000000}"/>
    <cellStyle name="20% - 강조색3 4" xfId="53" xr:uid="{00000000-0005-0000-0000-000015000000}"/>
    <cellStyle name="20% - 강조색3 5" xfId="54" xr:uid="{00000000-0005-0000-0000-000016000000}"/>
    <cellStyle name="20% - 강조색3_1209_20_G4_(G4AA_GGTF12_G4EE_G4TF01_G4MM)_AA_120920" xfId="55" xr:uid="{00000000-0005-0000-0000-000017000000}"/>
    <cellStyle name="20% - 강조색4" xfId="56" xr:uid="{00000000-0005-0000-0000-000018000000}"/>
    <cellStyle name="20% - 강조색4 2" xfId="57" xr:uid="{00000000-0005-0000-0000-000019000000}"/>
    <cellStyle name="20% - 강조색4 3" xfId="58" xr:uid="{00000000-0005-0000-0000-00001A000000}"/>
    <cellStyle name="20% - 강조색4 4" xfId="59" xr:uid="{00000000-0005-0000-0000-00001B000000}"/>
    <cellStyle name="20% - 강조색4 5" xfId="60" xr:uid="{00000000-0005-0000-0000-00001C000000}"/>
    <cellStyle name="20% - 강조색4_1209_20_G4_(G4AA_GGTF12_G4EE_G4TF01_G4MM)_AA_120920" xfId="61" xr:uid="{00000000-0005-0000-0000-00001D000000}"/>
    <cellStyle name="20% - 강조색5" xfId="62" xr:uid="{00000000-0005-0000-0000-00001E000000}"/>
    <cellStyle name="20% - 강조색5 2" xfId="63" xr:uid="{00000000-0005-0000-0000-00001F000000}"/>
    <cellStyle name="20% - 강조색5 3" xfId="64" xr:uid="{00000000-0005-0000-0000-000020000000}"/>
    <cellStyle name="20% - 강조색5 4" xfId="65" xr:uid="{00000000-0005-0000-0000-000021000000}"/>
    <cellStyle name="20% - 강조색5 5" xfId="66" xr:uid="{00000000-0005-0000-0000-000022000000}"/>
    <cellStyle name="20% - 강조색5_1209_20_G4_(G4AA_GGTF12_G4EE_G4TF01_G4MM)_AA_120920" xfId="67" xr:uid="{00000000-0005-0000-0000-000023000000}"/>
    <cellStyle name="20% - 강조색6" xfId="68" xr:uid="{00000000-0005-0000-0000-000024000000}"/>
    <cellStyle name="20% - 강조색6 2" xfId="69" xr:uid="{00000000-0005-0000-0000-000025000000}"/>
    <cellStyle name="20% - 강조색6 3" xfId="70" xr:uid="{00000000-0005-0000-0000-000026000000}"/>
    <cellStyle name="20% - 강조색6 4" xfId="71" xr:uid="{00000000-0005-0000-0000-000027000000}"/>
    <cellStyle name="20% - 강조색6 5" xfId="72" xr:uid="{00000000-0005-0000-0000-000028000000}"/>
    <cellStyle name="20% - 강조색6_1209_20_G4_(G4AA_GGTF12_G4EE_G4TF01_G4MM)_AA_120920" xfId="73" xr:uid="{00000000-0005-0000-0000-000029000000}"/>
    <cellStyle name="20% - 輔色1" xfId="74" xr:uid="{00000000-0005-0000-0000-00002A000000}"/>
    <cellStyle name="20% - 輔色1 2" xfId="75" xr:uid="{00000000-0005-0000-0000-00002B000000}"/>
    <cellStyle name="20% - 輔色1_VOE VONA ECマーケティング推進室&lt;13&gt;" xfId="76" xr:uid="{00000000-0005-0000-0000-00002C000000}"/>
    <cellStyle name="20% - 輔色2" xfId="77" xr:uid="{00000000-0005-0000-0000-00002D000000}"/>
    <cellStyle name="20% - 輔色2 2" xfId="78" xr:uid="{00000000-0005-0000-0000-00002E000000}"/>
    <cellStyle name="20% - 輔色2_VOE VONA ECマーケティング推進室&lt;13&gt;" xfId="79" xr:uid="{00000000-0005-0000-0000-00002F000000}"/>
    <cellStyle name="20% - 輔色3" xfId="80" xr:uid="{00000000-0005-0000-0000-000030000000}"/>
    <cellStyle name="20% - 輔色3 2" xfId="81" xr:uid="{00000000-0005-0000-0000-000031000000}"/>
    <cellStyle name="20% - 輔色3_VOE VONA ECマーケティング推進室&lt;13&gt;" xfId="82" xr:uid="{00000000-0005-0000-0000-000032000000}"/>
    <cellStyle name="20% - 輔色4" xfId="83" xr:uid="{00000000-0005-0000-0000-000033000000}"/>
    <cellStyle name="20% - 輔色4 2" xfId="84" xr:uid="{00000000-0005-0000-0000-000034000000}"/>
    <cellStyle name="20% - 輔色4_VOE VONA ECマーケティング推進室&lt;13&gt;" xfId="85" xr:uid="{00000000-0005-0000-0000-000035000000}"/>
    <cellStyle name="20% - 輔色5" xfId="86" xr:uid="{00000000-0005-0000-0000-000036000000}"/>
    <cellStyle name="20% - 輔色5 2" xfId="87" xr:uid="{00000000-0005-0000-0000-000037000000}"/>
    <cellStyle name="20% - 輔色5_VOE VONA ECマーケティング推進室&lt;13&gt;" xfId="88" xr:uid="{00000000-0005-0000-0000-000038000000}"/>
    <cellStyle name="20% - 輔色6" xfId="89" xr:uid="{00000000-0005-0000-0000-000039000000}"/>
    <cellStyle name="20% - 輔色6 2" xfId="90" xr:uid="{00000000-0005-0000-0000-00003A000000}"/>
    <cellStyle name="20% - 輔色6_VOE VONA ECマーケティング推進室&lt;13&gt;" xfId="91" xr:uid="{00000000-0005-0000-0000-00003B000000}"/>
    <cellStyle name="40% - アクセント 1 2" xfId="92" xr:uid="{00000000-0005-0000-0000-00003C000000}"/>
    <cellStyle name="40% - アクセント 2 2" xfId="93" xr:uid="{00000000-0005-0000-0000-00003D000000}"/>
    <cellStyle name="40% - アクセント 3 2" xfId="94" xr:uid="{00000000-0005-0000-0000-00003E000000}"/>
    <cellStyle name="40% - アクセント 4 2" xfId="95" xr:uid="{00000000-0005-0000-0000-00003F000000}"/>
    <cellStyle name="40% - アクセント 5 2" xfId="96" xr:uid="{00000000-0005-0000-0000-000040000000}"/>
    <cellStyle name="40% - アクセント 6 2" xfId="97" xr:uid="{00000000-0005-0000-0000-000041000000}"/>
    <cellStyle name="40% - 강조색1" xfId="98" xr:uid="{00000000-0005-0000-0000-000042000000}"/>
    <cellStyle name="40% - 강조색1 2" xfId="99" xr:uid="{00000000-0005-0000-0000-000043000000}"/>
    <cellStyle name="40% - 강조색1 3" xfId="100" xr:uid="{00000000-0005-0000-0000-000044000000}"/>
    <cellStyle name="40% - 강조색1 4" xfId="101" xr:uid="{00000000-0005-0000-0000-000045000000}"/>
    <cellStyle name="40% - 강조색1 5" xfId="102" xr:uid="{00000000-0005-0000-0000-000046000000}"/>
    <cellStyle name="40% - 강조색1_1209_20_G4_(G4AA_GGTF12_G4EE_G4TF01_G4MM)_AA_120920" xfId="103" xr:uid="{00000000-0005-0000-0000-000047000000}"/>
    <cellStyle name="40% - 강조색2" xfId="104" xr:uid="{00000000-0005-0000-0000-000048000000}"/>
    <cellStyle name="40% - 강조색2 2" xfId="105" xr:uid="{00000000-0005-0000-0000-000049000000}"/>
    <cellStyle name="40% - 강조색2 3" xfId="106" xr:uid="{00000000-0005-0000-0000-00004A000000}"/>
    <cellStyle name="40% - 강조색2 4" xfId="107" xr:uid="{00000000-0005-0000-0000-00004B000000}"/>
    <cellStyle name="40% - 강조색2 5" xfId="108" xr:uid="{00000000-0005-0000-0000-00004C000000}"/>
    <cellStyle name="40% - 강조색2_1209_20_G4_(G4AA_GGTF12_G4EE_G4TF01_G4MM)_AA_120920" xfId="109" xr:uid="{00000000-0005-0000-0000-00004D000000}"/>
    <cellStyle name="40% - 강조색3" xfId="110" xr:uid="{00000000-0005-0000-0000-00004E000000}"/>
    <cellStyle name="40% - 강조색3 2" xfId="111" xr:uid="{00000000-0005-0000-0000-00004F000000}"/>
    <cellStyle name="40% - 강조색3 3" xfId="112" xr:uid="{00000000-0005-0000-0000-000050000000}"/>
    <cellStyle name="40% - 강조색3 4" xfId="113" xr:uid="{00000000-0005-0000-0000-000051000000}"/>
    <cellStyle name="40% - 강조색3 5" xfId="114" xr:uid="{00000000-0005-0000-0000-000052000000}"/>
    <cellStyle name="40% - 강조색3_1209_20_G4_(G4AA_GGTF12_G4EE_G4TF01_G4MM)_AA_120920" xfId="115" xr:uid="{00000000-0005-0000-0000-000053000000}"/>
    <cellStyle name="40% - 강조색4" xfId="116" xr:uid="{00000000-0005-0000-0000-000054000000}"/>
    <cellStyle name="40% - 강조색4 2" xfId="117" xr:uid="{00000000-0005-0000-0000-000055000000}"/>
    <cellStyle name="40% - 강조색4 3" xfId="118" xr:uid="{00000000-0005-0000-0000-000056000000}"/>
    <cellStyle name="40% - 강조색4 4" xfId="119" xr:uid="{00000000-0005-0000-0000-000057000000}"/>
    <cellStyle name="40% - 강조색4 5" xfId="120" xr:uid="{00000000-0005-0000-0000-000058000000}"/>
    <cellStyle name="40% - 강조색4_1209_20_G4_(G4AA_GGTF12_G4EE_G4TF01_G4MM)_AA_120920" xfId="121" xr:uid="{00000000-0005-0000-0000-000059000000}"/>
    <cellStyle name="40% - 강조색5" xfId="122" xr:uid="{00000000-0005-0000-0000-00005A000000}"/>
    <cellStyle name="40% - 강조색5 2" xfId="123" xr:uid="{00000000-0005-0000-0000-00005B000000}"/>
    <cellStyle name="40% - 강조색5 3" xfId="124" xr:uid="{00000000-0005-0000-0000-00005C000000}"/>
    <cellStyle name="40% - 강조색5 4" xfId="125" xr:uid="{00000000-0005-0000-0000-00005D000000}"/>
    <cellStyle name="40% - 강조색5 5" xfId="126" xr:uid="{00000000-0005-0000-0000-00005E000000}"/>
    <cellStyle name="40% - 강조색5_1209_20_G4_(G4AA_GGTF12_G4EE_G4TF01_G4MM)_AA_120920" xfId="127" xr:uid="{00000000-0005-0000-0000-00005F000000}"/>
    <cellStyle name="40% - 강조색6" xfId="128" xr:uid="{00000000-0005-0000-0000-000060000000}"/>
    <cellStyle name="40% - 강조색6 2" xfId="129" xr:uid="{00000000-0005-0000-0000-000061000000}"/>
    <cellStyle name="40% - 강조색6 3" xfId="130" xr:uid="{00000000-0005-0000-0000-000062000000}"/>
    <cellStyle name="40% - 강조색6 4" xfId="131" xr:uid="{00000000-0005-0000-0000-000063000000}"/>
    <cellStyle name="40% - 강조색6 5" xfId="132" xr:uid="{00000000-0005-0000-0000-000064000000}"/>
    <cellStyle name="40% - 강조색6_1209_20_G4_(G4AA_GGTF12_G4EE_G4TF01_G4MM)_AA_120920" xfId="133" xr:uid="{00000000-0005-0000-0000-000065000000}"/>
    <cellStyle name="40% - 輔色1" xfId="134" xr:uid="{00000000-0005-0000-0000-000066000000}"/>
    <cellStyle name="40% - 輔色1 2" xfId="135" xr:uid="{00000000-0005-0000-0000-000067000000}"/>
    <cellStyle name="40% - 輔色1_VOE VONA ECマーケティング推進室&lt;13&gt;" xfId="136" xr:uid="{00000000-0005-0000-0000-000068000000}"/>
    <cellStyle name="40% - 輔色2" xfId="137" xr:uid="{00000000-0005-0000-0000-000069000000}"/>
    <cellStyle name="40% - 輔色2 2" xfId="138" xr:uid="{00000000-0005-0000-0000-00006A000000}"/>
    <cellStyle name="40% - 輔色2_VOE VONA ECマーケティング推進室&lt;13&gt;" xfId="139" xr:uid="{00000000-0005-0000-0000-00006B000000}"/>
    <cellStyle name="40% - 輔色3" xfId="140" xr:uid="{00000000-0005-0000-0000-00006C000000}"/>
    <cellStyle name="40% - 輔色3 2" xfId="141" xr:uid="{00000000-0005-0000-0000-00006D000000}"/>
    <cellStyle name="40% - 輔色3_VOE VONA ECマーケティング推進室&lt;13&gt;" xfId="142" xr:uid="{00000000-0005-0000-0000-00006E000000}"/>
    <cellStyle name="40% - 輔色4" xfId="143" xr:uid="{00000000-0005-0000-0000-00006F000000}"/>
    <cellStyle name="40% - 輔色4 2" xfId="144" xr:uid="{00000000-0005-0000-0000-000070000000}"/>
    <cellStyle name="40% - 輔色4_VOE VONA ECマーケティング推進室&lt;13&gt;" xfId="145" xr:uid="{00000000-0005-0000-0000-000071000000}"/>
    <cellStyle name="40% - 輔色5" xfId="146" xr:uid="{00000000-0005-0000-0000-000072000000}"/>
    <cellStyle name="40% - 輔色5 2" xfId="147" xr:uid="{00000000-0005-0000-0000-000073000000}"/>
    <cellStyle name="40% - 輔色5_VOE VONA ECマーケティング推進室&lt;13&gt;" xfId="148" xr:uid="{00000000-0005-0000-0000-000074000000}"/>
    <cellStyle name="40% - 輔色6" xfId="149" xr:uid="{00000000-0005-0000-0000-000075000000}"/>
    <cellStyle name="40% - 輔色6 2" xfId="150" xr:uid="{00000000-0005-0000-0000-000076000000}"/>
    <cellStyle name="40% - 輔色6_VOE VONA ECマーケティング推進室&lt;13&gt;" xfId="151" xr:uid="{00000000-0005-0000-0000-000077000000}"/>
    <cellStyle name="60% - アクセント 1 2" xfId="152" xr:uid="{00000000-0005-0000-0000-000078000000}"/>
    <cellStyle name="60% - アクセント 2 2" xfId="153" xr:uid="{00000000-0005-0000-0000-000079000000}"/>
    <cellStyle name="60% - アクセント 3 2" xfId="154" xr:uid="{00000000-0005-0000-0000-00007A000000}"/>
    <cellStyle name="60% - アクセント 4 2" xfId="155" xr:uid="{00000000-0005-0000-0000-00007B000000}"/>
    <cellStyle name="60% - アクセント 5 2" xfId="156" xr:uid="{00000000-0005-0000-0000-00007C000000}"/>
    <cellStyle name="60% - アクセント 6 2" xfId="157" xr:uid="{00000000-0005-0000-0000-00007D000000}"/>
    <cellStyle name="60% - 강조색1" xfId="158" xr:uid="{00000000-0005-0000-0000-00007E000000}"/>
    <cellStyle name="60% - 강조색1 2" xfId="159" xr:uid="{00000000-0005-0000-0000-00007F000000}"/>
    <cellStyle name="60% - 강조색1 3" xfId="160" xr:uid="{00000000-0005-0000-0000-000080000000}"/>
    <cellStyle name="60% - 강조색1 4" xfId="161" xr:uid="{00000000-0005-0000-0000-000081000000}"/>
    <cellStyle name="60% - 강조색1 5" xfId="162" xr:uid="{00000000-0005-0000-0000-000082000000}"/>
    <cellStyle name="60% - 강조색1_1209_20_G4_(G4AA_GGTF12_G4EE_G4TF01_G4MM)_AA_120920" xfId="163" xr:uid="{00000000-0005-0000-0000-000083000000}"/>
    <cellStyle name="60% - 강조색2" xfId="164" xr:uid="{00000000-0005-0000-0000-000084000000}"/>
    <cellStyle name="60% - 강조색2 2" xfId="165" xr:uid="{00000000-0005-0000-0000-000085000000}"/>
    <cellStyle name="60% - 강조색2 3" xfId="166" xr:uid="{00000000-0005-0000-0000-000086000000}"/>
    <cellStyle name="60% - 강조색2 4" xfId="167" xr:uid="{00000000-0005-0000-0000-000087000000}"/>
    <cellStyle name="60% - 강조색2 5" xfId="168" xr:uid="{00000000-0005-0000-0000-000088000000}"/>
    <cellStyle name="60% - 강조색2_1209_20_G4_(G4AA_GGTF12_G4EE_G4TF01_G4MM)_AA_120920" xfId="169" xr:uid="{00000000-0005-0000-0000-000089000000}"/>
    <cellStyle name="60% - 강조색3" xfId="170" xr:uid="{00000000-0005-0000-0000-00008A000000}"/>
    <cellStyle name="60% - 강조색3 2" xfId="171" xr:uid="{00000000-0005-0000-0000-00008B000000}"/>
    <cellStyle name="60% - 강조색3 3" xfId="172" xr:uid="{00000000-0005-0000-0000-00008C000000}"/>
    <cellStyle name="60% - 강조색3 4" xfId="173" xr:uid="{00000000-0005-0000-0000-00008D000000}"/>
    <cellStyle name="60% - 강조색3 5" xfId="174" xr:uid="{00000000-0005-0000-0000-00008E000000}"/>
    <cellStyle name="60% - 강조색3_1209_20_G4_(G4AA_GGTF12_G4EE_G4TF01_G4MM)_AA_120920" xfId="175" xr:uid="{00000000-0005-0000-0000-00008F000000}"/>
    <cellStyle name="60% - 강조색4" xfId="176" xr:uid="{00000000-0005-0000-0000-000090000000}"/>
    <cellStyle name="60% - 강조색4 2" xfId="177" xr:uid="{00000000-0005-0000-0000-000091000000}"/>
    <cellStyle name="60% - 강조색4 3" xfId="178" xr:uid="{00000000-0005-0000-0000-000092000000}"/>
    <cellStyle name="60% - 강조색4 4" xfId="179" xr:uid="{00000000-0005-0000-0000-000093000000}"/>
    <cellStyle name="60% - 강조색4 5" xfId="180" xr:uid="{00000000-0005-0000-0000-000094000000}"/>
    <cellStyle name="60% - 강조색4_1209_20_G4_(G4AA_GGTF12_G4EE_G4TF01_G4MM)_AA_120920" xfId="181" xr:uid="{00000000-0005-0000-0000-000095000000}"/>
    <cellStyle name="60% - 강조색5" xfId="182" xr:uid="{00000000-0005-0000-0000-000096000000}"/>
    <cellStyle name="60% - 강조색5 2" xfId="183" xr:uid="{00000000-0005-0000-0000-000097000000}"/>
    <cellStyle name="60% - 강조색5 3" xfId="184" xr:uid="{00000000-0005-0000-0000-000098000000}"/>
    <cellStyle name="60% - 강조색5 4" xfId="185" xr:uid="{00000000-0005-0000-0000-000099000000}"/>
    <cellStyle name="60% - 강조색5 5" xfId="186" xr:uid="{00000000-0005-0000-0000-00009A000000}"/>
    <cellStyle name="60% - 강조색5_1209_20_G4_(G4AA_GGTF12_G4EE_G4TF01_G4MM)_AA_120920" xfId="187" xr:uid="{00000000-0005-0000-0000-00009B000000}"/>
    <cellStyle name="60% - 강조색6" xfId="188" xr:uid="{00000000-0005-0000-0000-00009C000000}"/>
    <cellStyle name="60% - 강조색6 2" xfId="189" xr:uid="{00000000-0005-0000-0000-00009D000000}"/>
    <cellStyle name="60% - 강조색6 3" xfId="190" xr:uid="{00000000-0005-0000-0000-00009E000000}"/>
    <cellStyle name="60% - 강조색6 4" xfId="191" xr:uid="{00000000-0005-0000-0000-00009F000000}"/>
    <cellStyle name="60% - 강조색6 5" xfId="192" xr:uid="{00000000-0005-0000-0000-0000A0000000}"/>
    <cellStyle name="60% - 강조색6_1209_20_G4_(G4AA_GGTF12_G4EE_G4TF01_G4MM)_AA_120920" xfId="193" xr:uid="{00000000-0005-0000-0000-0000A1000000}"/>
    <cellStyle name="60% - 輔色1" xfId="194" xr:uid="{00000000-0005-0000-0000-0000A2000000}"/>
    <cellStyle name="60% - 輔色2" xfId="195" xr:uid="{00000000-0005-0000-0000-0000A3000000}"/>
    <cellStyle name="60% - 輔色3" xfId="196" xr:uid="{00000000-0005-0000-0000-0000A4000000}"/>
    <cellStyle name="60% - 輔色4" xfId="197" xr:uid="{00000000-0005-0000-0000-0000A5000000}"/>
    <cellStyle name="60% - 輔色5" xfId="198" xr:uid="{00000000-0005-0000-0000-0000A6000000}"/>
    <cellStyle name="60% - 輔色6" xfId="199" xr:uid="{00000000-0005-0000-0000-0000A7000000}"/>
    <cellStyle name="f" xfId="200" xr:uid="{00000000-0005-0000-0000-0000A8000000}"/>
    <cellStyle name="f_（VNMM）" xfId="201" xr:uid="{00000000-0005-0000-0000-0000A9000000}"/>
    <cellStyle name="f_（VNMM）_101216-G4（中国メカニカルEC事業部VNMC）" xfId="202" xr:uid="{00000000-0005-0000-0000-0000AA000000}"/>
    <cellStyle name="f_（VNMM）_1102-24-中国メカニカルＥＣ事業部" xfId="203" xr:uid="{00000000-0005-0000-0000-0000AB000000}"/>
    <cellStyle name="f_（VNMM）_110405-ＶＯＮＡプラットフォームグループ（VONAプラットフォームグループ管掌関与VNAA）" xfId="204" xr:uid="{00000000-0005-0000-0000-0000AC000000}"/>
    <cellStyle name="f_（VNMM）_110419-ＶＯＮＡ事業グループ（エレ電子部品）" xfId="205" xr:uid="{00000000-0005-0000-0000-0000AD000000}"/>
    <cellStyle name="f_（VNMM）_110419-ＶＯＮＡ事業グループ（エレ電子部品）_【提出】1105-26-ファクトリーサプライ事業部" xfId="206" xr:uid="{00000000-0005-0000-0000-0000AE000000}"/>
    <cellStyle name="f_（VNMM）_110419-ＶＯＮＡ事業グループ（エレ電子部品）_【電子部品修正済み】110509-ＶＯＮＡ事業グループ（エレ）" xfId="207" xr:uid="{00000000-0005-0000-0000-0000AF000000}"/>
    <cellStyle name="f_（VNMM）_110419-ＶＯＮＡ事業グループ（エレ電子部品）_1105-26_プロミクロス" xfId="208" xr:uid="{00000000-0005-0000-0000-0000B0000000}"/>
    <cellStyle name="f_（VNMM）_110419-ＶＯＮＡ事業グループ（エレ電子部品）_110526-PJ進捗管理表エレ事業部" xfId="209" xr:uid="{00000000-0005-0000-0000-0000B1000000}"/>
    <cellStyle name="f_（VNMM）_110419-ＶＯＮＡ事業グループ（エレ電子部品）_111020-VONAエレクトロニクス事業部" xfId="210" xr:uid="{00000000-0005-0000-0000-0000B2000000}"/>
    <cellStyle name="f_（VNMM）_110419-ＶＯＮＡ事業グループ（エレ電子部品）_VNDN VONA電子部品" xfId="211" xr:uid="{00000000-0005-0000-0000-0000B3000000}"/>
    <cellStyle name="f_（VNMM）_110823-PJ進捗管理表【5】中国メカニカルEC事業部" xfId="212" xr:uid="{00000000-0005-0000-0000-0000B4000000}"/>
    <cellStyle name="f_（VNMM）_1108-25-VONAエレクトロニクス事業部" xfId="213" xr:uid="{00000000-0005-0000-0000-0000B5000000}"/>
    <cellStyle name="f_（VNMM）_111020-ＶＯＮＡ事業グループ（G執行役員会）" xfId="214" xr:uid="{00000000-0005-0000-0000-0000B6000000}"/>
    <cellStyle name="f_【G執行役員会】0624-PJ進捗管理表（FA事業G管掌関与）" xfId="215" xr:uid="{00000000-0005-0000-0000-0000B7000000}"/>
    <cellStyle name="f_【G執行役員会】0624-PJ進捗管理表（FA事業G管掌関与）_1102-24-GGTF22インド金型工場EE_final" xfId="216" xr:uid="{00000000-0005-0000-0000-0000B8000000}"/>
    <cellStyle name="f_【G執行役員会】0624-PJ進捗管理表（FA事業G管掌関与）_1102-24-GGTF22インド金型工場FF" xfId="217" xr:uid="{00000000-0005-0000-0000-0000B9000000}"/>
    <cellStyle name="f_【PJ進捗管理表】 Ｇ２グループ_（まとめ)" xfId="218" xr:uid="{00000000-0005-0000-0000-0000BA000000}"/>
    <cellStyle name="f_【PJ進捗管理表】 Ｇ２グループ_（まとめ)_101216-G4（中国メカニカルEC事業部VNMC）" xfId="219" xr:uid="{00000000-0005-0000-0000-0000BB000000}"/>
    <cellStyle name="f_【PJ進捗管理表】 Ｇ２グループ_（まとめ)_1102-24-中国メカニカルＥＣ事業部" xfId="220" xr:uid="{00000000-0005-0000-0000-0000BC000000}"/>
    <cellStyle name="f_【PJ進捗管理表】 Ｇ２グループ_（まとめ)_110405-ＶＯＮＡプラットフォームグループ（VONAプラットフォームグループ管掌関与VNAA）" xfId="221" xr:uid="{00000000-0005-0000-0000-0000BD000000}"/>
    <cellStyle name="f_【PJ進捗管理表】 Ｇ２グループ_（まとめ)_110419-ＶＯＮＡ事業グループ（エレ電子部品）" xfId="222" xr:uid="{00000000-0005-0000-0000-0000BE000000}"/>
    <cellStyle name="f_【PJ進捗管理表】 Ｇ２グループ_（まとめ)_110419-ＶＯＮＡ事業グループ（エレ電子部品）_【提出】1105-26-ファクトリーサプライ事業部" xfId="223" xr:uid="{00000000-0005-0000-0000-0000BF000000}"/>
    <cellStyle name="f_【PJ進捗管理表】 Ｇ２グループ_（まとめ)_110419-ＶＯＮＡ事業グループ（エレ電子部品）_【電子部品修正済み】110509-ＶＯＮＡ事業グループ（エレ）" xfId="224" xr:uid="{00000000-0005-0000-0000-0000C0000000}"/>
    <cellStyle name="f_【PJ進捗管理表】 Ｇ２グループ_（まとめ)_110419-ＶＯＮＡ事業グループ（エレ電子部品）_1105-26_プロミクロス" xfId="225" xr:uid="{00000000-0005-0000-0000-0000C1000000}"/>
    <cellStyle name="f_【PJ進捗管理表】 Ｇ２グループ_（まとめ)_110419-ＶＯＮＡ事業グループ（エレ電子部品）_110526-PJ進捗管理表エレ事業部" xfId="226" xr:uid="{00000000-0005-0000-0000-0000C2000000}"/>
    <cellStyle name="f_【PJ進捗管理表】 Ｇ２グループ_（まとめ)_110419-ＶＯＮＡ事業グループ（エレ電子部品）_111020-VONAエレクトロニクス事業部" xfId="227" xr:uid="{00000000-0005-0000-0000-0000C3000000}"/>
    <cellStyle name="f_【PJ進捗管理表】 Ｇ２グループ_（まとめ)_110419-ＶＯＮＡ事業グループ（エレ電子部品）_VNDN VONA電子部品" xfId="228" xr:uid="{00000000-0005-0000-0000-0000C4000000}"/>
    <cellStyle name="f_【PJ進捗管理表】 Ｇ２グループ_（まとめ)_110823-PJ進捗管理表【5】中国メカニカルEC事業部" xfId="229" xr:uid="{00000000-0005-0000-0000-0000C5000000}"/>
    <cellStyle name="f_【PJ進捗管理表】 Ｇ２グループ_（まとめ)_1108-25-VONAエレクトロニクス事業部" xfId="230" xr:uid="{00000000-0005-0000-0000-0000C6000000}"/>
    <cellStyle name="f_【PJ進捗管理表】 Ｇ２グループ_（まとめ)_111020-ＶＯＮＡ事業グループ（G執行役員会）" xfId="231" xr:uid="{00000000-0005-0000-0000-0000C7000000}"/>
    <cellStyle name="f_【ツール提出】1004-20-VONAツール (2)" xfId="232" xr:uid="{00000000-0005-0000-0000-0000C8000000}"/>
    <cellStyle name="f_【ツール提出】1004-20-VONAツール (2)_101216-G4（中国メカニカルEC事業部VNMC）" xfId="233" xr:uid="{00000000-0005-0000-0000-0000C9000000}"/>
    <cellStyle name="f_【ツール提出】1004-20-VONAツール (2)_1102-24-中国メカニカルＥＣ事業部" xfId="234" xr:uid="{00000000-0005-0000-0000-0000CA000000}"/>
    <cellStyle name="f_【ツール提出】1004-20-VONAツール (2)_110405-ＶＯＮＡプラットフォームグループ（VONAプラットフォームグループ管掌関与VNAA）" xfId="235" xr:uid="{00000000-0005-0000-0000-0000CB000000}"/>
    <cellStyle name="f_【ツール提出】1004-20-VONAツール (2)_110419-ＶＯＮＡ事業グループ（エレ電子部品）" xfId="236" xr:uid="{00000000-0005-0000-0000-0000CC000000}"/>
    <cellStyle name="f_【ツール提出】1004-20-VONAツール (2)_110419-ＶＯＮＡ事業グループ（エレ電子部品）_【提出】1105-26-ファクトリーサプライ事業部" xfId="237" xr:uid="{00000000-0005-0000-0000-0000CD000000}"/>
    <cellStyle name="f_【ツール提出】1004-20-VONAツール (2)_110419-ＶＯＮＡ事業グループ（エレ電子部品）_【電子部品修正済み】110509-ＶＯＮＡ事業グループ（エレ）" xfId="238" xr:uid="{00000000-0005-0000-0000-0000CE000000}"/>
    <cellStyle name="f_【ツール提出】1004-20-VONAツール (2)_110419-ＶＯＮＡ事業グループ（エレ電子部品）_1105-26_プロミクロス" xfId="239" xr:uid="{00000000-0005-0000-0000-0000CF000000}"/>
    <cellStyle name="f_【ツール提出】1004-20-VONAツール (2)_110419-ＶＯＮＡ事業グループ（エレ電子部品）_110526-PJ進捗管理表エレ事業部" xfId="240" xr:uid="{00000000-0005-0000-0000-0000D0000000}"/>
    <cellStyle name="f_【ツール提出】1004-20-VONAツール (2)_110419-ＶＯＮＡ事業グループ（エレ電子部品）_111020-VONAエレクトロニクス事業部" xfId="241" xr:uid="{00000000-0005-0000-0000-0000D1000000}"/>
    <cellStyle name="f_【ツール提出】1004-20-VONAツール (2)_110419-ＶＯＮＡ事業グループ（エレ電子部品）_VNDN VONA電子部品" xfId="242" xr:uid="{00000000-0005-0000-0000-0000D2000000}"/>
    <cellStyle name="f_【ツール提出】1004-20-VONAツール (2)_110823-PJ進捗管理表【5】中国メカニカルEC事業部" xfId="243" xr:uid="{00000000-0005-0000-0000-0000D3000000}"/>
    <cellStyle name="f_【ツール提出】1004-20-VONAツール (2)_110824-ＶＯＮＡメカニカル事業部（VNMM）" xfId="244" xr:uid="{00000000-0005-0000-0000-0000D4000000}"/>
    <cellStyle name="f_【ツール提出】1004-20-VONAツール (2)_1108-25-VONAエレクトロニクス事業部" xfId="245" xr:uid="{00000000-0005-0000-0000-0000D5000000}"/>
    <cellStyle name="f_【ツール提出】1004-20-VONAツール (2)_110825-ＶＯＮＡ事業グループ（G執行役員会）①" xfId="246" xr:uid="{00000000-0005-0000-0000-0000D6000000}"/>
    <cellStyle name="f_【ツール提出】1004-20-VONAツール (2)_11-09-22-VONAエレクトロニクス事業部" xfId="247" xr:uid="{00000000-0005-0000-0000-0000D7000000}"/>
    <cellStyle name="f_【ツール提出】1004-20-VONAツール (2)_110922-ＶＯＮＡ事業グループ（G執行役員会）①" xfId="248" xr:uid="{00000000-0005-0000-0000-0000D8000000}"/>
    <cellStyle name="f_【ツール提出】1004-20-VONAツール (2)_110922-ＶＯＮＡ事業グループ（中国メカニカルEC事業部）" xfId="249" xr:uid="{00000000-0005-0000-0000-0000D9000000}"/>
    <cellStyle name="f_【ツール提出】1004-20-VONAツール (2)_111020-VONAエレクトロニクス事業部" xfId="250" xr:uid="{00000000-0005-0000-0000-0000DA000000}"/>
    <cellStyle name="f_【ツール提出】1004-20-VONAツール (2)_111020-VONAセンター営業" xfId="251" xr:uid="{00000000-0005-0000-0000-0000DB000000}"/>
    <cellStyle name="f_【ツール提出】1004-20-VONAツール (2)_111020-VONAファクトリーサプライ" xfId="252" xr:uid="{00000000-0005-0000-0000-0000DC000000}"/>
    <cellStyle name="f_【ツール提出】1004-20-VONAツール (2)_111020-VONAメカニカル" xfId="253" xr:uid="{00000000-0005-0000-0000-0000DD000000}"/>
    <cellStyle name="f_【ツール提出】1004-20-VONAツール (2)_111020-ＶＯＮＡ事業グループ（G執行役員会）" xfId="254" xr:uid="{00000000-0005-0000-0000-0000DE000000}"/>
    <cellStyle name="f_【ツール提出】1004-20-VONAツール (2)_111020-ＶＯＮＡ事業グループ（中国VONAメカニカル事業部）" xfId="255" xr:uid="{00000000-0005-0000-0000-0000DF000000}"/>
    <cellStyle name="f_【ツール提出】1005-11-VONAツール" xfId="256" xr:uid="{00000000-0005-0000-0000-0000E0000000}"/>
    <cellStyle name="f_【ツール提出】1005-11-VONAツール_101216-G4（中国メカニカルEC事業部VNMC）" xfId="257" xr:uid="{00000000-0005-0000-0000-0000E1000000}"/>
    <cellStyle name="f_【ツール提出】1005-11-VONAツール_1102-24-中国メカニカルＥＣ事業部" xfId="258" xr:uid="{00000000-0005-0000-0000-0000E2000000}"/>
    <cellStyle name="f_【ツール提出】1005-11-VONAツール_110405-ＶＯＮＡプラットフォームグループ（VONAプラットフォームグループ管掌関与VNAA）" xfId="259" xr:uid="{00000000-0005-0000-0000-0000E3000000}"/>
    <cellStyle name="f_【ツール提出】1005-11-VONAツール_110419-ＶＯＮＡ事業グループ（エレ電子部品）" xfId="260" xr:uid="{00000000-0005-0000-0000-0000E4000000}"/>
    <cellStyle name="f_【ツール提出】1005-11-VONAツール_110419-ＶＯＮＡ事業グループ（エレ電子部品）_【提出】1105-26-ファクトリーサプライ事業部" xfId="261" xr:uid="{00000000-0005-0000-0000-0000E5000000}"/>
    <cellStyle name="f_【ツール提出】1005-11-VONAツール_110419-ＶＯＮＡ事業グループ（エレ電子部品）_【電子部品修正済み】110509-ＶＯＮＡ事業グループ（エレ）" xfId="262" xr:uid="{00000000-0005-0000-0000-0000E6000000}"/>
    <cellStyle name="f_【ツール提出】1005-11-VONAツール_110419-ＶＯＮＡ事業グループ（エレ電子部品）_1105-26_プロミクロス" xfId="263" xr:uid="{00000000-0005-0000-0000-0000E7000000}"/>
    <cellStyle name="f_【ツール提出】1005-11-VONAツール_110419-ＶＯＮＡ事業グループ（エレ電子部品）_110526-PJ進捗管理表エレ事業部" xfId="264" xr:uid="{00000000-0005-0000-0000-0000E8000000}"/>
    <cellStyle name="f_【ツール提出】1005-11-VONAツール_110419-ＶＯＮＡ事業グループ（エレ電子部品）_111020-VONAエレクトロニクス事業部" xfId="265" xr:uid="{00000000-0005-0000-0000-0000E9000000}"/>
    <cellStyle name="f_【ツール提出】1005-11-VONAツール_110419-ＶＯＮＡ事業グループ（エレ電子部品）_VNDN VONA電子部品" xfId="266" xr:uid="{00000000-0005-0000-0000-0000EA000000}"/>
    <cellStyle name="f_【ツール提出】1005-11-VONAツール_110823-PJ進捗管理表【5】中国メカニカルEC事業部" xfId="267" xr:uid="{00000000-0005-0000-0000-0000EB000000}"/>
    <cellStyle name="f_【ツール提出】1005-11-VONAツール_110824-ＶＯＮＡメカニカル事業部（VNMM）" xfId="268" xr:uid="{00000000-0005-0000-0000-0000EC000000}"/>
    <cellStyle name="f_【ツール提出】1005-11-VONAツール_1108-25-VONAエレクトロニクス事業部" xfId="269" xr:uid="{00000000-0005-0000-0000-0000ED000000}"/>
    <cellStyle name="f_【ツール提出】1005-11-VONAツール_110825-ＶＯＮＡ事業グループ（G執行役員会）①" xfId="270" xr:uid="{00000000-0005-0000-0000-0000EE000000}"/>
    <cellStyle name="f_【ツール提出】1005-11-VONAツール_11-09-22-VONAエレクトロニクス事業部" xfId="271" xr:uid="{00000000-0005-0000-0000-0000EF000000}"/>
    <cellStyle name="f_【ツール提出】1005-11-VONAツール_110922-ＶＯＮＡ事業グループ（G執行役員会）①" xfId="272" xr:uid="{00000000-0005-0000-0000-0000F0000000}"/>
    <cellStyle name="f_【ツール提出】1005-11-VONAツール_110922-ＶＯＮＡ事業グループ（中国メカニカルEC事業部）" xfId="273" xr:uid="{00000000-0005-0000-0000-0000F1000000}"/>
    <cellStyle name="f_【ツール提出】1005-11-VONAツール_111020-VONAエレクトロニクス事業部" xfId="274" xr:uid="{00000000-0005-0000-0000-0000F2000000}"/>
    <cellStyle name="f_【ツール提出】1005-11-VONAツール_111020-VONAセンター営業" xfId="275" xr:uid="{00000000-0005-0000-0000-0000F3000000}"/>
    <cellStyle name="f_【ツール提出】1005-11-VONAツール_111020-VONAファクトリーサプライ" xfId="276" xr:uid="{00000000-0005-0000-0000-0000F4000000}"/>
    <cellStyle name="f_【ツール提出】1005-11-VONAツール_111020-VONAメカニカル" xfId="277" xr:uid="{00000000-0005-0000-0000-0000F5000000}"/>
    <cellStyle name="f_【ツール提出】1005-11-VONAツール_111020-ＶＯＮＡ事業グループ（G執行役員会）" xfId="278" xr:uid="{00000000-0005-0000-0000-0000F6000000}"/>
    <cellStyle name="f_【ツール提出】1005-11-VONAツール_111020-ＶＯＮＡ事業グループ（中国VONAメカニカル事業部）" xfId="279" xr:uid="{00000000-0005-0000-0000-0000F7000000}"/>
    <cellStyle name="f_【作成中】1007-08-TF19インドＰＪ" xfId="280" xr:uid="{00000000-0005-0000-0000-0000F8000000}"/>
    <cellStyle name="f_【作成中】1007-08-TF19インドＰＪ_1102-24-GGTF22インド金型工場EE_final" xfId="281" xr:uid="{00000000-0005-0000-0000-0000F9000000}"/>
    <cellStyle name="f_【作成中】1007-08-TF19インドＰＪ_1102-24-GGTF22インド金型工場FF" xfId="282" xr:uid="{00000000-0005-0000-0000-0000FA000000}"/>
    <cellStyle name="f_【提出】1006-24-TF19インドＰＪ" xfId="283" xr:uid="{00000000-0005-0000-0000-0000FB000000}"/>
    <cellStyle name="f_【提出】1006-24-TF19インドＰＪ_1102-24-GGTF22インド金型工場EE_final" xfId="284" xr:uid="{00000000-0005-0000-0000-0000FC000000}"/>
    <cellStyle name="f_【提出】1006-24-TF19インドＰＪ_1102-24-GGTF22インド金型工場FF" xfId="285" xr:uid="{00000000-0005-0000-0000-0000FD000000}"/>
    <cellStyle name="f_【提出】1105-26-ファクトリーサプライ事業部" xfId="286" xr:uid="{00000000-0005-0000-0000-0000FE000000}"/>
    <cellStyle name="f_【電子部品修正済み】110509-ＶＯＮＡ事業グループ（エレ）" xfId="287" xr:uid="{00000000-0005-0000-0000-0000FF000000}"/>
    <cellStyle name="f_1003-04-表紙" xfId="288" xr:uid="{00000000-0005-0000-0000-000000010000}"/>
    <cellStyle name="f_100419 _PJ進捗管理表(VONA-FA）VNMM" xfId="289" xr:uid="{00000000-0005-0000-0000-000001010000}"/>
    <cellStyle name="f_100419 _PJ進捗管理表(VONA-FA）VNMM_101216-G4（中国メカニカルEC事業部VNMC）" xfId="290" xr:uid="{00000000-0005-0000-0000-000002010000}"/>
    <cellStyle name="f_100419 _PJ進捗管理表(VONA-FA）VNMM_1102-24-中国メカニカルＥＣ事業部" xfId="291" xr:uid="{00000000-0005-0000-0000-000003010000}"/>
    <cellStyle name="f_100419 _PJ進捗管理表(VONA-FA）VNMM_110405-ＶＯＮＡプラットフォームグループ（VONAプラットフォームグループ管掌関与VNAA）" xfId="292" xr:uid="{00000000-0005-0000-0000-000004010000}"/>
    <cellStyle name="f_100419 _PJ進捗管理表(VONA-FA）VNMM_110419-ＶＯＮＡ事業グループ（エレ電子部品）" xfId="293" xr:uid="{00000000-0005-0000-0000-000005010000}"/>
    <cellStyle name="f_100419 _PJ進捗管理表(VONA-FA）VNMM_110419-ＶＯＮＡ事業グループ（エレ電子部品）_【提出】1105-26-ファクトリーサプライ事業部" xfId="294" xr:uid="{00000000-0005-0000-0000-000006010000}"/>
    <cellStyle name="f_100419 _PJ進捗管理表(VONA-FA）VNMM_110419-ＶＯＮＡ事業グループ（エレ電子部品）_【電子部品修正済み】110509-ＶＯＮＡ事業グループ（エレ）" xfId="295" xr:uid="{00000000-0005-0000-0000-000007010000}"/>
    <cellStyle name="f_100419 _PJ進捗管理表(VONA-FA）VNMM_110419-ＶＯＮＡ事業グループ（エレ電子部品）_1105-26_プロミクロス" xfId="296" xr:uid="{00000000-0005-0000-0000-000008010000}"/>
    <cellStyle name="f_100419 _PJ進捗管理表(VONA-FA）VNMM_110419-ＶＯＮＡ事業グループ（エレ電子部品）_110526-PJ進捗管理表エレ事業部" xfId="297" xr:uid="{00000000-0005-0000-0000-000009010000}"/>
    <cellStyle name="f_100419 _PJ進捗管理表(VONA-FA）VNMM_110419-ＶＯＮＡ事業グループ（エレ電子部品）_111020-VONAエレクトロニクス事業部" xfId="298" xr:uid="{00000000-0005-0000-0000-00000A010000}"/>
    <cellStyle name="f_100419 _PJ進捗管理表(VONA-FA）VNMM_110419-ＶＯＮＡ事業グループ（エレ電子部品）_VNDN VONA電子部品" xfId="299" xr:uid="{00000000-0005-0000-0000-00000B010000}"/>
    <cellStyle name="f_100419 _PJ進捗管理表(VONA-FA）VNMM_110823-PJ進捗管理表【5】中国メカニカルEC事業部" xfId="300" xr:uid="{00000000-0005-0000-0000-00000C010000}"/>
    <cellStyle name="f_100419 _PJ進捗管理表(VONA-FA）VNMM_110824-ＶＯＮＡメカニカル事業部（VNMM）" xfId="301" xr:uid="{00000000-0005-0000-0000-00000D010000}"/>
    <cellStyle name="f_100419 _PJ進捗管理表(VONA-FA）VNMM_1108-25-VONAエレクトロニクス事業部" xfId="302" xr:uid="{00000000-0005-0000-0000-00000E010000}"/>
    <cellStyle name="f_100419 _PJ進捗管理表(VONA-FA）VNMM_110825-ＶＯＮＡ事業グループ（G執行役員会）①" xfId="303" xr:uid="{00000000-0005-0000-0000-00000F010000}"/>
    <cellStyle name="f_100419 _PJ進捗管理表(VONA-FA）VNMM_11-09-22-VONAエレクトロニクス事業部" xfId="304" xr:uid="{00000000-0005-0000-0000-000010010000}"/>
    <cellStyle name="f_100419 _PJ進捗管理表(VONA-FA）VNMM_110922-ＶＯＮＡ事業グループ（G執行役員会）①" xfId="305" xr:uid="{00000000-0005-0000-0000-000011010000}"/>
    <cellStyle name="f_100419 _PJ進捗管理表(VONA-FA）VNMM_110922-ＶＯＮＡ事業グループ（中国メカニカルEC事業部）" xfId="306" xr:uid="{00000000-0005-0000-0000-000012010000}"/>
    <cellStyle name="f_100419 _PJ進捗管理表(VONA-FA）VNMM_111020-VONAエレクトロニクス事業部" xfId="307" xr:uid="{00000000-0005-0000-0000-000013010000}"/>
    <cellStyle name="f_100419 _PJ進捗管理表(VONA-FA）VNMM_111020-VONAセンター営業" xfId="308" xr:uid="{00000000-0005-0000-0000-000014010000}"/>
    <cellStyle name="f_100419 _PJ進捗管理表(VONA-FA）VNMM_111020-VONAファクトリーサプライ" xfId="309" xr:uid="{00000000-0005-0000-0000-000015010000}"/>
    <cellStyle name="f_100419 _PJ進捗管理表(VONA-FA）VNMM_111020-VONAメカニカル" xfId="310" xr:uid="{00000000-0005-0000-0000-000016010000}"/>
    <cellStyle name="f_100419 _PJ進捗管理表(VONA-FA）VNMM_111020-ＶＯＮＡ事業グループ（G執行役員会）" xfId="311" xr:uid="{00000000-0005-0000-0000-000017010000}"/>
    <cellStyle name="f_100419 _PJ進捗管理表(VONA-FA）VNMM_111020-ＶＯＮＡ事業グループ（中国VONAメカニカル事業部）" xfId="312" xr:uid="{00000000-0005-0000-0000-000018010000}"/>
    <cellStyle name="f_100419-PJ進捗管理表(国際プロタ゛クト）" xfId="313" xr:uid="{00000000-0005-0000-0000-000019010000}"/>
    <cellStyle name="f_100419-PJ進捗管理表(国際プロタ゛クト）_100510-PJ進捗管理表(FI企業体）3" xfId="314" xr:uid="{00000000-0005-0000-0000-00001A010000}"/>
    <cellStyle name="f_100419-PJ進捗管理表(国際プロタ゛クト）_100510-PJ進捗管理表(FI企業体）3_100621-PJ進捗管理表(国際プロダクト）" xfId="315" xr:uid="{00000000-0005-0000-0000-00001B010000}"/>
    <cellStyle name="f_100419-PJ進捗管理表(国際プロタ゛クト）_100510-PJ進捗管理表(FI企業体）3_100621-PJ進捗管理表(国際プロダクト）_100705-PJ進捗管理表(国際プロダクト）" xfId="316" xr:uid="{00000000-0005-0000-0000-00001C010000}"/>
    <cellStyle name="f_100419-PJ進捗管理表(国際プロタ゛クト）_100510-PJ進捗管理表(FI企業体）3_100621-PJ進捗管理表(国際プロダクト）_100705-PJ進捗管理表(国際プロダクト）_110307-PJ進捗管理表(国際プロダクト)" xfId="317" xr:uid="{00000000-0005-0000-0000-00001D010000}"/>
    <cellStyle name="f_100419-PJ進捗管理表(国際プロタ゛クト）_100510-PJ進捗管理表(FI企業体）3_100621-PJ進捗管理表(国際プロダクト）_100705-PJ進捗管理表(国際プロダクト）_110307-PJ進捗管理表(国際プロダクト) 2" xfId="1611" xr:uid="{00000000-0005-0000-0000-00001E010000}"/>
    <cellStyle name="f_100419-PJ進捗管理表(国際プロタ゛クト）_100510-PJ進捗管理表(FI企業体）3_100621-PJ進捗管理表(国際プロダクト）_100705-PJ進捗管理表(国際プロダクト）_110307-PJ進捗管理表(国際プロダクト) 3" xfId="1718" xr:uid="{00000000-0005-0000-0000-00001F010000}"/>
    <cellStyle name="f_100419-PJ進捗管理表(国際プロタ゛クト）_100510-PJ進捗管理表(FI企業体）3_100621-PJ進捗管理表(国際プロダクト）_110307-PJ進捗管理表(国際プロダクト)" xfId="318" xr:uid="{00000000-0005-0000-0000-000020010000}"/>
    <cellStyle name="f_100419-PJ進捗管理表(国際プロタ゛クト）_100510-PJ進捗管理表(FI企業体）3_100621-PJ進捗管理表(国際プロダクト）_110307-PJ進捗管理表(国際プロダクト) 2" xfId="1612" xr:uid="{00000000-0005-0000-0000-000021010000}"/>
    <cellStyle name="f_100419-PJ進捗管理表(国際プロタ゛クト）_100510-PJ進捗管理表(FI企業体）3_100621-PJ進捗管理表(国際プロダクト）_110307-PJ進捗管理表(国際プロダクト) 3" xfId="1719" xr:uid="{00000000-0005-0000-0000-000022010000}"/>
    <cellStyle name="f_100419-PJ進捗管理表(国際プロタ゛クト）_100510-PJ進捗管理表(FI企業体）3_100705-PJ進捗管理表(国際プロダクト）" xfId="319" xr:uid="{00000000-0005-0000-0000-000023010000}"/>
    <cellStyle name="f_100419-PJ進捗管理表(国際プロタ゛クト）_100510-PJ進捗管理表(FI企業体）3_100705-PJ進捗管理表(国際プロダクト）_110307-PJ進捗管理表(国際プロダクト)" xfId="320" xr:uid="{00000000-0005-0000-0000-000024010000}"/>
    <cellStyle name="f_100419-PJ進捗管理表(国際プロタ゛クト）_100510-PJ進捗管理表(FI企業体）3_100705-PJ進捗管理表(国際プロダクト）_110307-PJ進捗管理表(国際プロダクト) 2" xfId="1613" xr:uid="{00000000-0005-0000-0000-000025010000}"/>
    <cellStyle name="f_100419-PJ進捗管理表(国際プロタ゛クト）_100510-PJ進捗管理表(FI企業体）3_100705-PJ進捗管理表(国際プロダクト）_110307-PJ進捗管理表(国際プロダクト) 3" xfId="1720" xr:uid="{00000000-0005-0000-0000-000026010000}"/>
    <cellStyle name="f_100419-PJ進捗管理表(国際プロタ゛クト）_100510-PJ進捗管理表(FI企業体）3_110307-PJ進捗管理表(国際プロダクト)" xfId="321" xr:uid="{00000000-0005-0000-0000-000027010000}"/>
    <cellStyle name="f_100419-PJ進捗管理表(国際プロタ゛クト）_100510-PJ進捗管理表(FI企業体）3_110307-PJ進捗管理表(国際プロダクト) 2" xfId="1614" xr:uid="{00000000-0005-0000-0000-000028010000}"/>
    <cellStyle name="f_100419-PJ進捗管理表(国際プロタ゛クト）_100510-PJ進捗管理表(FI企業体）3_110307-PJ進捗管理表(国際プロダクト) 3" xfId="1721" xr:uid="{00000000-0005-0000-0000-000029010000}"/>
    <cellStyle name="f_100419-PJ進捗管理表(国際プロタ゛クト）_100524-PJ進捗管理表(国際プロダクト）" xfId="322" xr:uid="{00000000-0005-0000-0000-00002A010000}"/>
    <cellStyle name="f_100419-PJ進捗管理表(国際プロタ゛クト）_100524-PJ進捗管理表(国際プロダクト）_100621-PJ進捗管理表(国際プロダクト）" xfId="323" xr:uid="{00000000-0005-0000-0000-00002B010000}"/>
    <cellStyle name="f_100419-PJ進捗管理表(国際プロタ゛クト）_100524-PJ進捗管理表(国際プロダクト）_100621-PJ進捗管理表(国際プロダクト）_100705-PJ進捗管理表(国際プロダクト）" xfId="324" xr:uid="{00000000-0005-0000-0000-00002C010000}"/>
    <cellStyle name="f_100419-PJ進捗管理表(国際プロタ゛クト）_100524-PJ進捗管理表(国際プロダクト）_100621-PJ進捗管理表(国際プロダクト）_100705-PJ進捗管理表(国際プロダクト）_110307-PJ進捗管理表(国際プロダクト)" xfId="325" xr:uid="{00000000-0005-0000-0000-00002D010000}"/>
    <cellStyle name="f_100419-PJ進捗管理表(国際プロタ゛クト）_100524-PJ進捗管理表(国際プロダクト）_100621-PJ進捗管理表(国際プロダクト）_100705-PJ進捗管理表(国際プロダクト）_110307-PJ進捗管理表(国際プロダクト) 2" xfId="1615" xr:uid="{00000000-0005-0000-0000-00002E010000}"/>
    <cellStyle name="f_100419-PJ進捗管理表(国際プロタ゛クト）_100524-PJ進捗管理表(国際プロダクト）_100621-PJ進捗管理表(国際プロダクト）_100705-PJ進捗管理表(国際プロダクト）_110307-PJ進捗管理表(国際プロダクト) 3" xfId="1722" xr:uid="{00000000-0005-0000-0000-00002F010000}"/>
    <cellStyle name="f_100419-PJ進捗管理表(国際プロタ゛クト）_100524-PJ進捗管理表(国際プロダクト）_100621-PJ進捗管理表(国際プロダクト）_110307-PJ進捗管理表(国際プロダクト)" xfId="326" xr:uid="{00000000-0005-0000-0000-000030010000}"/>
    <cellStyle name="f_100419-PJ進捗管理表(国際プロタ゛クト）_100524-PJ進捗管理表(国際プロダクト）_100621-PJ進捗管理表(国際プロダクト）_110307-PJ進捗管理表(国際プロダクト) 2" xfId="1616" xr:uid="{00000000-0005-0000-0000-000031010000}"/>
    <cellStyle name="f_100419-PJ進捗管理表(国際プロタ゛クト）_100524-PJ進捗管理表(国際プロダクト）_100621-PJ進捗管理表(国際プロダクト）_110307-PJ進捗管理表(国際プロダクト) 3" xfId="1723" xr:uid="{00000000-0005-0000-0000-000032010000}"/>
    <cellStyle name="f_100419-PJ進捗管理表(国際プロタ゛クト）_100524-PJ進捗管理表(国際プロダクト）_100705-PJ進捗管理表(国際プロダクト）" xfId="327" xr:uid="{00000000-0005-0000-0000-000033010000}"/>
    <cellStyle name="f_100419-PJ進捗管理表(国際プロタ゛クト）_100524-PJ進捗管理表(国際プロダクト）_100705-PJ進捗管理表(国際プロダクト）_110307-PJ進捗管理表(国際プロダクト)" xfId="328" xr:uid="{00000000-0005-0000-0000-000034010000}"/>
    <cellStyle name="f_100419-PJ進捗管理表(国際プロタ゛クト）_100524-PJ進捗管理表(国際プロダクト）_100705-PJ進捗管理表(国際プロダクト）_110307-PJ進捗管理表(国際プロダクト) 2" xfId="1617" xr:uid="{00000000-0005-0000-0000-000035010000}"/>
    <cellStyle name="f_100419-PJ進捗管理表(国際プロタ゛クト）_100524-PJ進捗管理表(国際プロダクト）_100705-PJ進捗管理表(国際プロダクト）_110307-PJ進捗管理表(国際プロダクト) 3" xfId="1724" xr:uid="{00000000-0005-0000-0000-000036010000}"/>
    <cellStyle name="f_100419-PJ進捗管理表(国際プロタ゛クト）_100524-PJ進捗管理表(国際プロダクト）_110307-PJ進捗管理表(国際プロダクト)" xfId="329" xr:uid="{00000000-0005-0000-0000-000037010000}"/>
    <cellStyle name="f_100419-PJ進捗管理表(国際プロタ゛クト）_100524-PJ進捗管理表(国際プロダクト）_110307-PJ進捗管理表(国際プロダクト) 2" xfId="1618" xr:uid="{00000000-0005-0000-0000-000038010000}"/>
    <cellStyle name="f_100419-PJ進捗管理表(国際プロタ゛クト）_100524-PJ進捗管理表(国際プロダクト）_110307-PJ進捗管理表(国際プロダクト) 3" xfId="1725" xr:uid="{00000000-0005-0000-0000-000039010000}"/>
    <cellStyle name="f_100419-PJ進捗管理表(国際プロタ゛クト）_100621-PJ進捗管理表(国際プロダクト）" xfId="330" xr:uid="{00000000-0005-0000-0000-00003A010000}"/>
    <cellStyle name="f_100419-PJ進捗管理表(国際プロタ゛クト）_100621-PJ進捗管理表(国際プロダクト）_100705-PJ進捗管理表(国際プロダクト）" xfId="331" xr:uid="{00000000-0005-0000-0000-00003B010000}"/>
    <cellStyle name="f_100419-PJ進捗管理表(国際プロタ゛クト）_100621-PJ進捗管理表(国際プロダクト）_100705-PJ進捗管理表(国際プロダクト）_110307-PJ進捗管理表(国際プロダクト)" xfId="332" xr:uid="{00000000-0005-0000-0000-00003C010000}"/>
    <cellStyle name="f_100419-PJ進捗管理表(国際プロタ゛クト）_100621-PJ進捗管理表(国際プロダクト）_100705-PJ進捗管理表(国際プロダクト）_110307-PJ進捗管理表(国際プロダクト) 2" xfId="1619" xr:uid="{00000000-0005-0000-0000-00003D010000}"/>
    <cellStyle name="f_100419-PJ進捗管理表(国際プロタ゛クト）_100621-PJ進捗管理表(国際プロダクト）_100705-PJ進捗管理表(国際プロダクト）_110307-PJ進捗管理表(国際プロダクト) 3" xfId="1726" xr:uid="{00000000-0005-0000-0000-00003E010000}"/>
    <cellStyle name="f_100419-PJ進捗管理表(国際プロタ゛クト）_100621-PJ進捗管理表(国際プロダクト）_110307-PJ進捗管理表(国際プロダクト)" xfId="333" xr:uid="{00000000-0005-0000-0000-00003F010000}"/>
    <cellStyle name="f_100419-PJ進捗管理表(国際プロタ゛クト）_100621-PJ進捗管理表(国際プロダクト）_110307-PJ進捗管理表(国際プロダクト) 2" xfId="1620" xr:uid="{00000000-0005-0000-0000-000040010000}"/>
    <cellStyle name="f_100419-PJ進捗管理表(国際プロタ゛クト）_100621-PJ進捗管理表(国際プロダクト）_110307-PJ進捗管理表(国際プロダクト) 3" xfId="1727" xr:uid="{00000000-0005-0000-0000-000041010000}"/>
    <cellStyle name="f_100419-PJ進捗管理表(国際プロタ゛クト）_100705-PJ進捗管理表(国際プロダクト）" xfId="334" xr:uid="{00000000-0005-0000-0000-000042010000}"/>
    <cellStyle name="f_100419-PJ進捗管理表(国際プロタ゛クト）_100705-PJ進捗管理表(国際プロダクト）_110307-PJ進捗管理表(国際プロダクト)" xfId="335" xr:uid="{00000000-0005-0000-0000-000043010000}"/>
    <cellStyle name="f_100419-PJ進捗管理表(国際プロタ゛クト）_100705-PJ進捗管理表(国際プロダクト）_110307-PJ進捗管理表(国際プロダクト) 2" xfId="1621" xr:uid="{00000000-0005-0000-0000-000044010000}"/>
    <cellStyle name="f_100419-PJ進捗管理表(国際プロタ゛クト）_100705-PJ進捗管理表(国際プロダクト）_110307-PJ進捗管理表(国際プロダクト) 3" xfId="1728" xr:uid="{00000000-0005-0000-0000-000045010000}"/>
    <cellStyle name="f_100419-PJ進捗管理表(国際プロタ゛クト）_1102-24-GGTF22インド金型工場EE_final" xfId="336" xr:uid="{00000000-0005-0000-0000-000046010000}"/>
    <cellStyle name="f_100419-PJ進捗管理表(国際プロタ゛クト）_1102-24-GGTF22インド金型工場FF" xfId="337" xr:uid="{00000000-0005-0000-0000-000047010000}"/>
    <cellStyle name="f_100419-PJ進捗管理表(国際プロタ゛クト）_110307-PJ進捗管理表(国際プロダクト)" xfId="338" xr:uid="{00000000-0005-0000-0000-000048010000}"/>
    <cellStyle name="f_100419-PJ進捗管理表(国際プロタ゛クト）_110307-PJ進捗管理表(国際プロダクト) 2" xfId="1622" xr:uid="{00000000-0005-0000-0000-000049010000}"/>
    <cellStyle name="f_100419-PJ進捗管理表(国際プロタ゛クト）_110307-PJ進捗管理表(国際プロダクト) 3" xfId="1729" xr:uid="{00000000-0005-0000-0000-00004A010000}"/>
    <cellStyle name="f_100510-PJ進捗管理表(FI企業体）3" xfId="339" xr:uid="{00000000-0005-0000-0000-00004B010000}"/>
    <cellStyle name="f_100510-PJ進捗管理表(FI企業体）3_100621-PJ進捗管理表(国際プロダクト）" xfId="340" xr:uid="{00000000-0005-0000-0000-00004C010000}"/>
    <cellStyle name="f_100510-PJ進捗管理表(FI企業体）3_100621-PJ進捗管理表(国際プロダクト）_100705-PJ進捗管理表(国際プロダクト）" xfId="341" xr:uid="{00000000-0005-0000-0000-00004D010000}"/>
    <cellStyle name="f_100510-PJ進捗管理表(FI企業体）3_100621-PJ進捗管理表(国際プロダクト）_100705-PJ進捗管理表(国際プロダクト）_110307-PJ進捗管理表(国際プロダクト)" xfId="342" xr:uid="{00000000-0005-0000-0000-00004E010000}"/>
    <cellStyle name="f_100510-PJ進捗管理表(FI企業体）3_100621-PJ進捗管理表(国際プロダクト）_100705-PJ進捗管理表(国際プロダクト）_110307-PJ進捗管理表(国際プロダクト) 2" xfId="1623" xr:uid="{00000000-0005-0000-0000-00004F010000}"/>
    <cellStyle name="f_100510-PJ進捗管理表(FI企業体）3_100621-PJ進捗管理表(国際プロダクト）_100705-PJ進捗管理表(国際プロダクト）_110307-PJ進捗管理表(国際プロダクト) 3" xfId="1730" xr:uid="{00000000-0005-0000-0000-000050010000}"/>
    <cellStyle name="f_100510-PJ進捗管理表(FI企業体）3_100621-PJ進捗管理表(国際プロダクト）_110307-PJ進捗管理表(国際プロダクト)" xfId="343" xr:uid="{00000000-0005-0000-0000-000051010000}"/>
    <cellStyle name="f_100510-PJ進捗管理表(FI企業体）3_100621-PJ進捗管理表(国際プロダクト）_110307-PJ進捗管理表(国際プロダクト) 2" xfId="1624" xr:uid="{00000000-0005-0000-0000-000052010000}"/>
    <cellStyle name="f_100510-PJ進捗管理表(FI企業体）3_100621-PJ進捗管理表(国際プロダクト）_110307-PJ進捗管理表(国際プロダクト) 3" xfId="1731" xr:uid="{00000000-0005-0000-0000-000053010000}"/>
    <cellStyle name="f_100510-PJ進捗管理表(FI企業体）3_100705-PJ進捗管理表(国際プロダクト）" xfId="344" xr:uid="{00000000-0005-0000-0000-000054010000}"/>
    <cellStyle name="f_100510-PJ進捗管理表(FI企業体）3_100705-PJ進捗管理表(国際プロダクト）_110307-PJ進捗管理表(国際プロダクト)" xfId="345" xr:uid="{00000000-0005-0000-0000-000055010000}"/>
    <cellStyle name="f_100510-PJ進捗管理表(FI企業体）3_100705-PJ進捗管理表(国際プロダクト）_110307-PJ進捗管理表(国際プロダクト) 2" xfId="1625" xr:uid="{00000000-0005-0000-0000-000056010000}"/>
    <cellStyle name="f_100510-PJ進捗管理表(FI企業体）3_100705-PJ進捗管理表(国際プロダクト）_110307-PJ進捗管理表(国際プロダクト) 3" xfId="1732" xr:uid="{00000000-0005-0000-0000-000057010000}"/>
    <cellStyle name="f_100510-PJ進捗管理表(FI企業体）3_110307-PJ進捗管理表(国際プロダクト)" xfId="346" xr:uid="{00000000-0005-0000-0000-000058010000}"/>
    <cellStyle name="f_100510-PJ進捗管理表(FI企業体）3_110307-PJ進捗管理表(国際プロダクト) 2" xfId="1626" xr:uid="{00000000-0005-0000-0000-000059010000}"/>
    <cellStyle name="f_100510-PJ進捗管理表(FI企業体）3_110307-PJ進捗管理表(国際プロダクト) 3" xfId="1733" xr:uid="{00000000-0005-0000-0000-00005A010000}"/>
    <cellStyle name="f_100517-ＶＯＮＡ事業グループ（VNMM）" xfId="347" xr:uid="{00000000-0005-0000-0000-00005B010000}"/>
    <cellStyle name="f_100517-ＶＯＮＡ事業グループ（VNMM）_101216-G4（中国メカニカルEC事業部VNMC）" xfId="348" xr:uid="{00000000-0005-0000-0000-00005C010000}"/>
    <cellStyle name="f_100517-ＶＯＮＡ事業グループ（VNMM）_1102-24-中国メカニカルＥＣ事業部" xfId="349" xr:uid="{00000000-0005-0000-0000-00005D010000}"/>
    <cellStyle name="f_100517-ＶＯＮＡ事業グループ（VNMM）_110405-ＶＯＮＡプラットフォームグループ（VONAプラットフォームグループ管掌関与VNAA）" xfId="350" xr:uid="{00000000-0005-0000-0000-00005E010000}"/>
    <cellStyle name="f_100517-ＶＯＮＡ事業グループ（VNMM）_110419-ＶＯＮＡ事業グループ（エレ電子部品）" xfId="351" xr:uid="{00000000-0005-0000-0000-00005F010000}"/>
    <cellStyle name="f_100517-ＶＯＮＡ事業グループ（VNMM）_110419-ＶＯＮＡ事業グループ（エレ電子部品）_【提出】1105-26-ファクトリーサプライ事業部" xfId="352" xr:uid="{00000000-0005-0000-0000-000060010000}"/>
    <cellStyle name="f_100517-ＶＯＮＡ事業グループ（VNMM）_110419-ＶＯＮＡ事業グループ（エレ電子部品）_【電子部品修正済み】110509-ＶＯＮＡ事業グループ（エレ）" xfId="353" xr:uid="{00000000-0005-0000-0000-000061010000}"/>
    <cellStyle name="f_100517-ＶＯＮＡ事業グループ（VNMM）_110419-ＶＯＮＡ事業グループ（エレ電子部品）_1105-26_プロミクロス" xfId="354" xr:uid="{00000000-0005-0000-0000-000062010000}"/>
    <cellStyle name="f_100517-ＶＯＮＡ事業グループ（VNMM）_110419-ＶＯＮＡ事業グループ（エレ電子部品）_110526-PJ進捗管理表エレ事業部" xfId="355" xr:uid="{00000000-0005-0000-0000-000063010000}"/>
    <cellStyle name="f_100517-ＶＯＮＡ事業グループ（VNMM）_110419-ＶＯＮＡ事業グループ（エレ電子部品）_111020-VONAエレクトロニクス事業部" xfId="356" xr:uid="{00000000-0005-0000-0000-000064010000}"/>
    <cellStyle name="f_100517-ＶＯＮＡ事業グループ（VNMM）_110419-ＶＯＮＡ事業グループ（エレ電子部品）_VNDN VONA電子部品" xfId="357" xr:uid="{00000000-0005-0000-0000-000065010000}"/>
    <cellStyle name="f_100517-ＶＯＮＡ事業グループ（VNMM）_110823-PJ進捗管理表【5】中国メカニカルEC事業部" xfId="358" xr:uid="{00000000-0005-0000-0000-000066010000}"/>
    <cellStyle name="f_100517-ＶＯＮＡ事業グループ（VNMM）_110824-ＶＯＮＡメカニカル事業部（VNMM）" xfId="359" xr:uid="{00000000-0005-0000-0000-000067010000}"/>
    <cellStyle name="f_100517-ＶＯＮＡ事業グループ（VNMM）_1108-25-VONAエレクトロニクス事業部" xfId="360" xr:uid="{00000000-0005-0000-0000-000068010000}"/>
    <cellStyle name="f_100517-ＶＯＮＡ事業グループ（VNMM）_110825-ＶＯＮＡ事業グループ（G執行役員会）①" xfId="361" xr:uid="{00000000-0005-0000-0000-000069010000}"/>
    <cellStyle name="f_100517-ＶＯＮＡ事業グループ（VNMM）_11-09-22-VONAエレクトロニクス事業部" xfId="362" xr:uid="{00000000-0005-0000-0000-00006A010000}"/>
    <cellStyle name="f_100517-ＶＯＮＡ事業グループ（VNMM）_110922-ＶＯＮＡ事業グループ（G執行役員会）①" xfId="363" xr:uid="{00000000-0005-0000-0000-00006B010000}"/>
    <cellStyle name="f_100517-ＶＯＮＡ事業グループ（VNMM）_110922-ＶＯＮＡ事業グループ（中国メカニカルEC事業部）" xfId="364" xr:uid="{00000000-0005-0000-0000-00006C010000}"/>
    <cellStyle name="f_100517-ＶＯＮＡ事業グループ（VNMM）_111020-VONAエレクトロニクス事業部" xfId="365" xr:uid="{00000000-0005-0000-0000-00006D010000}"/>
    <cellStyle name="f_100517-ＶＯＮＡ事業グループ（VNMM）_111020-VONAセンター営業" xfId="366" xr:uid="{00000000-0005-0000-0000-00006E010000}"/>
    <cellStyle name="f_100517-ＶＯＮＡ事業グループ（VNMM）_111020-VONAファクトリーサプライ" xfId="367" xr:uid="{00000000-0005-0000-0000-00006F010000}"/>
    <cellStyle name="f_100517-ＶＯＮＡ事業グループ（VNMM）_111020-VONAメカニカル" xfId="368" xr:uid="{00000000-0005-0000-0000-000070010000}"/>
    <cellStyle name="f_100517-ＶＯＮＡ事業グループ（VNMM）_111020-ＶＯＮＡ事業グループ（G執行役員会）" xfId="369" xr:uid="{00000000-0005-0000-0000-000071010000}"/>
    <cellStyle name="f_100517-ＶＯＮＡ事業グループ（VNMM）_111020-ＶＯＮＡ事業グループ（中国VONAメカニカル事業部）" xfId="370" xr:uid="{00000000-0005-0000-0000-000072010000}"/>
    <cellStyle name="f_100524-PJ進捗管理表(国際プロダクト）" xfId="371" xr:uid="{00000000-0005-0000-0000-000073010000}"/>
    <cellStyle name="f_100524-PJ進捗管理表(国際プロダクト）_100621-PJ進捗管理表(国際プロダクト）" xfId="372" xr:uid="{00000000-0005-0000-0000-000074010000}"/>
    <cellStyle name="f_100524-PJ進捗管理表(国際プロダクト）_100621-PJ進捗管理表(国際プロダクト）_100705-PJ進捗管理表(国際プロダクト）" xfId="373" xr:uid="{00000000-0005-0000-0000-000075010000}"/>
    <cellStyle name="f_100524-PJ進捗管理表(国際プロダクト）_100621-PJ進捗管理表(国際プロダクト）_100705-PJ進捗管理表(国際プロダクト）_110307-PJ進捗管理表(国際プロダクト)" xfId="374" xr:uid="{00000000-0005-0000-0000-000076010000}"/>
    <cellStyle name="f_100524-PJ進捗管理表(国際プロダクト）_100621-PJ進捗管理表(国際プロダクト）_100705-PJ進捗管理表(国際プロダクト）_110307-PJ進捗管理表(国際プロダクト) 2" xfId="1627" xr:uid="{00000000-0005-0000-0000-000077010000}"/>
    <cellStyle name="f_100524-PJ進捗管理表(国際プロダクト）_100621-PJ進捗管理表(国際プロダクト）_100705-PJ進捗管理表(国際プロダクト）_110307-PJ進捗管理表(国際プロダクト) 3" xfId="1734" xr:uid="{00000000-0005-0000-0000-000078010000}"/>
    <cellStyle name="f_100524-PJ進捗管理表(国際プロダクト）_100621-PJ進捗管理表(国際プロダクト）_110307-PJ進捗管理表(国際プロダクト)" xfId="375" xr:uid="{00000000-0005-0000-0000-000079010000}"/>
    <cellStyle name="f_100524-PJ進捗管理表(国際プロダクト）_100621-PJ進捗管理表(国際プロダクト）_110307-PJ進捗管理表(国際プロダクト) 2" xfId="1628" xr:uid="{00000000-0005-0000-0000-00007A010000}"/>
    <cellStyle name="f_100524-PJ進捗管理表(国際プロダクト）_100621-PJ進捗管理表(国際プロダクト）_110307-PJ進捗管理表(国際プロダクト) 3" xfId="1735" xr:uid="{00000000-0005-0000-0000-00007B010000}"/>
    <cellStyle name="f_100524-PJ進捗管理表(国際プロダクト）_100705-PJ進捗管理表(国際プロダクト）" xfId="376" xr:uid="{00000000-0005-0000-0000-00007C010000}"/>
    <cellStyle name="f_100524-PJ進捗管理表(国際プロダクト）_100705-PJ進捗管理表(国際プロダクト）_110307-PJ進捗管理表(国際プロダクト)" xfId="377" xr:uid="{00000000-0005-0000-0000-00007D010000}"/>
    <cellStyle name="f_100524-PJ進捗管理表(国際プロダクト）_100705-PJ進捗管理表(国際プロダクト）_110307-PJ進捗管理表(国際プロダクト) 2" xfId="1629" xr:uid="{00000000-0005-0000-0000-00007E010000}"/>
    <cellStyle name="f_100524-PJ進捗管理表(国際プロダクト）_100705-PJ進捗管理表(国際プロダクト）_110307-PJ進捗管理表(国際プロダクト) 3" xfId="1736" xr:uid="{00000000-0005-0000-0000-00007F010000}"/>
    <cellStyle name="f_100524-PJ進捗管理表(国際プロダクト）_110307-PJ進捗管理表(国際プロダクト)" xfId="378" xr:uid="{00000000-0005-0000-0000-000080010000}"/>
    <cellStyle name="f_100524-PJ進捗管理表(国際プロダクト）_110307-PJ進捗管理表(国際プロダクト) 2" xfId="1630" xr:uid="{00000000-0005-0000-0000-000081010000}"/>
    <cellStyle name="f_100524-PJ進捗管理表(国際プロダクト）_110307-PJ進捗管理表(国際プロダクト) 3" xfId="1737" xr:uid="{00000000-0005-0000-0000-000082010000}"/>
    <cellStyle name="f_100605-ＶＯＮＡ事業グループ（ツール）" xfId="379" xr:uid="{00000000-0005-0000-0000-000083010000}"/>
    <cellStyle name="f_100605-ＶＯＮＡ事業グループ（ツール）_101216-G4（中国メカニカルEC事業部VNMC）" xfId="380" xr:uid="{00000000-0005-0000-0000-000084010000}"/>
    <cellStyle name="f_100605-ＶＯＮＡ事業グループ（ツール）_1102-24-中国メカニカルＥＣ事業部" xfId="381" xr:uid="{00000000-0005-0000-0000-000085010000}"/>
    <cellStyle name="f_100605-ＶＯＮＡ事業グループ（ツール）_110405-ＶＯＮＡプラットフォームグループ（VONAプラットフォームグループ管掌関与VNAA）" xfId="382" xr:uid="{00000000-0005-0000-0000-000086010000}"/>
    <cellStyle name="f_100605-ＶＯＮＡ事業グループ（ツール）_110419-ＶＯＮＡ事業グループ（エレ電子部品）" xfId="383" xr:uid="{00000000-0005-0000-0000-000087010000}"/>
    <cellStyle name="f_100605-ＶＯＮＡ事業グループ（ツール）_110419-ＶＯＮＡ事業グループ（エレ電子部品）_【提出】1105-26-ファクトリーサプライ事業部" xfId="384" xr:uid="{00000000-0005-0000-0000-000088010000}"/>
    <cellStyle name="f_100605-ＶＯＮＡ事業グループ（ツール）_110419-ＶＯＮＡ事業グループ（エレ電子部品）_【電子部品修正済み】110509-ＶＯＮＡ事業グループ（エレ）" xfId="385" xr:uid="{00000000-0005-0000-0000-000089010000}"/>
    <cellStyle name="f_100605-ＶＯＮＡ事業グループ（ツール）_110419-ＶＯＮＡ事業グループ（エレ電子部品）_1105-26_プロミクロス" xfId="386" xr:uid="{00000000-0005-0000-0000-00008A010000}"/>
    <cellStyle name="f_100605-ＶＯＮＡ事業グループ（ツール）_110419-ＶＯＮＡ事業グループ（エレ電子部品）_110526-PJ進捗管理表エレ事業部" xfId="387" xr:uid="{00000000-0005-0000-0000-00008B010000}"/>
    <cellStyle name="f_100605-ＶＯＮＡ事業グループ（ツール）_110419-ＶＯＮＡ事業グループ（エレ電子部品）_111020-VONAエレクトロニクス事業部" xfId="388" xr:uid="{00000000-0005-0000-0000-00008C010000}"/>
    <cellStyle name="f_100605-ＶＯＮＡ事業グループ（ツール）_110419-ＶＯＮＡ事業グループ（エレ電子部品）_VNDN VONA電子部品" xfId="389" xr:uid="{00000000-0005-0000-0000-00008D010000}"/>
    <cellStyle name="f_100605-ＶＯＮＡ事業グループ（ツール）_110823-PJ進捗管理表【5】中国メカニカルEC事業部" xfId="390" xr:uid="{00000000-0005-0000-0000-00008E010000}"/>
    <cellStyle name="f_100605-ＶＯＮＡ事業グループ（ツール）_1108-25-VONAエレクトロニクス事業部" xfId="391" xr:uid="{00000000-0005-0000-0000-00008F010000}"/>
    <cellStyle name="f_100605-ＶＯＮＡ事業グループ（ツール）_111020-ＶＯＮＡ事業グループ（G執行役員会）" xfId="392" xr:uid="{00000000-0005-0000-0000-000090010000}"/>
    <cellStyle name="f_100607-ＶＯＮＡ事業グループ（VNMM）" xfId="393" xr:uid="{00000000-0005-0000-0000-000091010000}"/>
    <cellStyle name="f_100607-ＶＯＮＡ事業グループ（VNMM）_101216-G4（中国メカニカルEC事業部VNMC）" xfId="394" xr:uid="{00000000-0005-0000-0000-000092010000}"/>
    <cellStyle name="f_100607-ＶＯＮＡ事業グループ（VNMM）_1102-24-中国メカニカルＥＣ事業部" xfId="395" xr:uid="{00000000-0005-0000-0000-000093010000}"/>
    <cellStyle name="f_100607-ＶＯＮＡ事業グループ（VNMM）_110405-ＶＯＮＡプラットフォームグループ（VONAプラットフォームグループ管掌関与VNAA）" xfId="396" xr:uid="{00000000-0005-0000-0000-000094010000}"/>
    <cellStyle name="f_100607-ＶＯＮＡ事業グループ（VNMM）_110419-ＶＯＮＡ事業グループ（エレ電子部品）" xfId="397" xr:uid="{00000000-0005-0000-0000-000095010000}"/>
    <cellStyle name="f_100607-ＶＯＮＡ事業グループ（VNMM）_110419-ＶＯＮＡ事業グループ（エレ電子部品）_【提出】1105-26-ファクトリーサプライ事業部" xfId="398" xr:uid="{00000000-0005-0000-0000-000096010000}"/>
    <cellStyle name="f_100607-ＶＯＮＡ事業グループ（VNMM）_110419-ＶＯＮＡ事業グループ（エレ電子部品）_【電子部品修正済み】110509-ＶＯＮＡ事業グループ（エレ）" xfId="399" xr:uid="{00000000-0005-0000-0000-000097010000}"/>
    <cellStyle name="f_100607-ＶＯＮＡ事業グループ（VNMM）_110419-ＶＯＮＡ事業グループ（エレ電子部品）_1105-26_プロミクロス" xfId="400" xr:uid="{00000000-0005-0000-0000-000098010000}"/>
    <cellStyle name="f_100607-ＶＯＮＡ事業グループ（VNMM）_110419-ＶＯＮＡ事業グループ（エレ電子部品）_110526-PJ進捗管理表エレ事業部" xfId="401" xr:uid="{00000000-0005-0000-0000-000099010000}"/>
    <cellStyle name="f_100607-ＶＯＮＡ事業グループ（VNMM）_110419-ＶＯＮＡ事業グループ（エレ電子部品）_111020-VONAエレクトロニクス事業部" xfId="402" xr:uid="{00000000-0005-0000-0000-00009A010000}"/>
    <cellStyle name="f_100607-ＶＯＮＡ事業グループ（VNMM）_110419-ＶＯＮＡ事業グループ（エレ電子部品）_VNDN VONA電子部品" xfId="403" xr:uid="{00000000-0005-0000-0000-00009B010000}"/>
    <cellStyle name="f_100607-ＶＯＮＡ事業グループ（VNMM）_110823-PJ進捗管理表【5】中国メカニカルEC事業部" xfId="404" xr:uid="{00000000-0005-0000-0000-00009C010000}"/>
    <cellStyle name="f_100607-ＶＯＮＡ事業グループ（VNMM）_1108-25-VONAエレクトロニクス事業部" xfId="405" xr:uid="{00000000-0005-0000-0000-00009D010000}"/>
    <cellStyle name="f_100607-ＶＯＮＡ事業グループ（VNMM）_111020-ＶＯＮＡ事業グループ（G執行役員会）" xfId="406" xr:uid="{00000000-0005-0000-0000-00009E010000}"/>
    <cellStyle name="f_100608-ＶＯＮＡ事業グループ（G2グループ）情報システム開発修正" xfId="407" xr:uid="{00000000-0005-0000-0000-00009F010000}"/>
    <cellStyle name="f_100608-ＶＯＮＡ事業グループ（G2グループ）情報システム開発修正_101216-G4（中国メカニカルEC事業部VNMC）" xfId="408" xr:uid="{00000000-0005-0000-0000-0000A0010000}"/>
    <cellStyle name="f_100608-ＶＯＮＡ事業グループ（G2グループ）情報システム開発修正_1102-24-中国メカニカルＥＣ事業部" xfId="409" xr:uid="{00000000-0005-0000-0000-0000A1010000}"/>
    <cellStyle name="f_100608-ＶＯＮＡ事業グループ（G2グループ）情報システム開発修正_110405-ＶＯＮＡプラットフォームグループ（VONAプラットフォームグループ管掌関与VNAA）" xfId="410" xr:uid="{00000000-0005-0000-0000-0000A2010000}"/>
    <cellStyle name="f_100608-ＶＯＮＡ事業グループ（G2グループ）情報システム開発修正_110419-ＶＯＮＡ事業グループ（エレ電子部品）" xfId="411" xr:uid="{00000000-0005-0000-0000-0000A3010000}"/>
    <cellStyle name="f_100608-ＶＯＮＡ事業グループ（G2グループ）情報システム開発修正_110419-ＶＯＮＡ事業グループ（エレ電子部品）_【提出】1105-26-ファクトリーサプライ事業部" xfId="412" xr:uid="{00000000-0005-0000-0000-0000A4010000}"/>
    <cellStyle name="f_100608-ＶＯＮＡ事業グループ（G2グループ）情報システム開発修正_110419-ＶＯＮＡ事業グループ（エレ電子部品）_【電子部品修正済み】110509-ＶＯＮＡ事業グループ（エレ）" xfId="413" xr:uid="{00000000-0005-0000-0000-0000A5010000}"/>
    <cellStyle name="f_100608-ＶＯＮＡ事業グループ（G2グループ）情報システム開発修正_110419-ＶＯＮＡ事業グループ（エレ電子部品）_1105-26_プロミクロス" xfId="414" xr:uid="{00000000-0005-0000-0000-0000A6010000}"/>
    <cellStyle name="f_100608-ＶＯＮＡ事業グループ（G2グループ）情報システム開発修正_110419-ＶＯＮＡ事業グループ（エレ電子部品）_110526-PJ進捗管理表エレ事業部" xfId="415" xr:uid="{00000000-0005-0000-0000-0000A7010000}"/>
    <cellStyle name="f_100608-ＶＯＮＡ事業グループ（G2グループ）情報システム開発修正_110419-ＶＯＮＡ事業グループ（エレ電子部品）_111020-VONAエレクトロニクス事業部" xfId="416" xr:uid="{00000000-0005-0000-0000-0000A8010000}"/>
    <cellStyle name="f_100608-ＶＯＮＡ事業グループ（G2グループ）情報システム開発修正_110419-ＶＯＮＡ事業グループ（エレ電子部品）_VNDN VONA電子部品" xfId="417" xr:uid="{00000000-0005-0000-0000-0000A9010000}"/>
    <cellStyle name="f_100608-ＶＯＮＡ事業グループ（G2グループ）情報システム開発修正_110823-PJ進捗管理表【5】中国メカニカルEC事業部" xfId="418" xr:uid="{00000000-0005-0000-0000-0000AA010000}"/>
    <cellStyle name="f_100608-ＶＯＮＡ事業グループ（G2グループ）情報システム開発修正_1108-25-VONAエレクトロニクス事業部" xfId="419" xr:uid="{00000000-0005-0000-0000-0000AB010000}"/>
    <cellStyle name="f_100608-ＶＯＮＡ事業グループ（G2グループ）情報システム開発修正_111020-ＶＯＮＡ事業グループ（G執行役員会）" xfId="420" xr:uid="{00000000-0005-0000-0000-0000AC010000}"/>
    <cellStyle name="f_100608-ＶＯＮＡ事業グループ（VNMM）_プロモ" xfId="421" xr:uid="{00000000-0005-0000-0000-0000AD010000}"/>
    <cellStyle name="f_100608-ＶＯＮＡ事業グループ（VNMM）_プロモ_101216-G4（中国メカニカルEC事業部VNMC）" xfId="422" xr:uid="{00000000-0005-0000-0000-0000AE010000}"/>
    <cellStyle name="f_100608-ＶＯＮＡ事業グループ（VNMM）_プロモ_1102-24-中国メカニカルＥＣ事業部" xfId="423" xr:uid="{00000000-0005-0000-0000-0000AF010000}"/>
    <cellStyle name="f_100608-ＶＯＮＡ事業グループ（VNMM）_プロモ_110405-ＶＯＮＡプラットフォームグループ（VONAプラットフォームグループ管掌関与VNAA）" xfId="424" xr:uid="{00000000-0005-0000-0000-0000B0010000}"/>
    <cellStyle name="f_100608-ＶＯＮＡ事業グループ（VNMM）_プロモ_110419-ＶＯＮＡ事業グループ（エレ電子部品）" xfId="425" xr:uid="{00000000-0005-0000-0000-0000B1010000}"/>
    <cellStyle name="f_100608-ＶＯＮＡ事業グループ（VNMM）_プロモ_110419-ＶＯＮＡ事業グループ（エレ電子部品）_【提出】1105-26-ファクトリーサプライ事業部" xfId="426" xr:uid="{00000000-0005-0000-0000-0000B2010000}"/>
    <cellStyle name="f_100608-ＶＯＮＡ事業グループ（VNMM）_プロモ_110419-ＶＯＮＡ事業グループ（エレ電子部品）_【電子部品修正済み】110509-ＶＯＮＡ事業グループ（エレ）" xfId="427" xr:uid="{00000000-0005-0000-0000-0000B3010000}"/>
    <cellStyle name="f_100608-ＶＯＮＡ事業グループ（VNMM）_プロモ_110419-ＶＯＮＡ事業グループ（エレ電子部品）_1105-26_プロミクロス" xfId="428" xr:uid="{00000000-0005-0000-0000-0000B4010000}"/>
    <cellStyle name="f_100608-ＶＯＮＡ事業グループ（VNMM）_プロモ_110419-ＶＯＮＡ事業グループ（エレ電子部品）_110526-PJ進捗管理表エレ事業部" xfId="429" xr:uid="{00000000-0005-0000-0000-0000B5010000}"/>
    <cellStyle name="f_100608-ＶＯＮＡ事業グループ（VNMM）_プロモ_110419-ＶＯＮＡ事業グループ（エレ電子部品）_111020-VONAエレクトロニクス事業部" xfId="430" xr:uid="{00000000-0005-0000-0000-0000B6010000}"/>
    <cellStyle name="f_100608-ＶＯＮＡ事業グループ（VNMM）_プロモ_110419-ＶＯＮＡ事業グループ（エレ電子部品）_VNDN VONA電子部品" xfId="431" xr:uid="{00000000-0005-0000-0000-0000B7010000}"/>
    <cellStyle name="f_100608-ＶＯＮＡ事業グループ（VNMM）_プロモ_110823-PJ進捗管理表【5】中国メカニカルEC事業部" xfId="432" xr:uid="{00000000-0005-0000-0000-0000B8010000}"/>
    <cellStyle name="f_100608-ＶＯＮＡ事業グループ（VNMM）_プロモ_1108-25-VONAエレクトロニクス事業部" xfId="433" xr:uid="{00000000-0005-0000-0000-0000B9010000}"/>
    <cellStyle name="f_100608-ＶＯＮＡ事業グループ（VNMM）_プロモ_111020-ＶＯＮＡ事業グループ（G執行役員会）" xfId="434" xr:uid="{00000000-0005-0000-0000-0000BA010000}"/>
    <cellStyle name="f_100608-ＶＯＮＡ事業グループ（VNMM）えれ" xfId="435" xr:uid="{00000000-0005-0000-0000-0000BB010000}"/>
    <cellStyle name="f_100608-ＶＯＮＡ事業グループ（VNMM）えれ_101216-G4（中国メカニカルEC事業部VNMC）" xfId="436" xr:uid="{00000000-0005-0000-0000-0000BC010000}"/>
    <cellStyle name="f_100608-ＶＯＮＡ事業グループ（VNMM）えれ_1102-24-中国メカニカルＥＣ事業部" xfId="437" xr:uid="{00000000-0005-0000-0000-0000BD010000}"/>
    <cellStyle name="f_100608-ＶＯＮＡ事業グループ（VNMM）えれ_110405-ＶＯＮＡプラットフォームグループ（VONAプラットフォームグループ管掌関与VNAA）" xfId="438" xr:uid="{00000000-0005-0000-0000-0000BE010000}"/>
    <cellStyle name="f_100608-ＶＯＮＡ事業グループ（VNMM）えれ_110419-ＶＯＮＡ事業グループ（エレ電子部品）" xfId="439" xr:uid="{00000000-0005-0000-0000-0000BF010000}"/>
    <cellStyle name="f_100608-ＶＯＮＡ事業グループ（VNMM）えれ_110419-ＶＯＮＡ事業グループ（エレ電子部品）_【提出】1105-26-ファクトリーサプライ事業部" xfId="440" xr:uid="{00000000-0005-0000-0000-0000C0010000}"/>
    <cellStyle name="f_100608-ＶＯＮＡ事業グループ（VNMM）えれ_110419-ＶＯＮＡ事業グループ（エレ電子部品）_【電子部品修正済み】110509-ＶＯＮＡ事業グループ（エレ）" xfId="441" xr:uid="{00000000-0005-0000-0000-0000C1010000}"/>
    <cellStyle name="f_100608-ＶＯＮＡ事業グループ（VNMM）えれ_110419-ＶＯＮＡ事業グループ（エレ電子部品）_1105-26_プロミクロス" xfId="442" xr:uid="{00000000-0005-0000-0000-0000C2010000}"/>
    <cellStyle name="f_100608-ＶＯＮＡ事業グループ（VNMM）えれ_110419-ＶＯＮＡ事業グループ（エレ電子部品）_110526-PJ進捗管理表エレ事業部" xfId="443" xr:uid="{00000000-0005-0000-0000-0000C3010000}"/>
    <cellStyle name="f_100608-ＶＯＮＡ事業グループ（VNMM）えれ_110419-ＶＯＮＡ事業グループ（エレ電子部品）_111020-VONAエレクトロニクス事業部" xfId="444" xr:uid="{00000000-0005-0000-0000-0000C4010000}"/>
    <cellStyle name="f_100608-ＶＯＮＡ事業グループ（VNMM）えれ_110419-ＶＯＮＡ事業グループ（エレ電子部品）_VNDN VONA電子部品" xfId="445" xr:uid="{00000000-0005-0000-0000-0000C5010000}"/>
    <cellStyle name="f_100608-ＶＯＮＡ事業グループ（VNMM）えれ_110823-PJ進捗管理表【5】中国メカニカルEC事業部" xfId="446" xr:uid="{00000000-0005-0000-0000-0000C6010000}"/>
    <cellStyle name="f_100608-ＶＯＮＡ事業グループ（VNMM）えれ_1108-25-VONAエレクトロニクス事業部" xfId="447" xr:uid="{00000000-0005-0000-0000-0000C7010000}"/>
    <cellStyle name="f_100608-ＶＯＮＡ事業グループ（VNMM）えれ_111020-ＶＯＮＡ事業グループ（G執行役員会）" xfId="448" xr:uid="{00000000-0005-0000-0000-0000C8010000}"/>
    <cellStyle name="f_1006-10-国際1_海外生産・ｲﾝﾄﾞ・FAGr・FI・FE・FM" xfId="449" xr:uid="{00000000-0005-0000-0000-0000C9010000}"/>
    <cellStyle name="f_1006-10-国際1_海外生産・ｲﾝﾄﾞ・FAGr・FI・FE・FM_1102-24-GGTF22インド金型工場EE_final" xfId="450" xr:uid="{00000000-0005-0000-0000-0000CA010000}"/>
    <cellStyle name="f_1006-10-国際1_海外生産・ｲﾝﾄﾞ・FAGr・FI・FE・FM_1102-24-GGTF22インド金型工場FF" xfId="451" xr:uid="{00000000-0005-0000-0000-0000CB010000}"/>
    <cellStyle name="f_100621-PJ進捗管理表(国際プロダクト）" xfId="452" xr:uid="{00000000-0005-0000-0000-0000CC010000}"/>
    <cellStyle name="f_100621-PJ進捗管理表(国際プロダクト）_100705-PJ進捗管理表(国際プロダクト）" xfId="453" xr:uid="{00000000-0005-0000-0000-0000CD010000}"/>
    <cellStyle name="f_100621-PJ進捗管理表(国際プロダクト）_100705-PJ進捗管理表(国際プロダクト）_110307-PJ進捗管理表(国際プロダクト)" xfId="454" xr:uid="{00000000-0005-0000-0000-0000CE010000}"/>
    <cellStyle name="f_100621-PJ進捗管理表(国際プロダクト）_100705-PJ進捗管理表(国際プロダクト）_110307-PJ進捗管理表(国際プロダクト) 2" xfId="1631" xr:uid="{00000000-0005-0000-0000-0000CF010000}"/>
    <cellStyle name="f_100621-PJ進捗管理表(国際プロダクト）_100705-PJ進捗管理表(国際プロダクト）_110307-PJ進捗管理表(国際プロダクト) 3" xfId="1738" xr:uid="{00000000-0005-0000-0000-0000D0010000}"/>
    <cellStyle name="f_100621-PJ進捗管理表(国際プロダクト）_110307-PJ進捗管理表(国際プロダクト)" xfId="455" xr:uid="{00000000-0005-0000-0000-0000D1010000}"/>
    <cellStyle name="f_100621-PJ進捗管理表(国際プロダクト）_110307-PJ進捗管理表(国際プロダクト) 2" xfId="1632" xr:uid="{00000000-0005-0000-0000-0000D2010000}"/>
    <cellStyle name="f_100621-PJ進捗管理表(国際プロダクト）_110307-PJ進捗管理表(国際プロダクト) 3" xfId="1739" xr:uid="{00000000-0005-0000-0000-0000D3010000}"/>
    <cellStyle name="f_100621-ＶＯＮＡ事業グループ（VNMM）" xfId="456" xr:uid="{00000000-0005-0000-0000-0000D4010000}"/>
    <cellStyle name="f_100621-ＶＯＮＡ事業グループ（VNMM）_101216-G4（中国メカニカルEC事業部VNMC）" xfId="457" xr:uid="{00000000-0005-0000-0000-0000D5010000}"/>
    <cellStyle name="f_100621-ＶＯＮＡ事業グループ（VNMM）_1102-24-中国メカニカルＥＣ事業部" xfId="458" xr:uid="{00000000-0005-0000-0000-0000D6010000}"/>
    <cellStyle name="f_100621-ＶＯＮＡ事業グループ（VNMM）_110405-ＶＯＮＡプラットフォームグループ（VONAプラットフォームグループ管掌関与VNAA）" xfId="459" xr:uid="{00000000-0005-0000-0000-0000D7010000}"/>
    <cellStyle name="f_100621-ＶＯＮＡ事業グループ（VNMM）_110419-ＶＯＮＡ事業グループ（エレ電子部品）" xfId="460" xr:uid="{00000000-0005-0000-0000-0000D8010000}"/>
    <cellStyle name="f_100621-ＶＯＮＡ事業グループ（VNMM）_110419-ＶＯＮＡ事業グループ（エレ電子部品）_【提出】1105-26-ファクトリーサプライ事業部" xfId="461" xr:uid="{00000000-0005-0000-0000-0000D9010000}"/>
    <cellStyle name="f_100621-ＶＯＮＡ事業グループ（VNMM）_110419-ＶＯＮＡ事業グループ（エレ電子部品）_【電子部品修正済み】110509-ＶＯＮＡ事業グループ（エレ）" xfId="462" xr:uid="{00000000-0005-0000-0000-0000DA010000}"/>
    <cellStyle name="f_100621-ＶＯＮＡ事業グループ（VNMM）_110419-ＶＯＮＡ事業グループ（エレ電子部品）_1105-26_プロミクロス" xfId="463" xr:uid="{00000000-0005-0000-0000-0000DB010000}"/>
    <cellStyle name="f_100621-ＶＯＮＡ事業グループ（VNMM）_110419-ＶＯＮＡ事業グループ（エレ電子部品）_110526-PJ進捗管理表エレ事業部" xfId="464" xr:uid="{00000000-0005-0000-0000-0000DC010000}"/>
    <cellStyle name="f_100621-ＶＯＮＡ事業グループ（VNMM）_110419-ＶＯＮＡ事業グループ（エレ電子部品）_111020-VONAエレクトロニクス事業部" xfId="465" xr:uid="{00000000-0005-0000-0000-0000DD010000}"/>
    <cellStyle name="f_100621-ＶＯＮＡ事業グループ（VNMM）_110419-ＶＯＮＡ事業グループ（エレ電子部品）_VNDN VONA電子部品" xfId="466" xr:uid="{00000000-0005-0000-0000-0000DE010000}"/>
    <cellStyle name="f_100621-ＶＯＮＡ事業グループ（VNMM）_110823-PJ進捗管理表【5】中国メカニカルEC事業部" xfId="467" xr:uid="{00000000-0005-0000-0000-0000DF010000}"/>
    <cellStyle name="f_100621-ＶＯＮＡ事業グループ（VNMM）_1108-25-VONAエレクトロニクス事業部" xfId="468" xr:uid="{00000000-0005-0000-0000-0000E0010000}"/>
    <cellStyle name="f_100621-ＶＯＮＡ事業グループ（VNMM）_111020-ＶＯＮＡ事業グループ（G執行役員会）" xfId="469" xr:uid="{00000000-0005-0000-0000-0000E1010000}"/>
    <cellStyle name="f_100622-ＶＯＮＡ事業グループ（VNMM） EL" xfId="470" xr:uid="{00000000-0005-0000-0000-0000E2010000}"/>
    <cellStyle name="f_100622-ＶＯＮＡ事業グループ（VNMM） EL_101216-G4（中国メカニカルEC事業部VNMC）" xfId="471" xr:uid="{00000000-0005-0000-0000-0000E3010000}"/>
    <cellStyle name="f_100622-ＶＯＮＡ事業グループ（VNMM） EL_1102-24-中国メカニカルＥＣ事業部" xfId="472" xr:uid="{00000000-0005-0000-0000-0000E4010000}"/>
    <cellStyle name="f_100622-ＶＯＮＡ事業グループ（VNMM） EL_110405-ＶＯＮＡプラットフォームグループ（VONAプラットフォームグループ管掌関与VNAA）" xfId="473" xr:uid="{00000000-0005-0000-0000-0000E5010000}"/>
    <cellStyle name="f_100622-ＶＯＮＡ事業グループ（VNMM） EL_110419-ＶＯＮＡ事業グループ（エレ電子部品）" xfId="474" xr:uid="{00000000-0005-0000-0000-0000E6010000}"/>
    <cellStyle name="f_100622-ＶＯＮＡ事業グループ（VNMM） EL_110419-ＶＯＮＡ事業グループ（エレ電子部品）_【提出】1105-26-ファクトリーサプライ事業部" xfId="475" xr:uid="{00000000-0005-0000-0000-0000E7010000}"/>
    <cellStyle name="f_100622-ＶＯＮＡ事業グループ（VNMM） EL_110419-ＶＯＮＡ事業グループ（エレ電子部品）_【電子部品修正済み】110509-ＶＯＮＡ事業グループ（エレ）" xfId="476" xr:uid="{00000000-0005-0000-0000-0000E8010000}"/>
    <cellStyle name="f_100622-ＶＯＮＡ事業グループ（VNMM） EL_110419-ＶＯＮＡ事業グループ（エレ電子部品）_1105-26_プロミクロス" xfId="477" xr:uid="{00000000-0005-0000-0000-0000E9010000}"/>
    <cellStyle name="f_100622-ＶＯＮＡ事業グループ（VNMM） EL_110419-ＶＯＮＡ事業グループ（エレ電子部品）_110526-PJ進捗管理表エレ事業部" xfId="478" xr:uid="{00000000-0005-0000-0000-0000EA010000}"/>
    <cellStyle name="f_100622-ＶＯＮＡ事業グループ（VNMM） EL_110419-ＶＯＮＡ事業グループ（エレ電子部品）_111020-VONAエレクトロニクス事業部" xfId="479" xr:uid="{00000000-0005-0000-0000-0000EB010000}"/>
    <cellStyle name="f_100622-ＶＯＮＡ事業グループ（VNMM） EL_110419-ＶＯＮＡ事業グループ（エレ電子部品）_VNDN VONA電子部品" xfId="480" xr:uid="{00000000-0005-0000-0000-0000EC010000}"/>
    <cellStyle name="f_100622-ＶＯＮＡ事業グループ（VNMM） EL_110823-PJ進捗管理表【5】中国メカニカルEC事業部" xfId="481" xr:uid="{00000000-0005-0000-0000-0000ED010000}"/>
    <cellStyle name="f_100622-ＶＯＮＡ事業グループ（VNMM） EL_1108-25-VONAエレクトロニクス事業部" xfId="482" xr:uid="{00000000-0005-0000-0000-0000EE010000}"/>
    <cellStyle name="f_100622-ＶＯＮＡ事業グループ（VNMM） EL_111020-ＶＯＮＡ事業グループ（G執行役員会）" xfId="483" xr:uid="{00000000-0005-0000-0000-0000EF010000}"/>
    <cellStyle name="f_100622-ＶＯＮＡ事業グループ（VNMM）_プロモ" xfId="484" xr:uid="{00000000-0005-0000-0000-0000F0010000}"/>
    <cellStyle name="f_100622-ＶＯＮＡ事業グループ（VNMM）_プロモ_101216-G4（中国メカニカルEC事業部VNMC）" xfId="485" xr:uid="{00000000-0005-0000-0000-0000F1010000}"/>
    <cellStyle name="f_100622-ＶＯＮＡ事業グループ（VNMM）_プロモ_1102-24-中国メカニカルＥＣ事業部" xfId="486" xr:uid="{00000000-0005-0000-0000-0000F2010000}"/>
    <cellStyle name="f_100622-ＶＯＮＡ事業グループ（VNMM）_プロモ_110405-ＶＯＮＡプラットフォームグループ（VONAプラットフォームグループ管掌関与VNAA）" xfId="487" xr:uid="{00000000-0005-0000-0000-0000F3010000}"/>
    <cellStyle name="f_100622-ＶＯＮＡ事業グループ（VNMM）_プロモ_110419-ＶＯＮＡ事業グループ（エレ電子部品）" xfId="488" xr:uid="{00000000-0005-0000-0000-0000F4010000}"/>
    <cellStyle name="f_100622-ＶＯＮＡ事業グループ（VNMM）_プロモ_110419-ＶＯＮＡ事業グループ（エレ電子部品）_【提出】1105-26-ファクトリーサプライ事業部" xfId="489" xr:uid="{00000000-0005-0000-0000-0000F5010000}"/>
    <cellStyle name="f_100622-ＶＯＮＡ事業グループ（VNMM）_プロモ_110419-ＶＯＮＡ事業グループ（エレ電子部品）_【電子部品修正済み】110509-ＶＯＮＡ事業グループ（エレ）" xfId="490" xr:uid="{00000000-0005-0000-0000-0000F6010000}"/>
    <cellStyle name="f_100622-ＶＯＮＡ事業グループ（VNMM）_プロモ_110419-ＶＯＮＡ事業グループ（エレ電子部品）_1105-26_プロミクロス" xfId="491" xr:uid="{00000000-0005-0000-0000-0000F7010000}"/>
    <cellStyle name="f_100622-ＶＯＮＡ事業グループ（VNMM）_プロモ_110419-ＶＯＮＡ事業グループ（エレ電子部品）_110526-PJ進捗管理表エレ事業部" xfId="492" xr:uid="{00000000-0005-0000-0000-0000F8010000}"/>
    <cellStyle name="f_100622-ＶＯＮＡ事業グループ（VNMM）_プロモ_110419-ＶＯＮＡ事業グループ（エレ電子部品）_111020-VONAエレクトロニクス事業部" xfId="493" xr:uid="{00000000-0005-0000-0000-0000F9010000}"/>
    <cellStyle name="f_100622-ＶＯＮＡ事業グループ（VNMM）_プロモ_110419-ＶＯＮＡ事業グループ（エレ電子部品）_VNDN VONA電子部品" xfId="494" xr:uid="{00000000-0005-0000-0000-0000FA010000}"/>
    <cellStyle name="f_100622-ＶＯＮＡ事業グループ（VNMM）_プロモ_110823-PJ進捗管理表【5】中国メカニカルEC事業部" xfId="495" xr:uid="{00000000-0005-0000-0000-0000FB010000}"/>
    <cellStyle name="f_100622-ＶＯＮＡ事業グループ（VNMM）_プロモ_1108-25-VONAエレクトロニクス事業部" xfId="496" xr:uid="{00000000-0005-0000-0000-0000FC010000}"/>
    <cellStyle name="f_100622-ＶＯＮＡ事業グループ（VNMM）_プロモ_111020-ＶＯＮＡ事業グループ（G執行役員会）" xfId="497" xr:uid="{00000000-0005-0000-0000-0000FD010000}"/>
    <cellStyle name="f_100622-ＶＯＮＡ事業グループ（VNMM）Ｇ２グループ" xfId="498" xr:uid="{00000000-0005-0000-0000-0000FE010000}"/>
    <cellStyle name="f_100622-ＶＯＮＡ事業グループ（VNMM）Ｇ２グループ_101216-G4（中国メカニカルEC事業部VNMC）" xfId="499" xr:uid="{00000000-0005-0000-0000-0000FF010000}"/>
    <cellStyle name="f_100622-ＶＯＮＡ事業グループ（VNMM）Ｇ２グループ_1102-24-中国メカニカルＥＣ事業部" xfId="500" xr:uid="{00000000-0005-0000-0000-000000020000}"/>
    <cellStyle name="f_100622-ＶＯＮＡ事業グループ（VNMM）Ｇ２グループ_110405-ＶＯＮＡプラットフォームグループ（VONAプラットフォームグループ管掌関与VNAA）" xfId="501" xr:uid="{00000000-0005-0000-0000-000001020000}"/>
    <cellStyle name="f_100622-ＶＯＮＡ事業グループ（VNMM）Ｇ２グループ_110419-ＶＯＮＡ事業グループ（エレ電子部品）" xfId="502" xr:uid="{00000000-0005-0000-0000-000002020000}"/>
    <cellStyle name="f_100622-ＶＯＮＡ事業グループ（VNMM）Ｇ２グループ_110419-ＶＯＮＡ事業グループ（エレ電子部品）_【提出】1105-26-ファクトリーサプライ事業部" xfId="503" xr:uid="{00000000-0005-0000-0000-000003020000}"/>
    <cellStyle name="f_100622-ＶＯＮＡ事業グループ（VNMM）Ｇ２グループ_110419-ＶＯＮＡ事業グループ（エレ電子部品）_【電子部品修正済み】110509-ＶＯＮＡ事業グループ（エレ）" xfId="504" xr:uid="{00000000-0005-0000-0000-000004020000}"/>
    <cellStyle name="f_100622-ＶＯＮＡ事業グループ（VNMM）Ｇ２グループ_110419-ＶＯＮＡ事業グループ（エレ電子部品）_1105-26_プロミクロス" xfId="505" xr:uid="{00000000-0005-0000-0000-000005020000}"/>
    <cellStyle name="f_100622-ＶＯＮＡ事業グループ（VNMM）Ｇ２グループ_110419-ＶＯＮＡ事業グループ（エレ電子部品）_110526-PJ進捗管理表エレ事業部" xfId="506" xr:uid="{00000000-0005-0000-0000-000006020000}"/>
    <cellStyle name="f_100622-ＶＯＮＡ事業グループ（VNMM）Ｇ２グループ_110419-ＶＯＮＡ事業グループ（エレ電子部品）_111020-VONAエレクトロニクス事業部" xfId="507" xr:uid="{00000000-0005-0000-0000-000007020000}"/>
    <cellStyle name="f_100622-ＶＯＮＡ事業グループ（VNMM）Ｇ２グループ_110419-ＶＯＮＡ事業グループ（エレ電子部品）_VNDN VONA電子部品" xfId="508" xr:uid="{00000000-0005-0000-0000-000008020000}"/>
    <cellStyle name="f_100622-ＶＯＮＡ事業グループ（VNMM）Ｇ２グループ_110823-PJ進捗管理表【5】中国メカニカルEC事業部" xfId="509" xr:uid="{00000000-0005-0000-0000-000009020000}"/>
    <cellStyle name="f_100622-ＶＯＮＡ事業グループ（VNMM）Ｇ２グループ_1108-25-VONAエレクトロニクス事業部" xfId="510" xr:uid="{00000000-0005-0000-0000-00000A020000}"/>
    <cellStyle name="f_100622-ＶＯＮＡ事業グループ（VNMM）Ｇ２グループ_111020-ＶＯＮＡ事業グループ（G執行役員会）" xfId="511" xr:uid="{00000000-0005-0000-0000-00000B020000}"/>
    <cellStyle name="f_100622-ＶＯＮＡ事業グループ（ツール）" xfId="512" xr:uid="{00000000-0005-0000-0000-00000C020000}"/>
    <cellStyle name="f_100622-ＶＯＮＡ事業グループ（ツール）_101216-G4（中国メカニカルEC事業部VNMC）" xfId="513" xr:uid="{00000000-0005-0000-0000-00000D020000}"/>
    <cellStyle name="f_100622-ＶＯＮＡ事業グループ（ツール）_1102-24-中国メカニカルＥＣ事業部" xfId="514" xr:uid="{00000000-0005-0000-0000-00000E020000}"/>
    <cellStyle name="f_100622-ＶＯＮＡ事業グループ（ツール）_110405-ＶＯＮＡプラットフォームグループ（VONAプラットフォームグループ管掌関与VNAA）" xfId="515" xr:uid="{00000000-0005-0000-0000-00000F020000}"/>
    <cellStyle name="f_100622-ＶＯＮＡ事業グループ（ツール）_110419-ＶＯＮＡ事業グループ（エレ電子部品）" xfId="516" xr:uid="{00000000-0005-0000-0000-000010020000}"/>
    <cellStyle name="f_100622-ＶＯＮＡ事業グループ（ツール）_110419-ＶＯＮＡ事業グループ（エレ電子部品）_【提出】1105-26-ファクトリーサプライ事業部" xfId="517" xr:uid="{00000000-0005-0000-0000-000011020000}"/>
    <cellStyle name="f_100622-ＶＯＮＡ事業グループ（ツール）_110419-ＶＯＮＡ事業グループ（エレ電子部品）_【電子部品修正済み】110509-ＶＯＮＡ事業グループ（エレ）" xfId="518" xr:uid="{00000000-0005-0000-0000-000012020000}"/>
    <cellStyle name="f_100622-ＶＯＮＡ事業グループ（ツール）_110419-ＶＯＮＡ事業グループ（エレ電子部品）_1105-26_プロミクロス" xfId="519" xr:uid="{00000000-0005-0000-0000-000013020000}"/>
    <cellStyle name="f_100622-ＶＯＮＡ事業グループ（ツール）_110419-ＶＯＮＡ事業グループ（エレ電子部品）_110526-PJ進捗管理表エレ事業部" xfId="520" xr:uid="{00000000-0005-0000-0000-000014020000}"/>
    <cellStyle name="f_100622-ＶＯＮＡ事業グループ（ツール）_110419-ＶＯＮＡ事業グループ（エレ電子部品）_111020-VONAエレクトロニクス事業部" xfId="521" xr:uid="{00000000-0005-0000-0000-000015020000}"/>
    <cellStyle name="f_100622-ＶＯＮＡ事業グループ（ツール）_110419-ＶＯＮＡ事業グループ（エレ電子部品）_VNDN VONA電子部品" xfId="522" xr:uid="{00000000-0005-0000-0000-000016020000}"/>
    <cellStyle name="f_100622-ＶＯＮＡ事業グループ（ツール）_110823-PJ進捗管理表【5】中国メカニカルEC事業部" xfId="523" xr:uid="{00000000-0005-0000-0000-000017020000}"/>
    <cellStyle name="f_100622-ＶＯＮＡ事業グループ（ツール）_1108-25-VONAエレクトロニクス事業部" xfId="524" xr:uid="{00000000-0005-0000-0000-000018020000}"/>
    <cellStyle name="f_100622-ＶＯＮＡ事業グループ（ツール）_111020-ＶＯＮＡ事業グループ（G執行役員会）" xfId="525" xr:uid="{00000000-0005-0000-0000-000019020000}"/>
    <cellStyle name="f_1006-24-TF12海外生産戦略" xfId="526" xr:uid="{00000000-0005-0000-0000-00001A020000}"/>
    <cellStyle name="f_1006-24-TF12海外生産戦略_1102-24-GGTF22インド金型工場EE_final" xfId="527" xr:uid="{00000000-0005-0000-0000-00001B020000}"/>
    <cellStyle name="f_1006-24-TF12海外生産戦略_1102-24-GGTF22インド金型工場FF" xfId="528" xr:uid="{00000000-0005-0000-0000-00001C020000}"/>
    <cellStyle name="f_100705-PJ進捗管理表(国際プロダクト）" xfId="529" xr:uid="{00000000-0005-0000-0000-00001D020000}"/>
    <cellStyle name="f_100705-PJ進捗管理表(国際プロダクト）_110307-PJ進捗管理表(国際プロダクト)" xfId="530" xr:uid="{00000000-0005-0000-0000-00001E020000}"/>
    <cellStyle name="f_100705-PJ進捗管理表(国際プロダクト）_110307-PJ進捗管理表(国際プロダクト) 2" xfId="1633" xr:uid="{00000000-0005-0000-0000-00001F020000}"/>
    <cellStyle name="f_100705-PJ進捗管理表(国際プロダクト）_110307-PJ進捗管理表(国際プロダクト) 3" xfId="1740" xr:uid="{00000000-0005-0000-0000-000020020000}"/>
    <cellStyle name="f_100705-ＶＯＮＡ事業グループ（VNMM）" xfId="531" xr:uid="{00000000-0005-0000-0000-000021020000}"/>
    <cellStyle name="f_100705-ＶＯＮＡ事業グループ（VNMM）_101216-G4（中国メカニカルEC事業部VNMC）" xfId="532" xr:uid="{00000000-0005-0000-0000-000022020000}"/>
    <cellStyle name="f_100705-ＶＯＮＡ事業グループ（VNMM）_1102-24-中国メカニカルＥＣ事業部" xfId="533" xr:uid="{00000000-0005-0000-0000-000023020000}"/>
    <cellStyle name="f_100705-ＶＯＮＡ事業グループ（VNMM）_110405-ＶＯＮＡプラットフォームグループ（VONAプラットフォームグループ管掌関与VNAA）" xfId="534" xr:uid="{00000000-0005-0000-0000-000024020000}"/>
    <cellStyle name="f_100705-ＶＯＮＡ事業グループ（VNMM）_110419-ＶＯＮＡ事業グループ（エレ電子部品）" xfId="535" xr:uid="{00000000-0005-0000-0000-000025020000}"/>
    <cellStyle name="f_100705-ＶＯＮＡ事業グループ（VNMM）_110419-ＶＯＮＡ事業グループ（エレ電子部品）_【提出】1105-26-ファクトリーサプライ事業部" xfId="536" xr:uid="{00000000-0005-0000-0000-000026020000}"/>
    <cellStyle name="f_100705-ＶＯＮＡ事業グループ（VNMM）_110419-ＶＯＮＡ事業グループ（エレ電子部品）_【電子部品修正済み】110509-ＶＯＮＡ事業グループ（エレ）" xfId="537" xr:uid="{00000000-0005-0000-0000-000027020000}"/>
    <cellStyle name="f_100705-ＶＯＮＡ事業グループ（VNMM）_110419-ＶＯＮＡ事業グループ（エレ電子部品）_1105-26_プロミクロス" xfId="538" xr:uid="{00000000-0005-0000-0000-000028020000}"/>
    <cellStyle name="f_100705-ＶＯＮＡ事業グループ（VNMM）_110419-ＶＯＮＡ事業グループ（エレ電子部品）_110526-PJ進捗管理表エレ事業部" xfId="539" xr:uid="{00000000-0005-0000-0000-000029020000}"/>
    <cellStyle name="f_100705-ＶＯＮＡ事業グループ（VNMM）_110419-ＶＯＮＡ事業グループ（エレ電子部品）_111020-VONAエレクトロニクス事業部" xfId="540" xr:uid="{00000000-0005-0000-0000-00002A020000}"/>
    <cellStyle name="f_100705-ＶＯＮＡ事業グループ（VNMM）_110419-ＶＯＮＡ事業グループ（エレ電子部品）_VNDN VONA電子部品" xfId="541" xr:uid="{00000000-0005-0000-0000-00002B020000}"/>
    <cellStyle name="f_100705-ＶＯＮＡ事業グループ（VNMM）_110823-PJ進捗管理表【5】中国メカニカルEC事業部" xfId="542" xr:uid="{00000000-0005-0000-0000-00002C020000}"/>
    <cellStyle name="f_100705-ＶＯＮＡ事業グループ（VNMM）_1108-25-VONAエレクトロニクス事業部" xfId="543" xr:uid="{00000000-0005-0000-0000-00002D020000}"/>
    <cellStyle name="f_100705-ＶＯＮＡ事業グループ（VNMM）_111020-ＶＯＮＡ事業グループ（G執行役員会）" xfId="544" xr:uid="{00000000-0005-0000-0000-00002E020000}"/>
    <cellStyle name="f_100706-ＶＯＮＡ事業グループ（Ｇ２グループ）" xfId="545" xr:uid="{00000000-0005-0000-0000-00002F020000}"/>
    <cellStyle name="f_100706-ＶＯＮＡ事業グループ（Ｇ２グループ）_101216-G4（中国メカニカルEC事業部VNMC）" xfId="546" xr:uid="{00000000-0005-0000-0000-000030020000}"/>
    <cellStyle name="f_100706-ＶＯＮＡ事業グループ（Ｇ２グループ）_1102-24-中国メカニカルＥＣ事業部" xfId="547" xr:uid="{00000000-0005-0000-0000-000031020000}"/>
    <cellStyle name="f_100706-ＶＯＮＡ事業グループ（Ｇ２グループ）_110405-ＶＯＮＡプラットフォームグループ（VONAプラットフォームグループ管掌関与VNAA）" xfId="548" xr:uid="{00000000-0005-0000-0000-000032020000}"/>
    <cellStyle name="f_100706-ＶＯＮＡ事業グループ（Ｇ２グループ）_110419-ＶＯＮＡ事業グループ（エレ電子部品）" xfId="549" xr:uid="{00000000-0005-0000-0000-000033020000}"/>
    <cellStyle name="f_100706-ＶＯＮＡ事業グループ（Ｇ２グループ）_110419-ＶＯＮＡ事業グループ（エレ電子部品）_【提出】1105-26-ファクトリーサプライ事業部" xfId="550" xr:uid="{00000000-0005-0000-0000-000034020000}"/>
    <cellStyle name="f_100706-ＶＯＮＡ事業グループ（Ｇ２グループ）_110419-ＶＯＮＡ事業グループ（エレ電子部品）_【電子部品修正済み】110509-ＶＯＮＡ事業グループ（エレ）" xfId="551" xr:uid="{00000000-0005-0000-0000-000035020000}"/>
    <cellStyle name="f_100706-ＶＯＮＡ事業グループ（Ｇ２グループ）_110419-ＶＯＮＡ事業グループ（エレ電子部品）_1105-26_プロミクロス" xfId="552" xr:uid="{00000000-0005-0000-0000-000036020000}"/>
    <cellStyle name="f_100706-ＶＯＮＡ事業グループ（Ｇ２グループ）_110419-ＶＯＮＡ事業グループ（エレ電子部品）_110526-PJ進捗管理表エレ事業部" xfId="553" xr:uid="{00000000-0005-0000-0000-000037020000}"/>
    <cellStyle name="f_100706-ＶＯＮＡ事業グループ（Ｇ２グループ）_110419-ＶＯＮＡ事業グループ（エレ電子部品）_111020-VONAエレクトロニクス事業部" xfId="554" xr:uid="{00000000-0005-0000-0000-000038020000}"/>
    <cellStyle name="f_100706-ＶＯＮＡ事業グループ（Ｇ２グループ）_110419-ＶＯＮＡ事業グループ（エレ電子部品）_VNDN VONA電子部品" xfId="555" xr:uid="{00000000-0005-0000-0000-000039020000}"/>
    <cellStyle name="f_100706-ＶＯＮＡ事業グループ（Ｇ２グループ）_110823-PJ進捗管理表【5】中国メカニカルEC事業部" xfId="556" xr:uid="{00000000-0005-0000-0000-00003A020000}"/>
    <cellStyle name="f_100706-ＶＯＮＡ事業グループ（Ｇ２グループ）_1108-25-VONAエレクトロニクス事業部" xfId="557" xr:uid="{00000000-0005-0000-0000-00003B020000}"/>
    <cellStyle name="f_100706-ＶＯＮＡ事業グループ（Ｇ２グループ）_111020-ＶＯＮＡ事業グループ（G執行役員会）" xfId="558" xr:uid="{00000000-0005-0000-0000-00003C020000}"/>
    <cellStyle name="f_100706-ＶＯＮＡ事業グループ（VNMM）_プロモーション" xfId="559" xr:uid="{00000000-0005-0000-0000-00003D020000}"/>
    <cellStyle name="f_100706-ＶＯＮＡ事業グループ（VNMM）_プロモーション_101216-G4（中国メカニカルEC事業部VNMC）" xfId="560" xr:uid="{00000000-0005-0000-0000-00003E020000}"/>
    <cellStyle name="f_100706-ＶＯＮＡ事業グループ（VNMM）_プロモーション_1102-24-中国メカニカルＥＣ事業部" xfId="561" xr:uid="{00000000-0005-0000-0000-00003F020000}"/>
    <cellStyle name="f_100706-ＶＯＮＡ事業グループ（VNMM）_プロモーション_110405-ＶＯＮＡプラットフォームグループ（VONAプラットフォームグループ管掌関与VNAA）" xfId="562" xr:uid="{00000000-0005-0000-0000-000040020000}"/>
    <cellStyle name="f_100706-ＶＯＮＡ事業グループ（VNMM）_プロモーション_110419-ＶＯＮＡ事業グループ（エレ電子部品）" xfId="563" xr:uid="{00000000-0005-0000-0000-000041020000}"/>
    <cellStyle name="f_100706-ＶＯＮＡ事業グループ（VNMM）_プロモーション_110419-ＶＯＮＡ事業グループ（エレ電子部品）_【提出】1105-26-ファクトリーサプライ事業部" xfId="564" xr:uid="{00000000-0005-0000-0000-000042020000}"/>
    <cellStyle name="f_100706-ＶＯＮＡ事業グループ（VNMM）_プロモーション_110419-ＶＯＮＡ事業グループ（エレ電子部品）_【電子部品修正済み】110509-ＶＯＮＡ事業グループ（エレ）" xfId="565" xr:uid="{00000000-0005-0000-0000-000043020000}"/>
    <cellStyle name="f_100706-ＶＯＮＡ事業グループ（VNMM）_プロモーション_110419-ＶＯＮＡ事業グループ（エレ電子部品）_1105-26_プロミクロス" xfId="566" xr:uid="{00000000-0005-0000-0000-000044020000}"/>
    <cellStyle name="f_100706-ＶＯＮＡ事業グループ（VNMM）_プロモーション_110419-ＶＯＮＡ事業グループ（エレ電子部品）_110526-PJ進捗管理表エレ事業部" xfId="567" xr:uid="{00000000-0005-0000-0000-000045020000}"/>
    <cellStyle name="f_100706-ＶＯＮＡ事業グループ（VNMM）_プロモーション_110419-ＶＯＮＡ事業グループ（エレ電子部品）_111020-VONAエレクトロニクス事業部" xfId="568" xr:uid="{00000000-0005-0000-0000-000046020000}"/>
    <cellStyle name="f_100706-ＶＯＮＡ事業グループ（VNMM）_プロモーション_110419-ＶＯＮＡ事業グループ（エレ電子部品）_VNDN VONA電子部品" xfId="569" xr:uid="{00000000-0005-0000-0000-000047020000}"/>
    <cellStyle name="f_100706-ＶＯＮＡ事業グループ（VNMM）_プロモーション_110823-PJ進捗管理表【5】中国メカニカルEC事業部" xfId="570" xr:uid="{00000000-0005-0000-0000-000048020000}"/>
    <cellStyle name="f_100706-ＶＯＮＡ事業グループ（VNMM）_プロモーション_1108-25-VONAエレクトロニクス事業部" xfId="571" xr:uid="{00000000-0005-0000-0000-000049020000}"/>
    <cellStyle name="f_100706-ＶＯＮＡ事業グループ（VNMM）_プロモーション_111020-ＶＯＮＡ事業グループ（G執行役員会）" xfId="572" xr:uid="{00000000-0005-0000-0000-00004A020000}"/>
    <cellStyle name="f_100706-ＶＯＮＡ事業グループ（VNMM）エレ" xfId="573" xr:uid="{00000000-0005-0000-0000-00004B020000}"/>
    <cellStyle name="f_100706-ＶＯＮＡ事業グループ（VNMM）エレ_101216-G4（中国メカニカルEC事業部VNMC）" xfId="574" xr:uid="{00000000-0005-0000-0000-00004C020000}"/>
    <cellStyle name="f_100706-ＶＯＮＡ事業グループ（VNMM）エレ_1102-24-中国メカニカルＥＣ事業部" xfId="575" xr:uid="{00000000-0005-0000-0000-00004D020000}"/>
    <cellStyle name="f_100706-ＶＯＮＡ事業グループ（VNMM）エレ_110405-ＶＯＮＡプラットフォームグループ（VONAプラットフォームグループ管掌関与VNAA）" xfId="576" xr:uid="{00000000-0005-0000-0000-00004E020000}"/>
    <cellStyle name="f_100706-ＶＯＮＡ事業グループ（VNMM）エレ_110419-ＶＯＮＡ事業グループ（エレ電子部品）" xfId="577" xr:uid="{00000000-0005-0000-0000-00004F020000}"/>
    <cellStyle name="f_100706-ＶＯＮＡ事業グループ（VNMM）エレ_110419-ＶＯＮＡ事業グループ（エレ電子部品）_【提出】1105-26-ファクトリーサプライ事業部" xfId="578" xr:uid="{00000000-0005-0000-0000-000050020000}"/>
    <cellStyle name="f_100706-ＶＯＮＡ事業グループ（VNMM）エレ_110419-ＶＯＮＡ事業グループ（エレ電子部品）_【電子部品修正済み】110509-ＶＯＮＡ事業グループ（エレ）" xfId="579" xr:uid="{00000000-0005-0000-0000-000051020000}"/>
    <cellStyle name="f_100706-ＶＯＮＡ事業グループ（VNMM）エレ_110419-ＶＯＮＡ事業グループ（エレ電子部品）_1105-26_プロミクロス" xfId="580" xr:uid="{00000000-0005-0000-0000-000052020000}"/>
    <cellStyle name="f_100706-ＶＯＮＡ事業グループ（VNMM）エレ_110419-ＶＯＮＡ事業グループ（エレ電子部品）_110526-PJ進捗管理表エレ事業部" xfId="581" xr:uid="{00000000-0005-0000-0000-000053020000}"/>
    <cellStyle name="f_100706-ＶＯＮＡ事業グループ（VNMM）エレ_110419-ＶＯＮＡ事業グループ（エレ電子部品）_111020-VONAエレクトロニクス事業部" xfId="582" xr:uid="{00000000-0005-0000-0000-000054020000}"/>
    <cellStyle name="f_100706-ＶＯＮＡ事業グループ（VNMM）エレ_110419-ＶＯＮＡ事業グループ（エレ電子部品）_VNDN VONA電子部品" xfId="583" xr:uid="{00000000-0005-0000-0000-000055020000}"/>
    <cellStyle name="f_100706-ＶＯＮＡ事業グループ（VNMM）エレ_110823-PJ進捗管理表【5】中国メカニカルEC事業部" xfId="584" xr:uid="{00000000-0005-0000-0000-000056020000}"/>
    <cellStyle name="f_100706-ＶＯＮＡ事業グループ（VNMM）エレ_1108-25-VONAエレクトロニクス事業部" xfId="585" xr:uid="{00000000-0005-0000-0000-000057020000}"/>
    <cellStyle name="f_100706-ＶＯＮＡ事業グループ（VNMM）エレ_111020-ＶＯＮＡ事業グループ（G執行役員会）" xfId="586" xr:uid="{00000000-0005-0000-0000-000058020000}"/>
    <cellStyle name="f_100706-ＶＯＮＡ事業グループ（ツール）" xfId="587" xr:uid="{00000000-0005-0000-0000-000059020000}"/>
    <cellStyle name="f_100706-ＶＯＮＡ事業グループ（ツール）_101216-G4（中国メカニカルEC事業部VNMC）" xfId="588" xr:uid="{00000000-0005-0000-0000-00005A020000}"/>
    <cellStyle name="f_100706-ＶＯＮＡ事業グループ（ツール）_1102-24-中国メカニカルＥＣ事業部" xfId="589" xr:uid="{00000000-0005-0000-0000-00005B020000}"/>
    <cellStyle name="f_100706-ＶＯＮＡ事業グループ（ツール）_110405-ＶＯＮＡプラットフォームグループ（VONAプラットフォームグループ管掌関与VNAA）" xfId="590" xr:uid="{00000000-0005-0000-0000-00005C020000}"/>
    <cellStyle name="f_100706-ＶＯＮＡ事業グループ（ツール）_110419-ＶＯＮＡ事業グループ（エレ電子部品）" xfId="591" xr:uid="{00000000-0005-0000-0000-00005D020000}"/>
    <cellStyle name="f_100706-ＶＯＮＡ事業グループ（ツール）_110419-ＶＯＮＡ事業グループ（エレ電子部品）_【提出】1105-26-ファクトリーサプライ事業部" xfId="592" xr:uid="{00000000-0005-0000-0000-00005E020000}"/>
    <cellStyle name="f_100706-ＶＯＮＡ事業グループ（ツール）_110419-ＶＯＮＡ事業グループ（エレ電子部品）_【電子部品修正済み】110509-ＶＯＮＡ事業グループ（エレ）" xfId="593" xr:uid="{00000000-0005-0000-0000-00005F020000}"/>
    <cellStyle name="f_100706-ＶＯＮＡ事業グループ（ツール）_110419-ＶＯＮＡ事業グループ（エレ電子部品）_1105-26_プロミクロス" xfId="594" xr:uid="{00000000-0005-0000-0000-000060020000}"/>
    <cellStyle name="f_100706-ＶＯＮＡ事業グループ（ツール）_110419-ＶＯＮＡ事業グループ（エレ電子部品）_110526-PJ進捗管理表エレ事業部" xfId="595" xr:uid="{00000000-0005-0000-0000-000061020000}"/>
    <cellStyle name="f_100706-ＶＯＮＡ事業グループ（ツール）_110419-ＶＯＮＡ事業グループ（エレ電子部品）_111020-VONAエレクトロニクス事業部" xfId="596" xr:uid="{00000000-0005-0000-0000-000062020000}"/>
    <cellStyle name="f_100706-ＶＯＮＡ事業グループ（ツール）_110419-ＶＯＮＡ事業グループ（エレ電子部品）_VNDN VONA電子部品" xfId="597" xr:uid="{00000000-0005-0000-0000-000063020000}"/>
    <cellStyle name="f_100706-ＶＯＮＡ事業グループ（ツール）_110823-PJ進捗管理表【5】中国メカニカルEC事業部" xfId="598" xr:uid="{00000000-0005-0000-0000-000064020000}"/>
    <cellStyle name="f_100706-ＶＯＮＡ事業グループ（ツール）_1108-25-VONAエレクトロニクス事業部" xfId="599" xr:uid="{00000000-0005-0000-0000-000065020000}"/>
    <cellStyle name="f_100706-ＶＯＮＡ事業グループ（ツール）_111020-ＶＯＮＡ事業グループ（G執行役員会）" xfId="600" xr:uid="{00000000-0005-0000-0000-000066020000}"/>
    <cellStyle name="f_1007-08-TF12海外生産戦略" xfId="601" xr:uid="{00000000-0005-0000-0000-000067020000}"/>
    <cellStyle name="f_1007-08-TF12海外生産戦略_1102-24-GGTF22インド金型工場EE_final" xfId="602" xr:uid="{00000000-0005-0000-0000-000068020000}"/>
    <cellStyle name="f_1007-08-TF12海外生産戦略_1102-24-GGTF22インド金型工場FF" xfId="603" xr:uid="{00000000-0005-0000-0000-000069020000}"/>
    <cellStyle name="f_100720-ＶＯＮＡ事業グループ（VNMM）" xfId="604" xr:uid="{00000000-0005-0000-0000-00006A020000}"/>
    <cellStyle name="f_100720-ＶＯＮＡ事業グループ（VNMM）_101216-G4（中国メカニカルEC事業部VNMC）" xfId="605" xr:uid="{00000000-0005-0000-0000-00006B020000}"/>
    <cellStyle name="f_100720-ＶＯＮＡ事業グループ（VNMM）_1102-24-中国メカニカルＥＣ事業部" xfId="606" xr:uid="{00000000-0005-0000-0000-00006C020000}"/>
    <cellStyle name="f_100720-ＶＯＮＡ事業グループ（VNMM）_110405-ＶＯＮＡプラットフォームグループ（VONAプラットフォームグループ管掌関与VNAA）" xfId="607" xr:uid="{00000000-0005-0000-0000-00006D020000}"/>
    <cellStyle name="f_100720-ＶＯＮＡ事業グループ（VNMM）_110419-ＶＯＮＡ事業グループ（エレ電子部品）" xfId="608" xr:uid="{00000000-0005-0000-0000-00006E020000}"/>
    <cellStyle name="f_100720-ＶＯＮＡ事業グループ（VNMM）_110419-ＶＯＮＡ事業グループ（エレ電子部品）_【提出】1105-26-ファクトリーサプライ事業部" xfId="609" xr:uid="{00000000-0005-0000-0000-00006F020000}"/>
    <cellStyle name="f_100720-ＶＯＮＡ事業グループ（VNMM）_110419-ＶＯＮＡ事業グループ（エレ電子部品）_【電子部品修正済み】110509-ＶＯＮＡ事業グループ（エレ）" xfId="610" xr:uid="{00000000-0005-0000-0000-000070020000}"/>
    <cellStyle name="f_100720-ＶＯＮＡ事業グループ（VNMM）_110419-ＶＯＮＡ事業グループ（エレ電子部品）_1105-26_プロミクロス" xfId="611" xr:uid="{00000000-0005-0000-0000-000071020000}"/>
    <cellStyle name="f_100720-ＶＯＮＡ事業グループ（VNMM）_110419-ＶＯＮＡ事業グループ（エレ電子部品）_110526-PJ進捗管理表エレ事業部" xfId="612" xr:uid="{00000000-0005-0000-0000-000072020000}"/>
    <cellStyle name="f_100720-ＶＯＮＡ事業グループ（VNMM）_110419-ＶＯＮＡ事業グループ（エレ電子部品）_111020-VONAエレクトロニクス事業部" xfId="613" xr:uid="{00000000-0005-0000-0000-000073020000}"/>
    <cellStyle name="f_100720-ＶＯＮＡ事業グループ（VNMM）_110419-ＶＯＮＡ事業グループ（エレ電子部品）_VNDN VONA電子部品" xfId="614" xr:uid="{00000000-0005-0000-0000-000074020000}"/>
    <cellStyle name="f_100720-ＶＯＮＡ事業グループ（VNMM）_110823-PJ進捗管理表【5】中国メカニカルEC事業部" xfId="615" xr:uid="{00000000-0005-0000-0000-000075020000}"/>
    <cellStyle name="f_100720-ＶＯＮＡ事業グループ（VNMM）_1108-25-VONAエレクトロニクス事業部" xfId="616" xr:uid="{00000000-0005-0000-0000-000076020000}"/>
    <cellStyle name="f_100720-ＶＯＮＡ事業グループ（VNMM）_111020-ＶＯＮＡ事業グループ（G執行役員会）" xfId="617" xr:uid="{00000000-0005-0000-0000-000077020000}"/>
    <cellStyle name="f_100721-ＶＯＮＡ事業グループ（VNMM）エレ" xfId="618" xr:uid="{00000000-0005-0000-0000-000078020000}"/>
    <cellStyle name="f_100721-ＶＯＮＡ事業グループ（VNMM）エレ_101216-G4（中国メカニカルEC事業部VNMC）" xfId="619" xr:uid="{00000000-0005-0000-0000-000079020000}"/>
    <cellStyle name="f_100721-ＶＯＮＡ事業グループ（VNMM）エレ_1102-24-中国メカニカルＥＣ事業部" xfId="620" xr:uid="{00000000-0005-0000-0000-00007A020000}"/>
    <cellStyle name="f_100721-ＶＯＮＡ事業グループ（VNMM）エレ_110405-ＶＯＮＡプラットフォームグループ（VONAプラットフォームグループ管掌関与VNAA）" xfId="621" xr:uid="{00000000-0005-0000-0000-00007B020000}"/>
    <cellStyle name="f_100721-ＶＯＮＡ事業グループ（VNMM）エレ_110419-ＶＯＮＡ事業グループ（エレ電子部品）" xfId="622" xr:uid="{00000000-0005-0000-0000-00007C020000}"/>
    <cellStyle name="f_100721-ＶＯＮＡ事業グループ（VNMM）エレ_110419-ＶＯＮＡ事業グループ（エレ電子部品）_【提出】1105-26-ファクトリーサプライ事業部" xfId="623" xr:uid="{00000000-0005-0000-0000-00007D020000}"/>
    <cellStyle name="f_100721-ＶＯＮＡ事業グループ（VNMM）エレ_110419-ＶＯＮＡ事業グループ（エレ電子部品）_【電子部品修正済み】110509-ＶＯＮＡ事業グループ（エレ）" xfId="624" xr:uid="{00000000-0005-0000-0000-00007E020000}"/>
    <cellStyle name="f_100721-ＶＯＮＡ事業グループ（VNMM）エレ_110419-ＶＯＮＡ事業グループ（エレ電子部品）_1105-26_プロミクロス" xfId="625" xr:uid="{00000000-0005-0000-0000-00007F020000}"/>
    <cellStyle name="f_100721-ＶＯＮＡ事業グループ（VNMM）エレ_110419-ＶＯＮＡ事業グループ（エレ電子部品）_110526-PJ進捗管理表エレ事業部" xfId="626" xr:uid="{00000000-0005-0000-0000-000080020000}"/>
    <cellStyle name="f_100721-ＶＯＮＡ事業グループ（VNMM）エレ_110419-ＶＯＮＡ事業グループ（エレ電子部品）_111020-VONAエレクトロニクス事業部" xfId="627" xr:uid="{00000000-0005-0000-0000-000081020000}"/>
    <cellStyle name="f_100721-ＶＯＮＡ事業グループ（VNMM）エレ_110419-ＶＯＮＡ事業グループ（エレ電子部品）_VNDN VONA電子部品" xfId="628" xr:uid="{00000000-0005-0000-0000-000082020000}"/>
    <cellStyle name="f_100721-ＶＯＮＡ事業グループ（VNMM）エレ_110823-PJ進捗管理表【5】中国メカニカルEC事業部" xfId="629" xr:uid="{00000000-0005-0000-0000-000083020000}"/>
    <cellStyle name="f_100721-ＶＯＮＡ事業グループ（VNMM）エレ_1108-25-VONAエレクトロニクス事業部" xfId="630" xr:uid="{00000000-0005-0000-0000-000084020000}"/>
    <cellStyle name="f_100721-ＶＯＮＡ事業グループ（VNMM）エレ_111020-ＶＯＮＡ事業グループ（G執行役員会）" xfId="631" xr:uid="{00000000-0005-0000-0000-000085020000}"/>
    <cellStyle name="f_100721-ＶＯＮＡ事業グループ（VNMM）プロ" xfId="632" xr:uid="{00000000-0005-0000-0000-000086020000}"/>
    <cellStyle name="f_100721-ＶＯＮＡ事業グループ（VNMM）プロ_101216-G4（中国メカニカルEC事業部VNMC）" xfId="633" xr:uid="{00000000-0005-0000-0000-000087020000}"/>
    <cellStyle name="f_100721-ＶＯＮＡ事業グループ（VNMM）プロ_1102-24-中国メカニカルＥＣ事業部" xfId="634" xr:uid="{00000000-0005-0000-0000-000088020000}"/>
    <cellStyle name="f_100721-ＶＯＮＡ事業グループ（VNMM）プロ_110405-ＶＯＮＡプラットフォームグループ（VONAプラットフォームグループ管掌関与VNAA）" xfId="635" xr:uid="{00000000-0005-0000-0000-000089020000}"/>
    <cellStyle name="f_100721-ＶＯＮＡ事業グループ（VNMM）プロ_110419-ＶＯＮＡ事業グループ（エレ電子部品）" xfId="636" xr:uid="{00000000-0005-0000-0000-00008A020000}"/>
    <cellStyle name="f_100721-ＶＯＮＡ事業グループ（VNMM）プロ_110419-ＶＯＮＡ事業グループ（エレ電子部品）_【提出】1105-26-ファクトリーサプライ事業部" xfId="637" xr:uid="{00000000-0005-0000-0000-00008B020000}"/>
    <cellStyle name="f_100721-ＶＯＮＡ事業グループ（VNMM）プロ_110419-ＶＯＮＡ事業グループ（エレ電子部品）_【電子部品修正済み】110509-ＶＯＮＡ事業グループ（エレ）" xfId="638" xr:uid="{00000000-0005-0000-0000-00008C020000}"/>
    <cellStyle name="f_100721-ＶＯＮＡ事業グループ（VNMM）プロ_110419-ＶＯＮＡ事業グループ（エレ電子部品）_1105-26_プロミクロス" xfId="639" xr:uid="{00000000-0005-0000-0000-00008D020000}"/>
    <cellStyle name="f_100721-ＶＯＮＡ事業グループ（VNMM）プロ_110419-ＶＯＮＡ事業グループ（エレ電子部品）_110526-PJ進捗管理表エレ事業部" xfId="640" xr:uid="{00000000-0005-0000-0000-00008E020000}"/>
    <cellStyle name="f_100721-ＶＯＮＡ事業グループ（VNMM）プロ_110419-ＶＯＮＡ事業グループ（エレ電子部品）_111020-VONAエレクトロニクス事業部" xfId="641" xr:uid="{00000000-0005-0000-0000-00008F020000}"/>
    <cellStyle name="f_100721-ＶＯＮＡ事業グループ（VNMM）プロ_110419-ＶＯＮＡ事業グループ（エレ電子部品）_VNDN VONA電子部品" xfId="642" xr:uid="{00000000-0005-0000-0000-000090020000}"/>
    <cellStyle name="f_100721-ＶＯＮＡ事業グループ（VNMM）プロ_110823-PJ進捗管理表【5】中国メカニカルEC事業部" xfId="643" xr:uid="{00000000-0005-0000-0000-000091020000}"/>
    <cellStyle name="f_100721-ＶＯＮＡ事業グループ（VNMM）プロ_1108-25-VONAエレクトロニクス事業部" xfId="644" xr:uid="{00000000-0005-0000-0000-000092020000}"/>
    <cellStyle name="f_100721-ＶＯＮＡ事業グループ（VNMM）プロ_111020-ＶＯＮＡ事業グループ（G執行役員会）" xfId="645" xr:uid="{00000000-0005-0000-0000-000093020000}"/>
    <cellStyle name="f_100721-ＶＯＮＡ事業グループ（ツール）" xfId="646" xr:uid="{00000000-0005-0000-0000-000094020000}"/>
    <cellStyle name="f_100721-ＶＯＮＡ事業グループ（ツール）_101216-G4（中国メカニカルEC事業部VNMC）" xfId="647" xr:uid="{00000000-0005-0000-0000-000095020000}"/>
    <cellStyle name="f_100721-ＶＯＮＡ事業グループ（ツール）_1102-24-中国メカニカルＥＣ事業部" xfId="648" xr:uid="{00000000-0005-0000-0000-000096020000}"/>
    <cellStyle name="f_100721-ＶＯＮＡ事業グループ（ツール）_110405-ＶＯＮＡプラットフォームグループ（VONAプラットフォームグループ管掌関与VNAA）" xfId="649" xr:uid="{00000000-0005-0000-0000-000097020000}"/>
    <cellStyle name="f_100721-ＶＯＮＡ事業グループ（ツール）_110419-ＶＯＮＡ事業グループ（エレ電子部品）" xfId="650" xr:uid="{00000000-0005-0000-0000-000098020000}"/>
    <cellStyle name="f_100721-ＶＯＮＡ事業グループ（ツール）_110419-ＶＯＮＡ事業グループ（エレ電子部品）_【提出】1105-26-ファクトリーサプライ事業部" xfId="651" xr:uid="{00000000-0005-0000-0000-000099020000}"/>
    <cellStyle name="f_100721-ＶＯＮＡ事業グループ（ツール）_110419-ＶＯＮＡ事業グループ（エレ電子部品）_【電子部品修正済み】110509-ＶＯＮＡ事業グループ（エレ）" xfId="652" xr:uid="{00000000-0005-0000-0000-00009A020000}"/>
    <cellStyle name="f_100721-ＶＯＮＡ事業グループ（ツール）_110419-ＶＯＮＡ事業グループ（エレ電子部品）_1105-26_プロミクロス" xfId="653" xr:uid="{00000000-0005-0000-0000-00009B020000}"/>
    <cellStyle name="f_100721-ＶＯＮＡ事業グループ（ツール）_110419-ＶＯＮＡ事業グループ（エレ電子部品）_110526-PJ進捗管理表エレ事業部" xfId="654" xr:uid="{00000000-0005-0000-0000-00009C020000}"/>
    <cellStyle name="f_100721-ＶＯＮＡ事業グループ（ツール）_110419-ＶＯＮＡ事業グループ（エレ電子部品）_111020-VONAエレクトロニクス事業部" xfId="655" xr:uid="{00000000-0005-0000-0000-00009D020000}"/>
    <cellStyle name="f_100721-ＶＯＮＡ事業グループ（ツール）_110419-ＶＯＮＡ事業グループ（エレ電子部品）_VNDN VONA電子部品" xfId="656" xr:uid="{00000000-0005-0000-0000-00009E020000}"/>
    <cellStyle name="f_100721-ＶＯＮＡ事業グループ（ツール）_110823-PJ進捗管理表【5】中国メカニカルEC事業部" xfId="657" xr:uid="{00000000-0005-0000-0000-00009F020000}"/>
    <cellStyle name="f_100721-ＶＯＮＡ事業グループ（ツール）_1108-25-VONAエレクトロニクス事業部" xfId="658" xr:uid="{00000000-0005-0000-0000-0000A0020000}"/>
    <cellStyle name="f_100721-ＶＯＮＡ事業グループ（ツール）_111020-ＶＯＮＡ事業グループ（G執行役員会）" xfId="659" xr:uid="{00000000-0005-0000-0000-0000A1020000}"/>
    <cellStyle name="f_100722-ＶＯＮＡ事業グループ（G２グループアップデート分）" xfId="660" xr:uid="{00000000-0005-0000-0000-0000A2020000}"/>
    <cellStyle name="f_100722-ＶＯＮＡ事業グループ（G２グループアップデート分）_101216-G4（中国メカニカルEC事業部VNMC）" xfId="661" xr:uid="{00000000-0005-0000-0000-0000A3020000}"/>
    <cellStyle name="f_100722-ＶＯＮＡ事業グループ（G２グループアップデート分）_1102-24-中国メカニカルＥＣ事業部" xfId="662" xr:uid="{00000000-0005-0000-0000-0000A4020000}"/>
    <cellStyle name="f_100722-ＶＯＮＡ事業グループ（G２グループアップデート分）_110405-ＶＯＮＡプラットフォームグループ（VONAプラットフォームグループ管掌関与VNAA）" xfId="663" xr:uid="{00000000-0005-0000-0000-0000A5020000}"/>
    <cellStyle name="f_100722-ＶＯＮＡ事業グループ（G２グループアップデート分）_110419-ＶＯＮＡ事業グループ（エレ電子部品）" xfId="664" xr:uid="{00000000-0005-0000-0000-0000A6020000}"/>
    <cellStyle name="f_100722-ＶＯＮＡ事業グループ（G２グループアップデート分）_110419-ＶＯＮＡ事業グループ（エレ電子部品）_【提出】1105-26-ファクトリーサプライ事業部" xfId="665" xr:uid="{00000000-0005-0000-0000-0000A7020000}"/>
    <cellStyle name="f_100722-ＶＯＮＡ事業グループ（G２グループアップデート分）_110419-ＶＯＮＡ事業グループ（エレ電子部品）_【電子部品修正済み】110509-ＶＯＮＡ事業グループ（エレ）" xfId="666" xr:uid="{00000000-0005-0000-0000-0000A8020000}"/>
    <cellStyle name="f_100722-ＶＯＮＡ事業グループ（G２グループアップデート分）_110419-ＶＯＮＡ事業グループ（エレ電子部品）_1105-26_プロミクロス" xfId="667" xr:uid="{00000000-0005-0000-0000-0000A9020000}"/>
    <cellStyle name="f_100722-ＶＯＮＡ事業グループ（G２グループアップデート分）_110419-ＶＯＮＡ事業グループ（エレ電子部品）_110526-PJ進捗管理表エレ事業部" xfId="668" xr:uid="{00000000-0005-0000-0000-0000AA020000}"/>
    <cellStyle name="f_100722-ＶＯＮＡ事業グループ（G２グループアップデート分）_110419-ＶＯＮＡ事業グループ（エレ電子部品）_111020-VONAエレクトロニクス事業部" xfId="669" xr:uid="{00000000-0005-0000-0000-0000AB020000}"/>
    <cellStyle name="f_100722-ＶＯＮＡ事業グループ（G２グループアップデート分）_110419-ＶＯＮＡ事業グループ（エレ電子部品）_VNDN VONA電子部品" xfId="670" xr:uid="{00000000-0005-0000-0000-0000AC020000}"/>
    <cellStyle name="f_100722-ＶＯＮＡ事業グループ（G２グループアップデート分）_110823-PJ進捗管理表【5】中国メカニカルEC事業部" xfId="671" xr:uid="{00000000-0005-0000-0000-0000AD020000}"/>
    <cellStyle name="f_100722-ＶＯＮＡ事業グループ（G２グループアップデート分）_1108-25-VONAエレクトロニクス事業部" xfId="672" xr:uid="{00000000-0005-0000-0000-0000AE020000}"/>
    <cellStyle name="f_100722-ＶＯＮＡ事業グループ（G２グループアップデート分）_111020-ＶＯＮＡ事業グループ（G執行役員会）" xfId="673" xr:uid="{00000000-0005-0000-0000-0000AF020000}"/>
    <cellStyle name="f_100803-ＶＯＮＡ事業グループ（VNMM）" xfId="674" xr:uid="{00000000-0005-0000-0000-0000B0020000}"/>
    <cellStyle name="f_100803-ＶＯＮＡ事業グループ（VNMM）_" xfId="675" xr:uid="{00000000-0005-0000-0000-0000B1020000}"/>
    <cellStyle name="f_100803-ＶＯＮＡ事業グループ（VNMM）__101216-G4（中国メカニカルEC事業部VNMC）" xfId="676" xr:uid="{00000000-0005-0000-0000-0000B2020000}"/>
    <cellStyle name="f_100803-ＶＯＮＡ事業グループ（VNMM）__1102-24-中国メカニカルＥＣ事業部" xfId="677" xr:uid="{00000000-0005-0000-0000-0000B3020000}"/>
    <cellStyle name="f_100803-ＶＯＮＡ事業グループ（VNMM）__110405-ＶＯＮＡプラットフォームグループ（VONAプラットフォームグループ管掌関与VNAA）" xfId="678" xr:uid="{00000000-0005-0000-0000-0000B4020000}"/>
    <cellStyle name="f_100803-ＶＯＮＡ事業グループ（VNMM）__110419-ＶＯＮＡ事業グループ（エレ電子部品）" xfId="679" xr:uid="{00000000-0005-0000-0000-0000B5020000}"/>
    <cellStyle name="f_100803-ＶＯＮＡ事業グループ（VNMM）__110419-ＶＯＮＡ事業グループ（エレ電子部品）_【提出】1105-26-ファクトリーサプライ事業部" xfId="680" xr:uid="{00000000-0005-0000-0000-0000B6020000}"/>
    <cellStyle name="f_100803-ＶＯＮＡ事業グループ（VNMM）__110419-ＶＯＮＡ事業グループ（エレ電子部品）_【電子部品修正済み】110509-ＶＯＮＡ事業グループ（エレ）" xfId="681" xr:uid="{00000000-0005-0000-0000-0000B7020000}"/>
    <cellStyle name="f_100803-ＶＯＮＡ事業グループ（VNMM）__110419-ＶＯＮＡ事業グループ（エレ電子部品）_1105-26_プロミクロス" xfId="682" xr:uid="{00000000-0005-0000-0000-0000B8020000}"/>
    <cellStyle name="f_100803-ＶＯＮＡ事業グループ（VNMM）__110419-ＶＯＮＡ事業グループ（エレ電子部品）_110526-PJ進捗管理表エレ事業部" xfId="683" xr:uid="{00000000-0005-0000-0000-0000B9020000}"/>
    <cellStyle name="f_100803-ＶＯＮＡ事業グループ（VNMM）__110419-ＶＯＮＡ事業グループ（エレ電子部品）_111020-VONAエレクトロニクス事業部" xfId="684" xr:uid="{00000000-0005-0000-0000-0000BA020000}"/>
    <cellStyle name="f_100803-ＶＯＮＡ事業グループ（VNMM）__110419-ＶＯＮＡ事業グループ（エレ電子部品）_VNDN VONA電子部品" xfId="685" xr:uid="{00000000-0005-0000-0000-0000BB020000}"/>
    <cellStyle name="f_100803-ＶＯＮＡ事業グループ（VNMM）__110823-PJ進捗管理表【5】中国メカニカルEC事業部" xfId="686" xr:uid="{00000000-0005-0000-0000-0000BC020000}"/>
    <cellStyle name="f_100803-ＶＯＮＡ事業グループ（VNMM）__1108-25-VONAエレクトロニクス事業部" xfId="687" xr:uid="{00000000-0005-0000-0000-0000BD020000}"/>
    <cellStyle name="f_100803-ＶＯＮＡ事業グループ（VNMM）__111020-ＶＯＮＡ事業グループ（G執行役員会）" xfId="688" xr:uid="{00000000-0005-0000-0000-0000BE020000}"/>
    <cellStyle name="f_100803-ＶＯＮＡ事業グループ（VNMM）_101216-G4（中国メカニカルEC事業部VNMC）" xfId="689" xr:uid="{00000000-0005-0000-0000-0000BF020000}"/>
    <cellStyle name="f_100803-ＶＯＮＡ事業グループ（VNMM）_1102-24-中国メカニカルＥＣ事業部" xfId="690" xr:uid="{00000000-0005-0000-0000-0000C0020000}"/>
    <cellStyle name="f_100803-ＶＯＮＡ事業グループ（VNMM）_110405-ＶＯＮＡプラットフォームグループ（VONAプラットフォームグループ管掌関与VNAA）" xfId="691" xr:uid="{00000000-0005-0000-0000-0000C1020000}"/>
    <cellStyle name="f_100803-ＶＯＮＡ事業グループ（VNMM）_110419-ＶＯＮＡ事業グループ（エレ電子部品）" xfId="692" xr:uid="{00000000-0005-0000-0000-0000C2020000}"/>
    <cellStyle name="f_100803-ＶＯＮＡ事業グループ（VNMM）_110419-ＶＯＮＡ事業グループ（エレ電子部品）_【提出】1105-26-ファクトリーサプライ事業部" xfId="693" xr:uid="{00000000-0005-0000-0000-0000C3020000}"/>
    <cellStyle name="f_100803-ＶＯＮＡ事業グループ（VNMM）_110419-ＶＯＮＡ事業グループ（エレ電子部品）_【電子部品修正済み】110509-ＶＯＮＡ事業グループ（エレ）" xfId="694" xr:uid="{00000000-0005-0000-0000-0000C4020000}"/>
    <cellStyle name="f_100803-ＶＯＮＡ事業グループ（VNMM）_110419-ＶＯＮＡ事業グループ（エレ電子部品）_1105-26_プロミクロス" xfId="695" xr:uid="{00000000-0005-0000-0000-0000C5020000}"/>
    <cellStyle name="f_100803-ＶＯＮＡ事業グループ（VNMM）_110419-ＶＯＮＡ事業グループ（エレ電子部品）_110526-PJ進捗管理表エレ事業部" xfId="696" xr:uid="{00000000-0005-0000-0000-0000C6020000}"/>
    <cellStyle name="f_100803-ＶＯＮＡ事業グループ（VNMM）_110419-ＶＯＮＡ事業グループ（エレ電子部品）_111020-VONAエレクトロニクス事業部" xfId="697" xr:uid="{00000000-0005-0000-0000-0000C7020000}"/>
    <cellStyle name="f_100803-ＶＯＮＡ事業グループ（VNMM）_110419-ＶＯＮＡ事業グループ（エレ電子部品）_VNDN VONA電子部品" xfId="698" xr:uid="{00000000-0005-0000-0000-0000C8020000}"/>
    <cellStyle name="f_100803-ＶＯＮＡ事業グループ（VNMM）_110823-PJ進捗管理表【5】中国メカニカルEC事業部" xfId="699" xr:uid="{00000000-0005-0000-0000-0000C9020000}"/>
    <cellStyle name="f_100803-ＶＯＮＡ事業グループ（VNMM）_1108-25-VONAエレクトロニクス事業部" xfId="700" xr:uid="{00000000-0005-0000-0000-0000CA020000}"/>
    <cellStyle name="f_100803-ＶＯＮＡ事業グループ（VNMM）_111020-ＶＯＮＡ事業グループ（G執行役員会）" xfId="701" xr:uid="{00000000-0005-0000-0000-0000CB020000}"/>
    <cellStyle name="f_100803-ＶＯＮＡ事業グループ（VNMM）_プロモーション" xfId="702" xr:uid="{00000000-0005-0000-0000-0000CC020000}"/>
    <cellStyle name="f_100803-ＶＯＮＡ事業グループ（VNMM）_プロモーション_101216-G4（中国メカニカルEC事業部VNMC）" xfId="703" xr:uid="{00000000-0005-0000-0000-0000CD020000}"/>
    <cellStyle name="f_100803-ＶＯＮＡ事業グループ（VNMM）_プロモーション_1102-24-中国メカニカルＥＣ事業部" xfId="704" xr:uid="{00000000-0005-0000-0000-0000CE020000}"/>
    <cellStyle name="f_100803-ＶＯＮＡ事業グループ（VNMM）_プロモーション_110405-ＶＯＮＡプラットフォームグループ（VONAプラットフォームグループ管掌関与VNAA）" xfId="705" xr:uid="{00000000-0005-0000-0000-0000CF020000}"/>
    <cellStyle name="f_100803-ＶＯＮＡ事業グループ（VNMM）_プロモーション_110419-ＶＯＮＡ事業グループ（エレ電子部品）" xfId="706" xr:uid="{00000000-0005-0000-0000-0000D0020000}"/>
    <cellStyle name="f_100803-ＶＯＮＡ事業グループ（VNMM）_プロモーション_110419-ＶＯＮＡ事業グループ（エレ電子部品）_【提出】1105-26-ファクトリーサプライ事業部" xfId="707" xr:uid="{00000000-0005-0000-0000-0000D1020000}"/>
    <cellStyle name="f_100803-ＶＯＮＡ事業グループ（VNMM）_プロモーション_110419-ＶＯＮＡ事業グループ（エレ電子部品）_【電子部品修正済み】110509-ＶＯＮＡ事業グループ（エレ）" xfId="708" xr:uid="{00000000-0005-0000-0000-0000D2020000}"/>
    <cellStyle name="f_100803-ＶＯＮＡ事業グループ（VNMM）_プロモーション_110419-ＶＯＮＡ事業グループ（エレ電子部品）_1105-26_プロミクロス" xfId="709" xr:uid="{00000000-0005-0000-0000-0000D3020000}"/>
    <cellStyle name="f_100803-ＶＯＮＡ事業グループ（VNMM）_プロモーション_110419-ＶＯＮＡ事業グループ（エレ電子部品）_110526-PJ進捗管理表エレ事業部" xfId="710" xr:uid="{00000000-0005-0000-0000-0000D4020000}"/>
    <cellStyle name="f_100803-ＶＯＮＡ事業グループ（VNMM）_プロモーション_110419-ＶＯＮＡ事業グループ（エレ電子部品）_111020-VONAエレクトロニクス事業部" xfId="711" xr:uid="{00000000-0005-0000-0000-0000D5020000}"/>
    <cellStyle name="f_100803-ＶＯＮＡ事業グループ（VNMM）_プロモーション_110419-ＶＯＮＡ事業グループ（エレ電子部品）_VNDN VONA電子部品" xfId="712" xr:uid="{00000000-0005-0000-0000-0000D6020000}"/>
    <cellStyle name="f_100803-ＶＯＮＡ事業グループ（VNMM）_プロモーション_110823-PJ進捗管理表【5】中国メカニカルEC事業部" xfId="713" xr:uid="{00000000-0005-0000-0000-0000D7020000}"/>
    <cellStyle name="f_100803-ＶＯＮＡ事業グループ（VNMM）_プロモーション_1108-25-VONAエレクトロニクス事業部" xfId="714" xr:uid="{00000000-0005-0000-0000-0000D8020000}"/>
    <cellStyle name="f_100803-ＶＯＮＡ事業グループ（VNMM）_プロモーション_111020-ＶＯＮＡ事業グループ（G執行役員会）" xfId="715" xr:uid="{00000000-0005-0000-0000-0000D9020000}"/>
    <cellStyle name="f_100803-ＶＯＮＡ事業グループ（VNMM）ere" xfId="716" xr:uid="{00000000-0005-0000-0000-0000DA020000}"/>
    <cellStyle name="f_100803-ＶＯＮＡ事業グループ（VNMM）ere_101216-G4（中国メカニカルEC事業部VNMC）" xfId="717" xr:uid="{00000000-0005-0000-0000-0000DB020000}"/>
    <cellStyle name="f_100803-ＶＯＮＡ事業グループ（VNMM）ere_1102-24-中国メカニカルＥＣ事業部" xfId="718" xr:uid="{00000000-0005-0000-0000-0000DC020000}"/>
    <cellStyle name="f_100803-ＶＯＮＡ事業グループ（VNMM）ere_110405-ＶＯＮＡプラットフォームグループ（VONAプラットフォームグループ管掌関与VNAA）" xfId="719" xr:uid="{00000000-0005-0000-0000-0000DD020000}"/>
    <cellStyle name="f_100803-ＶＯＮＡ事業グループ（VNMM）ere_110419-ＶＯＮＡ事業グループ（エレ電子部品）" xfId="720" xr:uid="{00000000-0005-0000-0000-0000DE020000}"/>
    <cellStyle name="f_100803-ＶＯＮＡ事業グループ（VNMM）ere_110419-ＶＯＮＡ事業グループ（エレ電子部品）_【提出】1105-26-ファクトリーサプライ事業部" xfId="721" xr:uid="{00000000-0005-0000-0000-0000DF020000}"/>
    <cellStyle name="f_100803-ＶＯＮＡ事業グループ（VNMM）ere_110419-ＶＯＮＡ事業グループ（エレ電子部品）_【電子部品修正済み】110509-ＶＯＮＡ事業グループ（エレ）" xfId="722" xr:uid="{00000000-0005-0000-0000-0000E0020000}"/>
    <cellStyle name="f_100803-ＶＯＮＡ事業グループ（VNMM）ere_110419-ＶＯＮＡ事業グループ（エレ電子部品）_1105-26_プロミクロス" xfId="723" xr:uid="{00000000-0005-0000-0000-0000E1020000}"/>
    <cellStyle name="f_100803-ＶＯＮＡ事業グループ（VNMM）ere_110419-ＶＯＮＡ事業グループ（エレ電子部品）_110526-PJ進捗管理表エレ事業部" xfId="724" xr:uid="{00000000-0005-0000-0000-0000E2020000}"/>
    <cellStyle name="f_100803-ＶＯＮＡ事業グループ（VNMM）ere_110419-ＶＯＮＡ事業グループ（エレ電子部品）_111020-VONAエレクトロニクス事業部" xfId="725" xr:uid="{00000000-0005-0000-0000-0000E3020000}"/>
    <cellStyle name="f_100803-ＶＯＮＡ事業グループ（VNMM）ere_110419-ＶＯＮＡ事業グループ（エレ電子部品）_VNDN VONA電子部品" xfId="726" xr:uid="{00000000-0005-0000-0000-0000E4020000}"/>
    <cellStyle name="f_100803-ＶＯＮＡ事業グループ（VNMM）ere_110823-PJ進捗管理表【5】中国メカニカルEC事業部" xfId="727" xr:uid="{00000000-0005-0000-0000-0000E5020000}"/>
    <cellStyle name="f_100803-ＶＯＮＡ事業グループ（VNMM）ere_1108-25-VONAエレクトロニクス事業部" xfId="728" xr:uid="{00000000-0005-0000-0000-0000E6020000}"/>
    <cellStyle name="f_100803-ＶＯＮＡ事業グループ（VNMM）ere_111020-ＶＯＮＡ事業グループ（G執行役員会）" xfId="729" xr:uid="{00000000-0005-0000-0000-0000E7020000}"/>
    <cellStyle name="f_100803-ＶＯＮＡ事業グループ（VNMM）G2" xfId="730" xr:uid="{00000000-0005-0000-0000-0000E8020000}"/>
    <cellStyle name="f_100803-ＶＯＮＡ事業グループ（VNMM）G2_101216-G4（中国メカニカルEC事業部VNMC）" xfId="731" xr:uid="{00000000-0005-0000-0000-0000E9020000}"/>
    <cellStyle name="f_100803-ＶＯＮＡ事業グループ（VNMM）G2_1102-24-中国メカニカルＥＣ事業部" xfId="732" xr:uid="{00000000-0005-0000-0000-0000EA020000}"/>
    <cellStyle name="f_100803-ＶＯＮＡ事業グループ（VNMM）G2_110405-ＶＯＮＡプラットフォームグループ（VONAプラットフォームグループ管掌関与VNAA）" xfId="733" xr:uid="{00000000-0005-0000-0000-0000EB020000}"/>
    <cellStyle name="f_100803-ＶＯＮＡ事業グループ（VNMM）G2_110419-ＶＯＮＡ事業グループ（エレ電子部品）" xfId="734" xr:uid="{00000000-0005-0000-0000-0000EC020000}"/>
    <cellStyle name="f_100803-ＶＯＮＡ事業グループ（VNMM）G2_110419-ＶＯＮＡ事業グループ（エレ電子部品）_【提出】1105-26-ファクトリーサプライ事業部" xfId="735" xr:uid="{00000000-0005-0000-0000-0000ED020000}"/>
    <cellStyle name="f_100803-ＶＯＮＡ事業グループ（VNMM）G2_110419-ＶＯＮＡ事業グループ（エレ電子部品）_【電子部品修正済み】110509-ＶＯＮＡ事業グループ（エレ）" xfId="736" xr:uid="{00000000-0005-0000-0000-0000EE020000}"/>
    <cellStyle name="f_100803-ＶＯＮＡ事業グループ（VNMM）G2_110419-ＶＯＮＡ事業グループ（エレ電子部品）_1105-26_プロミクロス" xfId="737" xr:uid="{00000000-0005-0000-0000-0000EF020000}"/>
    <cellStyle name="f_100803-ＶＯＮＡ事業グループ（VNMM）G2_110419-ＶＯＮＡ事業グループ（エレ電子部品）_110526-PJ進捗管理表エレ事業部" xfId="738" xr:uid="{00000000-0005-0000-0000-0000F0020000}"/>
    <cellStyle name="f_100803-ＶＯＮＡ事業グループ（VNMM）G2_110419-ＶＯＮＡ事業グループ（エレ電子部品）_111020-VONAエレクトロニクス事業部" xfId="739" xr:uid="{00000000-0005-0000-0000-0000F1020000}"/>
    <cellStyle name="f_100803-ＶＯＮＡ事業グループ（VNMM）G2_110419-ＶＯＮＡ事業グループ（エレ電子部品）_VNDN VONA電子部品" xfId="740" xr:uid="{00000000-0005-0000-0000-0000F2020000}"/>
    <cellStyle name="f_100803-ＶＯＮＡ事業グループ（VNMM）G2_110823-PJ進捗管理表【5】中国メカニカルEC事業部" xfId="741" xr:uid="{00000000-0005-0000-0000-0000F3020000}"/>
    <cellStyle name="f_100803-ＶＯＮＡ事業グループ（VNMM）G2_1108-25-VONAエレクトロニクス事業部" xfId="742" xr:uid="{00000000-0005-0000-0000-0000F4020000}"/>
    <cellStyle name="f_100803-ＶＯＮＡ事業グループ（VNMM）G2_111020-ＶＯＮＡ事業グループ（G執行役員会）" xfId="743" xr:uid="{00000000-0005-0000-0000-0000F5020000}"/>
    <cellStyle name="f_100803-ＶＯＮＡ事業グループ（ツール）" xfId="744" xr:uid="{00000000-0005-0000-0000-0000F6020000}"/>
    <cellStyle name="f_100803-ＶＯＮＡ事業グループ（ツール）_101216-G4（中国メカニカルEC事業部VNMC）" xfId="745" xr:uid="{00000000-0005-0000-0000-0000F7020000}"/>
    <cellStyle name="f_100803-ＶＯＮＡ事業グループ（ツール）_1102-24-中国メカニカルＥＣ事業部" xfId="746" xr:uid="{00000000-0005-0000-0000-0000F8020000}"/>
    <cellStyle name="f_100803-ＶＯＮＡ事業グループ（ツール）_110405-ＶＯＮＡプラットフォームグループ（VONAプラットフォームグループ管掌関与VNAA）" xfId="747" xr:uid="{00000000-0005-0000-0000-0000F9020000}"/>
    <cellStyle name="f_100803-ＶＯＮＡ事業グループ（ツール）_110419-ＶＯＮＡ事業グループ（エレ電子部品）" xfId="748" xr:uid="{00000000-0005-0000-0000-0000FA020000}"/>
    <cellStyle name="f_100803-ＶＯＮＡ事業グループ（ツール）_110419-ＶＯＮＡ事業グループ（エレ電子部品）_【提出】1105-26-ファクトリーサプライ事業部" xfId="749" xr:uid="{00000000-0005-0000-0000-0000FB020000}"/>
    <cellStyle name="f_100803-ＶＯＮＡ事業グループ（ツール）_110419-ＶＯＮＡ事業グループ（エレ電子部品）_【電子部品修正済み】110509-ＶＯＮＡ事業グループ（エレ）" xfId="750" xr:uid="{00000000-0005-0000-0000-0000FC020000}"/>
    <cellStyle name="f_100803-ＶＯＮＡ事業グループ（ツール）_110419-ＶＯＮＡ事業グループ（エレ電子部品）_1105-26_プロミクロス" xfId="751" xr:uid="{00000000-0005-0000-0000-0000FD020000}"/>
    <cellStyle name="f_100803-ＶＯＮＡ事業グループ（ツール）_110419-ＶＯＮＡ事業グループ（エレ電子部品）_110526-PJ進捗管理表エレ事業部" xfId="752" xr:uid="{00000000-0005-0000-0000-0000FE020000}"/>
    <cellStyle name="f_100803-ＶＯＮＡ事業グループ（ツール）_110419-ＶＯＮＡ事業グループ（エレ電子部品）_111020-VONAエレクトロニクス事業部" xfId="753" xr:uid="{00000000-0005-0000-0000-0000FF020000}"/>
    <cellStyle name="f_100803-ＶＯＮＡ事業グループ（ツール）_110419-ＶＯＮＡ事業グループ（エレ電子部品）_VNDN VONA電子部品" xfId="754" xr:uid="{00000000-0005-0000-0000-000000030000}"/>
    <cellStyle name="f_100803-ＶＯＮＡ事業グループ（ツール）_110823-PJ進捗管理表【5】中国メカニカルEC事業部" xfId="755" xr:uid="{00000000-0005-0000-0000-000001030000}"/>
    <cellStyle name="f_100803-ＶＯＮＡ事業グループ（ツール）_1108-25-VONAエレクトロニクス事業部" xfId="756" xr:uid="{00000000-0005-0000-0000-000002030000}"/>
    <cellStyle name="f_100803-ＶＯＮＡ事業グループ（ツール）_111020-ＶＯＮＡ事業グループ（G執行役員会）" xfId="757" xr:uid="{00000000-0005-0000-0000-000003030000}"/>
    <cellStyle name="f_100816-ＶＯＮＡ事業グループ（VNMM）" xfId="758" xr:uid="{00000000-0005-0000-0000-000004030000}"/>
    <cellStyle name="f_100816-ＶＯＮＡ事業グループ（VNMM）_101216-G4（中国メカニカルEC事業部VNMC）" xfId="759" xr:uid="{00000000-0005-0000-0000-000005030000}"/>
    <cellStyle name="f_100816-ＶＯＮＡ事業グループ（VNMM）_1102-24-中国メカニカルＥＣ事業部" xfId="760" xr:uid="{00000000-0005-0000-0000-000006030000}"/>
    <cellStyle name="f_100816-ＶＯＮＡ事業グループ（VNMM）_110405-ＶＯＮＡプラットフォームグループ（VONAプラットフォームグループ管掌関与VNAA）" xfId="761" xr:uid="{00000000-0005-0000-0000-000007030000}"/>
    <cellStyle name="f_100816-ＶＯＮＡ事業グループ（VNMM）_110419-ＶＯＮＡ事業グループ（エレ電子部品）" xfId="762" xr:uid="{00000000-0005-0000-0000-000008030000}"/>
    <cellStyle name="f_100816-ＶＯＮＡ事業グループ（VNMM）_110419-ＶＯＮＡ事業グループ（エレ電子部品）_【提出】1105-26-ファクトリーサプライ事業部" xfId="763" xr:uid="{00000000-0005-0000-0000-000009030000}"/>
    <cellStyle name="f_100816-ＶＯＮＡ事業グループ（VNMM）_110419-ＶＯＮＡ事業グループ（エレ電子部品）_【電子部品修正済み】110509-ＶＯＮＡ事業グループ（エレ）" xfId="764" xr:uid="{00000000-0005-0000-0000-00000A030000}"/>
    <cellStyle name="f_100816-ＶＯＮＡ事業グループ（VNMM）_110419-ＶＯＮＡ事業グループ（エレ電子部品）_1105-26_プロミクロス" xfId="765" xr:uid="{00000000-0005-0000-0000-00000B030000}"/>
    <cellStyle name="f_100816-ＶＯＮＡ事業グループ（VNMM）_110419-ＶＯＮＡ事業グループ（エレ電子部品）_110526-PJ進捗管理表エレ事業部" xfId="766" xr:uid="{00000000-0005-0000-0000-00000C030000}"/>
    <cellStyle name="f_100816-ＶＯＮＡ事業グループ（VNMM）_110419-ＶＯＮＡ事業グループ（エレ電子部品）_111020-VONAエレクトロニクス事業部" xfId="767" xr:uid="{00000000-0005-0000-0000-00000D030000}"/>
    <cellStyle name="f_100816-ＶＯＮＡ事業グループ（VNMM）_110419-ＶＯＮＡ事業グループ（エレ電子部品）_VNDN VONA電子部品" xfId="768" xr:uid="{00000000-0005-0000-0000-00000E030000}"/>
    <cellStyle name="f_100816-ＶＯＮＡ事業グループ（VNMM）_110823-PJ進捗管理表【5】中国メカニカルEC事業部" xfId="769" xr:uid="{00000000-0005-0000-0000-00000F030000}"/>
    <cellStyle name="f_100816-ＶＯＮＡ事業グループ（VNMM）_1108-25-VONAエレクトロニクス事業部" xfId="770" xr:uid="{00000000-0005-0000-0000-000010030000}"/>
    <cellStyle name="f_100816-ＶＯＮＡ事業グループ（VNMM）_111020-ＶＯＮＡ事業グループ（G執行役員会）" xfId="771" xr:uid="{00000000-0005-0000-0000-000011030000}"/>
    <cellStyle name="f_100817-ＶＯＮＡ事業グループ（VNMM）_プロモーション" xfId="772" xr:uid="{00000000-0005-0000-0000-000012030000}"/>
    <cellStyle name="f_100817-ＶＯＮＡ事業グループ（VNMM）_プロモーション_101216-G4（中国メカニカルEC事業部VNMC）" xfId="773" xr:uid="{00000000-0005-0000-0000-000013030000}"/>
    <cellStyle name="f_100817-ＶＯＮＡ事業グループ（VNMM）_プロモーション_1102-24-中国メカニカルＥＣ事業部" xfId="774" xr:uid="{00000000-0005-0000-0000-000014030000}"/>
    <cellStyle name="f_100817-ＶＯＮＡ事業グループ（VNMM）_プロモーション_110405-ＶＯＮＡプラットフォームグループ（VONAプラットフォームグループ管掌関与VNAA）" xfId="775" xr:uid="{00000000-0005-0000-0000-000015030000}"/>
    <cellStyle name="f_100817-ＶＯＮＡ事業グループ（VNMM）_プロモーション_110419-ＶＯＮＡ事業グループ（エレ電子部品）" xfId="776" xr:uid="{00000000-0005-0000-0000-000016030000}"/>
    <cellStyle name="f_100817-ＶＯＮＡ事業グループ（VNMM）_プロモーション_110419-ＶＯＮＡ事業グループ（エレ電子部品）_【提出】1105-26-ファクトリーサプライ事業部" xfId="777" xr:uid="{00000000-0005-0000-0000-000017030000}"/>
    <cellStyle name="f_100817-ＶＯＮＡ事業グループ（VNMM）_プロモーション_110419-ＶＯＮＡ事業グループ（エレ電子部品）_【電子部品修正済み】110509-ＶＯＮＡ事業グループ（エレ）" xfId="778" xr:uid="{00000000-0005-0000-0000-000018030000}"/>
    <cellStyle name="f_100817-ＶＯＮＡ事業グループ（VNMM）_プロモーション_110419-ＶＯＮＡ事業グループ（エレ電子部品）_1105-26_プロミクロス" xfId="779" xr:uid="{00000000-0005-0000-0000-000019030000}"/>
    <cellStyle name="f_100817-ＶＯＮＡ事業グループ（VNMM）_プロモーション_110419-ＶＯＮＡ事業グループ（エレ電子部品）_110526-PJ進捗管理表エレ事業部" xfId="780" xr:uid="{00000000-0005-0000-0000-00001A030000}"/>
    <cellStyle name="f_100817-ＶＯＮＡ事業グループ（VNMM）_プロモーション_110419-ＶＯＮＡ事業グループ（エレ電子部品）_111020-VONAエレクトロニクス事業部" xfId="781" xr:uid="{00000000-0005-0000-0000-00001B030000}"/>
    <cellStyle name="f_100817-ＶＯＮＡ事業グループ（VNMM）_プロモーション_110419-ＶＯＮＡ事業グループ（エレ電子部品）_VNDN VONA電子部品" xfId="782" xr:uid="{00000000-0005-0000-0000-00001C030000}"/>
    <cellStyle name="f_100817-ＶＯＮＡ事業グループ（VNMM）_プロモーション_110823-PJ進捗管理表【5】中国メカニカルEC事業部" xfId="783" xr:uid="{00000000-0005-0000-0000-00001D030000}"/>
    <cellStyle name="f_100817-ＶＯＮＡ事業グループ（VNMM）_プロモーション_1108-25-VONAエレクトロニクス事業部" xfId="784" xr:uid="{00000000-0005-0000-0000-00001E030000}"/>
    <cellStyle name="f_100817-ＶＯＮＡ事業グループ（VNMM）_プロモーション_111020-ＶＯＮＡ事業グループ（G執行役員会）" xfId="785" xr:uid="{00000000-0005-0000-0000-00001F030000}"/>
    <cellStyle name="f_100817-ＶＯＮＡ事業グループ（VNMM）G2" xfId="786" xr:uid="{00000000-0005-0000-0000-000020030000}"/>
    <cellStyle name="f_100817-ＶＯＮＡ事業グループ（VNMM）G2_101216-G4（中国メカニカルEC事業部VNMC）" xfId="787" xr:uid="{00000000-0005-0000-0000-000021030000}"/>
    <cellStyle name="f_100817-ＶＯＮＡ事業グループ（VNMM）G2_1102-24-中国メカニカルＥＣ事業部" xfId="788" xr:uid="{00000000-0005-0000-0000-000022030000}"/>
    <cellStyle name="f_100817-ＶＯＮＡ事業グループ（VNMM）G2_110405-ＶＯＮＡプラットフォームグループ（VONAプラットフォームグループ管掌関与VNAA）" xfId="789" xr:uid="{00000000-0005-0000-0000-000023030000}"/>
    <cellStyle name="f_100817-ＶＯＮＡ事業グループ（VNMM）G2_110419-ＶＯＮＡ事業グループ（エレ電子部品）" xfId="790" xr:uid="{00000000-0005-0000-0000-000024030000}"/>
    <cellStyle name="f_100817-ＶＯＮＡ事業グループ（VNMM）G2_110419-ＶＯＮＡ事業グループ（エレ電子部品）_【提出】1105-26-ファクトリーサプライ事業部" xfId="791" xr:uid="{00000000-0005-0000-0000-000025030000}"/>
    <cellStyle name="f_100817-ＶＯＮＡ事業グループ（VNMM）G2_110419-ＶＯＮＡ事業グループ（エレ電子部品）_【電子部品修正済み】110509-ＶＯＮＡ事業グループ（エレ）" xfId="792" xr:uid="{00000000-0005-0000-0000-000026030000}"/>
    <cellStyle name="f_100817-ＶＯＮＡ事業グループ（VNMM）G2_110419-ＶＯＮＡ事業グループ（エレ電子部品）_1105-26_プロミクロス" xfId="793" xr:uid="{00000000-0005-0000-0000-000027030000}"/>
    <cellStyle name="f_100817-ＶＯＮＡ事業グループ（VNMM）G2_110419-ＶＯＮＡ事業グループ（エレ電子部品）_110526-PJ進捗管理表エレ事業部" xfId="794" xr:uid="{00000000-0005-0000-0000-000028030000}"/>
    <cellStyle name="f_100817-ＶＯＮＡ事業グループ（VNMM）G2_110419-ＶＯＮＡ事業グループ（エレ電子部品）_111020-VONAエレクトロニクス事業部" xfId="795" xr:uid="{00000000-0005-0000-0000-000029030000}"/>
    <cellStyle name="f_100817-ＶＯＮＡ事業グループ（VNMM）G2_110419-ＶＯＮＡ事業グループ（エレ電子部品）_VNDN VONA電子部品" xfId="796" xr:uid="{00000000-0005-0000-0000-00002A030000}"/>
    <cellStyle name="f_100817-ＶＯＮＡ事業グループ（VNMM）G2_110823-PJ進捗管理表【5】中国メカニカルEC事業部" xfId="797" xr:uid="{00000000-0005-0000-0000-00002B030000}"/>
    <cellStyle name="f_100817-ＶＯＮＡ事業グループ（VNMM）G2_1108-25-VONAエレクトロニクス事業部" xfId="798" xr:uid="{00000000-0005-0000-0000-00002C030000}"/>
    <cellStyle name="f_100817-ＶＯＮＡ事業グループ（VNMM）G2_111020-ＶＯＮＡ事業グループ（G執行役員会）" xfId="799" xr:uid="{00000000-0005-0000-0000-00002D030000}"/>
    <cellStyle name="f_100817-ＶＯＮＡ事業グループ（VNMM）エレ" xfId="800" xr:uid="{00000000-0005-0000-0000-00002E030000}"/>
    <cellStyle name="f_100817-ＶＯＮＡ事業グループ（VNMM）エレ_101216-G4（中国メカニカルEC事業部VNMC）" xfId="801" xr:uid="{00000000-0005-0000-0000-00002F030000}"/>
    <cellStyle name="f_100817-ＶＯＮＡ事業グループ（VNMM）エレ_1102-24-中国メカニカルＥＣ事業部" xfId="802" xr:uid="{00000000-0005-0000-0000-000030030000}"/>
    <cellStyle name="f_100817-ＶＯＮＡ事業グループ（VNMM）エレ_110405-ＶＯＮＡプラットフォームグループ（VONAプラットフォームグループ管掌関与VNAA）" xfId="803" xr:uid="{00000000-0005-0000-0000-000031030000}"/>
    <cellStyle name="f_100817-ＶＯＮＡ事業グループ（VNMM）エレ_110419-ＶＯＮＡ事業グループ（エレ電子部品）" xfId="804" xr:uid="{00000000-0005-0000-0000-000032030000}"/>
    <cellStyle name="f_100817-ＶＯＮＡ事業グループ（VNMM）エレ_110419-ＶＯＮＡ事業グループ（エレ電子部品）_【提出】1105-26-ファクトリーサプライ事業部" xfId="805" xr:uid="{00000000-0005-0000-0000-000033030000}"/>
    <cellStyle name="f_100817-ＶＯＮＡ事業グループ（VNMM）エレ_110419-ＶＯＮＡ事業グループ（エレ電子部品）_【電子部品修正済み】110509-ＶＯＮＡ事業グループ（エレ）" xfId="806" xr:uid="{00000000-0005-0000-0000-000034030000}"/>
    <cellStyle name="f_100817-ＶＯＮＡ事業グループ（VNMM）エレ_110419-ＶＯＮＡ事業グループ（エレ電子部品）_1105-26_プロミクロス" xfId="807" xr:uid="{00000000-0005-0000-0000-000035030000}"/>
    <cellStyle name="f_100817-ＶＯＮＡ事業グループ（VNMM）エレ_110419-ＶＯＮＡ事業グループ（エレ電子部品）_110526-PJ進捗管理表エレ事業部" xfId="808" xr:uid="{00000000-0005-0000-0000-000036030000}"/>
    <cellStyle name="f_100817-ＶＯＮＡ事業グループ（VNMM）エレ_110419-ＶＯＮＡ事業グループ（エレ電子部品）_111020-VONAエレクトロニクス事業部" xfId="809" xr:uid="{00000000-0005-0000-0000-000037030000}"/>
    <cellStyle name="f_100817-ＶＯＮＡ事業グループ（VNMM）エレ_110419-ＶＯＮＡ事業グループ（エレ電子部品）_VNDN VONA電子部品" xfId="810" xr:uid="{00000000-0005-0000-0000-000038030000}"/>
    <cellStyle name="f_100817-ＶＯＮＡ事業グループ（VNMM）エレ_110823-PJ進捗管理表【5】中国メカニカルEC事業部" xfId="811" xr:uid="{00000000-0005-0000-0000-000039030000}"/>
    <cellStyle name="f_100817-ＶＯＮＡ事業グループ（VNMM）エレ_1108-25-VONAエレクトロニクス事業部" xfId="812" xr:uid="{00000000-0005-0000-0000-00003A030000}"/>
    <cellStyle name="f_100817-ＶＯＮＡ事業グループ（VNMM）エレ_111020-ＶＯＮＡ事業グループ（G執行役員会）" xfId="813" xr:uid="{00000000-0005-0000-0000-00003B030000}"/>
    <cellStyle name="f_100817-ＶＯＮＡ事業グループ（ツール）" xfId="814" xr:uid="{00000000-0005-0000-0000-00003C030000}"/>
    <cellStyle name="f_100817-ＶＯＮＡ事業グループ（ツール）_101216-G4（中国メカニカルEC事業部VNMC）" xfId="815" xr:uid="{00000000-0005-0000-0000-00003D030000}"/>
    <cellStyle name="f_100817-ＶＯＮＡ事業グループ（ツール）_1102-24-中国メカニカルＥＣ事業部" xfId="816" xr:uid="{00000000-0005-0000-0000-00003E030000}"/>
    <cellStyle name="f_100817-ＶＯＮＡ事業グループ（ツール）_110405-ＶＯＮＡプラットフォームグループ（VONAプラットフォームグループ管掌関与VNAA）" xfId="817" xr:uid="{00000000-0005-0000-0000-00003F030000}"/>
    <cellStyle name="f_100817-ＶＯＮＡ事業グループ（ツール）_110419-ＶＯＮＡ事業グループ（エレ電子部品）" xfId="818" xr:uid="{00000000-0005-0000-0000-000040030000}"/>
    <cellStyle name="f_100817-ＶＯＮＡ事業グループ（ツール）_110419-ＶＯＮＡ事業グループ（エレ電子部品）_【提出】1105-26-ファクトリーサプライ事業部" xfId="819" xr:uid="{00000000-0005-0000-0000-000041030000}"/>
    <cellStyle name="f_100817-ＶＯＮＡ事業グループ（ツール）_110419-ＶＯＮＡ事業グループ（エレ電子部品）_【電子部品修正済み】110509-ＶＯＮＡ事業グループ（エレ）" xfId="820" xr:uid="{00000000-0005-0000-0000-000042030000}"/>
    <cellStyle name="f_100817-ＶＯＮＡ事業グループ（ツール）_110419-ＶＯＮＡ事業グループ（エレ電子部品）_1105-26_プロミクロス" xfId="821" xr:uid="{00000000-0005-0000-0000-000043030000}"/>
    <cellStyle name="f_100817-ＶＯＮＡ事業グループ（ツール）_110419-ＶＯＮＡ事業グループ（エレ電子部品）_110526-PJ進捗管理表エレ事業部" xfId="822" xr:uid="{00000000-0005-0000-0000-000044030000}"/>
    <cellStyle name="f_100817-ＶＯＮＡ事業グループ（ツール）_110419-ＶＯＮＡ事業グループ（エレ電子部品）_111020-VONAエレクトロニクス事業部" xfId="823" xr:uid="{00000000-0005-0000-0000-000045030000}"/>
    <cellStyle name="f_100817-ＶＯＮＡ事業グループ（ツール）_110419-ＶＯＮＡ事業グループ（エレ電子部品）_VNDN VONA電子部品" xfId="824" xr:uid="{00000000-0005-0000-0000-000046030000}"/>
    <cellStyle name="f_100817-ＶＯＮＡ事業グループ（ツール）_110823-PJ進捗管理表【5】中国メカニカルEC事業部" xfId="825" xr:uid="{00000000-0005-0000-0000-000047030000}"/>
    <cellStyle name="f_100817-ＶＯＮＡ事業グループ（ツール）_1108-25-VONAエレクトロニクス事業部" xfId="826" xr:uid="{00000000-0005-0000-0000-000048030000}"/>
    <cellStyle name="f_100817-ＶＯＮＡ事業グループ（ツール）_111020-ＶＯＮＡ事業グループ（G執行役員会）" xfId="827" xr:uid="{00000000-0005-0000-0000-000049030000}"/>
    <cellStyle name="f_100830-ＶＯＮＡ事業グループ（VNMM）" xfId="828" xr:uid="{00000000-0005-0000-0000-00004A030000}"/>
    <cellStyle name="f_100830-ＶＯＮＡ事業グループ（VNMM）_101216-G4（中国メカニカルEC事業部VNMC）" xfId="829" xr:uid="{00000000-0005-0000-0000-00004B030000}"/>
    <cellStyle name="f_100830-ＶＯＮＡ事業グループ（VNMM）_1102-24-中国メカニカルＥＣ事業部" xfId="830" xr:uid="{00000000-0005-0000-0000-00004C030000}"/>
    <cellStyle name="f_100830-ＶＯＮＡ事業グループ（VNMM）_110405-ＶＯＮＡプラットフォームグループ（VONAプラットフォームグループ管掌関与VNAA）" xfId="831" xr:uid="{00000000-0005-0000-0000-00004D030000}"/>
    <cellStyle name="f_100830-ＶＯＮＡ事業グループ（VNMM）_110419-ＶＯＮＡ事業グループ（エレ電子部品）" xfId="832" xr:uid="{00000000-0005-0000-0000-00004E030000}"/>
    <cellStyle name="f_100830-ＶＯＮＡ事業グループ（VNMM）_110419-ＶＯＮＡ事業グループ（エレ電子部品）_【提出】1105-26-ファクトリーサプライ事業部" xfId="833" xr:uid="{00000000-0005-0000-0000-00004F030000}"/>
    <cellStyle name="f_100830-ＶＯＮＡ事業グループ（VNMM）_110419-ＶＯＮＡ事業グループ（エレ電子部品）_【電子部品修正済み】110509-ＶＯＮＡ事業グループ（エレ）" xfId="834" xr:uid="{00000000-0005-0000-0000-000050030000}"/>
    <cellStyle name="f_100830-ＶＯＮＡ事業グループ（VNMM）_110419-ＶＯＮＡ事業グループ（エレ電子部品）_1105-26_プロミクロス" xfId="835" xr:uid="{00000000-0005-0000-0000-000051030000}"/>
    <cellStyle name="f_100830-ＶＯＮＡ事業グループ（VNMM）_110419-ＶＯＮＡ事業グループ（エレ電子部品）_110526-PJ進捗管理表エレ事業部" xfId="836" xr:uid="{00000000-0005-0000-0000-000052030000}"/>
    <cellStyle name="f_100830-ＶＯＮＡ事業グループ（VNMM）_110419-ＶＯＮＡ事業グループ（エレ電子部品）_111020-VONAエレクトロニクス事業部" xfId="837" xr:uid="{00000000-0005-0000-0000-000053030000}"/>
    <cellStyle name="f_100830-ＶＯＮＡ事業グループ（VNMM）_110419-ＶＯＮＡ事業グループ（エレ電子部品）_VNDN VONA電子部品" xfId="838" xr:uid="{00000000-0005-0000-0000-000054030000}"/>
    <cellStyle name="f_100830-ＶＯＮＡ事業グループ（VNMM）_110823-PJ進捗管理表【5】中国メカニカルEC事業部" xfId="839" xr:uid="{00000000-0005-0000-0000-000055030000}"/>
    <cellStyle name="f_100830-ＶＯＮＡ事業グループ（VNMM）_1108-25-VONAエレクトロニクス事業部" xfId="840" xr:uid="{00000000-0005-0000-0000-000056030000}"/>
    <cellStyle name="f_100830-ＶＯＮＡ事業グループ（VNMM）_111020-ＶＯＮＡ事業グループ（G執行役員会）" xfId="841" xr:uid="{00000000-0005-0000-0000-000057030000}"/>
    <cellStyle name="f_100830-ＶＯＮＡ事業グループ（VNMM）メカ" xfId="842" xr:uid="{00000000-0005-0000-0000-000058030000}"/>
    <cellStyle name="f_100830-ＶＯＮＡ事業グループ（VNMM）メカ_101216-G4（中国メカニカルEC事業部VNMC）" xfId="843" xr:uid="{00000000-0005-0000-0000-000059030000}"/>
    <cellStyle name="f_100830-ＶＯＮＡ事業グループ（VNMM）メカ_1102-24-中国メカニカルＥＣ事業部" xfId="844" xr:uid="{00000000-0005-0000-0000-00005A030000}"/>
    <cellStyle name="f_100830-ＶＯＮＡ事業グループ（VNMM）メカ_110405-ＶＯＮＡプラットフォームグループ（VONAプラットフォームグループ管掌関与VNAA）" xfId="845" xr:uid="{00000000-0005-0000-0000-00005B030000}"/>
    <cellStyle name="f_100830-ＶＯＮＡ事業グループ（VNMM）メカ_110419-ＶＯＮＡ事業グループ（エレ電子部品）" xfId="846" xr:uid="{00000000-0005-0000-0000-00005C030000}"/>
    <cellStyle name="f_100830-ＶＯＮＡ事業グループ（VNMM）メカ_110419-ＶＯＮＡ事業グループ（エレ電子部品）_【提出】1105-26-ファクトリーサプライ事業部" xfId="847" xr:uid="{00000000-0005-0000-0000-00005D030000}"/>
    <cellStyle name="f_100830-ＶＯＮＡ事業グループ（VNMM）メカ_110419-ＶＯＮＡ事業グループ（エレ電子部品）_【電子部品修正済み】110509-ＶＯＮＡ事業グループ（エレ）" xfId="848" xr:uid="{00000000-0005-0000-0000-00005E030000}"/>
    <cellStyle name="f_100830-ＶＯＮＡ事業グループ（VNMM）メカ_110419-ＶＯＮＡ事業グループ（エレ電子部品）_1105-26_プロミクロス" xfId="849" xr:uid="{00000000-0005-0000-0000-00005F030000}"/>
    <cellStyle name="f_100830-ＶＯＮＡ事業グループ（VNMM）メカ_110419-ＶＯＮＡ事業グループ（エレ電子部品）_110526-PJ進捗管理表エレ事業部" xfId="850" xr:uid="{00000000-0005-0000-0000-000060030000}"/>
    <cellStyle name="f_100830-ＶＯＮＡ事業グループ（VNMM）メカ_110419-ＶＯＮＡ事業グループ（エレ電子部品）_111020-VONAエレクトロニクス事業部" xfId="851" xr:uid="{00000000-0005-0000-0000-000061030000}"/>
    <cellStyle name="f_100830-ＶＯＮＡ事業グループ（VNMM）メカ_110419-ＶＯＮＡ事業グループ（エレ電子部品）_VNDN VONA電子部品" xfId="852" xr:uid="{00000000-0005-0000-0000-000062030000}"/>
    <cellStyle name="f_100830-ＶＯＮＡ事業グループ（VNMM）メカ_110823-PJ進捗管理表【5】中国メカニカルEC事業部" xfId="853" xr:uid="{00000000-0005-0000-0000-000063030000}"/>
    <cellStyle name="f_100830-ＶＯＮＡ事業グループ（VNMM）メカ_1108-25-VONAエレクトロニクス事業部" xfId="854" xr:uid="{00000000-0005-0000-0000-000064030000}"/>
    <cellStyle name="f_100830-ＶＯＮＡ事業グループ（VNMM）メカ_111020-ＶＯＮＡ事業グループ（G執行役員会）" xfId="855" xr:uid="{00000000-0005-0000-0000-000065030000}"/>
    <cellStyle name="f_100831-ＶＯＮＡ事業グループ（VNMM）_プロモーション" xfId="856" xr:uid="{00000000-0005-0000-0000-000066030000}"/>
    <cellStyle name="f_100831-ＶＯＮＡ事業グループ（VNMM）_プロモーション_101216-G4（中国メカニカルEC事業部VNMC）" xfId="857" xr:uid="{00000000-0005-0000-0000-000067030000}"/>
    <cellStyle name="f_100831-ＶＯＮＡ事業グループ（VNMM）_プロモーション_1102-24-中国メカニカルＥＣ事業部" xfId="858" xr:uid="{00000000-0005-0000-0000-000068030000}"/>
    <cellStyle name="f_100831-ＶＯＮＡ事業グループ（VNMM）_プロモーション_110405-ＶＯＮＡプラットフォームグループ（VONAプラットフォームグループ管掌関与VNAA）" xfId="859" xr:uid="{00000000-0005-0000-0000-000069030000}"/>
    <cellStyle name="f_100831-ＶＯＮＡ事業グループ（VNMM）_プロモーション_110419-ＶＯＮＡ事業グループ（エレ電子部品）" xfId="860" xr:uid="{00000000-0005-0000-0000-00006A030000}"/>
    <cellStyle name="f_100831-ＶＯＮＡ事業グループ（VNMM）_プロモーション_110419-ＶＯＮＡ事業グループ（エレ電子部品）_【提出】1105-26-ファクトリーサプライ事業部" xfId="861" xr:uid="{00000000-0005-0000-0000-00006B030000}"/>
    <cellStyle name="f_100831-ＶＯＮＡ事業グループ（VNMM）_プロモーション_110419-ＶＯＮＡ事業グループ（エレ電子部品）_【電子部品修正済み】110509-ＶＯＮＡ事業グループ（エレ）" xfId="862" xr:uid="{00000000-0005-0000-0000-00006C030000}"/>
    <cellStyle name="f_100831-ＶＯＮＡ事業グループ（VNMM）_プロモーション_110419-ＶＯＮＡ事業グループ（エレ電子部品）_1105-26_プロミクロス" xfId="863" xr:uid="{00000000-0005-0000-0000-00006D030000}"/>
    <cellStyle name="f_100831-ＶＯＮＡ事業グループ（VNMM）_プロモーション_110419-ＶＯＮＡ事業グループ（エレ電子部品）_110526-PJ進捗管理表エレ事業部" xfId="864" xr:uid="{00000000-0005-0000-0000-00006E030000}"/>
    <cellStyle name="f_100831-ＶＯＮＡ事業グループ（VNMM）_プロモーション_110419-ＶＯＮＡ事業グループ（エレ電子部品）_111020-VONAエレクトロニクス事業部" xfId="865" xr:uid="{00000000-0005-0000-0000-00006F030000}"/>
    <cellStyle name="f_100831-ＶＯＮＡ事業グループ（VNMM）_プロモーション_110419-ＶＯＮＡ事業グループ（エレ電子部品）_VNDN VONA電子部品" xfId="866" xr:uid="{00000000-0005-0000-0000-000070030000}"/>
    <cellStyle name="f_100831-ＶＯＮＡ事業グループ（VNMM）_プロモーション_110823-PJ進捗管理表【5】中国メカニカルEC事業部" xfId="867" xr:uid="{00000000-0005-0000-0000-000071030000}"/>
    <cellStyle name="f_100831-ＶＯＮＡ事業グループ（VNMM）_プロモーション_1108-25-VONAエレクトロニクス事業部" xfId="868" xr:uid="{00000000-0005-0000-0000-000072030000}"/>
    <cellStyle name="f_100831-ＶＯＮＡ事業グループ（VNMM）_プロモーション_111020-ＶＯＮＡ事業グループ（G執行役員会）" xfId="869" xr:uid="{00000000-0005-0000-0000-000073030000}"/>
    <cellStyle name="f_100831-ＶＯＮＡ事業グループ（VNMM）G2" xfId="870" xr:uid="{00000000-0005-0000-0000-000074030000}"/>
    <cellStyle name="f_100831-ＶＯＮＡ事業グループ（VNMM）G2_101216-G4（中国メカニカルEC事業部VNMC）" xfId="871" xr:uid="{00000000-0005-0000-0000-000075030000}"/>
    <cellStyle name="f_100831-ＶＯＮＡ事業グループ（VNMM）G2_1102-24-中国メカニカルＥＣ事業部" xfId="872" xr:uid="{00000000-0005-0000-0000-000076030000}"/>
    <cellStyle name="f_100831-ＶＯＮＡ事業グループ（VNMM）G2_110405-ＶＯＮＡプラットフォームグループ（VONAプラットフォームグループ管掌関与VNAA）" xfId="873" xr:uid="{00000000-0005-0000-0000-000077030000}"/>
    <cellStyle name="f_100831-ＶＯＮＡ事業グループ（VNMM）G2_110419-ＶＯＮＡ事業グループ（エレ電子部品）" xfId="874" xr:uid="{00000000-0005-0000-0000-000078030000}"/>
    <cellStyle name="f_100831-ＶＯＮＡ事業グループ（VNMM）G2_110419-ＶＯＮＡ事業グループ（エレ電子部品）_【提出】1105-26-ファクトリーサプライ事業部" xfId="875" xr:uid="{00000000-0005-0000-0000-000079030000}"/>
    <cellStyle name="f_100831-ＶＯＮＡ事業グループ（VNMM）G2_110419-ＶＯＮＡ事業グループ（エレ電子部品）_【電子部品修正済み】110509-ＶＯＮＡ事業グループ（エレ）" xfId="876" xr:uid="{00000000-0005-0000-0000-00007A030000}"/>
    <cellStyle name="f_100831-ＶＯＮＡ事業グループ（VNMM）G2_110419-ＶＯＮＡ事業グループ（エレ電子部品）_1105-26_プロミクロス" xfId="877" xr:uid="{00000000-0005-0000-0000-00007B030000}"/>
    <cellStyle name="f_100831-ＶＯＮＡ事業グループ（VNMM）G2_110419-ＶＯＮＡ事業グループ（エレ電子部品）_110526-PJ進捗管理表エレ事業部" xfId="878" xr:uid="{00000000-0005-0000-0000-00007C030000}"/>
    <cellStyle name="f_100831-ＶＯＮＡ事業グループ（VNMM）G2_110419-ＶＯＮＡ事業グループ（エレ電子部品）_111020-VONAエレクトロニクス事業部" xfId="879" xr:uid="{00000000-0005-0000-0000-00007D030000}"/>
    <cellStyle name="f_100831-ＶＯＮＡ事業グループ（VNMM）G2_110419-ＶＯＮＡ事業グループ（エレ電子部品）_VNDN VONA電子部品" xfId="880" xr:uid="{00000000-0005-0000-0000-00007E030000}"/>
    <cellStyle name="f_100831-ＶＯＮＡ事業グループ（VNMM）G2_110823-PJ進捗管理表【5】中国メカニカルEC事業部" xfId="881" xr:uid="{00000000-0005-0000-0000-00007F030000}"/>
    <cellStyle name="f_100831-ＶＯＮＡ事業グループ（VNMM）G2_1108-25-VONAエレクトロニクス事業部" xfId="882" xr:uid="{00000000-0005-0000-0000-000080030000}"/>
    <cellStyle name="f_100831-ＶＯＮＡ事業グループ（VNMM）G2_111020-ＶＯＮＡ事業グループ（G執行役員会）" xfId="883" xr:uid="{00000000-0005-0000-0000-000081030000}"/>
    <cellStyle name="f_100831-ＶＯＮＡ事業グループ（VNMM）エレ" xfId="884" xr:uid="{00000000-0005-0000-0000-000082030000}"/>
    <cellStyle name="f_100831-ＶＯＮＡ事業グループ（VNMM）エレ_101216-G4（中国メカニカルEC事業部VNMC）" xfId="885" xr:uid="{00000000-0005-0000-0000-000083030000}"/>
    <cellStyle name="f_100831-ＶＯＮＡ事業グループ（VNMM）エレ_1102-24-中国メカニカルＥＣ事業部" xfId="886" xr:uid="{00000000-0005-0000-0000-000084030000}"/>
    <cellStyle name="f_100831-ＶＯＮＡ事業グループ（VNMM）エレ_110405-ＶＯＮＡプラットフォームグループ（VONAプラットフォームグループ管掌関与VNAA）" xfId="887" xr:uid="{00000000-0005-0000-0000-000085030000}"/>
    <cellStyle name="f_100831-ＶＯＮＡ事業グループ（VNMM）エレ_110419-ＶＯＮＡ事業グループ（エレ電子部品）" xfId="888" xr:uid="{00000000-0005-0000-0000-000086030000}"/>
    <cellStyle name="f_100831-ＶＯＮＡ事業グループ（VNMM）エレ_110419-ＶＯＮＡ事業グループ（エレ電子部品）_【提出】1105-26-ファクトリーサプライ事業部" xfId="889" xr:uid="{00000000-0005-0000-0000-000087030000}"/>
    <cellStyle name="f_100831-ＶＯＮＡ事業グループ（VNMM）エレ_110419-ＶＯＮＡ事業グループ（エレ電子部品）_【電子部品修正済み】110509-ＶＯＮＡ事業グループ（エレ）" xfId="890" xr:uid="{00000000-0005-0000-0000-000088030000}"/>
    <cellStyle name="f_100831-ＶＯＮＡ事業グループ（VNMM）エレ_110419-ＶＯＮＡ事業グループ（エレ電子部品）_1105-26_プロミクロス" xfId="891" xr:uid="{00000000-0005-0000-0000-000089030000}"/>
    <cellStyle name="f_100831-ＶＯＮＡ事業グループ（VNMM）エレ_110419-ＶＯＮＡ事業グループ（エレ電子部品）_110526-PJ進捗管理表エレ事業部" xfId="892" xr:uid="{00000000-0005-0000-0000-00008A030000}"/>
    <cellStyle name="f_100831-ＶＯＮＡ事業グループ（VNMM）エレ_110419-ＶＯＮＡ事業グループ（エレ電子部品）_111020-VONAエレクトロニクス事業部" xfId="893" xr:uid="{00000000-0005-0000-0000-00008B030000}"/>
    <cellStyle name="f_100831-ＶＯＮＡ事業グループ（VNMM）エレ_110419-ＶＯＮＡ事業グループ（エレ電子部品）_VNDN VONA電子部品" xfId="894" xr:uid="{00000000-0005-0000-0000-00008C030000}"/>
    <cellStyle name="f_100831-ＶＯＮＡ事業グループ（VNMM）エレ_110823-PJ進捗管理表【5】中国メカニカルEC事業部" xfId="895" xr:uid="{00000000-0005-0000-0000-00008D030000}"/>
    <cellStyle name="f_100831-ＶＯＮＡ事業グループ（VNMM）エレ_1108-25-VONAエレクトロニクス事業部" xfId="896" xr:uid="{00000000-0005-0000-0000-00008E030000}"/>
    <cellStyle name="f_100831-ＶＯＮＡ事業グループ（VNMM）エレ_111020-ＶＯＮＡ事業グループ（G執行役員会）" xfId="897" xr:uid="{00000000-0005-0000-0000-00008F030000}"/>
    <cellStyle name="f_100831-ＶＯＮＡ事業グループ（ツール）" xfId="898" xr:uid="{00000000-0005-0000-0000-000090030000}"/>
    <cellStyle name="f_100831-ＶＯＮＡ事業グループ（ツール）_101216-G4（中国メカニカルEC事業部VNMC）" xfId="899" xr:uid="{00000000-0005-0000-0000-000091030000}"/>
    <cellStyle name="f_100831-ＶＯＮＡ事業グループ（ツール）_1102-24-中国メカニカルＥＣ事業部" xfId="900" xr:uid="{00000000-0005-0000-0000-000092030000}"/>
    <cellStyle name="f_100831-ＶＯＮＡ事業グループ（ツール）_110405-ＶＯＮＡプラットフォームグループ（VONAプラットフォームグループ管掌関与VNAA）" xfId="901" xr:uid="{00000000-0005-0000-0000-000093030000}"/>
    <cellStyle name="f_100831-ＶＯＮＡ事業グループ（ツール）_110419-ＶＯＮＡ事業グループ（エレ電子部品）" xfId="902" xr:uid="{00000000-0005-0000-0000-000094030000}"/>
    <cellStyle name="f_100831-ＶＯＮＡ事業グループ（ツール）_110419-ＶＯＮＡ事業グループ（エレ電子部品）_【提出】1105-26-ファクトリーサプライ事業部" xfId="903" xr:uid="{00000000-0005-0000-0000-000095030000}"/>
    <cellStyle name="f_100831-ＶＯＮＡ事業グループ（ツール）_110419-ＶＯＮＡ事業グループ（エレ電子部品）_【電子部品修正済み】110509-ＶＯＮＡ事業グループ（エレ）" xfId="904" xr:uid="{00000000-0005-0000-0000-000096030000}"/>
    <cellStyle name="f_100831-ＶＯＮＡ事業グループ（ツール）_110419-ＶＯＮＡ事業グループ（エレ電子部品）_1105-26_プロミクロス" xfId="905" xr:uid="{00000000-0005-0000-0000-000097030000}"/>
    <cellStyle name="f_100831-ＶＯＮＡ事業グループ（ツール）_110419-ＶＯＮＡ事業グループ（エレ電子部品）_110526-PJ進捗管理表エレ事業部" xfId="906" xr:uid="{00000000-0005-0000-0000-000098030000}"/>
    <cellStyle name="f_100831-ＶＯＮＡ事業グループ（ツール）_110419-ＶＯＮＡ事業グループ（エレ電子部品）_111020-VONAエレクトロニクス事業部" xfId="907" xr:uid="{00000000-0005-0000-0000-000099030000}"/>
    <cellStyle name="f_100831-ＶＯＮＡ事業グループ（ツール）_110419-ＶＯＮＡ事業グループ（エレ電子部品）_VNDN VONA電子部品" xfId="908" xr:uid="{00000000-0005-0000-0000-00009A030000}"/>
    <cellStyle name="f_100831-ＶＯＮＡ事業グループ（ツール）_110823-PJ進捗管理表【5】中国メカニカルEC事業部" xfId="909" xr:uid="{00000000-0005-0000-0000-00009B030000}"/>
    <cellStyle name="f_100831-ＶＯＮＡ事業グループ（ツール）_1108-25-VONAエレクトロニクス事業部" xfId="910" xr:uid="{00000000-0005-0000-0000-00009C030000}"/>
    <cellStyle name="f_100831-ＶＯＮＡ事業グループ（ツール）_111020-ＶＯＮＡ事業グループ（G執行役員会）" xfId="911" xr:uid="{00000000-0005-0000-0000-00009D030000}"/>
    <cellStyle name="f_100913-ＶＯＮＡ事業グループ（VNMM）" xfId="912" xr:uid="{00000000-0005-0000-0000-00009E030000}"/>
    <cellStyle name="f_100913-ＶＯＮＡ事業グループ（VNMM）_101216-G4（中国メカニカルEC事業部VNMC）" xfId="913" xr:uid="{00000000-0005-0000-0000-00009F030000}"/>
    <cellStyle name="f_100913-ＶＯＮＡ事業グループ（VNMM）_1102-24-中国メカニカルＥＣ事業部" xfId="914" xr:uid="{00000000-0005-0000-0000-0000A0030000}"/>
    <cellStyle name="f_100913-ＶＯＮＡ事業グループ（VNMM）_110405-ＶＯＮＡプラットフォームグループ（VONAプラットフォームグループ管掌関与VNAA）" xfId="915" xr:uid="{00000000-0005-0000-0000-0000A1030000}"/>
    <cellStyle name="f_100913-ＶＯＮＡ事業グループ（VNMM）_110419-ＶＯＮＡ事業グループ（エレ電子部品）" xfId="916" xr:uid="{00000000-0005-0000-0000-0000A2030000}"/>
    <cellStyle name="f_100913-ＶＯＮＡ事業グループ（VNMM）_110419-ＶＯＮＡ事業グループ（エレ電子部品）_【提出】1105-26-ファクトリーサプライ事業部" xfId="917" xr:uid="{00000000-0005-0000-0000-0000A3030000}"/>
    <cellStyle name="f_100913-ＶＯＮＡ事業グループ（VNMM）_110419-ＶＯＮＡ事業グループ（エレ電子部品）_【電子部品修正済み】110509-ＶＯＮＡ事業グループ（エレ）" xfId="918" xr:uid="{00000000-0005-0000-0000-0000A4030000}"/>
    <cellStyle name="f_100913-ＶＯＮＡ事業グループ（VNMM）_110419-ＶＯＮＡ事業グループ（エレ電子部品）_1105-26_プロミクロス" xfId="919" xr:uid="{00000000-0005-0000-0000-0000A5030000}"/>
    <cellStyle name="f_100913-ＶＯＮＡ事業グループ（VNMM）_110419-ＶＯＮＡ事業グループ（エレ電子部品）_110526-PJ進捗管理表エレ事業部" xfId="920" xr:uid="{00000000-0005-0000-0000-0000A6030000}"/>
    <cellStyle name="f_100913-ＶＯＮＡ事業グループ（VNMM）_110419-ＶＯＮＡ事業グループ（エレ電子部品）_111020-VONAエレクトロニクス事業部" xfId="921" xr:uid="{00000000-0005-0000-0000-0000A7030000}"/>
    <cellStyle name="f_100913-ＶＯＮＡ事業グループ（VNMM）_110419-ＶＯＮＡ事業グループ（エレ電子部品）_VNDN VONA電子部品" xfId="922" xr:uid="{00000000-0005-0000-0000-0000A8030000}"/>
    <cellStyle name="f_100913-ＶＯＮＡ事業グループ（VNMM）_110823-PJ進捗管理表【5】中国メカニカルEC事業部" xfId="923" xr:uid="{00000000-0005-0000-0000-0000A9030000}"/>
    <cellStyle name="f_100913-ＶＯＮＡ事業グループ（VNMM）_1108-25-VONAエレクトロニクス事業部" xfId="924" xr:uid="{00000000-0005-0000-0000-0000AA030000}"/>
    <cellStyle name="f_100913-ＶＯＮＡ事業グループ（VNMM）_111020-ＶＯＮＡ事業グループ（G執行役員会）" xfId="925" xr:uid="{00000000-0005-0000-0000-0000AB030000}"/>
    <cellStyle name="f_100914-ＶＯＮＡ事業グループ（VNMM）_G2_修正版" xfId="926" xr:uid="{00000000-0005-0000-0000-0000AC030000}"/>
    <cellStyle name="f_100914-ＶＯＮＡ事業グループ（VNMM）_G2_修正版_101216-G4（中国メカニカルEC事業部VNMC）" xfId="927" xr:uid="{00000000-0005-0000-0000-0000AD030000}"/>
    <cellStyle name="f_100914-ＶＯＮＡ事業グループ（VNMM）_G2_修正版_1102-24-中国メカニカルＥＣ事業部" xfId="928" xr:uid="{00000000-0005-0000-0000-0000AE030000}"/>
    <cellStyle name="f_100914-ＶＯＮＡ事業グループ（VNMM）_G2_修正版_110405-ＶＯＮＡプラットフォームグループ（VONAプラットフォームグループ管掌関与VNAA）" xfId="929" xr:uid="{00000000-0005-0000-0000-0000AF030000}"/>
    <cellStyle name="f_100914-ＶＯＮＡ事業グループ（VNMM）_G2_修正版_110419-ＶＯＮＡ事業グループ（エレ電子部品）" xfId="930" xr:uid="{00000000-0005-0000-0000-0000B0030000}"/>
    <cellStyle name="f_100914-ＶＯＮＡ事業グループ（VNMM）_G2_修正版_110419-ＶＯＮＡ事業グループ（エレ電子部品）_【提出】1105-26-ファクトリーサプライ事業部" xfId="931" xr:uid="{00000000-0005-0000-0000-0000B1030000}"/>
    <cellStyle name="f_100914-ＶＯＮＡ事業グループ（VNMM）_G2_修正版_110419-ＶＯＮＡ事業グループ（エレ電子部品）_【電子部品修正済み】110509-ＶＯＮＡ事業グループ（エレ）" xfId="932" xr:uid="{00000000-0005-0000-0000-0000B2030000}"/>
    <cellStyle name="f_100914-ＶＯＮＡ事業グループ（VNMM）_G2_修正版_110419-ＶＯＮＡ事業グループ（エレ電子部品）_1105-26_プロミクロス" xfId="933" xr:uid="{00000000-0005-0000-0000-0000B3030000}"/>
    <cellStyle name="f_100914-ＶＯＮＡ事業グループ（VNMM）_G2_修正版_110419-ＶＯＮＡ事業グループ（エレ電子部品）_110526-PJ進捗管理表エレ事業部" xfId="934" xr:uid="{00000000-0005-0000-0000-0000B4030000}"/>
    <cellStyle name="f_100914-ＶＯＮＡ事業グループ（VNMM）_G2_修正版_110419-ＶＯＮＡ事業グループ（エレ電子部品）_111020-VONAエレクトロニクス事業部" xfId="935" xr:uid="{00000000-0005-0000-0000-0000B5030000}"/>
    <cellStyle name="f_100914-ＶＯＮＡ事業グループ（VNMM）_G2_修正版_110419-ＶＯＮＡ事業グループ（エレ電子部品）_VNDN VONA電子部品" xfId="936" xr:uid="{00000000-0005-0000-0000-0000B6030000}"/>
    <cellStyle name="f_100914-ＶＯＮＡ事業グループ（VNMM）_G2_修正版_110823-PJ進捗管理表【5】中国メカニカルEC事業部" xfId="937" xr:uid="{00000000-0005-0000-0000-0000B7030000}"/>
    <cellStyle name="f_100914-ＶＯＮＡ事業グループ（VNMM）_G2_修正版_1108-25-VONAエレクトロニクス事業部" xfId="938" xr:uid="{00000000-0005-0000-0000-0000B8030000}"/>
    <cellStyle name="f_100914-ＶＯＮＡ事業グループ（VNMM）_G2_修正版_111020-ＶＯＮＡ事業グループ（G執行役員会）" xfId="939" xr:uid="{00000000-0005-0000-0000-0000B9030000}"/>
    <cellStyle name="f_100914-ＶＯＮＡ事業グループ（VNMM）_プロモーション" xfId="940" xr:uid="{00000000-0005-0000-0000-0000BA030000}"/>
    <cellStyle name="f_100914-ＶＯＮＡ事業グループ（VNMM）_プロモーション_101216-G4（中国メカニカルEC事業部VNMC）" xfId="941" xr:uid="{00000000-0005-0000-0000-0000BB030000}"/>
    <cellStyle name="f_100914-ＶＯＮＡ事業グループ（VNMM）_プロモーション_1102-24-中国メカニカルＥＣ事業部" xfId="942" xr:uid="{00000000-0005-0000-0000-0000BC030000}"/>
    <cellStyle name="f_100914-ＶＯＮＡ事業グループ（VNMM）_プロモーション_110405-ＶＯＮＡプラットフォームグループ（VONAプラットフォームグループ管掌関与VNAA）" xfId="943" xr:uid="{00000000-0005-0000-0000-0000BD030000}"/>
    <cellStyle name="f_100914-ＶＯＮＡ事業グループ（VNMM）_プロモーション_110419-ＶＯＮＡ事業グループ（エレ電子部品）" xfId="944" xr:uid="{00000000-0005-0000-0000-0000BE030000}"/>
    <cellStyle name="f_100914-ＶＯＮＡ事業グループ（VNMM）_プロモーション_110419-ＶＯＮＡ事業グループ（エレ電子部品）_【提出】1105-26-ファクトリーサプライ事業部" xfId="945" xr:uid="{00000000-0005-0000-0000-0000BF030000}"/>
    <cellStyle name="f_100914-ＶＯＮＡ事業グループ（VNMM）_プロモーション_110419-ＶＯＮＡ事業グループ（エレ電子部品）_【電子部品修正済み】110509-ＶＯＮＡ事業グループ（エレ）" xfId="946" xr:uid="{00000000-0005-0000-0000-0000C0030000}"/>
    <cellStyle name="f_100914-ＶＯＮＡ事業グループ（VNMM）_プロモーション_110419-ＶＯＮＡ事業グループ（エレ電子部品）_1105-26_プロミクロス" xfId="947" xr:uid="{00000000-0005-0000-0000-0000C1030000}"/>
    <cellStyle name="f_100914-ＶＯＮＡ事業グループ（VNMM）_プロモーション_110419-ＶＯＮＡ事業グループ（エレ電子部品）_110526-PJ進捗管理表エレ事業部" xfId="948" xr:uid="{00000000-0005-0000-0000-0000C2030000}"/>
    <cellStyle name="f_100914-ＶＯＮＡ事業グループ（VNMM）_プロモーション_110419-ＶＯＮＡ事業グループ（エレ電子部品）_111020-VONAエレクトロニクス事業部" xfId="949" xr:uid="{00000000-0005-0000-0000-0000C3030000}"/>
    <cellStyle name="f_100914-ＶＯＮＡ事業グループ（VNMM）_プロモーション_110419-ＶＯＮＡ事業グループ（エレ電子部品）_VNDN VONA電子部品" xfId="950" xr:uid="{00000000-0005-0000-0000-0000C4030000}"/>
    <cellStyle name="f_100914-ＶＯＮＡ事業グループ（VNMM）_プロモーション_110823-PJ進捗管理表【5】中国メカニカルEC事業部" xfId="951" xr:uid="{00000000-0005-0000-0000-0000C5030000}"/>
    <cellStyle name="f_100914-ＶＯＮＡ事業グループ（VNMM）_プロモーション_1108-25-VONAエレクトロニクス事業部" xfId="952" xr:uid="{00000000-0005-0000-0000-0000C6030000}"/>
    <cellStyle name="f_100914-ＶＯＮＡ事業グループ（VNMM）_プロモーション_111020-ＶＯＮＡ事業グループ（G執行役員会）" xfId="953" xr:uid="{00000000-0005-0000-0000-0000C7030000}"/>
    <cellStyle name="f_100914-ＶＯＮＡ事業グループ（VNMM）えれ" xfId="954" xr:uid="{00000000-0005-0000-0000-0000C8030000}"/>
    <cellStyle name="f_100914-ＶＯＮＡ事業グループ（VNMM）えれ_101216-G4（中国メカニカルEC事業部VNMC）" xfId="955" xr:uid="{00000000-0005-0000-0000-0000C9030000}"/>
    <cellStyle name="f_100914-ＶＯＮＡ事業グループ（VNMM）えれ_1102-24-中国メカニカルＥＣ事業部" xfId="956" xr:uid="{00000000-0005-0000-0000-0000CA030000}"/>
    <cellStyle name="f_100914-ＶＯＮＡ事業グループ（VNMM）えれ_110405-ＶＯＮＡプラットフォームグループ（VONAプラットフォームグループ管掌関与VNAA）" xfId="957" xr:uid="{00000000-0005-0000-0000-0000CB030000}"/>
    <cellStyle name="f_100914-ＶＯＮＡ事業グループ（VNMM）えれ_110419-ＶＯＮＡ事業グループ（エレ電子部品）" xfId="958" xr:uid="{00000000-0005-0000-0000-0000CC030000}"/>
    <cellStyle name="f_100914-ＶＯＮＡ事業グループ（VNMM）えれ_110419-ＶＯＮＡ事業グループ（エレ電子部品）_【提出】1105-26-ファクトリーサプライ事業部" xfId="959" xr:uid="{00000000-0005-0000-0000-0000CD030000}"/>
    <cellStyle name="f_100914-ＶＯＮＡ事業グループ（VNMM）えれ_110419-ＶＯＮＡ事業グループ（エレ電子部品）_【電子部品修正済み】110509-ＶＯＮＡ事業グループ（エレ）" xfId="960" xr:uid="{00000000-0005-0000-0000-0000CE030000}"/>
    <cellStyle name="f_100914-ＶＯＮＡ事業グループ（VNMM）えれ_110419-ＶＯＮＡ事業グループ（エレ電子部品）_1105-26_プロミクロス" xfId="961" xr:uid="{00000000-0005-0000-0000-0000CF030000}"/>
    <cellStyle name="f_100914-ＶＯＮＡ事業グループ（VNMM）えれ_110419-ＶＯＮＡ事業グループ（エレ電子部品）_110526-PJ進捗管理表エレ事業部" xfId="962" xr:uid="{00000000-0005-0000-0000-0000D0030000}"/>
    <cellStyle name="f_100914-ＶＯＮＡ事業グループ（VNMM）えれ_110419-ＶＯＮＡ事業グループ（エレ電子部品）_111020-VONAエレクトロニクス事業部" xfId="963" xr:uid="{00000000-0005-0000-0000-0000D1030000}"/>
    <cellStyle name="f_100914-ＶＯＮＡ事業グループ（VNMM）えれ_110419-ＶＯＮＡ事業グループ（エレ電子部品）_VNDN VONA電子部品" xfId="964" xr:uid="{00000000-0005-0000-0000-0000D2030000}"/>
    <cellStyle name="f_100914-ＶＯＮＡ事業グループ（VNMM）えれ_110823-PJ進捗管理表【5】中国メカニカルEC事業部" xfId="965" xr:uid="{00000000-0005-0000-0000-0000D3030000}"/>
    <cellStyle name="f_100914-ＶＯＮＡ事業グループ（VNMM）えれ_1108-25-VONAエレクトロニクス事業部" xfId="966" xr:uid="{00000000-0005-0000-0000-0000D4030000}"/>
    <cellStyle name="f_100914-ＶＯＮＡ事業グループ（VNMM）えれ_111020-ＶＯＮＡ事業グループ（G執行役員会）" xfId="967" xr:uid="{00000000-0005-0000-0000-0000D5030000}"/>
    <cellStyle name="f_100914-ＶＯＮＡ事業グループ（ツール）" xfId="968" xr:uid="{00000000-0005-0000-0000-0000D6030000}"/>
    <cellStyle name="f_100914-ＶＯＮＡ事業グループ（ツール）_101216-G4（中国メカニカルEC事業部VNMC）" xfId="969" xr:uid="{00000000-0005-0000-0000-0000D7030000}"/>
    <cellStyle name="f_100914-ＶＯＮＡ事業グループ（ツール）_1102-24-中国メカニカルＥＣ事業部" xfId="970" xr:uid="{00000000-0005-0000-0000-0000D8030000}"/>
    <cellStyle name="f_100914-ＶＯＮＡ事業グループ（ツール）_110405-ＶＯＮＡプラットフォームグループ（VONAプラットフォームグループ管掌関与VNAA）" xfId="971" xr:uid="{00000000-0005-0000-0000-0000D9030000}"/>
    <cellStyle name="f_100914-ＶＯＮＡ事業グループ（ツール）_110419-ＶＯＮＡ事業グループ（エレ電子部品）" xfId="972" xr:uid="{00000000-0005-0000-0000-0000DA030000}"/>
    <cellStyle name="f_100914-ＶＯＮＡ事業グループ（ツール）_110419-ＶＯＮＡ事業グループ（エレ電子部品）_【提出】1105-26-ファクトリーサプライ事業部" xfId="973" xr:uid="{00000000-0005-0000-0000-0000DB030000}"/>
    <cellStyle name="f_100914-ＶＯＮＡ事業グループ（ツール）_110419-ＶＯＮＡ事業グループ（エレ電子部品）_【電子部品修正済み】110509-ＶＯＮＡ事業グループ（エレ）" xfId="974" xr:uid="{00000000-0005-0000-0000-0000DC030000}"/>
    <cellStyle name="f_100914-ＶＯＮＡ事業グループ（ツール）_110419-ＶＯＮＡ事業グループ（エレ電子部品）_1105-26_プロミクロス" xfId="975" xr:uid="{00000000-0005-0000-0000-0000DD030000}"/>
    <cellStyle name="f_100914-ＶＯＮＡ事業グループ（ツール）_110419-ＶＯＮＡ事業グループ（エレ電子部品）_110526-PJ進捗管理表エレ事業部" xfId="976" xr:uid="{00000000-0005-0000-0000-0000DE030000}"/>
    <cellStyle name="f_100914-ＶＯＮＡ事業グループ（ツール）_110419-ＶＯＮＡ事業グループ（エレ電子部品）_111020-VONAエレクトロニクス事業部" xfId="977" xr:uid="{00000000-0005-0000-0000-0000DF030000}"/>
    <cellStyle name="f_100914-ＶＯＮＡ事業グループ（ツール）_110419-ＶＯＮＡ事業グループ（エレ電子部品）_VNDN VONA電子部品" xfId="978" xr:uid="{00000000-0005-0000-0000-0000E0030000}"/>
    <cellStyle name="f_100914-ＶＯＮＡ事業グループ（ツール）_110823-PJ進捗管理表【5】中国メカニカルEC事業部" xfId="979" xr:uid="{00000000-0005-0000-0000-0000E1030000}"/>
    <cellStyle name="f_100914-ＶＯＮＡ事業グループ（ツール）_1108-25-VONAエレクトロニクス事業部" xfId="980" xr:uid="{00000000-0005-0000-0000-0000E2030000}"/>
    <cellStyle name="f_100914-ＶＯＮＡ事業グループ（ツール）_111020-ＶＯＮＡ事業グループ（G執行役員会）" xfId="981" xr:uid="{00000000-0005-0000-0000-0000E3030000}"/>
    <cellStyle name="f_101004-ＶＯＮＡ事業グループ（VNMM）" xfId="982" xr:uid="{00000000-0005-0000-0000-0000E4030000}"/>
    <cellStyle name="f_101004-ＶＯＮＡ事業グループ（VNMM）_101216-G4（中国メカニカルEC事業部VNMC）" xfId="983" xr:uid="{00000000-0005-0000-0000-0000E5030000}"/>
    <cellStyle name="f_101004-ＶＯＮＡ事業グループ（VNMM）_1102-24-中国メカニカルＥＣ事業部" xfId="984" xr:uid="{00000000-0005-0000-0000-0000E6030000}"/>
    <cellStyle name="f_101004-ＶＯＮＡ事業グループ（VNMM）_110405-ＶＯＮＡプラットフォームグループ（VONAプラットフォームグループ管掌関与VNAA）" xfId="985" xr:uid="{00000000-0005-0000-0000-0000E7030000}"/>
    <cellStyle name="f_101004-ＶＯＮＡ事業グループ（VNMM）_110419-ＶＯＮＡ事業グループ（エレ電子部品）" xfId="986" xr:uid="{00000000-0005-0000-0000-0000E8030000}"/>
    <cellStyle name="f_101004-ＶＯＮＡ事業グループ（VNMM）_110419-ＶＯＮＡ事業グループ（エレ電子部品）_【提出】1105-26-ファクトリーサプライ事業部" xfId="987" xr:uid="{00000000-0005-0000-0000-0000E9030000}"/>
    <cellStyle name="f_101004-ＶＯＮＡ事業グループ（VNMM）_110419-ＶＯＮＡ事業グループ（エレ電子部品）_【電子部品修正済み】110509-ＶＯＮＡ事業グループ（エレ）" xfId="988" xr:uid="{00000000-0005-0000-0000-0000EA030000}"/>
    <cellStyle name="f_101004-ＶＯＮＡ事業グループ（VNMM）_110419-ＶＯＮＡ事業グループ（エレ電子部品）_1105-26_プロミクロス" xfId="989" xr:uid="{00000000-0005-0000-0000-0000EB030000}"/>
    <cellStyle name="f_101004-ＶＯＮＡ事業グループ（VNMM）_110419-ＶＯＮＡ事業グループ（エレ電子部品）_110526-PJ進捗管理表エレ事業部" xfId="990" xr:uid="{00000000-0005-0000-0000-0000EC030000}"/>
    <cellStyle name="f_101004-ＶＯＮＡ事業グループ（VNMM）_110419-ＶＯＮＡ事業グループ（エレ電子部品）_111020-VONAエレクトロニクス事業部" xfId="991" xr:uid="{00000000-0005-0000-0000-0000ED030000}"/>
    <cellStyle name="f_101004-ＶＯＮＡ事業グループ（VNMM）_110419-ＶＯＮＡ事業グループ（エレ電子部品）_VNDN VONA電子部品" xfId="992" xr:uid="{00000000-0005-0000-0000-0000EE030000}"/>
    <cellStyle name="f_101004-ＶＯＮＡ事業グループ（VNMM）_110823-PJ進捗管理表【5】中国メカニカルEC事業部" xfId="993" xr:uid="{00000000-0005-0000-0000-0000EF030000}"/>
    <cellStyle name="f_101004-ＶＯＮＡ事業グループ（VNMM）_1108-25-VONAエレクトロニクス事業部" xfId="994" xr:uid="{00000000-0005-0000-0000-0000F0030000}"/>
    <cellStyle name="f_101004-ＶＯＮＡ事業グループ（VNMM）_111020-ＶＯＮＡ事業グループ（G執行役員会）" xfId="995" xr:uid="{00000000-0005-0000-0000-0000F1030000}"/>
    <cellStyle name="f_101005-ＶＯＮＡ事業グループ（VNMM）_プロモーション" xfId="996" xr:uid="{00000000-0005-0000-0000-0000F2030000}"/>
    <cellStyle name="f_101005-ＶＯＮＡ事業グループ（VNMM）_プロモーション_101216-G4（中国メカニカルEC事業部VNMC）" xfId="997" xr:uid="{00000000-0005-0000-0000-0000F3030000}"/>
    <cellStyle name="f_101005-ＶＯＮＡ事業グループ（VNMM）_プロモーション_1102-24-中国メカニカルＥＣ事業部" xfId="998" xr:uid="{00000000-0005-0000-0000-0000F4030000}"/>
    <cellStyle name="f_101005-ＶＯＮＡ事業グループ（VNMM）_プロモーション_110405-ＶＯＮＡプラットフォームグループ（VONAプラットフォームグループ管掌関与VNAA）" xfId="999" xr:uid="{00000000-0005-0000-0000-0000F5030000}"/>
    <cellStyle name="f_101005-ＶＯＮＡ事業グループ（VNMM）_プロモーション_110419-ＶＯＮＡ事業グループ（エレ電子部品）" xfId="1000" xr:uid="{00000000-0005-0000-0000-0000F6030000}"/>
    <cellStyle name="f_101005-ＶＯＮＡ事業グループ（VNMM）_プロモーション_110419-ＶＯＮＡ事業グループ（エレ電子部品）_【提出】1105-26-ファクトリーサプライ事業部" xfId="1001" xr:uid="{00000000-0005-0000-0000-0000F7030000}"/>
    <cellStyle name="f_101005-ＶＯＮＡ事業グループ（VNMM）_プロモーション_110419-ＶＯＮＡ事業グループ（エレ電子部品）_【電子部品修正済み】110509-ＶＯＮＡ事業グループ（エレ）" xfId="1002" xr:uid="{00000000-0005-0000-0000-0000F8030000}"/>
    <cellStyle name="f_101005-ＶＯＮＡ事業グループ（VNMM）_プロモーション_110419-ＶＯＮＡ事業グループ（エレ電子部品）_1105-26_プロミクロス" xfId="1003" xr:uid="{00000000-0005-0000-0000-0000F9030000}"/>
    <cellStyle name="f_101005-ＶＯＮＡ事業グループ（VNMM）_プロモーション_110419-ＶＯＮＡ事業グループ（エレ電子部品）_110526-PJ進捗管理表エレ事業部" xfId="1004" xr:uid="{00000000-0005-0000-0000-0000FA030000}"/>
    <cellStyle name="f_101005-ＶＯＮＡ事業グループ（VNMM）_プロモーション_110419-ＶＯＮＡ事業グループ（エレ電子部品）_111020-VONAエレクトロニクス事業部" xfId="1005" xr:uid="{00000000-0005-0000-0000-0000FB030000}"/>
    <cellStyle name="f_101005-ＶＯＮＡ事業グループ（VNMM）_プロモーション_110419-ＶＯＮＡ事業グループ（エレ電子部品）_VNDN VONA電子部品" xfId="1006" xr:uid="{00000000-0005-0000-0000-0000FC030000}"/>
    <cellStyle name="f_101005-ＶＯＮＡ事業グループ（VNMM）_プロモーション_110823-PJ進捗管理表【5】中国メカニカルEC事業部" xfId="1007" xr:uid="{00000000-0005-0000-0000-0000FD030000}"/>
    <cellStyle name="f_101005-ＶＯＮＡ事業グループ（VNMM）_プロモーション_1108-25-VONAエレクトロニクス事業部" xfId="1008" xr:uid="{00000000-0005-0000-0000-0000FE030000}"/>
    <cellStyle name="f_101005-ＶＯＮＡ事業グループ（VNMM）_プロモーション_111020-ＶＯＮＡ事業グループ（G執行役員会）" xfId="1009" xr:uid="{00000000-0005-0000-0000-0000FF030000}"/>
    <cellStyle name="f_101005-ＶＯＮＡ事業グループ（VNMM）えれ" xfId="1010" xr:uid="{00000000-0005-0000-0000-000000040000}"/>
    <cellStyle name="f_101005-ＶＯＮＡ事業グループ（VNMM）えれ_101216-G4（中国メカニカルEC事業部VNMC）" xfId="1011" xr:uid="{00000000-0005-0000-0000-000001040000}"/>
    <cellStyle name="f_101005-ＶＯＮＡ事業グループ（VNMM）えれ_1102-24-中国メカニカルＥＣ事業部" xfId="1012" xr:uid="{00000000-0005-0000-0000-000002040000}"/>
    <cellStyle name="f_101005-ＶＯＮＡ事業グループ（VNMM）えれ_110405-ＶＯＮＡプラットフォームグループ（VONAプラットフォームグループ管掌関与VNAA）" xfId="1013" xr:uid="{00000000-0005-0000-0000-000003040000}"/>
    <cellStyle name="f_101005-ＶＯＮＡ事業グループ（VNMM）えれ_110419-ＶＯＮＡ事業グループ（エレ電子部品）" xfId="1014" xr:uid="{00000000-0005-0000-0000-000004040000}"/>
    <cellStyle name="f_101005-ＶＯＮＡ事業グループ（VNMM）えれ_110419-ＶＯＮＡ事業グループ（エレ電子部品）_【提出】1105-26-ファクトリーサプライ事業部" xfId="1015" xr:uid="{00000000-0005-0000-0000-000005040000}"/>
    <cellStyle name="f_101005-ＶＯＮＡ事業グループ（VNMM）えれ_110419-ＶＯＮＡ事業グループ（エレ電子部品）_【電子部品修正済み】110509-ＶＯＮＡ事業グループ（エレ）" xfId="1016" xr:uid="{00000000-0005-0000-0000-000006040000}"/>
    <cellStyle name="f_101005-ＶＯＮＡ事業グループ（VNMM）えれ_110419-ＶＯＮＡ事業グループ（エレ電子部品）_1105-26_プロミクロス" xfId="1017" xr:uid="{00000000-0005-0000-0000-000007040000}"/>
    <cellStyle name="f_101005-ＶＯＮＡ事業グループ（VNMM）えれ_110419-ＶＯＮＡ事業グループ（エレ電子部品）_110526-PJ進捗管理表エレ事業部" xfId="1018" xr:uid="{00000000-0005-0000-0000-000008040000}"/>
    <cellStyle name="f_101005-ＶＯＮＡ事業グループ（VNMM）えれ_110419-ＶＯＮＡ事業グループ（エレ電子部品）_111020-VONAエレクトロニクス事業部" xfId="1019" xr:uid="{00000000-0005-0000-0000-000009040000}"/>
    <cellStyle name="f_101005-ＶＯＮＡ事業グループ（VNMM）えれ_110419-ＶＯＮＡ事業グループ（エレ電子部品）_VNDN VONA電子部品" xfId="1020" xr:uid="{00000000-0005-0000-0000-00000A040000}"/>
    <cellStyle name="f_101005-ＶＯＮＡ事業グループ（VNMM）えれ_110823-PJ進捗管理表【5】中国メカニカルEC事業部" xfId="1021" xr:uid="{00000000-0005-0000-0000-00000B040000}"/>
    <cellStyle name="f_101005-ＶＯＮＡ事業グループ（VNMM）えれ_1108-25-VONAエレクトロニクス事業部" xfId="1022" xr:uid="{00000000-0005-0000-0000-00000C040000}"/>
    <cellStyle name="f_101005-ＶＯＮＡ事業グループ（VNMM）えれ_111020-ＶＯＮＡ事業グループ（G執行役員会）" xfId="1023" xr:uid="{00000000-0005-0000-0000-00000D040000}"/>
    <cellStyle name="f_101005-ＶＯＮＡ事業グループ（ツール）再提出" xfId="1024" xr:uid="{00000000-0005-0000-0000-00000E040000}"/>
    <cellStyle name="f_101005-ＶＯＮＡ事業グループ（ツール）再提出_101216-G4（中国メカニカルEC事業部VNMC）" xfId="1025" xr:uid="{00000000-0005-0000-0000-00000F040000}"/>
    <cellStyle name="f_101005-ＶＯＮＡ事業グループ（ツール）再提出_1102-24-中国メカニカルＥＣ事業部" xfId="1026" xr:uid="{00000000-0005-0000-0000-000010040000}"/>
    <cellStyle name="f_101005-ＶＯＮＡ事業グループ（ツール）再提出_110405-ＶＯＮＡプラットフォームグループ（VONAプラットフォームグループ管掌関与VNAA）" xfId="1027" xr:uid="{00000000-0005-0000-0000-000011040000}"/>
    <cellStyle name="f_101005-ＶＯＮＡ事業グループ（ツール）再提出_110419-ＶＯＮＡ事業グループ（エレ電子部品）" xfId="1028" xr:uid="{00000000-0005-0000-0000-000012040000}"/>
    <cellStyle name="f_101005-ＶＯＮＡ事業グループ（ツール）再提出_110419-ＶＯＮＡ事業グループ（エレ電子部品）_【提出】1105-26-ファクトリーサプライ事業部" xfId="1029" xr:uid="{00000000-0005-0000-0000-000013040000}"/>
    <cellStyle name="f_101005-ＶＯＮＡ事業グループ（ツール）再提出_110419-ＶＯＮＡ事業グループ（エレ電子部品）_【電子部品修正済み】110509-ＶＯＮＡ事業グループ（エレ）" xfId="1030" xr:uid="{00000000-0005-0000-0000-000014040000}"/>
    <cellStyle name="f_101005-ＶＯＮＡ事業グループ（ツール）再提出_110419-ＶＯＮＡ事業グループ（エレ電子部品）_1105-26_プロミクロス" xfId="1031" xr:uid="{00000000-0005-0000-0000-000015040000}"/>
    <cellStyle name="f_101005-ＶＯＮＡ事業グループ（ツール）再提出_110419-ＶＯＮＡ事業グループ（エレ電子部品）_110526-PJ進捗管理表エレ事業部" xfId="1032" xr:uid="{00000000-0005-0000-0000-000016040000}"/>
    <cellStyle name="f_101005-ＶＯＮＡ事業グループ（ツール）再提出_110419-ＶＯＮＡ事業グループ（エレ電子部品）_111020-VONAエレクトロニクス事業部" xfId="1033" xr:uid="{00000000-0005-0000-0000-000017040000}"/>
    <cellStyle name="f_101005-ＶＯＮＡ事業グループ（ツール）再提出_110419-ＶＯＮＡ事業グループ（エレ電子部品）_VNDN VONA電子部品" xfId="1034" xr:uid="{00000000-0005-0000-0000-000018040000}"/>
    <cellStyle name="f_101005-ＶＯＮＡ事業グループ（ツール）再提出_110823-PJ進捗管理表【5】中国メカニカルEC事業部" xfId="1035" xr:uid="{00000000-0005-0000-0000-000019040000}"/>
    <cellStyle name="f_101005-ＶＯＮＡ事業グループ（ツール）再提出_1108-25-VONAエレクトロニクス事業部" xfId="1036" xr:uid="{00000000-0005-0000-0000-00001A040000}"/>
    <cellStyle name="f_101005-ＶＯＮＡ事業グループ（ツール）再提出_111020-ＶＯＮＡ事業グループ（G執行役員会）" xfId="1037" xr:uid="{00000000-0005-0000-0000-00001B040000}"/>
    <cellStyle name="f_101007-ＶＯＮＡ事業グループ（VNMM）_G2" xfId="1038" xr:uid="{00000000-0005-0000-0000-00001C040000}"/>
    <cellStyle name="f_101007-ＶＯＮＡ事業グループ（VNMM）_G2_101216-G4（中国メカニカルEC事業部VNMC）" xfId="1039" xr:uid="{00000000-0005-0000-0000-00001D040000}"/>
    <cellStyle name="f_101007-ＶＯＮＡ事業グループ（VNMM）_G2_1102-24-中国メカニカルＥＣ事業部" xfId="1040" xr:uid="{00000000-0005-0000-0000-00001E040000}"/>
    <cellStyle name="f_101007-ＶＯＮＡ事業グループ（VNMM）_G2_110405-ＶＯＮＡプラットフォームグループ（VONAプラットフォームグループ管掌関与VNAA）" xfId="1041" xr:uid="{00000000-0005-0000-0000-00001F040000}"/>
    <cellStyle name="f_101007-ＶＯＮＡ事業グループ（VNMM）_G2_110419-ＶＯＮＡ事業グループ（エレ電子部品）" xfId="1042" xr:uid="{00000000-0005-0000-0000-000020040000}"/>
    <cellStyle name="f_101007-ＶＯＮＡ事業グループ（VNMM）_G2_110419-ＶＯＮＡ事業グループ（エレ電子部品）_【提出】1105-26-ファクトリーサプライ事業部" xfId="1043" xr:uid="{00000000-0005-0000-0000-000021040000}"/>
    <cellStyle name="f_101007-ＶＯＮＡ事業グループ（VNMM）_G2_110419-ＶＯＮＡ事業グループ（エレ電子部品）_【電子部品修正済み】110509-ＶＯＮＡ事業グループ（エレ）" xfId="1044" xr:uid="{00000000-0005-0000-0000-000022040000}"/>
    <cellStyle name="f_101007-ＶＯＮＡ事業グループ（VNMM）_G2_110419-ＶＯＮＡ事業グループ（エレ電子部品）_1105-26_プロミクロス" xfId="1045" xr:uid="{00000000-0005-0000-0000-000023040000}"/>
    <cellStyle name="f_101007-ＶＯＮＡ事業グループ（VNMM）_G2_110419-ＶＯＮＡ事業グループ（エレ電子部品）_110526-PJ進捗管理表エレ事業部" xfId="1046" xr:uid="{00000000-0005-0000-0000-000024040000}"/>
    <cellStyle name="f_101007-ＶＯＮＡ事業グループ（VNMM）_G2_110419-ＶＯＮＡ事業グループ（エレ電子部品）_111020-VONAエレクトロニクス事業部" xfId="1047" xr:uid="{00000000-0005-0000-0000-000025040000}"/>
    <cellStyle name="f_101007-ＶＯＮＡ事業グループ（VNMM）_G2_110419-ＶＯＮＡ事業グループ（エレ電子部品）_VNDN VONA電子部品" xfId="1048" xr:uid="{00000000-0005-0000-0000-000026040000}"/>
    <cellStyle name="f_101007-ＶＯＮＡ事業グループ（VNMM）_G2_110823-PJ進捗管理表【5】中国メカニカルEC事業部" xfId="1049" xr:uid="{00000000-0005-0000-0000-000027040000}"/>
    <cellStyle name="f_101007-ＶＯＮＡ事業グループ（VNMM）_G2_1108-25-VONAエレクトロニクス事業部" xfId="1050" xr:uid="{00000000-0005-0000-0000-000028040000}"/>
    <cellStyle name="f_101007-ＶＯＮＡ事業グループ（VNMM）_G2_111020-ＶＯＮＡ事業グループ（G執行役員会）" xfId="1051" xr:uid="{00000000-0005-0000-0000-000029040000}"/>
    <cellStyle name="f_101018-ＶＯＮＡ事業グループ（VNMM）" xfId="1052" xr:uid="{00000000-0005-0000-0000-00002A040000}"/>
    <cellStyle name="f_101018-ＶＯＮＡ事業グループ（VNMM）_101216-G4（中国メカニカルEC事業部VNMC）" xfId="1053" xr:uid="{00000000-0005-0000-0000-00002B040000}"/>
    <cellStyle name="f_101018-ＶＯＮＡ事業グループ（VNMM）_1102-24-中国メカニカルＥＣ事業部" xfId="1054" xr:uid="{00000000-0005-0000-0000-00002C040000}"/>
    <cellStyle name="f_101018-ＶＯＮＡ事業グループ（VNMM）_110405-ＶＯＮＡプラットフォームグループ（VONAプラットフォームグループ管掌関与VNAA）" xfId="1055" xr:uid="{00000000-0005-0000-0000-00002D040000}"/>
    <cellStyle name="f_101018-ＶＯＮＡ事業グループ（VNMM）_110419-ＶＯＮＡ事業グループ（エレ電子部品）" xfId="1056" xr:uid="{00000000-0005-0000-0000-00002E040000}"/>
    <cellStyle name="f_101018-ＶＯＮＡ事業グループ（VNMM）_110419-ＶＯＮＡ事業グループ（エレ電子部品）_【提出】1105-26-ファクトリーサプライ事業部" xfId="1057" xr:uid="{00000000-0005-0000-0000-00002F040000}"/>
    <cellStyle name="f_101018-ＶＯＮＡ事業グループ（VNMM）_110419-ＶＯＮＡ事業グループ（エレ電子部品）_【電子部品修正済み】110509-ＶＯＮＡ事業グループ（エレ）" xfId="1058" xr:uid="{00000000-0005-0000-0000-000030040000}"/>
    <cellStyle name="f_101018-ＶＯＮＡ事業グループ（VNMM）_110419-ＶＯＮＡ事業グループ（エレ電子部品）_1105-26_プロミクロス" xfId="1059" xr:uid="{00000000-0005-0000-0000-000031040000}"/>
    <cellStyle name="f_101018-ＶＯＮＡ事業グループ（VNMM）_110419-ＶＯＮＡ事業グループ（エレ電子部品）_110526-PJ進捗管理表エレ事業部" xfId="1060" xr:uid="{00000000-0005-0000-0000-000032040000}"/>
    <cellStyle name="f_101018-ＶＯＮＡ事業グループ（VNMM）_110419-ＶＯＮＡ事業グループ（エレ電子部品）_111020-VONAエレクトロニクス事業部" xfId="1061" xr:uid="{00000000-0005-0000-0000-000033040000}"/>
    <cellStyle name="f_101018-ＶＯＮＡ事業グループ（VNMM）_110419-ＶＯＮＡ事業グループ（エレ電子部品）_VNDN VONA電子部品" xfId="1062" xr:uid="{00000000-0005-0000-0000-000034040000}"/>
    <cellStyle name="f_101018-ＶＯＮＡ事業グループ（VNMM）_110823-PJ進捗管理表【5】中国メカニカルEC事業部" xfId="1063" xr:uid="{00000000-0005-0000-0000-000035040000}"/>
    <cellStyle name="f_101018-ＶＯＮＡ事業グループ（VNMM）_1108-25-VONAエレクトロニクス事業部" xfId="1064" xr:uid="{00000000-0005-0000-0000-000036040000}"/>
    <cellStyle name="f_101018-ＶＯＮＡ事業グループ（VNMM）_111020-ＶＯＮＡ事業グループ（G執行役員会）" xfId="1065" xr:uid="{00000000-0005-0000-0000-000037040000}"/>
    <cellStyle name="f_101019-ＶＯＮＡ事業グループ（VNMM）_G2" xfId="1066" xr:uid="{00000000-0005-0000-0000-000038040000}"/>
    <cellStyle name="f_101019-ＶＯＮＡ事業グループ（VNMM）_G2_101216-G4（中国メカニカルEC事業部VNMC）" xfId="1067" xr:uid="{00000000-0005-0000-0000-000039040000}"/>
    <cellStyle name="f_101019-ＶＯＮＡ事業グループ（VNMM）_G2_1102-24-中国メカニカルＥＣ事業部" xfId="1068" xr:uid="{00000000-0005-0000-0000-00003A040000}"/>
    <cellStyle name="f_101019-ＶＯＮＡ事業グループ（VNMM）_G2_110405-ＶＯＮＡプラットフォームグループ（VONAプラットフォームグループ管掌関与VNAA）" xfId="1069" xr:uid="{00000000-0005-0000-0000-00003B040000}"/>
    <cellStyle name="f_101019-ＶＯＮＡ事業グループ（VNMM）_G2_110419-ＶＯＮＡ事業グループ（エレ電子部品）" xfId="1070" xr:uid="{00000000-0005-0000-0000-00003C040000}"/>
    <cellStyle name="f_101019-ＶＯＮＡ事業グループ（VNMM）_G2_110419-ＶＯＮＡ事業グループ（エレ電子部品）_【提出】1105-26-ファクトリーサプライ事業部" xfId="1071" xr:uid="{00000000-0005-0000-0000-00003D040000}"/>
    <cellStyle name="f_101019-ＶＯＮＡ事業グループ（VNMM）_G2_110419-ＶＯＮＡ事業グループ（エレ電子部品）_【電子部品修正済み】110509-ＶＯＮＡ事業グループ（エレ）" xfId="1072" xr:uid="{00000000-0005-0000-0000-00003E040000}"/>
    <cellStyle name="f_101019-ＶＯＮＡ事業グループ（VNMM）_G2_110419-ＶＯＮＡ事業グループ（エレ電子部品）_1105-26_プロミクロス" xfId="1073" xr:uid="{00000000-0005-0000-0000-00003F040000}"/>
    <cellStyle name="f_101019-ＶＯＮＡ事業グループ（VNMM）_G2_110419-ＶＯＮＡ事業グループ（エレ電子部品）_110526-PJ進捗管理表エレ事業部" xfId="1074" xr:uid="{00000000-0005-0000-0000-000040040000}"/>
    <cellStyle name="f_101019-ＶＯＮＡ事業グループ（VNMM）_G2_110419-ＶＯＮＡ事業グループ（エレ電子部品）_111020-VONAエレクトロニクス事業部" xfId="1075" xr:uid="{00000000-0005-0000-0000-000041040000}"/>
    <cellStyle name="f_101019-ＶＯＮＡ事業グループ（VNMM）_G2_110419-ＶＯＮＡ事業グループ（エレ電子部品）_VNDN VONA電子部品" xfId="1076" xr:uid="{00000000-0005-0000-0000-000042040000}"/>
    <cellStyle name="f_101019-ＶＯＮＡ事業グループ（VNMM）_G2_110823-PJ進捗管理表【5】中国メカニカルEC事業部" xfId="1077" xr:uid="{00000000-0005-0000-0000-000043040000}"/>
    <cellStyle name="f_101019-ＶＯＮＡ事業グループ（VNMM）_G2_1108-25-VONAエレクトロニクス事業部" xfId="1078" xr:uid="{00000000-0005-0000-0000-000044040000}"/>
    <cellStyle name="f_101019-ＶＯＮＡ事業グループ（VNMM）_G2_111020-ＶＯＮＡ事業グループ（G執行役員会）" xfId="1079" xr:uid="{00000000-0005-0000-0000-000045040000}"/>
    <cellStyle name="f_101019-ＶＯＮＡ事業グループ（VNMM）_プロモーション" xfId="1080" xr:uid="{00000000-0005-0000-0000-000046040000}"/>
    <cellStyle name="f_101019-ＶＯＮＡ事業グループ（VNMM）_プロモーション_101216-G4（中国メカニカルEC事業部VNMC）" xfId="1081" xr:uid="{00000000-0005-0000-0000-000047040000}"/>
    <cellStyle name="f_101019-ＶＯＮＡ事業グループ（VNMM）_プロモーション_1102-24-中国メカニカルＥＣ事業部" xfId="1082" xr:uid="{00000000-0005-0000-0000-000048040000}"/>
    <cellStyle name="f_101019-ＶＯＮＡ事業グループ（VNMM）_プロモーション_110405-ＶＯＮＡプラットフォームグループ（VONAプラットフォームグループ管掌関与VNAA）" xfId="1083" xr:uid="{00000000-0005-0000-0000-000049040000}"/>
    <cellStyle name="f_101019-ＶＯＮＡ事業グループ（VNMM）_プロモーション_110419-ＶＯＮＡ事業グループ（エレ電子部品）" xfId="1084" xr:uid="{00000000-0005-0000-0000-00004A040000}"/>
    <cellStyle name="f_101019-ＶＯＮＡ事業グループ（VNMM）_プロモーション_110419-ＶＯＮＡ事業グループ（エレ電子部品）_【提出】1105-26-ファクトリーサプライ事業部" xfId="1085" xr:uid="{00000000-0005-0000-0000-00004B040000}"/>
    <cellStyle name="f_101019-ＶＯＮＡ事業グループ（VNMM）_プロモーション_110419-ＶＯＮＡ事業グループ（エレ電子部品）_【電子部品修正済み】110509-ＶＯＮＡ事業グループ（エレ）" xfId="1086" xr:uid="{00000000-0005-0000-0000-00004C040000}"/>
    <cellStyle name="f_101019-ＶＯＮＡ事業グループ（VNMM）_プロモーション_110419-ＶＯＮＡ事業グループ（エレ電子部品）_1105-26_プロミクロス" xfId="1087" xr:uid="{00000000-0005-0000-0000-00004D040000}"/>
    <cellStyle name="f_101019-ＶＯＮＡ事業グループ（VNMM）_プロモーション_110419-ＶＯＮＡ事業グループ（エレ電子部品）_110526-PJ進捗管理表エレ事業部" xfId="1088" xr:uid="{00000000-0005-0000-0000-00004E040000}"/>
    <cellStyle name="f_101019-ＶＯＮＡ事業グループ（VNMM）_プロモーション_110419-ＶＯＮＡ事業グループ（エレ電子部品）_111020-VONAエレクトロニクス事業部" xfId="1089" xr:uid="{00000000-0005-0000-0000-00004F040000}"/>
    <cellStyle name="f_101019-ＶＯＮＡ事業グループ（VNMM）_プロモーション_110419-ＶＯＮＡ事業グループ（エレ電子部品）_VNDN VONA電子部品" xfId="1090" xr:uid="{00000000-0005-0000-0000-000050040000}"/>
    <cellStyle name="f_101019-ＶＯＮＡ事業グループ（VNMM）_プロモーション_110823-PJ進捗管理表【5】中国メカニカルEC事業部" xfId="1091" xr:uid="{00000000-0005-0000-0000-000051040000}"/>
    <cellStyle name="f_101019-ＶＯＮＡ事業グループ（VNMM）_プロモーション_1108-25-VONAエレクトロニクス事業部" xfId="1092" xr:uid="{00000000-0005-0000-0000-000052040000}"/>
    <cellStyle name="f_101019-ＶＯＮＡ事業グループ（VNMM）_プロモーション_111020-ＶＯＮＡ事業グループ（G執行役員会）" xfId="1093" xr:uid="{00000000-0005-0000-0000-000053040000}"/>
    <cellStyle name="f_101019-ＶＯＮＡ事業グループ（VNMM）えれ" xfId="1094" xr:uid="{00000000-0005-0000-0000-000054040000}"/>
    <cellStyle name="f_101019-ＶＯＮＡ事業グループ（VNMM）えれ_101216-G4（中国メカニカルEC事業部VNMC）" xfId="1095" xr:uid="{00000000-0005-0000-0000-000055040000}"/>
    <cellStyle name="f_101019-ＶＯＮＡ事業グループ（VNMM）えれ_1102-24-中国メカニカルＥＣ事業部" xfId="1096" xr:uid="{00000000-0005-0000-0000-000056040000}"/>
    <cellStyle name="f_101019-ＶＯＮＡ事業グループ（VNMM）えれ_110405-ＶＯＮＡプラットフォームグループ（VONAプラットフォームグループ管掌関与VNAA）" xfId="1097" xr:uid="{00000000-0005-0000-0000-000057040000}"/>
    <cellStyle name="f_101019-ＶＯＮＡ事業グループ（VNMM）えれ_110419-ＶＯＮＡ事業グループ（エレ電子部品）" xfId="1098" xr:uid="{00000000-0005-0000-0000-000058040000}"/>
    <cellStyle name="f_101019-ＶＯＮＡ事業グループ（VNMM）えれ_110419-ＶＯＮＡ事業グループ（エレ電子部品）_【提出】1105-26-ファクトリーサプライ事業部" xfId="1099" xr:uid="{00000000-0005-0000-0000-000059040000}"/>
    <cellStyle name="f_101019-ＶＯＮＡ事業グループ（VNMM）えれ_110419-ＶＯＮＡ事業グループ（エレ電子部品）_【電子部品修正済み】110509-ＶＯＮＡ事業グループ（エレ）" xfId="1100" xr:uid="{00000000-0005-0000-0000-00005A040000}"/>
    <cellStyle name="f_101019-ＶＯＮＡ事業グループ（VNMM）えれ_110419-ＶＯＮＡ事業グループ（エレ電子部品）_1105-26_プロミクロス" xfId="1101" xr:uid="{00000000-0005-0000-0000-00005B040000}"/>
    <cellStyle name="f_101019-ＶＯＮＡ事業グループ（VNMM）えれ_110419-ＶＯＮＡ事業グループ（エレ電子部品）_110526-PJ進捗管理表エレ事業部" xfId="1102" xr:uid="{00000000-0005-0000-0000-00005C040000}"/>
    <cellStyle name="f_101019-ＶＯＮＡ事業グループ（VNMM）えれ_110419-ＶＯＮＡ事業グループ（エレ電子部品）_111020-VONAエレクトロニクス事業部" xfId="1103" xr:uid="{00000000-0005-0000-0000-00005D040000}"/>
    <cellStyle name="f_101019-ＶＯＮＡ事業グループ（VNMM）えれ_110419-ＶＯＮＡ事業グループ（エレ電子部品）_VNDN VONA電子部品" xfId="1104" xr:uid="{00000000-0005-0000-0000-00005E040000}"/>
    <cellStyle name="f_101019-ＶＯＮＡ事業グループ（VNMM）えれ_110823-PJ進捗管理表【5】中国メカニカルEC事業部" xfId="1105" xr:uid="{00000000-0005-0000-0000-00005F040000}"/>
    <cellStyle name="f_101019-ＶＯＮＡ事業グループ（VNMM）えれ_1108-25-VONAエレクトロニクス事業部" xfId="1106" xr:uid="{00000000-0005-0000-0000-000060040000}"/>
    <cellStyle name="f_101019-ＶＯＮＡ事業グループ（VNMM）えれ_111020-ＶＯＮＡ事業グループ（G執行役員会）" xfId="1107" xr:uid="{00000000-0005-0000-0000-000061040000}"/>
    <cellStyle name="f_101019-ＶＯＮＡ事業グループ（ツール）提出" xfId="1108" xr:uid="{00000000-0005-0000-0000-000062040000}"/>
    <cellStyle name="f_101019-ＶＯＮＡ事業グループ（ツール）提出_101216-G4（中国メカニカルEC事業部VNMC）" xfId="1109" xr:uid="{00000000-0005-0000-0000-000063040000}"/>
    <cellStyle name="f_101019-ＶＯＮＡ事業グループ（ツール）提出_1102-24-中国メカニカルＥＣ事業部" xfId="1110" xr:uid="{00000000-0005-0000-0000-000064040000}"/>
    <cellStyle name="f_101019-ＶＯＮＡ事業グループ（ツール）提出_110405-ＶＯＮＡプラットフォームグループ（VONAプラットフォームグループ管掌関与VNAA）" xfId="1111" xr:uid="{00000000-0005-0000-0000-000065040000}"/>
    <cellStyle name="f_101019-ＶＯＮＡ事業グループ（ツール）提出_110419-ＶＯＮＡ事業グループ（エレ電子部品）" xfId="1112" xr:uid="{00000000-0005-0000-0000-000066040000}"/>
    <cellStyle name="f_101019-ＶＯＮＡ事業グループ（ツール）提出_110419-ＶＯＮＡ事業グループ（エレ電子部品）_【提出】1105-26-ファクトリーサプライ事業部" xfId="1113" xr:uid="{00000000-0005-0000-0000-000067040000}"/>
    <cellStyle name="f_101019-ＶＯＮＡ事業グループ（ツール）提出_110419-ＶＯＮＡ事業グループ（エレ電子部品）_【電子部品修正済み】110509-ＶＯＮＡ事業グループ（エレ）" xfId="1114" xr:uid="{00000000-0005-0000-0000-000068040000}"/>
    <cellStyle name="f_101019-ＶＯＮＡ事業グループ（ツール）提出_110419-ＶＯＮＡ事業グループ（エレ電子部品）_1105-26_プロミクロス" xfId="1115" xr:uid="{00000000-0005-0000-0000-000069040000}"/>
    <cellStyle name="f_101019-ＶＯＮＡ事業グループ（ツール）提出_110419-ＶＯＮＡ事業グループ（エレ電子部品）_110526-PJ進捗管理表エレ事業部" xfId="1116" xr:uid="{00000000-0005-0000-0000-00006A040000}"/>
    <cellStyle name="f_101019-ＶＯＮＡ事業グループ（ツール）提出_110419-ＶＯＮＡ事業グループ（エレ電子部品）_111020-VONAエレクトロニクス事業部" xfId="1117" xr:uid="{00000000-0005-0000-0000-00006B040000}"/>
    <cellStyle name="f_101019-ＶＯＮＡ事業グループ（ツール）提出_110419-ＶＯＮＡ事業グループ（エレ電子部品）_VNDN VONA電子部品" xfId="1118" xr:uid="{00000000-0005-0000-0000-00006C040000}"/>
    <cellStyle name="f_101019-ＶＯＮＡ事業グループ（ツール）提出_110823-PJ進捗管理表【5】中国メカニカルEC事業部" xfId="1119" xr:uid="{00000000-0005-0000-0000-00006D040000}"/>
    <cellStyle name="f_101019-ＶＯＮＡ事業グループ（ツール）提出_1108-25-VONAエレクトロニクス事業部" xfId="1120" xr:uid="{00000000-0005-0000-0000-00006E040000}"/>
    <cellStyle name="f_101019-ＶＯＮＡ事業グループ（ツール）提出_111020-ＶＯＮＡ事業グループ（G執行役員会）" xfId="1121" xr:uid="{00000000-0005-0000-0000-00006F040000}"/>
    <cellStyle name="f_101101-ＶＯＮＡ事業グループ（VNMM）" xfId="1122" xr:uid="{00000000-0005-0000-0000-000070040000}"/>
    <cellStyle name="f_101101-ＶＯＮＡ事業グループ（VNMM）_101216-G4（中国メカニカルEC事業部VNMC）" xfId="1123" xr:uid="{00000000-0005-0000-0000-000071040000}"/>
    <cellStyle name="f_101101-ＶＯＮＡ事業グループ（VNMM）_1102-24-中国メカニカルＥＣ事業部" xfId="1124" xr:uid="{00000000-0005-0000-0000-000072040000}"/>
    <cellStyle name="f_101101-ＶＯＮＡ事業グループ（VNMM）_110405-ＶＯＮＡプラットフォームグループ（VONAプラットフォームグループ管掌関与VNAA）" xfId="1125" xr:uid="{00000000-0005-0000-0000-000073040000}"/>
    <cellStyle name="f_101101-ＶＯＮＡ事業グループ（VNMM）_110419-ＶＯＮＡ事業グループ（エレ電子部品）" xfId="1126" xr:uid="{00000000-0005-0000-0000-000074040000}"/>
    <cellStyle name="f_101101-ＶＯＮＡ事業グループ（VNMM）_110419-ＶＯＮＡ事業グループ（エレ電子部品）_【提出】1105-26-ファクトリーサプライ事業部" xfId="1127" xr:uid="{00000000-0005-0000-0000-000075040000}"/>
    <cellStyle name="f_101101-ＶＯＮＡ事業グループ（VNMM）_110419-ＶＯＮＡ事業グループ（エレ電子部品）_【電子部品修正済み】110509-ＶＯＮＡ事業グループ（エレ）" xfId="1128" xr:uid="{00000000-0005-0000-0000-000076040000}"/>
    <cellStyle name="f_101101-ＶＯＮＡ事業グループ（VNMM）_110419-ＶＯＮＡ事業グループ（エレ電子部品）_1105-26_プロミクロス" xfId="1129" xr:uid="{00000000-0005-0000-0000-000077040000}"/>
    <cellStyle name="f_101101-ＶＯＮＡ事業グループ（VNMM）_110419-ＶＯＮＡ事業グループ（エレ電子部品）_110526-PJ進捗管理表エレ事業部" xfId="1130" xr:uid="{00000000-0005-0000-0000-000078040000}"/>
    <cellStyle name="f_101101-ＶＯＮＡ事業グループ（VNMM）_110419-ＶＯＮＡ事業グループ（エレ電子部品）_111020-VONAエレクトロニクス事業部" xfId="1131" xr:uid="{00000000-0005-0000-0000-000079040000}"/>
    <cellStyle name="f_101101-ＶＯＮＡ事業グループ（VNMM）_110419-ＶＯＮＡ事業グループ（エレ電子部品）_VNDN VONA電子部品" xfId="1132" xr:uid="{00000000-0005-0000-0000-00007A040000}"/>
    <cellStyle name="f_101101-ＶＯＮＡ事業グループ（VNMM）_110823-PJ進捗管理表【5】中国メカニカルEC事業部" xfId="1133" xr:uid="{00000000-0005-0000-0000-00007B040000}"/>
    <cellStyle name="f_101101-ＶＯＮＡ事業グループ（VNMM）_1108-25-VONAエレクトロニクス事業部" xfId="1134" xr:uid="{00000000-0005-0000-0000-00007C040000}"/>
    <cellStyle name="f_101101-ＶＯＮＡ事業グループ（VNMM）_111020-ＶＯＮＡ事業グループ（G執行役員会）" xfId="1135" xr:uid="{00000000-0005-0000-0000-00007D040000}"/>
    <cellStyle name="f_101102-ＶＯＮＡ事業グループ（VNMM）_G2" xfId="1136" xr:uid="{00000000-0005-0000-0000-00007E040000}"/>
    <cellStyle name="f_101102-ＶＯＮＡ事業グループ（VNMM）_G2_101216-G4（中国メカニカルEC事業部VNMC）" xfId="1137" xr:uid="{00000000-0005-0000-0000-00007F040000}"/>
    <cellStyle name="f_101102-ＶＯＮＡ事業グループ（VNMM）_G2_1102-24-中国メカニカルＥＣ事業部" xfId="1138" xr:uid="{00000000-0005-0000-0000-000080040000}"/>
    <cellStyle name="f_101102-ＶＯＮＡ事業グループ（VNMM）_G2_110405-ＶＯＮＡプラットフォームグループ（VONAプラットフォームグループ管掌関与VNAA）" xfId="1139" xr:uid="{00000000-0005-0000-0000-000081040000}"/>
    <cellStyle name="f_101102-ＶＯＮＡ事業グループ（VNMM）_G2_110419-ＶＯＮＡ事業グループ（エレ電子部品）" xfId="1140" xr:uid="{00000000-0005-0000-0000-000082040000}"/>
    <cellStyle name="f_101102-ＶＯＮＡ事業グループ（VNMM）_G2_110419-ＶＯＮＡ事業グループ（エレ電子部品）_【提出】1105-26-ファクトリーサプライ事業部" xfId="1141" xr:uid="{00000000-0005-0000-0000-000083040000}"/>
    <cellStyle name="f_101102-ＶＯＮＡ事業グループ（VNMM）_G2_110419-ＶＯＮＡ事業グループ（エレ電子部品）_【電子部品修正済み】110509-ＶＯＮＡ事業グループ（エレ）" xfId="1142" xr:uid="{00000000-0005-0000-0000-000084040000}"/>
    <cellStyle name="f_101102-ＶＯＮＡ事業グループ（VNMM）_G2_110419-ＶＯＮＡ事業グループ（エレ電子部品）_1105-26_プロミクロス" xfId="1143" xr:uid="{00000000-0005-0000-0000-000085040000}"/>
    <cellStyle name="f_101102-ＶＯＮＡ事業グループ（VNMM）_G2_110419-ＶＯＮＡ事業グループ（エレ電子部品）_110526-PJ進捗管理表エレ事業部" xfId="1144" xr:uid="{00000000-0005-0000-0000-000086040000}"/>
    <cellStyle name="f_101102-ＶＯＮＡ事業グループ（VNMM）_G2_110419-ＶＯＮＡ事業グループ（エレ電子部品）_111020-VONAエレクトロニクス事業部" xfId="1145" xr:uid="{00000000-0005-0000-0000-000087040000}"/>
    <cellStyle name="f_101102-ＶＯＮＡ事業グループ（VNMM）_G2_110419-ＶＯＮＡ事業グループ（エレ電子部品）_VNDN VONA電子部品" xfId="1146" xr:uid="{00000000-0005-0000-0000-000088040000}"/>
    <cellStyle name="f_101102-ＶＯＮＡ事業グループ（VNMM）_G2_110823-PJ進捗管理表【5】中国メカニカルEC事業部" xfId="1147" xr:uid="{00000000-0005-0000-0000-000089040000}"/>
    <cellStyle name="f_101102-ＶＯＮＡ事業グループ（VNMM）_G2_1108-25-VONAエレクトロニクス事業部" xfId="1148" xr:uid="{00000000-0005-0000-0000-00008A040000}"/>
    <cellStyle name="f_101102-ＶＯＮＡ事業グループ（VNMM）_G2_111020-ＶＯＮＡ事業グループ（G執行役員会）" xfId="1149" xr:uid="{00000000-0005-0000-0000-00008B040000}"/>
    <cellStyle name="f_101102-ＶＯＮＡ事業グループ（VNMM）_プロモーション (2)" xfId="1150" xr:uid="{00000000-0005-0000-0000-00008C040000}"/>
    <cellStyle name="f_101102-ＶＯＮＡ事業グループ（VNMM）_プロモーション (2)_101216-G4（中国メカニカルEC事業部VNMC）" xfId="1151" xr:uid="{00000000-0005-0000-0000-00008D040000}"/>
    <cellStyle name="f_101102-ＶＯＮＡ事業グループ（VNMM）_プロモーション (2)_1102-24-中国メカニカルＥＣ事業部" xfId="1152" xr:uid="{00000000-0005-0000-0000-00008E040000}"/>
    <cellStyle name="f_101102-ＶＯＮＡ事業グループ（VNMM）_プロモーション (2)_110405-ＶＯＮＡプラットフォームグループ（VONAプラットフォームグループ管掌関与VNAA）" xfId="1153" xr:uid="{00000000-0005-0000-0000-00008F040000}"/>
    <cellStyle name="f_101102-ＶＯＮＡ事業グループ（VNMM）_プロモーション (2)_110419-ＶＯＮＡ事業グループ（エレ電子部品）" xfId="1154" xr:uid="{00000000-0005-0000-0000-000090040000}"/>
    <cellStyle name="f_101102-ＶＯＮＡ事業グループ（VNMM）_プロモーション (2)_110419-ＶＯＮＡ事業グループ（エレ電子部品）_【提出】1105-26-ファクトリーサプライ事業部" xfId="1155" xr:uid="{00000000-0005-0000-0000-000091040000}"/>
    <cellStyle name="f_101102-ＶＯＮＡ事業グループ（VNMM）_プロモーション (2)_110419-ＶＯＮＡ事業グループ（エレ電子部品）_【電子部品修正済み】110509-ＶＯＮＡ事業グループ（エレ）" xfId="1156" xr:uid="{00000000-0005-0000-0000-000092040000}"/>
    <cellStyle name="f_101102-ＶＯＮＡ事業グループ（VNMM）_プロモーション (2)_110419-ＶＯＮＡ事業グループ（エレ電子部品）_1105-26_プロミクロス" xfId="1157" xr:uid="{00000000-0005-0000-0000-000093040000}"/>
    <cellStyle name="f_101102-ＶＯＮＡ事業グループ（VNMM）_プロモーション (2)_110419-ＶＯＮＡ事業グループ（エレ電子部品）_110526-PJ進捗管理表エレ事業部" xfId="1158" xr:uid="{00000000-0005-0000-0000-000094040000}"/>
    <cellStyle name="f_101102-ＶＯＮＡ事業グループ（VNMM）_プロモーション (2)_110419-ＶＯＮＡ事業グループ（エレ電子部品）_111020-VONAエレクトロニクス事業部" xfId="1159" xr:uid="{00000000-0005-0000-0000-000095040000}"/>
    <cellStyle name="f_101102-ＶＯＮＡ事業グループ（VNMM）_プロモーション (2)_110419-ＶＯＮＡ事業グループ（エレ電子部品）_VNDN VONA電子部品" xfId="1160" xr:uid="{00000000-0005-0000-0000-000096040000}"/>
    <cellStyle name="f_101102-ＶＯＮＡ事業グループ（VNMM）_プロモーション (2)_110823-PJ進捗管理表【5】中国メカニカルEC事業部" xfId="1161" xr:uid="{00000000-0005-0000-0000-000097040000}"/>
    <cellStyle name="f_101102-ＶＯＮＡ事業グループ（VNMM）_プロモーション (2)_1108-25-VONAエレクトロニクス事業部" xfId="1162" xr:uid="{00000000-0005-0000-0000-000098040000}"/>
    <cellStyle name="f_101102-ＶＯＮＡ事業グループ（VNMM）_プロモーション (2)_111020-ＶＯＮＡ事業グループ（G執行役員会）" xfId="1163" xr:uid="{00000000-0005-0000-0000-000099040000}"/>
    <cellStyle name="f_101102-ＶＯＮＡ事業グループ（VNMM）エレ" xfId="1164" xr:uid="{00000000-0005-0000-0000-00009A040000}"/>
    <cellStyle name="f_101102-ＶＯＮＡ事業グループ（VNMM）エレ_101216-G4（中国メカニカルEC事業部VNMC）" xfId="1165" xr:uid="{00000000-0005-0000-0000-00009B040000}"/>
    <cellStyle name="f_101102-ＶＯＮＡ事業グループ（VNMM）エレ_1102-24-中国メカニカルＥＣ事業部" xfId="1166" xr:uid="{00000000-0005-0000-0000-00009C040000}"/>
    <cellStyle name="f_101102-ＶＯＮＡ事業グループ（VNMM）エレ_110405-ＶＯＮＡプラットフォームグループ（VONAプラットフォームグループ管掌関与VNAA）" xfId="1167" xr:uid="{00000000-0005-0000-0000-00009D040000}"/>
    <cellStyle name="f_101102-ＶＯＮＡ事業グループ（VNMM）エレ_110419-ＶＯＮＡ事業グループ（エレ電子部品）" xfId="1168" xr:uid="{00000000-0005-0000-0000-00009E040000}"/>
    <cellStyle name="f_101102-ＶＯＮＡ事業グループ（VNMM）エレ_110419-ＶＯＮＡ事業グループ（エレ電子部品）_【提出】1105-26-ファクトリーサプライ事業部" xfId="1169" xr:uid="{00000000-0005-0000-0000-00009F040000}"/>
    <cellStyle name="f_101102-ＶＯＮＡ事業グループ（VNMM）エレ_110419-ＶＯＮＡ事業グループ（エレ電子部品）_【電子部品修正済み】110509-ＶＯＮＡ事業グループ（エレ）" xfId="1170" xr:uid="{00000000-0005-0000-0000-0000A0040000}"/>
    <cellStyle name="f_101102-ＶＯＮＡ事業グループ（VNMM）エレ_110419-ＶＯＮＡ事業グループ（エレ電子部品）_1105-26_プロミクロス" xfId="1171" xr:uid="{00000000-0005-0000-0000-0000A1040000}"/>
    <cellStyle name="f_101102-ＶＯＮＡ事業グループ（VNMM）エレ_110419-ＶＯＮＡ事業グループ（エレ電子部品）_110526-PJ進捗管理表エレ事業部" xfId="1172" xr:uid="{00000000-0005-0000-0000-0000A2040000}"/>
    <cellStyle name="f_101102-ＶＯＮＡ事業グループ（VNMM）エレ_110419-ＶＯＮＡ事業グループ（エレ電子部品）_111020-VONAエレクトロニクス事業部" xfId="1173" xr:uid="{00000000-0005-0000-0000-0000A3040000}"/>
    <cellStyle name="f_101102-ＶＯＮＡ事業グループ（VNMM）エレ_110419-ＶＯＮＡ事業グループ（エレ電子部品）_VNDN VONA電子部品" xfId="1174" xr:uid="{00000000-0005-0000-0000-0000A4040000}"/>
    <cellStyle name="f_101102-ＶＯＮＡ事業グループ（VNMM）エレ_110823-PJ進捗管理表【5】中国メカニカルEC事業部" xfId="1175" xr:uid="{00000000-0005-0000-0000-0000A5040000}"/>
    <cellStyle name="f_101102-ＶＯＮＡ事業グループ（VNMM）エレ_1108-25-VONAエレクトロニクス事業部" xfId="1176" xr:uid="{00000000-0005-0000-0000-0000A6040000}"/>
    <cellStyle name="f_101102-ＶＯＮＡ事業グループ（VNMM）エレ_111020-ＶＯＮＡ事業グループ（G執行役員会）" xfId="1177" xr:uid="{00000000-0005-0000-0000-0000A7040000}"/>
    <cellStyle name="f_101102-ＶＯＮＡ事業グループ（ツール）提出 (2)" xfId="1178" xr:uid="{00000000-0005-0000-0000-0000A8040000}"/>
    <cellStyle name="f_101102-ＶＯＮＡ事業グループ（ツール）提出 (2)_101216-G4（中国メカニカルEC事業部VNMC）" xfId="1179" xr:uid="{00000000-0005-0000-0000-0000A9040000}"/>
    <cellStyle name="f_101102-ＶＯＮＡ事業グループ（ツール）提出 (2)_1102-24-中国メカニカルＥＣ事業部" xfId="1180" xr:uid="{00000000-0005-0000-0000-0000AA040000}"/>
    <cellStyle name="f_101102-ＶＯＮＡ事業グループ（ツール）提出 (2)_110405-ＶＯＮＡプラットフォームグループ（VONAプラットフォームグループ管掌関与VNAA）" xfId="1181" xr:uid="{00000000-0005-0000-0000-0000AB040000}"/>
    <cellStyle name="f_101102-ＶＯＮＡ事業グループ（ツール）提出 (2)_110419-ＶＯＮＡ事業グループ（エレ電子部品）" xfId="1182" xr:uid="{00000000-0005-0000-0000-0000AC040000}"/>
    <cellStyle name="f_101102-ＶＯＮＡ事業グループ（ツール）提出 (2)_110419-ＶＯＮＡ事業グループ（エレ電子部品）_【提出】1105-26-ファクトリーサプライ事業部" xfId="1183" xr:uid="{00000000-0005-0000-0000-0000AD040000}"/>
    <cellStyle name="f_101102-ＶＯＮＡ事業グループ（ツール）提出 (2)_110419-ＶＯＮＡ事業グループ（エレ電子部品）_【電子部品修正済み】110509-ＶＯＮＡ事業グループ（エレ）" xfId="1184" xr:uid="{00000000-0005-0000-0000-0000AE040000}"/>
    <cellStyle name="f_101102-ＶＯＮＡ事業グループ（ツール）提出 (2)_110419-ＶＯＮＡ事業グループ（エレ電子部品）_1105-26_プロミクロス" xfId="1185" xr:uid="{00000000-0005-0000-0000-0000AF040000}"/>
    <cellStyle name="f_101102-ＶＯＮＡ事業グループ（ツール）提出 (2)_110419-ＶＯＮＡ事業グループ（エレ電子部品）_110526-PJ進捗管理表エレ事業部" xfId="1186" xr:uid="{00000000-0005-0000-0000-0000B0040000}"/>
    <cellStyle name="f_101102-ＶＯＮＡ事業グループ（ツール）提出 (2)_110419-ＶＯＮＡ事業グループ（エレ電子部品）_111020-VONAエレクトロニクス事業部" xfId="1187" xr:uid="{00000000-0005-0000-0000-0000B1040000}"/>
    <cellStyle name="f_101102-ＶＯＮＡ事業グループ（ツール）提出 (2)_110419-ＶＯＮＡ事業グループ（エレ電子部品）_VNDN VONA電子部品" xfId="1188" xr:uid="{00000000-0005-0000-0000-0000B2040000}"/>
    <cellStyle name="f_101102-ＶＯＮＡ事業グループ（ツール）提出 (2)_110823-PJ進捗管理表【5】中国メカニカルEC事業部" xfId="1189" xr:uid="{00000000-0005-0000-0000-0000B3040000}"/>
    <cellStyle name="f_101102-ＶＯＮＡ事業グループ（ツール）提出 (2)_1108-25-VONAエレクトロニクス事業部" xfId="1190" xr:uid="{00000000-0005-0000-0000-0000B4040000}"/>
    <cellStyle name="f_101102-ＶＯＮＡ事業グループ（ツール）提出 (2)_111020-ＶＯＮＡ事業グループ（G執行役員会）" xfId="1191" xr:uid="{00000000-0005-0000-0000-0000B5040000}"/>
    <cellStyle name="f_101115-ＶＯＮＡ事業グループ（VNMM）" xfId="1192" xr:uid="{00000000-0005-0000-0000-0000B6040000}"/>
    <cellStyle name="f_101115-ＶＯＮＡ事業グループ（VNMM）_101216-G4（中国メカニカルEC事業部VNMC）" xfId="1193" xr:uid="{00000000-0005-0000-0000-0000B7040000}"/>
    <cellStyle name="f_101115-ＶＯＮＡ事業グループ（VNMM）_1102-24-中国メカニカルＥＣ事業部" xfId="1194" xr:uid="{00000000-0005-0000-0000-0000B8040000}"/>
    <cellStyle name="f_101115-ＶＯＮＡ事業グループ（VNMM）_110405-ＶＯＮＡプラットフォームグループ（VONAプラットフォームグループ管掌関与VNAA）" xfId="1195" xr:uid="{00000000-0005-0000-0000-0000B9040000}"/>
    <cellStyle name="f_101115-ＶＯＮＡ事業グループ（VNMM）_110419-ＶＯＮＡ事業グループ（エレ電子部品）" xfId="1196" xr:uid="{00000000-0005-0000-0000-0000BA040000}"/>
    <cellStyle name="f_101115-ＶＯＮＡ事業グループ（VNMM）_110419-ＶＯＮＡ事業グループ（エレ電子部品）_【提出】1105-26-ファクトリーサプライ事業部" xfId="1197" xr:uid="{00000000-0005-0000-0000-0000BB040000}"/>
    <cellStyle name="f_101115-ＶＯＮＡ事業グループ（VNMM）_110419-ＶＯＮＡ事業グループ（エレ電子部品）_【電子部品修正済み】110509-ＶＯＮＡ事業グループ（エレ）" xfId="1198" xr:uid="{00000000-0005-0000-0000-0000BC040000}"/>
    <cellStyle name="f_101115-ＶＯＮＡ事業グループ（VNMM）_110419-ＶＯＮＡ事業グループ（エレ電子部品）_1105-26_プロミクロス" xfId="1199" xr:uid="{00000000-0005-0000-0000-0000BD040000}"/>
    <cellStyle name="f_101115-ＶＯＮＡ事業グループ（VNMM）_110419-ＶＯＮＡ事業グループ（エレ電子部品）_110526-PJ進捗管理表エレ事業部" xfId="1200" xr:uid="{00000000-0005-0000-0000-0000BE040000}"/>
    <cellStyle name="f_101115-ＶＯＮＡ事業グループ（VNMM）_110419-ＶＯＮＡ事業グループ（エレ電子部品）_111020-VONAエレクトロニクス事業部" xfId="1201" xr:uid="{00000000-0005-0000-0000-0000BF040000}"/>
    <cellStyle name="f_101115-ＶＯＮＡ事業グループ（VNMM）_110419-ＶＯＮＡ事業グループ（エレ電子部品）_VNDN VONA電子部品" xfId="1202" xr:uid="{00000000-0005-0000-0000-0000C0040000}"/>
    <cellStyle name="f_101115-ＶＯＮＡ事業グループ（VNMM）_110823-PJ進捗管理表【5】中国メカニカルEC事業部" xfId="1203" xr:uid="{00000000-0005-0000-0000-0000C1040000}"/>
    <cellStyle name="f_101115-ＶＯＮＡ事業グループ（VNMM）_1108-25-VONAエレクトロニクス事業部" xfId="1204" xr:uid="{00000000-0005-0000-0000-0000C2040000}"/>
    <cellStyle name="f_101115-ＶＯＮＡ事業グループ（VNMM）_111020-ＶＯＮＡ事業グループ（G執行役員会）" xfId="1205" xr:uid="{00000000-0005-0000-0000-0000C3040000}"/>
    <cellStyle name="f_1102-24-GGTF22インド金型工場EE_final" xfId="1206" xr:uid="{00000000-0005-0000-0000-0000C4040000}"/>
    <cellStyle name="f_1102-24-GGTF22インド金型工場FF" xfId="1207" xr:uid="{00000000-0005-0000-0000-0000C5040000}"/>
    <cellStyle name="f_1102-24-中国メカニカルＥＣ事業部" xfId="1208" xr:uid="{00000000-0005-0000-0000-0000C6040000}"/>
    <cellStyle name="f_110307-PJ進捗管理表(国際プロダクト)" xfId="1209" xr:uid="{00000000-0005-0000-0000-0000C7040000}"/>
    <cellStyle name="f_110307-PJ進捗管理表(国際プロダクト) 2" xfId="1634" xr:uid="{00000000-0005-0000-0000-0000C8040000}"/>
    <cellStyle name="f_110307-PJ進捗管理表(国際プロダクト) 3" xfId="1741" xr:uid="{00000000-0005-0000-0000-0000C9040000}"/>
    <cellStyle name="f_1103-10-人材開発室" xfId="1210" xr:uid="{00000000-0005-0000-0000-0000CA040000}"/>
    <cellStyle name="f_1103-10-人材開発室_【提出】1201_11_ファクトリーサプライPJ" xfId="1211" xr:uid="{00000000-0005-0000-0000-0000CB040000}"/>
    <cellStyle name="f_1103-10-人材開発室_1104-07-人材開発室" xfId="1212" xr:uid="{00000000-0005-0000-0000-0000CC040000}"/>
    <cellStyle name="f_1103-10-人材開発室_1104-21-経営企画【統合可】" xfId="1213" xr:uid="{00000000-0005-0000-0000-0000CD040000}"/>
    <cellStyle name="f_1103-10-人材開発室_1106-21-経営企画室" xfId="1214" xr:uid="{00000000-0005-0000-0000-0000CE040000}"/>
    <cellStyle name="f_1103-10-人材開発室_1107-07-プロミクロス" xfId="1215" xr:uid="{00000000-0005-0000-0000-0000CF040000}"/>
    <cellStyle name="f_1103-10-人材開発室_1107-07-人材開発室" xfId="1216" xr:uid="{00000000-0005-0000-0000-0000D0040000}"/>
    <cellStyle name="f_1103-10-人材開発室_1107-19-経営企画室" xfId="1217" xr:uid="{00000000-0005-0000-0000-0000D1040000}"/>
    <cellStyle name="f_1103-10-人材開発室_1107-7-経営企画室" xfId="1218" xr:uid="{00000000-0005-0000-0000-0000D2040000}"/>
    <cellStyle name="f_1103-10-人材開発室_111124-PJ進捗管理表エレ事業部" xfId="1219" xr:uid="{00000000-0005-0000-0000-0000D3040000}"/>
    <cellStyle name="f_1103-10-人材開発室_111124-PJ進捗管理表エレ事業部_1112_22_プロミクロス" xfId="1220" xr:uid="{00000000-0005-0000-0000-0000D4040000}"/>
    <cellStyle name="f_1103-10-人材開発室_111124-PJ進捗管理表エレ事業部_1202_23_エレ事業部_CC120222" xfId="1221" xr:uid="{00000000-0005-0000-0000-0000D5040000}"/>
    <cellStyle name="f_1103-10-人材開発室_1201_26_プロミクロス" xfId="1222" xr:uid="{00000000-0005-0000-0000-0000D6040000}"/>
    <cellStyle name="f_1103-10-人材開発室_120126_PJ進捗管理表エレ事業部" xfId="1223" xr:uid="{00000000-0005-0000-0000-0000D7040000}"/>
    <cellStyle name="f_1103-10-人材開発室_1202_23_ＰＪ人材開発室_ＢＢ120222" xfId="1224" xr:uid="{00000000-0005-0000-0000-0000D8040000}"/>
    <cellStyle name="f_1103-10-人材開発室_1202_23_エレ事業部_CC120222" xfId="1225" xr:uid="{00000000-0005-0000-0000-0000D9040000}"/>
    <cellStyle name="f_110404-ＶＯＮＡ事業グループ（エレ）" xfId="1226" xr:uid="{00000000-0005-0000-0000-0000DA040000}"/>
    <cellStyle name="f_110404-ＶＯＮＡ事業グループ（エレ）_110419-ＶＯＮＡ事業グループ（エレ電子部品）" xfId="1227" xr:uid="{00000000-0005-0000-0000-0000DB040000}"/>
    <cellStyle name="f_110404-ＶＯＮＡ事業グループ（エレ）_110419-ＶＯＮＡ事業グループ（エレ電子部品）_【提出】1105-26-ファクトリーサプライ事業部" xfId="1228" xr:uid="{00000000-0005-0000-0000-0000DC040000}"/>
    <cellStyle name="f_110404-ＶＯＮＡ事業グループ（エレ）_110419-ＶＯＮＡ事業グループ（エレ電子部品）_【電子部品修正済み】110509-ＶＯＮＡ事業グループ（エレ）" xfId="1229" xr:uid="{00000000-0005-0000-0000-0000DD040000}"/>
    <cellStyle name="f_110404-ＶＯＮＡ事業グループ（エレ）_110419-ＶＯＮＡ事業グループ（エレ電子部品）_1105-26_プロミクロス" xfId="1230" xr:uid="{00000000-0005-0000-0000-0000DE040000}"/>
    <cellStyle name="f_110404-ＶＯＮＡ事業グループ（エレ）_110419-ＶＯＮＡ事業グループ（エレ電子部品）_110526-PJ進捗管理表エレ事業部" xfId="1231" xr:uid="{00000000-0005-0000-0000-0000DF040000}"/>
    <cellStyle name="f_110404-ＶＯＮＡ事業グループ（エレ）_110419-ＶＯＮＡ事業グループ（エレ電子部品）_111020-VONAエレクトロニクス事業部" xfId="1232" xr:uid="{00000000-0005-0000-0000-0000E0040000}"/>
    <cellStyle name="f_110404-ＶＯＮＡ事業グループ（エレ）_110419-ＶＯＮＡ事業グループ（エレ電子部品）_VNDN VONA電子部品" xfId="1233" xr:uid="{00000000-0005-0000-0000-0000E1040000}"/>
    <cellStyle name="f_110418-ＶＯＮＡ事業グループ（エレ）" xfId="1234" xr:uid="{00000000-0005-0000-0000-0000E2040000}"/>
    <cellStyle name="f_110418-ＶＯＮＡ事業グループ（エレ）_110419-ＶＯＮＡ事業グループ（エレ電子部品）" xfId="1235" xr:uid="{00000000-0005-0000-0000-0000E3040000}"/>
    <cellStyle name="f_110418-ＶＯＮＡ事業グループ（エレ）_110419-ＶＯＮＡ事業グループ（エレ電子部品）_【提出】1105-26-ファクトリーサプライ事業部" xfId="1236" xr:uid="{00000000-0005-0000-0000-0000E4040000}"/>
    <cellStyle name="f_110418-ＶＯＮＡ事業グループ（エレ）_110419-ＶＯＮＡ事業グループ（エレ電子部品）_【電子部品修正済み】110509-ＶＯＮＡ事業グループ（エレ）" xfId="1237" xr:uid="{00000000-0005-0000-0000-0000E5040000}"/>
    <cellStyle name="f_110418-ＶＯＮＡ事業グループ（エレ）_110419-ＶＯＮＡ事業グループ（エレ電子部品）_1105-26_プロミクロス" xfId="1238" xr:uid="{00000000-0005-0000-0000-0000E6040000}"/>
    <cellStyle name="f_110418-ＶＯＮＡ事業グループ（エレ）_110419-ＶＯＮＡ事業グループ（エレ電子部品）_110526-PJ進捗管理表エレ事業部" xfId="1239" xr:uid="{00000000-0005-0000-0000-0000E7040000}"/>
    <cellStyle name="f_110418-ＶＯＮＡ事業グループ（エレ）_110419-ＶＯＮＡ事業グループ（エレ電子部品）_111020-VONAエレクトロニクス事業部" xfId="1240" xr:uid="{00000000-0005-0000-0000-0000E8040000}"/>
    <cellStyle name="f_110418-ＶＯＮＡ事業グループ（エレ）_110419-ＶＯＮＡ事業グループ（エレ電子部品）_VNDN VONA電子部品" xfId="1241" xr:uid="{00000000-0005-0000-0000-0000E9040000}"/>
    <cellStyle name="f_1105-26_プロミクロス" xfId="1242" xr:uid="{00000000-0005-0000-0000-0000EA040000}"/>
    <cellStyle name="f_1105-26-Ｇ3グループ【印刷可】" xfId="1243" xr:uid="{00000000-0005-0000-0000-0000EB040000}"/>
    <cellStyle name="f_110526-PJ進捗管理表エレ事業部" xfId="1244" xr:uid="{00000000-0005-0000-0000-0000EC040000}"/>
    <cellStyle name="f_110823-PJ進捗管理表【5】中国メカニカルEC事業部" xfId="1245" xr:uid="{00000000-0005-0000-0000-0000ED040000}"/>
    <cellStyle name="f_110824-ＶＯＮＡメカニカル事業部（VNMM）" xfId="1246" xr:uid="{00000000-0005-0000-0000-0000EE040000}"/>
    <cellStyle name="f_1108-25-VONAエレクトロニクス事業部" xfId="1247" xr:uid="{00000000-0005-0000-0000-0000EF040000}"/>
    <cellStyle name="f_111009Vメカタスク管理表（たたき）" xfId="1248" xr:uid="{00000000-0005-0000-0000-0000F0040000}"/>
    <cellStyle name="f_111009Vメカタスク管理表（たたき）_111020-VONAメカニカル" xfId="1249" xr:uid="{00000000-0005-0000-0000-0000F1040000}"/>
    <cellStyle name="f_111020-PJ進捗管理（AP）_2" xfId="1250" xr:uid="{00000000-0005-0000-0000-0000F2040000}"/>
    <cellStyle name="f_111020-VONAエレクトロニクス事業部" xfId="1251" xr:uid="{00000000-0005-0000-0000-0000F3040000}"/>
    <cellStyle name="f_130305-VONA国際事業開発室" xfId="1252" xr:uid="{00000000-0005-0000-0000-0000F4040000}"/>
    <cellStyle name="f_130319-VONA国際事業開発室" xfId="1253" xr:uid="{00000000-0005-0000-0000-0000F5040000}"/>
    <cellStyle name="f_20100607_VONAEC推進 PJ進捗管理表_2" xfId="1254" xr:uid="{00000000-0005-0000-0000-0000F6040000}"/>
    <cellStyle name="f_20100607_VONAEC推進 PJ進捗管理表_2_101216-G4（中国メカニカルEC事業部VNMC）" xfId="1255" xr:uid="{00000000-0005-0000-0000-0000F7040000}"/>
    <cellStyle name="f_20100607_VONAEC推進 PJ進捗管理表_2_1102-24-中国メカニカルＥＣ事業部" xfId="1256" xr:uid="{00000000-0005-0000-0000-0000F8040000}"/>
    <cellStyle name="f_20100607_VONAEC推進 PJ進捗管理表_2_110405-ＶＯＮＡプラットフォームグループ（VONAプラットフォームグループ管掌関与VNAA）" xfId="1257" xr:uid="{00000000-0005-0000-0000-0000F9040000}"/>
    <cellStyle name="f_20100607_VONAEC推進 PJ進捗管理表_2_110419-ＶＯＮＡ事業グループ（エレ電子部品）" xfId="1258" xr:uid="{00000000-0005-0000-0000-0000FA040000}"/>
    <cellStyle name="f_20100607_VONAEC推進 PJ進捗管理表_2_110419-ＶＯＮＡ事業グループ（エレ電子部品）_【提出】1105-26-ファクトリーサプライ事業部" xfId="1259" xr:uid="{00000000-0005-0000-0000-0000FB040000}"/>
    <cellStyle name="f_20100607_VONAEC推進 PJ進捗管理表_2_110419-ＶＯＮＡ事業グループ（エレ電子部品）_【電子部品修正済み】110509-ＶＯＮＡ事業グループ（エレ）" xfId="1260" xr:uid="{00000000-0005-0000-0000-0000FC040000}"/>
    <cellStyle name="f_20100607_VONAEC推進 PJ進捗管理表_2_110419-ＶＯＮＡ事業グループ（エレ電子部品）_1105-26_プロミクロス" xfId="1261" xr:uid="{00000000-0005-0000-0000-0000FD040000}"/>
    <cellStyle name="f_20100607_VONAEC推進 PJ進捗管理表_2_110419-ＶＯＮＡ事業グループ（エレ電子部品）_110526-PJ進捗管理表エレ事業部" xfId="1262" xr:uid="{00000000-0005-0000-0000-0000FE040000}"/>
    <cellStyle name="f_20100607_VONAEC推進 PJ進捗管理表_2_110419-ＶＯＮＡ事業グループ（エレ電子部品）_111020-VONAエレクトロニクス事業部" xfId="1263" xr:uid="{00000000-0005-0000-0000-0000FF040000}"/>
    <cellStyle name="f_20100607_VONAEC推進 PJ進捗管理表_2_110419-ＶＯＮＡ事業グループ（エレ電子部品）_VNDN VONA電子部品" xfId="1264" xr:uid="{00000000-0005-0000-0000-000000050000}"/>
    <cellStyle name="f_20100607_VONAEC推進 PJ進捗管理表_2_110823-PJ進捗管理表【5】中国メカニカルEC事業部" xfId="1265" xr:uid="{00000000-0005-0000-0000-000001050000}"/>
    <cellStyle name="f_20100607_VONAEC推進 PJ進捗管理表_2_1108-25-VONAエレクトロニクス事業部" xfId="1266" xr:uid="{00000000-0005-0000-0000-000002050000}"/>
    <cellStyle name="f_20100607_VONAEC推進 PJ進捗管理表_2_111020-ＶＯＮＡ事業グループ（G執行役員会）" xfId="1267" xr:uid="{00000000-0005-0000-0000-000003050000}"/>
    <cellStyle name="f_PJ進捗管理表_FA戦略調達室_20111118" xfId="1268" xr:uid="{00000000-0005-0000-0000-000004050000}"/>
    <cellStyle name="f_VNDN VONA電子部品" xfId="1269" xr:uid="{00000000-0005-0000-0000-000005050000}"/>
    <cellStyle name="f_VNPP　VONA営業開発・プロモーション管掌 &lt;5&gt;" xfId="1270" xr:uid="{00000000-0005-0000-0000-000006050000}"/>
    <cellStyle name="Style 1" xfId="1271" xr:uid="{00000000-0005-0000-0000-000007050000}"/>
    <cellStyle name="アクセント 1 2" xfId="1272" xr:uid="{00000000-0005-0000-0000-000008050000}"/>
    <cellStyle name="アクセント 2 2" xfId="1273" xr:uid="{00000000-0005-0000-0000-000009050000}"/>
    <cellStyle name="アクセント 3 2" xfId="1274" xr:uid="{00000000-0005-0000-0000-00000A050000}"/>
    <cellStyle name="アクセント 4 2" xfId="1275" xr:uid="{00000000-0005-0000-0000-00000B050000}"/>
    <cellStyle name="アクセント 5 2" xfId="1276" xr:uid="{00000000-0005-0000-0000-00000C050000}"/>
    <cellStyle name="アクセント 6 2" xfId="1277" xr:uid="{00000000-0005-0000-0000-00000D050000}"/>
    <cellStyle name="スタイル 1" xfId="1278" xr:uid="{00000000-0005-0000-0000-00000E050000}"/>
    <cellStyle name="タイトル 2" xfId="1279" xr:uid="{00000000-0005-0000-0000-00000F050000}"/>
    <cellStyle name="チェック セル 2" xfId="1280" xr:uid="{00000000-0005-0000-0000-000010050000}"/>
    <cellStyle name="どちらでもない 2" xfId="1281" xr:uid="{00000000-0005-0000-0000-000011050000}"/>
    <cellStyle name="パーセント 2" xfId="1282" xr:uid="{00000000-0005-0000-0000-000012050000}"/>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2" xfId="1283" xr:uid="{00000000-0005-0000-0000-000019050000}"/>
    <cellStyle name="メモ 2" xfId="1284" xr:uid="{00000000-0005-0000-0000-00001A050000}"/>
    <cellStyle name="メモ 2 2" xfId="1635" xr:uid="{00000000-0005-0000-0000-00001B050000}"/>
    <cellStyle name="メモ 2 3" xfId="1742" xr:uid="{00000000-0005-0000-0000-00001C050000}"/>
    <cellStyle name="リンク セル 2" xfId="1285" xr:uid="{00000000-0005-0000-0000-00001D050000}"/>
    <cellStyle name="강조색1" xfId="1286" xr:uid="{00000000-0005-0000-0000-00001E050000}"/>
    <cellStyle name="강조색1 2" xfId="1287" xr:uid="{00000000-0005-0000-0000-00001F050000}"/>
    <cellStyle name="강조색1 3" xfId="1288" xr:uid="{00000000-0005-0000-0000-000020050000}"/>
    <cellStyle name="강조색1 4" xfId="1289" xr:uid="{00000000-0005-0000-0000-000021050000}"/>
    <cellStyle name="강조색1 5" xfId="1290" xr:uid="{00000000-0005-0000-0000-000022050000}"/>
    <cellStyle name="강조색1_1209_20_G4_(G4AA_GGTF12_G4EE_G4TF01_G4MM)_AA_120920" xfId="1291" xr:uid="{00000000-0005-0000-0000-000023050000}"/>
    <cellStyle name="강조색2" xfId="1292" xr:uid="{00000000-0005-0000-0000-000024050000}"/>
    <cellStyle name="강조색2 2" xfId="1293" xr:uid="{00000000-0005-0000-0000-000025050000}"/>
    <cellStyle name="강조색2 3" xfId="1294" xr:uid="{00000000-0005-0000-0000-000026050000}"/>
    <cellStyle name="강조색2 4" xfId="1295" xr:uid="{00000000-0005-0000-0000-000027050000}"/>
    <cellStyle name="강조색2 5" xfId="1296" xr:uid="{00000000-0005-0000-0000-000028050000}"/>
    <cellStyle name="강조색2_1209_20_G4_(G4AA_GGTF12_G4EE_G4TF01_G4MM)_AA_120920" xfId="1297" xr:uid="{00000000-0005-0000-0000-000029050000}"/>
    <cellStyle name="강조색3" xfId="1298" xr:uid="{00000000-0005-0000-0000-00002A050000}"/>
    <cellStyle name="강조색3 2" xfId="1299" xr:uid="{00000000-0005-0000-0000-00002B050000}"/>
    <cellStyle name="강조색3 3" xfId="1300" xr:uid="{00000000-0005-0000-0000-00002C050000}"/>
    <cellStyle name="강조색3 4" xfId="1301" xr:uid="{00000000-0005-0000-0000-00002D050000}"/>
    <cellStyle name="강조색3 5" xfId="1302" xr:uid="{00000000-0005-0000-0000-00002E050000}"/>
    <cellStyle name="강조색3_1209_20_G4_(G4AA_GGTF12_G4EE_G4TF01_G4MM)_AA_120920" xfId="1303" xr:uid="{00000000-0005-0000-0000-00002F050000}"/>
    <cellStyle name="강조색4" xfId="1304" xr:uid="{00000000-0005-0000-0000-000030050000}"/>
    <cellStyle name="강조색4 2" xfId="1305" xr:uid="{00000000-0005-0000-0000-000031050000}"/>
    <cellStyle name="강조색4 3" xfId="1306" xr:uid="{00000000-0005-0000-0000-000032050000}"/>
    <cellStyle name="강조색4 4" xfId="1307" xr:uid="{00000000-0005-0000-0000-000033050000}"/>
    <cellStyle name="강조색4 5" xfId="1308" xr:uid="{00000000-0005-0000-0000-000034050000}"/>
    <cellStyle name="강조색4_1209_20_G4_(G4AA_GGTF12_G4EE_G4TF01_G4MM)_AA_120920" xfId="1309" xr:uid="{00000000-0005-0000-0000-000035050000}"/>
    <cellStyle name="강조색5" xfId="1310" xr:uid="{00000000-0005-0000-0000-000036050000}"/>
    <cellStyle name="강조색5 2" xfId="1311" xr:uid="{00000000-0005-0000-0000-000037050000}"/>
    <cellStyle name="강조색5 3" xfId="1312" xr:uid="{00000000-0005-0000-0000-000038050000}"/>
    <cellStyle name="강조색5 4" xfId="1313" xr:uid="{00000000-0005-0000-0000-000039050000}"/>
    <cellStyle name="강조색5 5" xfId="1314" xr:uid="{00000000-0005-0000-0000-00003A050000}"/>
    <cellStyle name="강조색5_1209_20_G4_(G4AA_GGTF12_G4EE_G4TF01_G4MM)_AA_120920" xfId="1315" xr:uid="{00000000-0005-0000-0000-00003B050000}"/>
    <cellStyle name="강조색6" xfId="1316" xr:uid="{00000000-0005-0000-0000-00003C050000}"/>
    <cellStyle name="강조색6 2" xfId="1317" xr:uid="{00000000-0005-0000-0000-00003D050000}"/>
    <cellStyle name="강조색6 3" xfId="1318" xr:uid="{00000000-0005-0000-0000-00003E050000}"/>
    <cellStyle name="강조색6 4" xfId="1319" xr:uid="{00000000-0005-0000-0000-00003F050000}"/>
    <cellStyle name="강조색6 5" xfId="1320" xr:uid="{00000000-0005-0000-0000-000040050000}"/>
    <cellStyle name="강조색6_1209_20_G4_(G4AA_GGTF12_G4EE_G4TF01_G4MM)_AA_120920" xfId="1321" xr:uid="{00000000-0005-0000-0000-000041050000}"/>
    <cellStyle name="경고문" xfId="1322" xr:uid="{00000000-0005-0000-0000-000042050000}"/>
    <cellStyle name="경고문 2" xfId="1323" xr:uid="{00000000-0005-0000-0000-000043050000}"/>
    <cellStyle name="경고문 3" xfId="1324" xr:uid="{00000000-0005-0000-0000-000044050000}"/>
    <cellStyle name="경고문 4" xfId="1325" xr:uid="{00000000-0005-0000-0000-000045050000}"/>
    <cellStyle name="경고문 5" xfId="1326" xr:uid="{00000000-0005-0000-0000-000046050000}"/>
    <cellStyle name="경고문 6" xfId="1327" xr:uid="{00000000-0005-0000-0000-000047050000}"/>
    <cellStyle name="경고문_1209_20_G4_(G4AA_GGTF12_G4EE_G4TF01_G4MM)_AA_120920" xfId="1328" xr:uid="{00000000-0005-0000-0000-000048050000}"/>
    <cellStyle name="계산" xfId="1329" xr:uid="{00000000-0005-0000-0000-000049050000}"/>
    <cellStyle name="계산 2" xfId="1330" xr:uid="{00000000-0005-0000-0000-00004A050000}"/>
    <cellStyle name="계산 2 2" xfId="1637" xr:uid="{00000000-0005-0000-0000-00004B050000}"/>
    <cellStyle name="계산 2 3" xfId="1744" xr:uid="{00000000-0005-0000-0000-00004C050000}"/>
    <cellStyle name="계산 3" xfId="1331" xr:uid="{00000000-0005-0000-0000-00004D050000}"/>
    <cellStyle name="계산 3 2" xfId="1638" xr:uid="{00000000-0005-0000-0000-00004E050000}"/>
    <cellStyle name="계산 3 3" xfId="1745" xr:uid="{00000000-0005-0000-0000-00004F050000}"/>
    <cellStyle name="계산 4" xfId="1332" xr:uid="{00000000-0005-0000-0000-000050050000}"/>
    <cellStyle name="계산 4 2" xfId="1639" xr:uid="{00000000-0005-0000-0000-000051050000}"/>
    <cellStyle name="계산 4 3" xfId="1746" xr:uid="{00000000-0005-0000-0000-000052050000}"/>
    <cellStyle name="계산 5" xfId="1333" xr:uid="{00000000-0005-0000-0000-000053050000}"/>
    <cellStyle name="계산 5 2" xfId="1640" xr:uid="{00000000-0005-0000-0000-000054050000}"/>
    <cellStyle name="계산 5 3" xfId="1747" xr:uid="{00000000-0005-0000-0000-000055050000}"/>
    <cellStyle name="계산 6" xfId="1334" xr:uid="{00000000-0005-0000-0000-000056050000}"/>
    <cellStyle name="계산 6 2" xfId="1641" xr:uid="{00000000-0005-0000-0000-000057050000}"/>
    <cellStyle name="계산 6 3" xfId="1748" xr:uid="{00000000-0005-0000-0000-000058050000}"/>
    <cellStyle name="계산 7" xfId="1636" xr:uid="{00000000-0005-0000-0000-000059050000}"/>
    <cellStyle name="계산 8" xfId="1743" xr:uid="{00000000-0005-0000-0000-00005A050000}"/>
    <cellStyle name="계산_1209_20_G4_(G4AA_GGTF12_G4EE_G4TF01_G4MM)_AA_120920" xfId="1335" xr:uid="{00000000-0005-0000-0000-00005B050000}"/>
    <cellStyle name="悪い 2" xfId="1336" xr:uid="{00000000-0005-0000-0000-00005C050000}"/>
    <cellStyle name="一覧表書式_タイトル" xfId="1337" xr:uid="{00000000-0005-0000-0000-00005D050000}"/>
    <cellStyle name="나쁨" xfId="1338" xr:uid="{00000000-0005-0000-0000-00005E050000}"/>
    <cellStyle name="나쁨 2" xfId="1339" xr:uid="{00000000-0005-0000-0000-00005F050000}"/>
    <cellStyle name="나쁨 3" xfId="1340" xr:uid="{00000000-0005-0000-0000-000060050000}"/>
    <cellStyle name="나쁨 4" xfId="1341" xr:uid="{00000000-0005-0000-0000-000061050000}"/>
    <cellStyle name="나쁨 5" xfId="1342" xr:uid="{00000000-0005-0000-0000-000062050000}"/>
    <cellStyle name="나쁨 6" xfId="1343" xr:uid="{00000000-0005-0000-0000-000063050000}"/>
    <cellStyle name="나쁨_1209_20_G4_(G4AA_GGTF12_G4EE_G4TF01_G4MM)_AA_120920" xfId="1344" xr:uid="{00000000-0005-0000-0000-000064050000}"/>
    <cellStyle name="計算 2" xfId="1345" xr:uid="{00000000-0005-0000-0000-000065050000}"/>
    <cellStyle name="計算 2 2" xfId="1642" xr:uid="{00000000-0005-0000-0000-000066050000}"/>
    <cellStyle name="計算 2 3" xfId="1749" xr:uid="{00000000-0005-0000-0000-000067050000}"/>
    <cellStyle name="計算方式" xfId="1346" xr:uid="{00000000-0005-0000-0000-000068050000}"/>
    <cellStyle name="計算方式 2" xfId="1643" xr:uid="{00000000-0005-0000-0000-000069050000}"/>
    <cellStyle name="計算方式 3" xfId="1750" xr:uid="{00000000-0005-0000-0000-00006A050000}"/>
    <cellStyle name="警告文 2" xfId="1347" xr:uid="{00000000-0005-0000-0000-00006B050000}"/>
    <cellStyle name="警告文字" xfId="1348" xr:uid="{00000000-0005-0000-0000-00006C050000}"/>
    <cellStyle name="桁区切り 2 2" xfId="1699" xr:uid="{00000000-0005-0000-0000-00006D050000}"/>
    <cellStyle name="見出し 1 2" xfId="1349" xr:uid="{00000000-0005-0000-0000-00006E050000}"/>
    <cellStyle name="見出し 2 2" xfId="1350" xr:uid="{00000000-0005-0000-0000-00006F050000}"/>
    <cellStyle name="見出し 3 2" xfId="1351" xr:uid="{00000000-0005-0000-0000-000070050000}"/>
    <cellStyle name="見出し 4 2" xfId="1352" xr:uid="{00000000-0005-0000-0000-000071050000}"/>
    <cellStyle name="好" xfId="1353" xr:uid="{00000000-0005-0000-0000-000072050000}"/>
    <cellStyle name="好_1003-18-台湾" xfId="1354" xr:uid="{00000000-0005-0000-0000-000073050000}"/>
    <cellStyle name="好_1003-18-台湾_1004-08-台湾現法総務" xfId="1355" xr:uid="{00000000-0005-0000-0000-000074050000}"/>
    <cellStyle name="好_1003-18-台湾_1004-08-台湾現法総務_1005-13-台湾現法総務" xfId="1356" xr:uid="{00000000-0005-0000-0000-000075050000}"/>
    <cellStyle name="好_1003-18-台湾_1004-08-台湾現法総務_1005-13-台湾現法総務_1102-10-台湾現法総務BB" xfId="1357" xr:uid="{00000000-0005-0000-0000-000076050000}"/>
    <cellStyle name="好_1003-18-台湾_1004-08-台湾現法総務_1005-13-台湾現法総務_1102-10-台湾現法総務CC" xfId="1358" xr:uid="{00000000-0005-0000-0000-000077050000}"/>
    <cellStyle name="好_1003-18-台湾_1004-08-台湾現法総務_1005-13-台湾現法総務_1105-12-プロミクロス" xfId="1359" xr:uid="{00000000-0005-0000-0000-000078050000}"/>
    <cellStyle name="好_1003-18-台湾_1004-08-台湾現法総務_1005-13-台湾現法総務_1105-26_プロミクロス" xfId="1360" xr:uid="{00000000-0005-0000-0000-000079050000}"/>
    <cellStyle name="好_1003-18-台湾_1004-08-台湾現法総務_1005-13-台湾現法総務_1106-09-プロミクロス" xfId="1361" xr:uid="{00000000-0005-0000-0000-00007A050000}"/>
    <cellStyle name="好_1003-18-台湾_1102-10-台湾現法総務BB" xfId="1362" xr:uid="{00000000-0005-0000-0000-00007B050000}"/>
    <cellStyle name="好_1003-18-台湾_1102-10-台湾現法総務CC" xfId="1363" xr:uid="{00000000-0005-0000-0000-00007C050000}"/>
    <cellStyle name="好_1003-18-台湾_1105-12-プロミクロス" xfId="1364" xr:uid="{00000000-0005-0000-0000-00007D050000}"/>
    <cellStyle name="好_1003-18-台湾_1105-26_プロミクロス" xfId="1365" xr:uid="{00000000-0005-0000-0000-00007E050000}"/>
    <cellStyle name="好_1003-18-台湾_1106-09-プロミクロス" xfId="1366" xr:uid="{00000000-0005-0000-0000-00007F050000}"/>
    <cellStyle name="好_1005-13-台湾現法総務" xfId="1367" xr:uid="{00000000-0005-0000-0000-000080050000}"/>
    <cellStyle name="好_1005-13-台湾現法総務_1102-10-台湾現法総務BB" xfId="1368" xr:uid="{00000000-0005-0000-0000-000081050000}"/>
    <cellStyle name="好_1005-13-台湾現法総務_1102-10-台湾現法総務CC" xfId="1369" xr:uid="{00000000-0005-0000-0000-000082050000}"/>
    <cellStyle name="好_1005-13-台湾現法総務_1105-12-プロミクロス" xfId="1370" xr:uid="{00000000-0005-0000-0000-000083050000}"/>
    <cellStyle name="好_1005-13-台湾現法総務_1105-26_プロミクロス" xfId="1371" xr:uid="{00000000-0005-0000-0000-000084050000}"/>
    <cellStyle name="好_1005-13-台湾現法総務_1106-09-プロミクロス" xfId="1372" xr:uid="{00000000-0005-0000-0000-000085050000}"/>
    <cellStyle name="好_110307-PJ進捗管理表(国際プロダクト)" xfId="1373" xr:uid="{00000000-0005-0000-0000-000086050000}"/>
    <cellStyle name="合計" xfId="1374" xr:uid="{00000000-0005-0000-0000-000087050000}"/>
    <cellStyle name="合計 2" xfId="1644" xr:uid="{00000000-0005-0000-0000-000088050000}"/>
    <cellStyle name="合計 3" xfId="1751" xr:uid="{00000000-0005-0000-0000-000089050000}"/>
    <cellStyle name="集計 2" xfId="1375" xr:uid="{00000000-0005-0000-0000-00008A050000}"/>
    <cellStyle name="集計 2 2" xfId="1645" xr:uid="{00000000-0005-0000-0000-00008B050000}"/>
    <cellStyle name="集計 2 3" xfId="1752" xr:uid="{00000000-0005-0000-0000-00008C050000}"/>
    <cellStyle name="出力 2" xfId="1376" xr:uid="{00000000-0005-0000-0000-00008D050000}"/>
    <cellStyle name="出力 2 2" xfId="1646" xr:uid="{00000000-0005-0000-0000-00008E050000}"/>
    <cellStyle name="出力 2 3" xfId="1753" xr:uid="{00000000-0005-0000-0000-00008F050000}"/>
    <cellStyle name="常规_画面項目チェック_2" xfId="3" xr:uid="{00000000-0005-0000-0000-000090050000}"/>
    <cellStyle name="説明文 2" xfId="1377" xr:uid="{00000000-0005-0000-0000-000091050000}"/>
    <cellStyle name="中等" xfId="1378" xr:uid="{00000000-0005-0000-0000-000092050000}"/>
    <cellStyle name="入力 2" xfId="1379" xr:uid="{00000000-0005-0000-0000-000093050000}"/>
    <cellStyle name="入力 2 2" xfId="1647" xr:uid="{00000000-0005-0000-0000-000094050000}"/>
    <cellStyle name="入力 2 3" xfId="1754" xr:uid="{00000000-0005-0000-0000-000095050000}"/>
    <cellStyle name="備註" xfId="1380" xr:uid="{00000000-0005-0000-0000-000096050000}"/>
    <cellStyle name="備註 2" xfId="1648" xr:uid="{00000000-0005-0000-0000-000097050000}"/>
    <cellStyle name="備註 3" xfId="1755" xr:uid="{00000000-0005-0000-0000-000098050000}"/>
    <cellStyle name="標準" xfId="0" builtinId="0"/>
    <cellStyle name="標準 10" xfId="1381" xr:uid="{00000000-0005-0000-0000-00009A050000}"/>
    <cellStyle name="標準 11" xfId="1382" xr:uid="{00000000-0005-0000-0000-00009B050000}"/>
    <cellStyle name="標準 12" xfId="1383" xr:uid="{00000000-0005-0000-0000-00009C050000}"/>
    <cellStyle name="標準 13" xfId="1384" xr:uid="{00000000-0005-0000-0000-00009D050000}"/>
    <cellStyle name="標準 14" xfId="1385" xr:uid="{00000000-0005-0000-0000-00009E050000}"/>
    <cellStyle name="標準 15" xfId="1386" xr:uid="{00000000-0005-0000-0000-00009F050000}"/>
    <cellStyle name="標準 16" xfId="1387" xr:uid="{00000000-0005-0000-0000-0000A0050000}"/>
    <cellStyle name="標準 17" xfId="1388" xr:uid="{00000000-0005-0000-0000-0000A1050000}"/>
    <cellStyle name="標準 18" xfId="1389" xr:uid="{00000000-0005-0000-0000-0000A2050000}"/>
    <cellStyle name="標準 19" xfId="1390" xr:uid="{00000000-0005-0000-0000-0000A3050000}"/>
    <cellStyle name="標準 2" xfId="1" xr:uid="{00000000-0005-0000-0000-0000A4050000}"/>
    <cellStyle name="標準 2 2" xfId="1391" xr:uid="{00000000-0005-0000-0000-0000A5050000}"/>
    <cellStyle name="標準 2 3" xfId="1585" xr:uid="{00000000-0005-0000-0000-0000A6050000}"/>
    <cellStyle name="標準 2 4" xfId="1808" xr:uid="{00000000-0005-0000-0000-0000A7050000}"/>
    <cellStyle name="標準 2 6" xfId="1700" xr:uid="{00000000-0005-0000-0000-0000A8050000}"/>
    <cellStyle name="標準 2 6 2" xfId="1806" xr:uid="{00000000-0005-0000-0000-0000A9050000}"/>
    <cellStyle name="標準 20" xfId="1392" xr:uid="{00000000-0005-0000-0000-0000AA050000}"/>
    <cellStyle name="標準 21" xfId="1393" xr:uid="{00000000-0005-0000-0000-0000AB050000}"/>
    <cellStyle name="標準 22" xfId="1394" xr:uid="{00000000-0005-0000-0000-0000AC050000}"/>
    <cellStyle name="標準 23" xfId="1395" xr:uid="{00000000-0005-0000-0000-0000AD050000}"/>
    <cellStyle name="標準 24" xfId="1396" xr:uid="{00000000-0005-0000-0000-0000AE050000}"/>
    <cellStyle name="標準 25" xfId="1397" xr:uid="{00000000-0005-0000-0000-0000AF050000}"/>
    <cellStyle name="標準 26" xfId="1563" xr:uid="{00000000-0005-0000-0000-0000B0050000}"/>
    <cellStyle name="標準 26 2" xfId="1565" xr:uid="{00000000-0005-0000-0000-0000B1050000}"/>
    <cellStyle name="標準 26 2 2" xfId="1583" xr:uid="{00000000-0005-0000-0000-0000B2050000}"/>
    <cellStyle name="標準 26 2 2 2" xfId="1688" xr:uid="{00000000-0005-0000-0000-0000B3050000}"/>
    <cellStyle name="標準 26 2 2 3" xfId="1795" xr:uid="{00000000-0005-0000-0000-0000B4050000}"/>
    <cellStyle name="標準 26 2 3" xfId="1670" xr:uid="{00000000-0005-0000-0000-0000B5050000}"/>
    <cellStyle name="標準 26 2 4" xfId="1777" xr:uid="{00000000-0005-0000-0000-0000B6050000}"/>
    <cellStyle name="標準 26 3" xfId="1582" xr:uid="{00000000-0005-0000-0000-0000B7050000}"/>
    <cellStyle name="標準 26 3 2" xfId="1687" xr:uid="{00000000-0005-0000-0000-0000B8050000}"/>
    <cellStyle name="標準 26 3 3" xfId="1794" xr:uid="{00000000-0005-0000-0000-0000B9050000}"/>
    <cellStyle name="標準 26 4" xfId="1669" xr:uid="{00000000-0005-0000-0000-0000BA050000}"/>
    <cellStyle name="標準 26 5" xfId="1776" xr:uid="{00000000-0005-0000-0000-0000BB050000}"/>
    <cellStyle name="標準 27" xfId="31" xr:uid="{00000000-0005-0000-0000-0000BC050000}"/>
    <cellStyle name="標準 28" xfId="1564" xr:uid="{00000000-0005-0000-0000-0000BD050000}"/>
    <cellStyle name="標準 29" xfId="1584" xr:uid="{00000000-0005-0000-0000-0000BE050000}"/>
    <cellStyle name="標準 29 2" xfId="1689" xr:uid="{00000000-0005-0000-0000-0000BF050000}"/>
    <cellStyle name="標準 29 3" xfId="1796" xr:uid="{00000000-0005-0000-0000-0000C0050000}"/>
    <cellStyle name="標準 3" xfId="4" xr:uid="{00000000-0005-0000-0000-0000C1050000}"/>
    <cellStyle name="標準 3 2" xfId="16" xr:uid="{00000000-0005-0000-0000-0000C2050000}"/>
    <cellStyle name="標準 3 2 2" xfId="1579" xr:uid="{00000000-0005-0000-0000-0000C3050000}"/>
    <cellStyle name="標準 3 2 2 2" xfId="1684" xr:uid="{00000000-0005-0000-0000-0000C4050000}"/>
    <cellStyle name="標準 3 2 2 3" xfId="1791" xr:uid="{00000000-0005-0000-0000-0000C5050000}"/>
    <cellStyle name="標準 3 2 3" xfId="1608" xr:uid="{00000000-0005-0000-0000-0000C6050000}"/>
    <cellStyle name="標準 3 2 4" xfId="1715" xr:uid="{00000000-0005-0000-0000-0000C7050000}"/>
    <cellStyle name="標準 3 3" xfId="12" xr:uid="{00000000-0005-0000-0000-0000C8050000}"/>
    <cellStyle name="標準 3 3 2" xfId="1575" xr:uid="{00000000-0005-0000-0000-0000C9050000}"/>
    <cellStyle name="標準 3 3 2 2" xfId="1680" xr:uid="{00000000-0005-0000-0000-0000CA050000}"/>
    <cellStyle name="標準 3 3 2 3" xfId="1787" xr:uid="{00000000-0005-0000-0000-0000CB050000}"/>
    <cellStyle name="標準 3 3 3" xfId="1604" xr:uid="{00000000-0005-0000-0000-0000CC050000}"/>
    <cellStyle name="標準 3 3 4" xfId="1711" xr:uid="{00000000-0005-0000-0000-0000CD050000}"/>
    <cellStyle name="標準 3 4" xfId="8" xr:uid="{00000000-0005-0000-0000-0000CE050000}"/>
    <cellStyle name="標準 3 4 2" xfId="1571" xr:uid="{00000000-0005-0000-0000-0000CF050000}"/>
    <cellStyle name="標準 3 4 2 2" xfId="1676" xr:uid="{00000000-0005-0000-0000-0000D0050000}"/>
    <cellStyle name="標準 3 4 2 3" xfId="1783" xr:uid="{00000000-0005-0000-0000-0000D1050000}"/>
    <cellStyle name="標準 3 4 3" xfId="1600" xr:uid="{00000000-0005-0000-0000-0000D2050000}"/>
    <cellStyle name="標準 3 4 4" xfId="1707" xr:uid="{00000000-0005-0000-0000-0000D3050000}"/>
    <cellStyle name="標準 3 5" xfId="1398" xr:uid="{00000000-0005-0000-0000-0000D4050000}"/>
    <cellStyle name="標準 3 6" xfId="1567" xr:uid="{00000000-0005-0000-0000-0000D5050000}"/>
    <cellStyle name="標準 3 6 2" xfId="1672" xr:uid="{00000000-0005-0000-0000-0000D6050000}"/>
    <cellStyle name="標準 3 6 3" xfId="1779" xr:uid="{00000000-0005-0000-0000-0000D7050000}"/>
    <cellStyle name="標準 3 7" xfId="1596" xr:uid="{00000000-0005-0000-0000-0000D8050000}"/>
    <cellStyle name="標準 3 8" xfId="1703" xr:uid="{00000000-0005-0000-0000-0000D9050000}"/>
    <cellStyle name="標準 30" xfId="1587" xr:uid="{00000000-0005-0000-0000-0000DA050000}"/>
    <cellStyle name="標準 30 2" xfId="1588" xr:uid="{00000000-0005-0000-0000-0000DB050000}"/>
    <cellStyle name="標準 30 2 2" xfId="1692" xr:uid="{00000000-0005-0000-0000-0000DC050000}"/>
    <cellStyle name="標準 30 2 3" xfId="1799" xr:uid="{00000000-0005-0000-0000-0000DD050000}"/>
    <cellStyle name="標準 30 3" xfId="1691" xr:uid="{00000000-0005-0000-0000-0000DE050000}"/>
    <cellStyle name="標準 30 4" xfId="1798" xr:uid="{00000000-0005-0000-0000-0000DF050000}"/>
    <cellStyle name="標準 31" xfId="1593" xr:uid="{00000000-0005-0000-0000-0000E0050000}"/>
    <cellStyle name="標準 4" xfId="5" xr:uid="{00000000-0005-0000-0000-0000E1050000}"/>
    <cellStyle name="標準 4 2" xfId="17" xr:uid="{00000000-0005-0000-0000-0000E2050000}"/>
    <cellStyle name="標準 4 2 2" xfId="1580" xr:uid="{00000000-0005-0000-0000-0000E3050000}"/>
    <cellStyle name="標準 4 2 2 2" xfId="1685" xr:uid="{00000000-0005-0000-0000-0000E4050000}"/>
    <cellStyle name="標準 4 2 2 3" xfId="1792" xr:uid="{00000000-0005-0000-0000-0000E5050000}"/>
    <cellStyle name="標準 4 2 3" xfId="1609" xr:uid="{00000000-0005-0000-0000-0000E6050000}"/>
    <cellStyle name="標準 4 2 4" xfId="1716" xr:uid="{00000000-0005-0000-0000-0000E7050000}"/>
    <cellStyle name="標準 4 3" xfId="2" xr:uid="{00000000-0005-0000-0000-0000E8050000}"/>
    <cellStyle name="標準 4 3 10" xfId="1595" xr:uid="{00000000-0005-0000-0000-0000E9050000}"/>
    <cellStyle name="標準 4 3 11" xfId="1702" xr:uid="{00000000-0005-0000-0000-0000EA050000}"/>
    <cellStyle name="標準 4 3 12" xfId="1810" xr:uid="{A51D817C-DE1D-46F7-ABF0-6CD596F9B4C6}"/>
    <cellStyle name="標準 4 3 2" xfId="15" xr:uid="{00000000-0005-0000-0000-0000EB050000}"/>
    <cellStyle name="標準 4 3 2 2" xfId="1578" xr:uid="{00000000-0005-0000-0000-0000EC050000}"/>
    <cellStyle name="標準 4 3 2 2 2" xfId="1683" xr:uid="{00000000-0005-0000-0000-0000ED050000}"/>
    <cellStyle name="標準 4 3 2 2 3" xfId="1790" xr:uid="{00000000-0005-0000-0000-0000EE050000}"/>
    <cellStyle name="標準 4 3 2 3" xfId="1607" xr:uid="{00000000-0005-0000-0000-0000EF050000}"/>
    <cellStyle name="標準 4 3 2 4" xfId="1714" xr:uid="{00000000-0005-0000-0000-0000F0050000}"/>
    <cellStyle name="標準 4 3 3" xfId="11" xr:uid="{00000000-0005-0000-0000-0000F1050000}"/>
    <cellStyle name="標準 4 3 3 2" xfId="1574" xr:uid="{00000000-0005-0000-0000-0000F2050000}"/>
    <cellStyle name="標準 4 3 3 2 2" xfId="1679" xr:uid="{00000000-0005-0000-0000-0000F3050000}"/>
    <cellStyle name="標準 4 3 3 2 3" xfId="1786" xr:uid="{00000000-0005-0000-0000-0000F4050000}"/>
    <cellStyle name="標準 4 3 3 3" xfId="1603" xr:uid="{00000000-0005-0000-0000-0000F5050000}"/>
    <cellStyle name="標準 4 3 3 4" xfId="1710" xr:uid="{00000000-0005-0000-0000-0000F6050000}"/>
    <cellStyle name="標準 4 3 4" xfId="7" xr:uid="{00000000-0005-0000-0000-0000F7050000}"/>
    <cellStyle name="標準 4 3 4 2" xfId="1570" xr:uid="{00000000-0005-0000-0000-0000F8050000}"/>
    <cellStyle name="標準 4 3 4 2 2" xfId="1675" xr:uid="{00000000-0005-0000-0000-0000F9050000}"/>
    <cellStyle name="標準 4 3 4 2 3" xfId="1782" xr:uid="{00000000-0005-0000-0000-0000FA050000}"/>
    <cellStyle name="標準 4 3 4 3" xfId="1599" xr:uid="{00000000-0005-0000-0000-0000FB050000}"/>
    <cellStyle name="標準 4 3 4 4" xfId="1706" xr:uid="{00000000-0005-0000-0000-0000FC050000}"/>
    <cellStyle name="標準 4 3 5" xfId="1566" xr:uid="{00000000-0005-0000-0000-0000FD050000}"/>
    <cellStyle name="標準 4 3 5 2" xfId="1671" xr:uid="{00000000-0005-0000-0000-0000FE050000}"/>
    <cellStyle name="標準 4 3 5 3" xfId="1778" xr:uid="{00000000-0005-0000-0000-0000FF050000}"/>
    <cellStyle name="標準 4 3 6" xfId="1586" xr:uid="{00000000-0005-0000-0000-000000060000}"/>
    <cellStyle name="標準 4 3 6 2" xfId="1589" xr:uid="{00000000-0005-0000-0000-000001060000}"/>
    <cellStyle name="標準 4 3 6 2 2" xfId="1693" xr:uid="{00000000-0005-0000-0000-000002060000}"/>
    <cellStyle name="標準 4 3 6 2 3" xfId="1800" xr:uid="{00000000-0005-0000-0000-000003060000}"/>
    <cellStyle name="標準 4 3 6 3" xfId="1590" xr:uid="{00000000-0005-0000-0000-000004060000}"/>
    <cellStyle name="標準 4 3 6 3 2" xfId="1694" xr:uid="{00000000-0005-0000-0000-000005060000}"/>
    <cellStyle name="標準 4 3 6 3 3" xfId="1801" xr:uid="{00000000-0005-0000-0000-000006060000}"/>
    <cellStyle name="標準 4 3 6 4" xfId="1690" xr:uid="{00000000-0005-0000-0000-000007060000}"/>
    <cellStyle name="標準 4 3 6 5" xfId="1797" xr:uid="{00000000-0005-0000-0000-000008060000}"/>
    <cellStyle name="標準 4 3 7" xfId="1591" xr:uid="{00000000-0005-0000-0000-000009060000}"/>
    <cellStyle name="標準 4 3 7 2" xfId="1695" xr:uid="{00000000-0005-0000-0000-00000A060000}"/>
    <cellStyle name="標準 4 3 7 3" xfId="1802" xr:uid="{00000000-0005-0000-0000-00000B060000}"/>
    <cellStyle name="標準 4 3 8" xfId="1592" xr:uid="{00000000-0005-0000-0000-00000C060000}"/>
    <cellStyle name="標準 4 3 8 2" xfId="1696" xr:uid="{00000000-0005-0000-0000-00000D060000}"/>
    <cellStyle name="標準 4 3 8 3" xfId="1803" xr:uid="{00000000-0005-0000-0000-00000E060000}"/>
    <cellStyle name="標準 4 3 9" xfId="1594" xr:uid="{00000000-0005-0000-0000-00000F060000}"/>
    <cellStyle name="標準 4 3 9 2" xfId="1701" xr:uid="{00000000-0005-0000-0000-000010060000}"/>
    <cellStyle name="標準 4 3 9 2 2" xfId="1807" xr:uid="{00000000-0005-0000-0000-000011060000}"/>
    <cellStyle name="標準 4 3 9 3" xfId="1697" xr:uid="{00000000-0005-0000-0000-000012060000}"/>
    <cellStyle name="標準 4 3 9 4" xfId="1804" xr:uid="{00000000-0005-0000-0000-000013060000}"/>
    <cellStyle name="標準 4 4" xfId="13" xr:uid="{00000000-0005-0000-0000-000014060000}"/>
    <cellStyle name="標準 4 4 2" xfId="1576" xr:uid="{00000000-0005-0000-0000-000015060000}"/>
    <cellStyle name="標準 4 4 2 2" xfId="1681" xr:uid="{00000000-0005-0000-0000-000016060000}"/>
    <cellStyle name="標準 4 4 2 3" xfId="1788" xr:uid="{00000000-0005-0000-0000-000017060000}"/>
    <cellStyle name="標準 4 4 3" xfId="1698" xr:uid="{00000000-0005-0000-0000-000018060000}"/>
    <cellStyle name="標準 4 4 3 2" xfId="1805" xr:uid="{00000000-0005-0000-0000-000019060000}"/>
    <cellStyle name="標準 4 4 4" xfId="1605" xr:uid="{00000000-0005-0000-0000-00001A060000}"/>
    <cellStyle name="標準 4 4 5" xfId="1712" xr:uid="{00000000-0005-0000-0000-00001B060000}"/>
    <cellStyle name="標準 4 5" xfId="9" xr:uid="{00000000-0005-0000-0000-00001C060000}"/>
    <cellStyle name="標準 4 5 2" xfId="1572" xr:uid="{00000000-0005-0000-0000-00001D060000}"/>
    <cellStyle name="標準 4 5 2 2" xfId="1677" xr:uid="{00000000-0005-0000-0000-00001E060000}"/>
    <cellStyle name="標準 4 5 2 3" xfId="1784" xr:uid="{00000000-0005-0000-0000-00001F060000}"/>
    <cellStyle name="標準 4 5 3" xfId="1601" xr:uid="{00000000-0005-0000-0000-000020060000}"/>
    <cellStyle name="標準 4 5 4" xfId="1708" xr:uid="{00000000-0005-0000-0000-000021060000}"/>
    <cellStyle name="標準 4 6" xfId="1399" xr:uid="{00000000-0005-0000-0000-000022060000}"/>
    <cellStyle name="標準 4 7" xfId="1568" xr:uid="{00000000-0005-0000-0000-000023060000}"/>
    <cellStyle name="標準 4 7 2" xfId="1673" xr:uid="{00000000-0005-0000-0000-000024060000}"/>
    <cellStyle name="標準 4 7 3" xfId="1780" xr:uid="{00000000-0005-0000-0000-000025060000}"/>
    <cellStyle name="標準 4 8" xfId="1597" xr:uid="{00000000-0005-0000-0000-000026060000}"/>
    <cellStyle name="標準 4 9" xfId="1704" xr:uid="{00000000-0005-0000-0000-000027060000}"/>
    <cellStyle name="標準 5" xfId="6" xr:uid="{00000000-0005-0000-0000-000028060000}"/>
    <cellStyle name="標準 5 2" xfId="18" xr:uid="{00000000-0005-0000-0000-000029060000}"/>
    <cellStyle name="標準 5 2 2" xfId="1581" xr:uid="{00000000-0005-0000-0000-00002A060000}"/>
    <cellStyle name="標準 5 2 2 2" xfId="1686" xr:uid="{00000000-0005-0000-0000-00002B060000}"/>
    <cellStyle name="標準 5 2 2 3" xfId="1793" xr:uid="{00000000-0005-0000-0000-00002C060000}"/>
    <cellStyle name="標準 5 2 3" xfId="1610" xr:uid="{00000000-0005-0000-0000-00002D060000}"/>
    <cellStyle name="標準 5 2 4" xfId="1717" xr:uid="{00000000-0005-0000-0000-00002E060000}"/>
    <cellStyle name="標準 5 3" xfId="14" xr:uid="{00000000-0005-0000-0000-00002F060000}"/>
    <cellStyle name="標準 5 3 2" xfId="1577" xr:uid="{00000000-0005-0000-0000-000030060000}"/>
    <cellStyle name="標準 5 3 2 2" xfId="1682" xr:uid="{00000000-0005-0000-0000-000031060000}"/>
    <cellStyle name="標準 5 3 2 3" xfId="1789" xr:uid="{00000000-0005-0000-0000-000032060000}"/>
    <cellStyle name="標準 5 3 3" xfId="1606" xr:uid="{00000000-0005-0000-0000-000033060000}"/>
    <cellStyle name="標準 5 3 4" xfId="1713" xr:uid="{00000000-0005-0000-0000-000034060000}"/>
    <cellStyle name="標準 5 4" xfId="10" xr:uid="{00000000-0005-0000-0000-000035060000}"/>
    <cellStyle name="標準 5 4 2" xfId="1573" xr:uid="{00000000-0005-0000-0000-000036060000}"/>
    <cellStyle name="標準 5 4 2 2" xfId="1678" xr:uid="{00000000-0005-0000-0000-000037060000}"/>
    <cellStyle name="標準 5 4 2 3" xfId="1785" xr:uid="{00000000-0005-0000-0000-000038060000}"/>
    <cellStyle name="標準 5 4 3" xfId="1602" xr:uid="{00000000-0005-0000-0000-000039060000}"/>
    <cellStyle name="標準 5 4 4" xfId="1709" xr:uid="{00000000-0005-0000-0000-00003A060000}"/>
    <cellStyle name="標準 5 5" xfId="1400" xr:uid="{00000000-0005-0000-0000-00003B060000}"/>
    <cellStyle name="標準 5 6" xfId="1569" xr:uid="{00000000-0005-0000-0000-00003C060000}"/>
    <cellStyle name="標準 5 6 2" xfId="1674" xr:uid="{00000000-0005-0000-0000-00003D060000}"/>
    <cellStyle name="標準 5 6 3" xfId="1781" xr:uid="{00000000-0005-0000-0000-00003E060000}"/>
    <cellStyle name="標準 5 7" xfId="1598" xr:uid="{00000000-0005-0000-0000-00003F060000}"/>
    <cellStyle name="標準 5 8" xfId="1705" xr:uid="{00000000-0005-0000-0000-000040060000}"/>
    <cellStyle name="標準 6" xfId="1401" xr:uid="{00000000-0005-0000-0000-000041060000}"/>
    <cellStyle name="標準 7" xfId="1402" xr:uid="{00000000-0005-0000-0000-000042060000}"/>
    <cellStyle name="標準 8" xfId="1403" xr:uid="{00000000-0005-0000-0000-000043060000}"/>
    <cellStyle name="標準 9" xfId="1404" xr:uid="{00000000-0005-0000-0000-000044060000}"/>
    <cellStyle name="標準_ANACore定義書作成ver4_11" xfId="1809" xr:uid="{00000000-0005-0000-0000-000045060000}"/>
    <cellStyle name="標準-0701整理" xfId="1405" xr:uid="{00000000-0005-0000-0000-000046060000}"/>
    <cellStyle name="標題" xfId="1406" xr:uid="{00000000-0005-0000-0000-000047060000}"/>
    <cellStyle name="標題 1" xfId="1407" xr:uid="{00000000-0005-0000-0000-000048060000}"/>
    <cellStyle name="標題 2" xfId="1408" xr:uid="{00000000-0005-0000-0000-000049060000}"/>
    <cellStyle name="標題 3" xfId="1409" xr:uid="{00000000-0005-0000-0000-00004A060000}"/>
    <cellStyle name="標題 4" xfId="1410" xr:uid="{00000000-0005-0000-0000-00004B060000}"/>
    <cellStyle name="標題_1003-18-台湾" xfId="1411" xr:uid="{00000000-0005-0000-0000-00004C060000}"/>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輔色1" xfId="1412" xr:uid="{00000000-0005-0000-0000-000053060000}"/>
    <cellStyle name="輔色2" xfId="1413" xr:uid="{00000000-0005-0000-0000-000054060000}"/>
    <cellStyle name="輔色3" xfId="1414" xr:uid="{00000000-0005-0000-0000-000055060000}"/>
    <cellStyle name="輔色4" xfId="1415" xr:uid="{00000000-0005-0000-0000-000056060000}"/>
    <cellStyle name="輔色5" xfId="1416" xr:uid="{00000000-0005-0000-0000-000057060000}"/>
    <cellStyle name="輔色6" xfId="1417" xr:uid="{00000000-0005-0000-0000-000058060000}"/>
    <cellStyle name="메모" xfId="1418" xr:uid="{00000000-0005-0000-0000-000059060000}"/>
    <cellStyle name="메모 2" xfId="1649" xr:uid="{00000000-0005-0000-0000-00005A060000}"/>
    <cellStyle name="메모 3" xfId="1756" xr:uid="{00000000-0005-0000-0000-00005B060000}"/>
    <cellStyle name="未定義" xfId="1419" xr:uid="{00000000-0005-0000-0000-00005C060000}"/>
    <cellStyle name="輸出" xfId="1420" xr:uid="{00000000-0005-0000-0000-00005D060000}"/>
    <cellStyle name="輸出 2" xfId="1650" xr:uid="{00000000-0005-0000-0000-00005E060000}"/>
    <cellStyle name="輸出 3" xfId="1757" xr:uid="{00000000-0005-0000-0000-00005F060000}"/>
    <cellStyle name="輸入" xfId="1421" xr:uid="{00000000-0005-0000-0000-000060060000}"/>
    <cellStyle name="輸入 2" xfId="1651" xr:uid="{00000000-0005-0000-0000-000061060000}"/>
    <cellStyle name="輸入 3" xfId="1758" xr:uid="{00000000-0005-0000-0000-000062060000}"/>
    <cellStyle name="良い 2" xfId="1422" xr:uid="{00000000-0005-0000-0000-000063060000}"/>
    <cellStyle name="連結的儲存格" xfId="1423" xr:uid="{00000000-0005-0000-0000-000064060000}"/>
    <cellStyle name="백분율 2" xfId="1424" xr:uid="{00000000-0005-0000-0000-000065060000}"/>
    <cellStyle name="보통" xfId="1425" xr:uid="{00000000-0005-0000-0000-000066060000}"/>
    <cellStyle name="보통 2" xfId="1426" xr:uid="{00000000-0005-0000-0000-000067060000}"/>
    <cellStyle name="보통 3" xfId="1427" xr:uid="{00000000-0005-0000-0000-000068060000}"/>
    <cellStyle name="보통 4" xfId="1428" xr:uid="{00000000-0005-0000-0000-000069060000}"/>
    <cellStyle name="보통 5" xfId="1429" xr:uid="{00000000-0005-0000-0000-00006A060000}"/>
    <cellStyle name="보통 6" xfId="1430" xr:uid="{00000000-0005-0000-0000-00006B060000}"/>
    <cellStyle name="보통_1209_20_G4_(G4AA_GGTF12_G4EE_G4TF01_G4MM)_AA_120920" xfId="1431" xr:uid="{00000000-0005-0000-0000-00006C060000}"/>
    <cellStyle name="壞" xfId="1432" xr:uid="{00000000-0005-0000-0000-00006D060000}"/>
    <cellStyle name="壞_1003-18-台湾" xfId="1433" xr:uid="{00000000-0005-0000-0000-00006E060000}"/>
    <cellStyle name="壞_1003-18-台湾_1004-08-台湾現法総務" xfId="1434" xr:uid="{00000000-0005-0000-0000-00006F060000}"/>
    <cellStyle name="壞_1003-18-台湾_1004-08-台湾現法総務_1005-13-台湾現法総務" xfId="1435" xr:uid="{00000000-0005-0000-0000-000070060000}"/>
    <cellStyle name="壞_1003-18-台湾_1004-08-台湾現法総務_1005-13-台湾現法総務_1102-10-台湾現法総務BB" xfId="1436" xr:uid="{00000000-0005-0000-0000-000071060000}"/>
    <cellStyle name="壞_1003-18-台湾_1004-08-台湾現法総務_1005-13-台湾現法総務_1102-10-台湾現法総務CC" xfId="1437" xr:uid="{00000000-0005-0000-0000-000072060000}"/>
    <cellStyle name="壞_1003-18-台湾_1004-08-台湾現法総務_1005-13-台湾現法総務_1105-12-プロミクロス" xfId="1438" xr:uid="{00000000-0005-0000-0000-000073060000}"/>
    <cellStyle name="壞_1003-18-台湾_1004-08-台湾現法総務_1005-13-台湾現法総務_1105-26_プロミクロス" xfId="1439" xr:uid="{00000000-0005-0000-0000-000074060000}"/>
    <cellStyle name="壞_1003-18-台湾_1004-08-台湾現法総務_1005-13-台湾現法総務_1106-09-プロミクロス" xfId="1440" xr:uid="{00000000-0005-0000-0000-000075060000}"/>
    <cellStyle name="壞_1003-18-台湾_1102-10-台湾現法総務BB" xfId="1441" xr:uid="{00000000-0005-0000-0000-000076060000}"/>
    <cellStyle name="壞_1003-18-台湾_1102-10-台湾現法総務CC" xfId="1442" xr:uid="{00000000-0005-0000-0000-000077060000}"/>
    <cellStyle name="壞_1003-18-台湾_1105-12-プロミクロス" xfId="1443" xr:uid="{00000000-0005-0000-0000-000078060000}"/>
    <cellStyle name="壞_1003-18-台湾_1105-26_プロミクロス" xfId="1444" xr:uid="{00000000-0005-0000-0000-000079060000}"/>
    <cellStyle name="壞_1003-18-台湾_1106-09-プロミクロス" xfId="1445" xr:uid="{00000000-0005-0000-0000-00007A060000}"/>
    <cellStyle name="壞_1005-13-台湾現法総務" xfId="1446" xr:uid="{00000000-0005-0000-0000-00007B060000}"/>
    <cellStyle name="壞_1005-13-台湾現法総務_1102-10-台湾現法総務BB" xfId="1447" xr:uid="{00000000-0005-0000-0000-00007C060000}"/>
    <cellStyle name="壞_1005-13-台湾現法総務_1102-10-台湾現法総務CC" xfId="1448" xr:uid="{00000000-0005-0000-0000-00007D060000}"/>
    <cellStyle name="壞_1005-13-台湾現法総務_1105-12-プロミクロス" xfId="1449" xr:uid="{00000000-0005-0000-0000-00007E060000}"/>
    <cellStyle name="壞_1005-13-台湾現法総務_1105-26_プロミクロス" xfId="1450" xr:uid="{00000000-0005-0000-0000-00007F060000}"/>
    <cellStyle name="壞_1005-13-台湾現法総務_1106-09-プロミクロス" xfId="1451" xr:uid="{00000000-0005-0000-0000-000080060000}"/>
    <cellStyle name="壞_110307-PJ進捗管理表(国際プロダクト)" xfId="1452" xr:uid="{00000000-0005-0000-0000-000081060000}"/>
    <cellStyle name="설명 텍스트" xfId="1453" xr:uid="{00000000-0005-0000-0000-000082060000}"/>
    <cellStyle name="설명 텍스트 2" xfId="1454" xr:uid="{00000000-0005-0000-0000-000083060000}"/>
    <cellStyle name="설명 텍스트 3" xfId="1455" xr:uid="{00000000-0005-0000-0000-000084060000}"/>
    <cellStyle name="설명 텍스트 4" xfId="1456" xr:uid="{00000000-0005-0000-0000-000085060000}"/>
    <cellStyle name="설명 텍스트 5" xfId="1457" xr:uid="{00000000-0005-0000-0000-000086060000}"/>
    <cellStyle name="설명 텍스트 6" xfId="1458" xr:uid="{00000000-0005-0000-0000-000087060000}"/>
    <cellStyle name="설명 텍스트_1209_20_G4_(G4AA_GGTF12_G4EE_G4TF01_G4MM)_AA_120920" xfId="1459" xr:uid="{00000000-0005-0000-0000-000088060000}"/>
    <cellStyle name="檢查儲存格" xfId="1460" xr:uid="{00000000-0005-0000-0000-000089060000}"/>
    <cellStyle name="셀 확인" xfId="1461" xr:uid="{00000000-0005-0000-0000-00008A060000}"/>
    <cellStyle name="셀 확인 2" xfId="1462" xr:uid="{00000000-0005-0000-0000-00008B060000}"/>
    <cellStyle name="셀 확인 3" xfId="1463" xr:uid="{00000000-0005-0000-0000-00008C060000}"/>
    <cellStyle name="셀 확인 4" xfId="1464" xr:uid="{00000000-0005-0000-0000-00008D060000}"/>
    <cellStyle name="셀 확인 5" xfId="1465" xr:uid="{00000000-0005-0000-0000-00008E060000}"/>
    <cellStyle name="셀 확인 6" xfId="1466" xr:uid="{00000000-0005-0000-0000-00008F060000}"/>
    <cellStyle name="셀 확인_1209_20_G4_(G4AA_GGTF12_G4EE_G4TF01_G4MM)_AA_120920" xfId="1467" xr:uid="{00000000-0005-0000-0000-000090060000}"/>
    <cellStyle name="쉼표 [0] 10" xfId="1468" xr:uid="{00000000-0005-0000-0000-000091060000}"/>
    <cellStyle name="쉼표 [0] 2" xfId="1469" xr:uid="{00000000-0005-0000-0000-000092060000}"/>
    <cellStyle name="쉼표 [0] 2 2" xfId="1470" xr:uid="{00000000-0005-0000-0000-000093060000}"/>
    <cellStyle name="쉼표 [0] 2 3" xfId="1471" xr:uid="{00000000-0005-0000-0000-000094060000}"/>
    <cellStyle name="쉼표 [0] 3" xfId="1472" xr:uid="{00000000-0005-0000-0000-000095060000}"/>
    <cellStyle name="쉼표 [0] 4" xfId="1473" xr:uid="{00000000-0005-0000-0000-000096060000}"/>
    <cellStyle name="쉼표 [0] 5" xfId="1474" xr:uid="{00000000-0005-0000-0000-000097060000}"/>
    <cellStyle name="스타일 1" xfId="1475" xr:uid="{00000000-0005-0000-0000-000098060000}"/>
    <cellStyle name="연결된 셀" xfId="1476" xr:uid="{00000000-0005-0000-0000-000099060000}"/>
    <cellStyle name="연결된 셀 2" xfId="1477" xr:uid="{00000000-0005-0000-0000-00009A060000}"/>
    <cellStyle name="연결된 셀 3" xfId="1478" xr:uid="{00000000-0005-0000-0000-00009B060000}"/>
    <cellStyle name="연결된 셀 4" xfId="1479" xr:uid="{00000000-0005-0000-0000-00009C060000}"/>
    <cellStyle name="연결된 셀 5" xfId="1480" xr:uid="{00000000-0005-0000-0000-00009D060000}"/>
    <cellStyle name="연결된 셀 6" xfId="1481" xr:uid="{00000000-0005-0000-0000-00009E060000}"/>
    <cellStyle name="연결된 셀_1209_20_G4_(G4AA_GGTF12_G4EE_G4TF01_G4MM)_AA_120920" xfId="1482" xr:uid="{00000000-0005-0000-0000-00009F060000}"/>
    <cellStyle name="요약" xfId="1483" xr:uid="{00000000-0005-0000-0000-0000A0060000}"/>
    <cellStyle name="요약 2" xfId="1484" xr:uid="{00000000-0005-0000-0000-0000A1060000}"/>
    <cellStyle name="요약 2 2" xfId="1653" xr:uid="{00000000-0005-0000-0000-0000A2060000}"/>
    <cellStyle name="요약 2 3" xfId="1760" xr:uid="{00000000-0005-0000-0000-0000A3060000}"/>
    <cellStyle name="요약 3" xfId="1485" xr:uid="{00000000-0005-0000-0000-0000A4060000}"/>
    <cellStyle name="요약 3 2" xfId="1654" xr:uid="{00000000-0005-0000-0000-0000A5060000}"/>
    <cellStyle name="요약 3 3" xfId="1761" xr:uid="{00000000-0005-0000-0000-0000A6060000}"/>
    <cellStyle name="요약 4" xfId="1486" xr:uid="{00000000-0005-0000-0000-0000A7060000}"/>
    <cellStyle name="요약 4 2" xfId="1655" xr:uid="{00000000-0005-0000-0000-0000A8060000}"/>
    <cellStyle name="요약 4 3" xfId="1762" xr:uid="{00000000-0005-0000-0000-0000A9060000}"/>
    <cellStyle name="요약 5" xfId="1487" xr:uid="{00000000-0005-0000-0000-0000AA060000}"/>
    <cellStyle name="요약 5 2" xfId="1656" xr:uid="{00000000-0005-0000-0000-0000AB060000}"/>
    <cellStyle name="요약 5 3" xfId="1763" xr:uid="{00000000-0005-0000-0000-0000AC060000}"/>
    <cellStyle name="요약 6" xfId="1488" xr:uid="{00000000-0005-0000-0000-0000AD060000}"/>
    <cellStyle name="요약 6 2" xfId="1657" xr:uid="{00000000-0005-0000-0000-0000AE060000}"/>
    <cellStyle name="요약 6 3" xfId="1764" xr:uid="{00000000-0005-0000-0000-0000AF060000}"/>
    <cellStyle name="요약 7" xfId="1652" xr:uid="{00000000-0005-0000-0000-0000B0060000}"/>
    <cellStyle name="요약 8" xfId="1759" xr:uid="{00000000-0005-0000-0000-0000B1060000}"/>
    <cellStyle name="요약_1209_20_G4_(G4AA_GGTF12_G4EE_G4TF01_G4MM)_AA_120920" xfId="1489" xr:uid="{00000000-0005-0000-0000-0000B2060000}"/>
    <cellStyle name="입력" xfId="1490" xr:uid="{00000000-0005-0000-0000-0000B3060000}"/>
    <cellStyle name="입력 2" xfId="1491" xr:uid="{00000000-0005-0000-0000-0000B4060000}"/>
    <cellStyle name="입력 2 2" xfId="1659" xr:uid="{00000000-0005-0000-0000-0000B5060000}"/>
    <cellStyle name="입력 2 3" xfId="1766" xr:uid="{00000000-0005-0000-0000-0000B6060000}"/>
    <cellStyle name="입력 3" xfId="1492" xr:uid="{00000000-0005-0000-0000-0000B7060000}"/>
    <cellStyle name="입력 3 2" xfId="1660" xr:uid="{00000000-0005-0000-0000-0000B8060000}"/>
    <cellStyle name="입력 3 3" xfId="1767" xr:uid="{00000000-0005-0000-0000-0000B9060000}"/>
    <cellStyle name="입력 4" xfId="1493" xr:uid="{00000000-0005-0000-0000-0000BA060000}"/>
    <cellStyle name="입력 4 2" xfId="1661" xr:uid="{00000000-0005-0000-0000-0000BB060000}"/>
    <cellStyle name="입력 4 3" xfId="1768" xr:uid="{00000000-0005-0000-0000-0000BC060000}"/>
    <cellStyle name="입력 5" xfId="1494" xr:uid="{00000000-0005-0000-0000-0000BD060000}"/>
    <cellStyle name="입력 5 2" xfId="1662" xr:uid="{00000000-0005-0000-0000-0000BE060000}"/>
    <cellStyle name="입력 5 3" xfId="1769" xr:uid="{00000000-0005-0000-0000-0000BF060000}"/>
    <cellStyle name="입력 6" xfId="1495" xr:uid="{00000000-0005-0000-0000-0000C0060000}"/>
    <cellStyle name="입력 6 2" xfId="1663" xr:uid="{00000000-0005-0000-0000-0000C1060000}"/>
    <cellStyle name="입력 6 3" xfId="1770" xr:uid="{00000000-0005-0000-0000-0000C2060000}"/>
    <cellStyle name="입력 7" xfId="1658" xr:uid="{00000000-0005-0000-0000-0000C3060000}"/>
    <cellStyle name="입력 8" xfId="1765" xr:uid="{00000000-0005-0000-0000-0000C4060000}"/>
    <cellStyle name="입력_1209_20_G4_(G4AA_GGTF12_G4EE_G4TF01_G4MM)_AA_120920" xfId="1496" xr:uid="{00000000-0005-0000-0000-0000C5060000}"/>
    <cellStyle name="제목" xfId="1497" xr:uid="{00000000-0005-0000-0000-0000C6060000}"/>
    <cellStyle name="제목 1" xfId="1498" xr:uid="{00000000-0005-0000-0000-0000C7060000}"/>
    <cellStyle name="제목 1 2" xfId="1499" xr:uid="{00000000-0005-0000-0000-0000C8060000}"/>
    <cellStyle name="제목 1 3" xfId="1500" xr:uid="{00000000-0005-0000-0000-0000C9060000}"/>
    <cellStyle name="제목 1 4" xfId="1501" xr:uid="{00000000-0005-0000-0000-0000CA060000}"/>
    <cellStyle name="제목 1 5" xfId="1502" xr:uid="{00000000-0005-0000-0000-0000CB060000}"/>
    <cellStyle name="제목 1 6" xfId="1503" xr:uid="{00000000-0005-0000-0000-0000CC060000}"/>
    <cellStyle name="제목 1_1209_20_G4_(G4AA_GGTF12_G4EE_G4TF01_G4MM)_AA_120920" xfId="1504" xr:uid="{00000000-0005-0000-0000-0000CD060000}"/>
    <cellStyle name="제목 2" xfId="1505" xr:uid="{00000000-0005-0000-0000-0000CE060000}"/>
    <cellStyle name="제목 2 2" xfId="1506" xr:uid="{00000000-0005-0000-0000-0000CF060000}"/>
    <cellStyle name="제목 2 3" xfId="1507" xr:uid="{00000000-0005-0000-0000-0000D0060000}"/>
    <cellStyle name="제목 2 4" xfId="1508" xr:uid="{00000000-0005-0000-0000-0000D1060000}"/>
    <cellStyle name="제목 2 5" xfId="1509" xr:uid="{00000000-0005-0000-0000-0000D2060000}"/>
    <cellStyle name="제목 2 6" xfId="1510" xr:uid="{00000000-0005-0000-0000-0000D3060000}"/>
    <cellStyle name="제목 2_1209_20_G4_(G4AA_GGTF12_G4EE_G4TF01_G4MM)_AA_120920" xfId="1511" xr:uid="{00000000-0005-0000-0000-0000D4060000}"/>
    <cellStyle name="제목 3" xfId="1512" xr:uid="{00000000-0005-0000-0000-0000D5060000}"/>
    <cellStyle name="제목 3 2" xfId="1513" xr:uid="{00000000-0005-0000-0000-0000D6060000}"/>
    <cellStyle name="제목 3 3" xfId="1514" xr:uid="{00000000-0005-0000-0000-0000D7060000}"/>
    <cellStyle name="제목 3 4" xfId="1515" xr:uid="{00000000-0005-0000-0000-0000D8060000}"/>
    <cellStyle name="제목 3 5" xfId="1516" xr:uid="{00000000-0005-0000-0000-0000D9060000}"/>
    <cellStyle name="제목 3 6" xfId="1517" xr:uid="{00000000-0005-0000-0000-0000DA060000}"/>
    <cellStyle name="제목 3_1209_20_G4_(G4AA_GGTF12_G4EE_G4TF01_G4MM)_AA_120920" xfId="1518" xr:uid="{00000000-0005-0000-0000-0000DB060000}"/>
    <cellStyle name="제목 4" xfId="1519" xr:uid="{00000000-0005-0000-0000-0000DC060000}"/>
    <cellStyle name="제목 4 2" xfId="1520" xr:uid="{00000000-0005-0000-0000-0000DD060000}"/>
    <cellStyle name="제목 4 3" xfId="1521" xr:uid="{00000000-0005-0000-0000-0000DE060000}"/>
    <cellStyle name="제목 4 4" xfId="1522" xr:uid="{00000000-0005-0000-0000-0000DF060000}"/>
    <cellStyle name="제목 4 5" xfId="1523" xr:uid="{00000000-0005-0000-0000-0000E0060000}"/>
    <cellStyle name="제목 4 6" xfId="1524" xr:uid="{00000000-0005-0000-0000-0000E1060000}"/>
    <cellStyle name="제목 4_1209_20_G4_(G4AA_GGTF12_G4EE_G4TF01_G4MM)_AA_120920" xfId="1525" xr:uid="{00000000-0005-0000-0000-0000E2060000}"/>
    <cellStyle name="제목 5" xfId="1526" xr:uid="{00000000-0005-0000-0000-0000E3060000}"/>
    <cellStyle name="제목 6" xfId="1527" xr:uid="{00000000-0005-0000-0000-0000E4060000}"/>
    <cellStyle name="제목 7" xfId="1528" xr:uid="{00000000-0005-0000-0000-0000E5060000}"/>
    <cellStyle name="제목 8" xfId="1529" xr:uid="{00000000-0005-0000-0000-0000E6060000}"/>
    <cellStyle name="제목 9" xfId="1530" xr:uid="{00000000-0005-0000-0000-0000E7060000}"/>
    <cellStyle name="제목_《報告用》1012-16-経営総務室" xfId="1531" xr:uid="{00000000-0005-0000-0000-0000E8060000}"/>
    <cellStyle name="좋음" xfId="1532" xr:uid="{00000000-0005-0000-0000-0000E9060000}"/>
    <cellStyle name="좋음 2" xfId="1533" xr:uid="{00000000-0005-0000-0000-0000EA060000}"/>
    <cellStyle name="좋음 3" xfId="1534" xr:uid="{00000000-0005-0000-0000-0000EB060000}"/>
    <cellStyle name="좋음 4" xfId="1535" xr:uid="{00000000-0005-0000-0000-0000EC060000}"/>
    <cellStyle name="좋음 5" xfId="1536" xr:uid="{00000000-0005-0000-0000-0000ED060000}"/>
    <cellStyle name="좋음 6" xfId="1537" xr:uid="{00000000-0005-0000-0000-0000EE060000}"/>
    <cellStyle name="좋음_1209_20_G4_(G4AA_GGTF12_G4EE_G4TF01_G4MM)_AA_120920" xfId="1538" xr:uid="{00000000-0005-0000-0000-0000EF060000}"/>
    <cellStyle name="출력" xfId="1539" xr:uid="{00000000-0005-0000-0000-0000F0060000}"/>
    <cellStyle name="출력 2" xfId="1540" xr:uid="{00000000-0005-0000-0000-0000F1060000}"/>
    <cellStyle name="출력 2 2" xfId="1665" xr:uid="{00000000-0005-0000-0000-0000F2060000}"/>
    <cellStyle name="출력 2 3" xfId="1772" xr:uid="{00000000-0005-0000-0000-0000F3060000}"/>
    <cellStyle name="출력 3" xfId="1541" xr:uid="{00000000-0005-0000-0000-0000F4060000}"/>
    <cellStyle name="출력 3 2" xfId="1666" xr:uid="{00000000-0005-0000-0000-0000F5060000}"/>
    <cellStyle name="출력 3 3" xfId="1773" xr:uid="{00000000-0005-0000-0000-0000F6060000}"/>
    <cellStyle name="출력 4" xfId="1542" xr:uid="{00000000-0005-0000-0000-0000F7060000}"/>
    <cellStyle name="출력 4 2" xfId="1667" xr:uid="{00000000-0005-0000-0000-0000F8060000}"/>
    <cellStyle name="출력 4 3" xfId="1774" xr:uid="{00000000-0005-0000-0000-0000F9060000}"/>
    <cellStyle name="출력 5" xfId="1543" xr:uid="{00000000-0005-0000-0000-0000FA060000}"/>
    <cellStyle name="출력 5 2" xfId="1668" xr:uid="{00000000-0005-0000-0000-0000FB060000}"/>
    <cellStyle name="출력 5 3" xfId="1775" xr:uid="{00000000-0005-0000-0000-0000FC060000}"/>
    <cellStyle name="출력 6" xfId="1664" xr:uid="{00000000-0005-0000-0000-0000FD060000}"/>
    <cellStyle name="출력 7" xfId="1771" xr:uid="{00000000-0005-0000-0000-0000FE060000}"/>
    <cellStyle name="출력_1209_20_G4_(G4AA_GGTF12_G4EE_G4TF01_G4MM)_AA_120920" xfId="1544" xr:uid="{00000000-0005-0000-0000-0000FF060000}"/>
    <cellStyle name="콤마 [0]_Order" xfId="1545" xr:uid="{00000000-0005-0000-0000-000000070000}"/>
    <cellStyle name="콤마_버스시간표" xfId="1546" xr:uid="{00000000-0005-0000-0000-000001070000}"/>
    <cellStyle name="통화 [0] 2" xfId="1547" xr:uid="{00000000-0005-0000-0000-000002070000}"/>
    <cellStyle name="통화 [0] 3" xfId="1548" xr:uid="{00000000-0005-0000-0000-000003070000}"/>
    <cellStyle name="표준 2" xfId="1549" xr:uid="{00000000-0005-0000-0000-000004070000}"/>
    <cellStyle name="표준 2 2" xfId="1550" xr:uid="{00000000-0005-0000-0000-000005070000}"/>
    <cellStyle name="표준 2 3" xfId="1551" xr:uid="{00000000-0005-0000-0000-000006070000}"/>
    <cellStyle name="표준 2_130712-PJ進捗管理表_VサプGマーケG企画G他_加藤改 (version 1)" xfId="1552" xr:uid="{00000000-0005-0000-0000-000007070000}"/>
    <cellStyle name="표준 3" xfId="1553" xr:uid="{00000000-0005-0000-0000-000008070000}"/>
    <cellStyle name="표준 3 2" xfId="1554" xr:uid="{00000000-0005-0000-0000-000009070000}"/>
    <cellStyle name="표준 3_PJ展開シート_ver6.0" xfId="1555" xr:uid="{00000000-0005-0000-0000-00000A070000}"/>
    <cellStyle name="표준 4" xfId="1556" xr:uid="{00000000-0005-0000-0000-00000B070000}"/>
    <cellStyle name="표준 5" xfId="1557" xr:uid="{00000000-0005-0000-0000-00000C070000}"/>
    <cellStyle name="표준 6" xfId="1558" xr:uid="{00000000-0005-0000-0000-00000D070000}"/>
    <cellStyle name="표준 7" xfId="1559" xr:uid="{00000000-0005-0000-0000-00000E070000}"/>
    <cellStyle name="표준 8" xfId="1560" xr:uid="{00000000-0005-0000-0000-00000F070000}"/>
    <cellStyle name="표준_FA계획(최종판040128)" xfId="1561" xr:uid="{00000000-0005-0000-0000-000010070000}"/>
    <cellStyle name="說明文字" xfId="1562" xr:uid="{00000000-0005-0000-0000-000011070000}"/>
  </cellStyles>
  <dxfs count="0"/>
  <tableStyles count="0" defaultTableStyle="TableStyleMedium2" defaultPivotStyle="PivotStyleLight16"/>
  <colors>
    <mruColors>
      <color rgb="FFCCFFCC"/>
      <color rgb="FFFFCC99"/>
      <color rgb="FFEAECA2"/>
      <color rgb="FFEBEBFF"/>
      <color rgb="FFE7E7FF"/>
      <color rgb="FFD9D9FF"/>
      <color rgb="FFC8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291352</xdr:colOff>
      <xdr:row>29</xdr:row>
      <xdr:rowOff>123265</xdr:rowOff>
    </xdr:from>
    <xdr:to>
      <xdr:col>6</xdr:col>
      <xdr:colOff>930086</xdr:colOff>
      <xdr:row>37</xdr:row>
      <xdr:rowOff>123266</xdr:rowOff>
    </xdr:to>
    <xdr:sp macro="" textlink="">
      <xdr:nvSpPr>
        <xdr:cNvPr id="2" name="正方形/長方形 1">
          <a:extLst>
            <a:ext uri="{FF2B5EF4-FFF2-40B4-BE49-F238E27FC236}">
              <a16:creationId xmlns:a16="http://schemas.microsoft.com/office/drawing/2014/main" id="{AF65C9BC-ECDE-4081-97C2-1887FF78C239}"/>
            </a:ext>
          </a:extLst>
        </xdr:cNvPr>
        <xdr:cNvSpPr/>
      </xdr:nvSpPr>
      <xdr:spPr>
        <a:xfrm>
          <a:off x="291352" y="8146677"/>
          <a:ext cx="8897469" cy="1008530"/>
        </a:xfrm>
        <a:prstGeom prst="rect">
          <a:avLst/>
        </a:prstGeom>
        <a:no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392205</xdr:colOff>
      <xdr:row>49</xdr:row>
      <xdr:rowOff>179294</xdr:rowOff>
    </xdr:from>
    <xdr:to>
      <xdr:col>6</xdr:col>
      <xdr:colOff>1367118</xdr:colOff>
      <xdr:row>64</xdr:row>
      <xdr:rowOff>44824</xdr:rowOff>
    </xdr:to>
    <xdr:sp macro="" textlink="">
      <xdr:nvSpPr>
        <xdr:cNvPr id="2" name="正方形/長方形 1">
          <a:extLst>
            <a:ext uri="{FF2B5EF4-FFF2-40B4-BE49-F238E27FC236}">
              <a16:creationId xmlns:a16="http://schemas.microsoft.com/office/drawing/2014/main" id="{CF7A0E59-CB69-48BF-9564-E59F6B30E4AF}"/>
            </a:ext>
          </a:extLst>
        </xdr:cNvPr>
        <xdr:cNvSpPr/>
      </xdr:nvSpPr>
      <xdr:spPr>
        <a:xfrm>
          <a:off x="392205" y="16091647"/>
          <a:ext cx="9312089" cy="2891118"/>
        </a:xfrm>
        <a:prstGeom prst="rect">
          <a:avLst/>
        </a:prstGeom>
        <a:no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352425</xdr:colOff>
      <xdr:row>15</xdr:row>
      <xdr:rowOff>133349</xdr:rowOff>
    </xdr:from>
    <xdr:to>
      <xdr:col>7</xdr:col>
      <xdr:colOff>142875</xdr:colOff>
      <xdr:row>21</xdr:row>
      <xdr:rowOff>85725</xdr:rowOff>
    </xdr:to>
    <xdr:sp macro="" textlink="">
      <xdr:nvSpPr>
        <xdr:cNvPr id="2" name="フローチャート: 磁気ディスク 1">
          <a:extLst>
            <a:ext uri="{FF2B5EF4-FFF2-40B4-BE49-F238E27FC236}">
              <a16:creationId xmlns:a16="http://schemas.microsoft.com/office/drawing/2014/main" id="{107D60A9-0F2B-46AF-A293-B95EEE0BA7D8}"/>
            </a:ext>
          </a:extLst>
        </xdr:cNvPr>
        <xdr:cNvSpPr/>
      </xdr:nvSpPr>
      <xdr:spPr>
        <a:xfrm>
          <a:off x="2409825" y="9620249"/>
          <a:ext cx="2533650" cy="9810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master_category_group_map</a:t>
          </a:r>
        </a:p>
        <a:p>
          <a:pPr marL="0" marR="0" lvl="0" indent="0" algn="ctr"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vone</a:t>
          </a:r>
          <a:endParaRPr lang="ja-JP" altLang="ja-JP">
            <a:solidFill>
              <a:srgbClr val="FF0000"/>
            </a:solidFill>
            <a:effectLst/>
          </a:endParaRPr>
        </a:p>
      </xdr:txBody>
    </xdr:sp>
    <xdr:clientData/>
  </xdr:twoCellAnchor>
  <xdr:twoCellAnchor>
    <xdr:from>
      <xdr:col>3</xdr:col>
      <xdr:colOff>295275</xdr:colOff>
      <xdr:row>8</xdr:row>
      <xdr:rowOff>142874</xdr:rowOff>
    </xdr:from>
    <xdr:to>
      <xdr:col>7</xdr:col>
      <xdr:colOff>161925</xdr:colOff>
      <xdr:row>14</xdr:row>
      <xdr:rowOff>76199</xdr:rowOff>
    </xdr:to>
    <xdr:sp macro="" textlink="">
      <xdr:nvSpPr>
        <xdr:cNvPr id="3" name="フローチャート: 磁気ディスク 2">
          <a:extLst>
            <a:ext uri="{FF2B5EF4-FFF2-40B4-BE49-F238E27FC236}">
              <a16:creationId xmlns:a16="http://schemas.microsoft.com/office/drawing/2014/main" id="{E223EEBC-94FD-4951-8DA6-010826CB5D01}"/>
            </a:ext>
          </a:extLst>
        </xdr:cNvPr>
        <xdr:cNvSpPr/>
      </xdr:nvSpPr>
      <xdr:spPr>
        <a:xfrm>
          <a:off x="2352675" y="8429624"/>
          <a:ext cx="2609850" cy="962025"/>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sub_customer_radar_chart</a:t>
          </a:r>
          <a:endParaRPr kumimoji="1" lang="ja-JP" altLang="en-US" sz="1100"/>
        </a:p>
      </xdr:txBody>
    </xdr:sp>
    <xdr:clientData/>
  </xdr:twoCellAnchor>
  <xdr:twoCellAnchor>
    <xdr:from>
      <xdr:col>3</xdr:col>
      <xdr:colOff>323850</xdr:colOff>
      <xdr:row>22</xdr:row>
      <xdr:rowOff>123825</xdr:rowOff>
    </xdr:from>
    <xdr:to>
      <xdr:col>7</xdr:col>
      <xdr:colOff>142875</xdr:colOff>
      <xdr:row>28</xdr:row>
      <xdr:rowOff>38100</xdr:rowOff>
    </xdr:to>
    <xdr:sp macro="" textlink="">
      <xdr:nvSpPr>
        <xdr:cNvPr id="4" name="フローチャート: 磁気ディスク 3">
          <a:extLst>
            <a:ext uri="{FF2B5EF4-FFF2-40B4-BE49-F238E27FC236}">
              <a16:creationId xmlns:a16="http://schemas.microsoft.com/office/drawing/2014/main" id="{0055083D-94A8-4286-9986-5C3C313BFB3B}"/>
            </a:ext>
          </a:extLst>
        </xdr:cNvPr>
        <xdr:cNvSpPr/>
      </xdr:nvSpPr>
      <xdr:spPr>
        <a:xfrm>
          <a:off x="2381250" y="10810875"/>
          <a:ext cx="2562225" cy="942975"/>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7</xdr:col>
      <xdr:colOff>142875</xdr:colOff>
      <xdr:row>11</xdr:row>
      <xdr:rowOff>109537</xdr:rowOff>
    </xdr:from>
    <xdr:to>
      <xdr:col>7</xdr:col>
      <xdr:colOff>161925</xdr:colOff>
      <xdr:row>18</xdr:row>
      <xdr:rowOff>109537</xdr:rowOff>
    </xdr:to>
    <xdr:cxnSp macro="">
      <xdr:nvCxnSpPr>
        <xdr:cNvPr id="7" name="コネクタ: カギ線 6">
          <a:extLst>
            <a:ext uri="{FF2B5EF4-FFF2-40B4-BE49-F238E27FC236}">
              <a16:creationId xmlns:a16="http://schemas.microsoft.com/office/drawing/2014/main" id="{EEF35331-6F49-4075-BAB0-6D2BFADCB537}"/>
            </a:ext>
          </a:extLst>
        </xdr:cNvPr>
        <xdr:cNvCxnSpPr>
          <a:stCxn id="3" idx="4"/>
          <a:endCxn id="2" idx="4"/>
        </xdr:cNvCxnSpPr>
      </xdr:nvCxnSpPr>
      <xdr:spPr>
        <a:xfrm flipH="1">
          <a:off x="4943475" y="8910637"/>
          <a:ext cx="19050" cy="1200150"/>
        </a:xfrm>
        <a:prstGeom prst="bentConnector3">
          <a:avLst>
            <a:gd name="adj1" fmla="val -120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266701</xdr:colOff>
      <xdr:row>12</xdr:row>
      <xdr:rowOff>9525</xdr:rowOff>
    </xdr:from>
    <xdr:to>
      <xdr:col>8</xdr:col>
      <xdr:colOff>133351</xdr:colOff>
      <xdr:row>13</xdr:row>
      <xdr:rowOff>114300</xdr:rowOff>
    </xdr:to>
    <xdr:sp macro="" textlink="">
      <xdr:nvSpPr>
        <xdr:cNvPr id="8" name="テキスト ボックス 7">
          <a:extLst>
            <a:ext uri="{FF2B5EF4-FFF2-40B4-BE49-F238E27FC236}">
              <a16:creationId xmlns:a16="http://schemas.microsoft.com/office/drawing/2014/main" id="{1A1EB461-265F-41CC-A7A9-6395EDA367AF}"/>
            </a:ext>
          </a:extLst>
        </xdr:cNvPr>
        <xdr:cNvSpPr txBox="1"/>
      </xdr:nvSpPr>
      <xdr:spPr>
        <a:xfrm>
          <a:off x="5067301" y="8982075"/>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xdr:col>
      <xdr:colOff>152400</xdr:colOff>
      <xdr:row>15</xdr:row>
      <xdr:rowOff>4763</xdr:rowOff>
    </xdr:from>
    <xdr:to>
      <xdr:col>7</xdr:col>
      <xdr:colOff>409576</xdr:colOff>
      <xdr:row>25</xdr:row>
      <xdr:rowOff>100013</xdr:rowOff>
    </xdr:to>
    <xdr:cxnSp macro="">
      <xdr:nvCxnSpPr>
        <xdr:cNvPr id="9" name="コネクタ: カギ線 8">
          <a:extLst>
            <a:ext uri="{FF2B5EF4-FFF2-40B4-BE49-F238E27FC236}">
              <a16:creationId xmlns:a16="http://schemas.microsoft.com/office/drawing/2014/main" id="{2D33E0C3-8289-4FF8-A9EF-8C4AD1E59AF8}"/>
            </a:ext>
          </a:extLst>
        </xdr:cNvPr>
        <xdr:cNvCxnSpPr/>
      </xdr:nvCxnSpPr>
      <xdr:spPr>
        <a:xfrm flipH="1">
          <a:off x="4953000" y="9491663"/>
          <a:ext cx="257176" cy="1809750"/>
        </a:xfrm>
        <a:prstGeom prst="bentConnector3">
          <a:avLst>
            <a:gd name="adj1" fmla="val -88889"/>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514350</xdr:colOff>
      <xdr:row>16</xdr:row>
      <xdr:rowOff>104775</xdr:rowOff>
    </xdr:from>
    <xdr:to>
      <xdr:col>8</xdr:col>
      <xdr:colOff>381000</xdr:colOff>
      <xdr:row>18</xdr:row>
      <xdr:rowOff>38100</xdr:rowOff>
    </xdr:to>
    <xdr:sp macro="" textlink="">
      <xdr:nvSpPr>
        <xdr:cNvPr id="14" name="テキスト ボックス 13">
          <a:extLst>
            <a:ext uri="{FF2B5EF4-FFF2-40B4-BE49-F238E27FC236}">
              <a16:creationId xmlns:a16="http://schemas.microsoft.com/office/drawing/2014/main" id="{CA7C8E41-C2BC-42D2-B008-E9FB53CE8831}"/>
            </a:ext>
          </a:extLst>
        </xdr:cNvPr>
        <xdr:cNvSpPr txBox="1"/>
      </xdr:nvSpPr>
      <xdr:spPr>
        <a:xfrm>
          <a:off x="5314950" y="9763125"/>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3</xdr:col>
      <xdr:colOff>342900</xdr:colOff>
      <xdr:row>30</xdr:row>
      <xdr:rowOff>114300</xdr:rowOff>
    </xdr:from>
    <xdr:to>
      <xdr:col>7</xdr:col>
      <xdr:colOff>133350</xdr:colOff>
      <xdr:row>36</xdr:row>
      <xdr:rowOff>66676</xdr:rowOff>
    </xdr:to>
    <xdr:sp macro="" textlink="">
      <xdr:nvSpPr>
        <xdr:cNvPr id="15" name="フローチャート: 磁気ディスク 14">
          <a:extLst>
            <a:ext uri="{FF2B5EF4-FFF2-40B4-BE49-F238E27FC236}">
              <a16:creationId xmlns:a16="http://schemas.microsoft.com/office/drawing/2014/main" id="{0721D891-1201-42E0-916A-3B6E0A36F9C3}"/>
            </a:ext>
          </a:extLst>
        </xdr:cNvPr>
        <xdr:cNvSpPr/>
      </xdr:nvSpPr>
      <xdr:spPr>
        <a:xfrm>
          <a:off x="2400300" y="12172950"/>
          <a:ext cx="2533650" cy="9810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master_biz_type_map</a:t>
          </a:r>
          <a:endParaRPr kumimoji="1" lang="ja-JP" altLang="en-US" sz="1100"/>
        </a:p>
      </xdr:txBody>
    </xdr:sp>
    <xdr:clientData/>
  </xdr:twoCellAnchor>
  <xdr:twoCellAnchor>
    <xdr:from>
      <xdr:col>7</xdr:col>
      <xdr:colOff>142875</xdr:colOff>
      <xdr:row>20</xdr:row>
      <xdr:rowOff>100013</xdr:rowOff>
    </xdr:from>
    <xdr:to>
      <xdr:col>7</xdr:col>
      <xdr:colOff>657225</xdr:colOff>
      <xdr:row>33</xdr:row>
      <xdr:rowOff>138113</xdr:rowOff>
    </xdr:to>
    <xdr:cxnSp macro="">
      <xdr:nvCxnSpPr>
        <xdr:cNvPr id="16" name="コネクタ: カギ線 15">
          <a:extLst>
            <a:ext uri="{FF2B5EF4-FFF2-40B4-BE49-F238E27FC236}">
              <a16:creationId xmlns:a16="http://schemas.microsoft.com/office/drawing/2014/main" id="{313C1221-B29B-4A8A-AFD3-7C189F664408}"/>
            </a:ext>
          </a:extLst>
        </xdr:cNvPr>
        <xdr:cNvCxnSpPr/>
      </xdr:nvCxnSpPr>
      <xdr:spPr>
        <a:xfrm flipH="1">
          <a:off x="4943475" y="10444163"/>
          <a:ext cx="514350" cy="2266950"/>
        </a:xfrm>
        <a:prstGeom prst="bentConnector3">
          <a:avLst>
            <a:gd name="adj1" fmla="val -44444"/>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76200</xdr:colOff>
      <xdr:row>21</xdr:row>
      <xdr:rowOff>142875</xdr:rowOff>
    </xdr:from>
    <xdr:to>
      <xdr:col>8</xdr:col>
      <xdr:colOff>628650</xdr:colOff>
      <xdr:row>23</xdr:row>
      <xdr:rowOff>76200</xdr:rowOff>
    </xdr:to>
    <xdr:sp macro="" textlink="">
      <xdr:nvSpPr>
        <xdr:cNvPr id="25" name="テキスト ボックス 24">
          <a:extLst>
            <a:ext uri="{FF2B5EF4-FFF2-40B4-BE49-F238E27FC236}">
              <a16:creationId xmlns:a16="http://schemas.microsoft.com/office/drawing/2014/main" id="{594349D4-A50F-4536-A342-F39761B82BAE}"/>
            </a:ext>
          </a:extLst>
        </xdr:cNvPr>
        <xdr:cNvSpPr txBox="1"/>
      </xdr:nvSpPr>
      <xdr:spPr>
        <a:xfrm>
          <a:off x="5562600" y="10658475"/>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left</a:t>
          </a:r>
          <a:endParaRPr kumimoji="1" lang="ja-JP" altLang="en-US" sz="1100"/>
        </a:p>
      </xdr:txBody>
    </xdr:sp>
    <xdr:clientData/>
  </xdr:twoCellAnchor>
  <xdr:twoCellAnchor>
    <xdr:from>
      <xdr:col>4</xdr:col>
      <xdr:colOff>0</xdr:colOff>
      <xdr:row>41</xdr:row>
      <xdr:rowOff>66675</xdr:rowOff>
    </xdr:from>
    <xdr:to>
      <xdr:col>7</xdr:col>
      <xdr:colOff>476250</xdr:colOff>
      <xdr:row>47</xdr:row>
      <xdr:rowOff>19051</xdr:rowOff>
    </xdr:to>
    <xdr:sp macro="" textlink="">
      <xdr:nvSpPr>
        <xdr:cNvPr id="27" name="フローチャート: 磁気ディスク 26">
          <a:extLst>
            <a:ext uri="{FF2B5EF4-FFF2-40B4-BE49-F238E27FC236}">
              <a16:creationId xmlns:a16="http://schemas.microsoft.com/office/drawing/2014/main" id="{5992C15A-232F-49A1-A019-55E697886198}"/>
            </a:ext>
          </a:extLst>
        </xdr:cNvPr>
        <xdr:cNvSpPr/>
      </xdr:nvSpPr>
      <xdr:spPr>
        <a:xfrm>
          <a:off x="2743200" y="14011275"/>
          <a:ext cx="2533650" cy="9810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7</xdr:col>
      <xdr:colOff>476250</xdr:colOff>
      <xdr:row>27</xdr:row>
      <xdr:rowOff>42863</xdr:rowOff>
    </xdr:from>
    <xdr:to>
      <xdr:col>9</xdr:col>
      <xdr:colOff>523875</xdr:colOff>
      <xdr:row>44</xdr:row>
      <xdr:rowOff>42863</xdr:rowOff>
    </xdr:to>
    <xdr:cxnSp macro="">
      <xdr:nvCxnSpPr>
        <xdr:cNvPr id="28" name="コネクタ: カギ線 27">
          <a:extLst>
            <a:ext uri="{FF2B5EF4-FFF2-40B4-BE49-F238E27FC236}">
              <a16:creationId xmlns:a16="http://schemas.microsoft.com/office/drawing/2014/main" id="{F16113E4-E16B-4A28-83E8-3BF092520F4A}"/>
            </a:ext>
          </a:extLst>
        </xdr:cNvPr>
        <xdr:cNvCxnSpPr>
          <a:stCxn id="33" idx="3"/>
          <a:endCxn id="27" idx="4"/>
        </xdr:cNvCxnSpPr>
      </xdr:nvCxnSpPr>
      <xdr:spPr>
        <a:xfrm flipH="1">
          <a:off x="5276850" y="11587163"/>
          <a:ext cx="1419225" cy="2914650"/>
        </a:xfrm>
        <a:prstGeom prst="bentConnector3">
          <a:avLst>
            <a:gd name="adj1" fmla="val -16107"/>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57150</xdr:colOff>
      <xdr:row>51</xdr:row>
      <xdr:rowOff>123825</xdr:rowOff>
    </xdr:from>
    <xdr:to>
      <xdr:col>9</xdr:col>
      <xdr:colOff>561975</xdr:colOff>
      <xdr:row>57</xdr:row>
      <xdr:rowOff>38100</xdr:rowOff>
    </xdr:to>
    <xdr:sp macro="" textlink="">
      <xdr:nvSpPr>
        <xdr:cNvPr id="32" name="フローチャート: 磁気ディスク 31">
          <a:extLst>
            <a:ext uri="{FF2B5EF4-FFF2-40B4-BE49-F238E27FC236}">
              <a16:creationId xmlns:a16="http://schemas.microsoft.com/office/drawing/2014/main" id="{20F24973-58CA-4B3B-9FC6-3F8C9EDDA046}"/>
            </a:ext>
          </a:extLst>
        </xdr:cNvPr>
        <xdr:cNvSpPr/>
      </xdr:nvSpPr>
      <xdr:spPr>
        <a:xfrm>
          <a:off x="4171950" y="15782925"/>
          <a:ext cx="2562225" cy="942975"/>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master_category_all</a:t>
          </a:r>
          <a:endParaRPr kumimoji="1" lang="ja-JP" altLang="en-US" sz="1100"/>
        </a:p>
      </xdr:txBody>
    </xdr:sp>
    <xdr:clientData/>
  </xdr:twoCellAnchor>
  <xdr:twoCellAnchor>
    <xdr:from>
      <xdr:col>8</xdr:col>
      <xdr:colOff>657225</xdr:colOff>
      <xdr:row>26</xdr:row>
      <xdr:rowOff>76200</xdr:rowOff>
    </xdr:from>
    <xdr:to>
      <xdr:col>9</xdr:col>
      <xdr:colOff>523875</xdr:colOff>
      <xdr:row>28</xdr:row>
      <xdr:rowOff>9525</xdr:rowOff>
    </xdr:to>
    <xdr:sp macro="" textlink="">
      <xdr:nvSpPr>
        <xdr:cNvPr id="33" name="テキスト ボックス 32">
          <a:extLst>
            <a:ext uri="{FF2B5EF4-FFF2-40B4-BE49-F238E27FC236}">
              <a16:creationId xmlns:a16="http://schemas.microsoft.com/office/drawing/2014/main" id="{EA70004D-453D-4ED2-9EB6-A2754C105B3F}"/>
            </a:ext>
          </a:extLst>
        </xdr:cNvPr>
        <xdr:cNvSpPr txBox="1"/>
      </xdr:nvSpPr>
      <xdr:spPr>
        <a:xfrm>
          <a:off x="6143625" y="11449050"/>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2</xdr:col>
      <xdr:colOff>571500</xdr:colOff>
      <xdr:row>7</xdr:row>
      <xdr:rowOff>104775</xdr:rowOff>
    </xdr:from>
    <xdr:to>
      <xdr:col>9</xdr:col>
      <xdr:colOff>228600</xdr:colOff>
      <xdr:row>37</xdr:row>
      <xdr:rowOff>76200</xdr:rowOff>
    </xdr:to>
    <xdr:sp macro="" textlink="">
      <xdr:nvSpPr>
        <xdr:cNvPr id="34" name="正方形/長方形 33">
          <a:extLst>
            <a:ext uri="{FF2B5EF4-FFF2-40B4-BE49-F238E27FC236}">
              <a16:creationId xmlns:a16="http://schemas.microsoft.com/office/drawing/2014/main" id="{D1671811-0BE6-4878-957C-FA238F67C9ED}"/>
            </a:ext>
          </a:extLst>
        </xdr:cNvPr>
        <xdr:cNvSpPr/>
      </xdr:nvSpPr>
      <xdr:spPr>
        <a:xfrm>
          <a:off x="1943100" y="8220075"/>
          <a:ext cx="4457700" cy="5114925"/>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561975</xdr:colOff>
      <xdr:row>36</xdr:row>
      <xdr:rowOff>100013</xdr:rowOff>
    </xdr:from>
    <xdr:to>
      <xdr:col>10</xdr:col>
      <xdr:colOff>342900</xdr:colOff>
      <xdr:row>54</xdr:row>
      <xdr:rowOff>80963</xdr:rowOff>
    </xdr:to>
    <xdr:cxnSp macro="">
      <xdr:nvCxnSpPr>
        <xdr:cNvPr id="35" name="コネクタ: カギ線 34">
          <a:extLst>
            <a:ext uri="{FF2B5EF4-FFF2-40B4-BE49-F238E27FC236}">
              <a16:creationId xmlns:a16="http://schemas.microsoft.com/office/drawing/2014/main" id="{6C47852D-AEA7-439E-84AE-355E1F125745}"/>
            </a:ext>
          </a:extLst>
        </xdr:cNvPr>
        <xdr:cNvCxnSpPr>
          <a:stCxn id="39" idx="3"/>
          <a:endCxn id="32" idx="4"/>
        </xdr:cNvCxnSpPr>
      </xdr:nvCxnSpPr>
      <xdr:spPr>
        <a:xfrm flipH="1">
          <a:off x="6734175" y="13187363"/>
          <a:ext cx="466725" cy="3067050"/>
        </a:xfrm>
        <a:prstGeom prst="bentConnector3">
          <a:avLst>
            <a:gd name="adj1" fmla="val -4898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476250</xdr:colOff>
      <xdr:row>35</xdr:row>
      <xdr:rowOff>133350</xdr:rowOff>
    </xdr:from>
    <xdr:to>
      <xdr:col>10</xdr:col>
      <xdr:colOff>342900</xdr:colOff>
      <xdr:row>37</xdr:row>
      <xdr:rowOff>66675</xdr:rowOff>
    </xdr:to>
    <xdr:sp macro="" textlink="">
      <xdr:nvSpPr>
        <xdr:cNvPr id="39" name="テキスト ボックス 38">
          <a:extLst>
            <a:ext uri="{FF2B5EF4-FFF2-40B4-BE49-F238E27FC236}">
              <a16:creationId xmlns:a16="http://schemas.microsoft.com/office/drawing/2014/main" id="{318679AD-024D-4B62-A87E-4C45BD136AFB}"/>
            </a:ext>
          </a:extLst>
        </xdr:cNvPr>
        <xdr:cNvSpPr txBox="1"/>
      </xdr:nvSpPr>
      <xdr:spPr>
        <a:xfrm>
          <a:off x="6648450" y="13049250"/>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xdr:col>
      <xdr:colOff>466725</xdr:colOff>
      <xdr:row>61</xdr:row>
      <xdr:rowOff>114300</xdr:rowOff>
    </xdr:from>
    <xdr:to>
      <xdr:col>11</xdr:col>
      <xdr:colOff>257175</xdr:colOff>
      <xdr:row>67</xdr:row>
      <xdr:rowOff>66676</xdr:rowOff>
    </xdr:to>
    <xdr:sp macro="" textlink="">
      <xdr:nvSpPr>
        <xdr:cNvPr id="43" name="フローチャート: 磁気ディスク 42">
          <a:extLst>
            <a:ext uri="{FF2B5EF4-FFF2-40B4-BE49-F238E27FC236}">
              <a16:creationId xmlns:a16="http://schemas.microsoft.com/office/drawing/2014/main" id="{FC52961F-FCC2-4393-810C-88E0BCCBCAC5}"/>
            </a:ext>
          </a:extLst>
        </xdr:cNvPr>
        <xdr:cNvSpPr/>
      </xdr:nvSpPr>
      <xdr:spPr>
        <a:xfrm>
          <a:off x="5267325" y="17487900"/>
          <a:ext cx="2533650" cy="9810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master_approval_rate_map</a:t>
          </a:r>
          <a:endParaRPr kumimoji="1" lang="ja-JP" altLang="en-US" sz="1100"/>
        </a:p>
      </xdr:txBody>
    </xdr:sp>
    <xdr:clientData/>
  </xdr:twoCellAnchor>
  <xdr:twoCellAnchor>
    <xdr:from>
      <xdr:col>2</xdr:col>
      <xdr:colOff>57151</xdr:colOff>
      <xdr:row>7</xdr:row>
      <xdr:rowOff>38100</xdr:rowOff>
    </xdr:from>
    <xdr:to>
      <xdr:col>11</xdr:col>
      <xdr:colOff>476251</xdr:colOff>
      <xdr:row>59</xdr:row>
      <xdr:rowOff>104775</xdr:rowOff>
    </xdr:to>
    <xdr:sp macro="" textlink="">
      <xdr:nvSpPr>
        <xdr:cNvPr id="44" name="正方形/長方形 43">
          <a:extLst>
            <a:ext uri="{FF2B5EF4-FFF2-40B4-BE49-F238E27FC236}">
              <a16:creationId xmlns:a16="http://schemas.microsoft.com/office/drawing/2014/main" id="{3EBA7173-80E6-4E3C-8159-06DB01862887}"/>
            </a:ext>
          </a:extLst>
        </xdr:cNvPr>
        <xdr:cNvSpPr/>
      </xdr:nvSpPr>
      <xdr:spPr>
        <a:xfrm>
          <a:off x="1428751" y="8153400"/>
          <a:ext cx="6591300" cy="8982075"/>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257175</xdr:colOff>
      <xdr:row>45</xdr:row>
      <xdr:rowOff>23813</xdr:rowOff>
    </xdr:from>
    <xdr:to>
      <xdr:col>12</xdr:col>
      <xdr:colOff>76200</xdr:colOff>
      <xdr:row>64</xdr:row>
      <xdr:rowOff>90488</xdr:rowOff>
    </xdr:to>
    <xdr:cxnSp macro="">
      <xdr:nvCxnSpPr>
        <xdr:cNvPr id="45" name="コネクタ: カギ線 44">
          <a:extLst>
            <a:ext uri="{FF2B5EF4-FFF2-40B4-BE49-F238E27FC236}">
              <a16:creationId xmlns:a16="http://schemas.microsoft.com/office/drawing/2014/main" id="{11BB2C0C-78AB-4F53-B767-44FBC88B9A76}"/>
            </a:ext>
          </a:extLst>
        </xdr:cNvPr>
        <xdr:cNvCxnSpPr>
          <a:stCxn id="46" idx="3"/>
          <a:endCxn id="43" idx="4"/>
        </xdr:cNvCxnSpPr>
      </xdr:nvCxnSpPr>
      <xdr:spPr>
        <a:xfrm flipH="1">
          <a:off x="7800975" y="14654213"/>
          <a:ext cx="504825" cy="3324225"/>
        </a:xfrm>
        <a:prstGeom prst="bentConnector3">
          <a:avLst>
            <a:gd name="adj1" fmla="val -45283"/>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209550</xdr:colOff>
      <xdr:row>44</xdr:row>
      <xdr:rowOff>57150</xdr:rowOff>
    </xdr:from>
    <xdr:to>
      <xdr:col>12</xdr:col>
      <xdr:colOff>76200</xdr:colOff>
      <xdr:row>45</xdr:row>
      <xdr:rowOff>161925</xdr:rowOff>
    </xdr:to>
    <xdr:sp macro="" textlink="">
      <xdr:nvSpPr>
        <xdr:cNvPr id="46" name="テキスト ボックス 45">
          <a:extLst>
            <a:ext uri="{FF2B5EF4-FFF2-40B4-BE49-F238E27FC236}">
              <a16:creationId xmlns:a16="http://schemas.microsoft.com/office/drawing/2014/main" id="{6C95A4FE-3922-4EF0-8FE7-83A7BBB9119E}"/>
            </a:ext>
          </a:extLst>
        </xdr:cNvPr>
        <xdr:cNvSpPr txBox="1"/>
      </xdr:nvSpPr>
      <xdr:spPr>
        <a:xfrm>
          <a:off x="7753350" y="14516100"/>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1</xdr:col>
      <xdr:colOff>600075</xdr:colOff>
      <xdr:row>6</xdr:row>
      <xdr:rowOff>9525</xdr:rowOff>
    </xdr:from>
    <xdr:to>
      <xdr:col>13</xdr:col>
      <xdr:colOff>219075</xdr:colOff>
      <xdr:row>69</xdr:row>
      <xdr:rowOff>57150</xdr:rowOff>
    </xdr:to>
    <xdr:sp macro="" textlink="">
      <xdr:nvSpPr>
        <xdr:cNvPr id="55" name="正方形/長方形 54">
          <a:extLst>
            <a:ext uri="{FF2B5EF4-FFF2-40B4-BE49-F238E27FC236}">
              <a16:creationId xmlns:a16="http://schemas.microsoft.com/office/drawing/2014/main" id="{42617A1C-BBA3-4B82-B887-CD2B5C0B6B16}"/>
            </a:ext>
          </a:extLst>
        </xdr:cNvPr>
        <xdr:cNvSpPr/>
      </xdr:nvSpPr>
      <xdr:spPr>
        <a:xfrm>
          <a:off x="1285875" y="7953375"/>
          <a:ext cx="7848600" cy="10848975"/>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419100</xdr:colOff>
      <xdr:row>72</xdr:row>
      <xdr:rowOff>19050</xdr:rowOff>
    </xdr:from>
    <xdr:to>
      <xdr:col>14</xdr:col>
      <xdr:colOff>209550</xdr:colOff>
      <xdr:row>77</xdr:row>
      <xdr:rowOff>142876</xdr:rowOff>
    </xdr:to>
    <xdr:sp macro="" textlink="">
      <xdr:nvSpPr>
        <xdr:cNvPr id="56" name="フローチャート: 磁気ディスク 55">
          <a:extLst>
            <a:ext uri="{FF2B5EF4-FFF2-40B4-BE49-F238E27FC236}">
              <a16:creationId xmlns:a16="http://schemas.microsoft.com/office/drawing/2014/main" id="{E41FF6CA-AA10-4340-816E-57CEBD00E0F5}"/>
            </a:ext>
          </a:extLst>
        </xdr:cNvPr>
        <xdr:cNvSpPr/>
      </xdr:nvSpPr>
      <xdr:spPr>
        <a:xfrm>
          <a:off x="7277100" y="19278600"/>
          <a:ext cx="2533650" cy="9810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13</xdr:col>
      <xdr:colOff>542925</xdr:colOff>
      <xdr:row>53</xdr:row>
      <xdr:rowOff>90488</xdr:rowOff>
    </xdr:from>
    <xdr:to>
      <xdr:col>14</xdr:col>
      <xdr:colOff>209550</xdr:colOff>
      <xdr:row>74</xdr:row>
      <xdr:rowOff>166688</xdr:rowOff>
    </xdr:to>
    <xdr:cxnSp macro="">
      <xdr:nvCxnSpPr>
        <xdr:cNvPr id="57" name="コネクタ: カギ線 56">
          <a:extLst>
            <a:ext uri="{FF2B5EF4-FFF2-40B4-BE49-F238E27FC236}">
              <a16:creationId xmlns:a16="http://schemas.microsoft.com/office/drawing/2014/main" id="{CAB18BF7-DF3B-4F9F-B3C3-176A487A9F3E}"/>
            </a:ext>
          </a:extLst>
        </xdr:cNvPr>
        <xdr:cNvCxnSpPr>
          <a:stCxn id="58" idx="3"/>
          <a:endCxn id="56" idx="4"/>
        </xdr:cNvCxnSpPr>
      </xdr:nvCxnSpPr>
      <xdr:spPr>
        <a:xfrm>
          <a:off x="9458325" y="16092488"/>
          <a:ext cx="352425" cy="3676650"/>
        </a:xfrm>
        <a:prstGeom prst="bentConnector3">
          <a:avLst>
            <a:gd name="adj1" fmla="val 16486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676275</xdr:colOff>
      <xdr:row>52</xdr:row>
      <xdr:rowOff>123825</xdr:rowOff>
    </xdr:from>
    <xdr:to>
      <xdr:col>13</xdr:col>
      <xdr:colOff>542925</xdr:colOff>
      <xdr:row>54</xdr:row>
      <xdr:rowOff>57150</xdr:rowOff>
    </xdr:to>
    <xdr:sp macro="" textlink="">
      <xdr:nvSpPr>
        <xdr:cNvPr id="58" name="テキスト ボックス 57">
          <a:extLst>
            <a:ext uri="{FF2B5EF4-FFF2-40B4-BE49-F238E27FC236}">
              <a16:creationId xmlns:a16="http://schemas.microsoft.com/office/drawing/2014/main" id="{E03B7BD7-1396-46BA-ACEA-CD2B97903E2B}"/>
            </a:ext>
          </a:extLst>
        </xdr:cNvPr>
        <xdr:cNvSpPr txBox="1"/>
      </xdr:nvSpPr>
      <xdr:spPr>
        <a:xfrm>
          <a:off x="8905875" y="15954375"/>
          <a:ext cx="5524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1</xdr:col>
      <xdr:colOff>476249</xdr:colOff>
      <xdr:row>4</xdr:row>
      <xdr:rowOff>161925</xdr:rowOff>
    </xdr:from>
    <xdr:to>
      <xdr:col>15</xdr:col>
      <xdr:colOff>409574</xdr:colOff>
      <xdr:row>79</xdr:row>
      <xdr:rowOff>95250</xdr:rowOff>
    </xdr:to>
    <xdr:sp macro="" textlink="">
      <xdr:nvSpPr>
        <xdr:cNvPr id="60" name="正方形/長方形 59">
          <a:extLst>
            <a:ext uri="{FF2B5EF4-FFF2-40B4-BE49-F238E27FC236}">
              <a16:creationId xmlns:a16="http://schemas.microsoft.com/office/drawing/2014/main" id="{4EE1ED59-C533-44CE-98E5-2BF4F08B14E8}"/>
            </a:ext>
          </a:extLst>
        </xdr:cNvPr>
        <xdr:cNvSpPr/>
      </xdr:nvSpPr>
      <xdr:spPr>
        <a:xfrm>
          <a:off x="1162049" y="7762875"/>
          <a:ext cx="9534525" cy="12792075"/>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647700</xdr:colOff>
      <xdr:row>81</xdr:row>
      <xdr:rowOff>133350</xdr:rowOff>
    </xdr:from>
    <xdr:to>
      <xdr:col>16</xdr:col>
      <xdr:colOff>340179</xdr:colOff>
      <xdr:row>87</xdr:row>
      <xdr:rowOff>47625</xdr:rowOff>
    </xdr:to>
    <xdr:sp macro="" textlink="">
      <xdr:nvSpPr>
        <xdr:cNvPr id="61" name="フローチャート: 磁気ディスク 60">
          <a:extLst>
            <a:ext uri="{FF2B5EF4-FFF2-40B4-BE49-F238E27FC236}">
              <a16:creationId xmlns:a16="http://schemas.microsoft.com/office/drawing/2014/main" id="{D0FFDF90-AADD-4D35-B44B-5AE0152A2A07}"/>
            </a:ext>
          </a:extLst>
        </xdr:cNvPr>
        <xdr:cNvSpPr/>
      </xdr:nvSpPr>
      <xdr:spPr>
        <a:xfrm>
          <a:off x="8811986" y="21537386"/>
          <a:ext cx="2413907"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16</xdr:col>
      <xdr:colOff>149679</xdr:colOff>
      <xdr:row>63</xdr:row>
      <xdr:rowOff>71438</xdr:rowOff>
    </xdr:from>
    <xdr:to>
      <xdr:col>16</xdr:col>
      <xdr:colOff>340179</xdr:colOff>
      <xdr:row>84</xdr:row>
      <xdr:rowOff>90488</xdr:rowOff>
    </xdr:to>
    <xdr:cxnSp macro="">
      <xdr:nvCxnSpPr>
        <xdr:cNvPr id="62" name="コネクタ: カギ線 61">
          <a:extLst>
            <a:ext uri="{FF2B5EF4-FFF2-40B4-BE49-F238E27FC236}">
              <a16:creationId xmlns:a16="http://schemas.microsoft.com/office/drawing/2014/main" id="{CDEDA88D-CE7A-4822-8283-4B95B1EF3C9F}"/>
            </a:ext>
          </a:extLst>
        </xdr:cNvPr>
        <xdr:cNvCxnSpPr>
          <a:stCxn id="63" idx="3"/>
          <a:endCxn id="61" idx="4"/>
        </xdr:cNvCxnSpPr>
      </xdr:nvCxnSpPr>
      <xdr:spPr>
        <a:xfrm>
          <a:off x="11035393" y="18291402"/>
          <a:ext cx="190500" cy="3733800"/>
        </a:xfrm>
        <a:prstGeom prst="bentConnector3">
          <a:avLst>
            <a:gd name="adj1" fmla="val 22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247650</xdr:colOff>
      <xdr:row>62</xdr:row>
      <xdr:rowOff>95250</xdr:rowOff>
    </xdr:from>
    <xdr:to>
      <xdr:col>16</xdr:col>
      <xdr:colOff>149679</xdr:colOff>
      <xdr:row>64</xdr:row>
      <xdr:rowOff>47625</xdr:rowOff>
    </xdr:to>
    <xdr:sp macro="" textlink="">
      <xdr:nvSpPr>
        <xdr:cNvPr id="63" name="テキスト ボックス 62">
          <a:extLst>
            <a:ext uri="{FF2B5EF4-FFF2-40B4-BE49-F238E27FC236}">
              <a16:creationId xmlns:a16="http://schemas.microsoft.com/office/drawing/2014/main" id="{3EA4E395-415D-4580-B7D8-7BF29A9B4E2B}"/>
            </a:ext>
          </a:extLst>
        </xdr:cNvPr>
        <xdr:cNvSpPr txBox="1"/>
      </xdr:nvSpPr>
      <xdr:spPr>
        <a:xfrm>
          <a:off x="10453007" y="18138321"/>
          <a:ext cx="582386" cy="3061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20</xdr:col>
      <xdr:colOff>57150</xdr:colOff>
      <xdr:row>13</xdr:row>
      <xdr:rowOff>167368</xdr:rowOff>
    </xdr:from>
    <xdr:to>
      <xdr:col>23</xdr:col>
      <xdr:colOff>527958</xdr:colOff>
      <xdr:row>19</xdr:row>
      <xdr:rowOff>119743</xdr:rowOff>
    </xdr:to>
    <xdr:sp macro="" textlink="">
      <xdr:nvSpPr>
        <xdr:cNvPr id="64" name="フローチャート: 磁気ディスク 63">
          <a:extLst>
            <a:ext uri="{FF2B5EF4-FFF2-40B4-BE49-F238E27FC236}">
              <a16:creationId xmlns:a16="http://schemas.microsoft.com/office/drawing/2014/main" id="{AAD50248-6011-41A2-9D39-F059E8616C13}"/>
            </a:ext>
          </a:extLst>
        </xdr:cNvPr>
        <xdr:cNvSpPr/>
      </xdr:nvSpPr>
      <xdr:spPr>
        <a:xfrm>
          <a:off x="12303579" y="9542689"/>
          <a:ext cx="2511879" cy="1013733"/>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master_category_group_map</a:t>
          </a:r>
        </a:p>
        <a:p>
          <a:pPr algn="ctr"/>
          <a:r>
            <a:rPr lang="en-US" altLang="ja-JP">
              <a:solidFill>
                <a:srgbClr val="FF0000"/>
              </a:solidFill>
            </a:rPr>
            <a:t>all_misumi</a:t>
          </a:r>
          <a:r>
            <a:rPr lang="ja-JP" altLang="en-US">
              <a:solidFill>
                <a:srgbClr val="FF0000"/>
              </a:solidFill>
            </a:rPr>
            <a:t>、</a:t>
          </a:r>
          <a:r>
            <a:rPr lang="en-US" altLang="ja-JP">
              <a:solidFill>
                <a:srgbClr val="FF0000"/>
              </a:solidFill>
            </a:rPr>
            <a:t>vone</a:t>
          </a:r>
          <a:r>
            <a:rPr lang="ja-JP" altLang="en-US">
              <a:solidFill>
                <a:srgbClr val="FF0000"/>
              </a:solidFill>
            </a:rPr>
            <a:t>、</a:t>
          </a:r>
          <a:r>
            <a:rPr lang="en-US" altLang="ja-JP">
              <a:solidFill>
                <a:srgbClr val="FF0000"/>
              </a:solidFill>
            </a:rPr>
            <a:t>mro</a:t>
          </a:r>
          <a:endParaRPr kumimoji="1" lang="ja-JP" altLang="en-US" sz="1100">
            <a:solidFill>
              <a:srgbClr val="FF0000"/>
            </a:solidFill>
          </a:endParaRPr>
        </a:p>
      </xdr:txBody>
    </xdr:sp>
    <xdr:clientData/>
  </xdr:twoCellAnchor>
  <xdr:twoCellAnchor>
    <xdr:from>
      <xdr:col>20</xdr:col>
      <xdr:colOff>0</xdr:colOff>
      <xdr:row>7</xdr:row>
      <xdr:rowOff>0</xdr:rowOff>
    </xdr:from>
    <xdr:to>
      <xdr:col>23</xdr:col>
      <xdr:colOff>547008</xdr:colOff>
      <xdr:row>12</xdr:row>
      <xdr:rowOff>110217</xdr:rowOff>
    </xdr:to>
    <xdr:sp macro="" textlink="">
      <xdr:nvSpPr>
        <xdr:cNvPr id="65" name="フローチャート: 磁気ディスク 64">
          <a:extLst>
            <a:ext uri="{FF2B5EF4-FFF2-40B4-BE49-F238E27FC236}">
              <a16:creationId xmlns:a16="http://schemas.microsoft.com/office/drawing/2014/main" id="{6805A711-B18C-4718-87BF-F8FA1E9A3B66}"/>
            </a:ext>
          </a:extLst>
        </xdr:cNvPr>
        <xdr:cNvSpPr/>
      </xdr:nvSpPr>
      <xdr:spPr>
        <a:xfrm>
          <a:off x="12246429" y="8313964"/>
          <a:ext cx="2588079" cy="99468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sub_customer_radar_chart</a:t>
          </a:r>
          <a:endParaRPr kumimoji="1" lang="ja-JP" altLang="en-US" sz="1100"/>
        </a:p>
      </xdr:txBody>
    </xdr:sp>
    <xdr:clientData/>
  </xdr:twoCellAnchor>
  <xdr:twoCellAnchor>
    <xdr:from>
      <xdr:col>20</xdr:col>
      <xdr:colOff>28575</xdr:colOff>
      <xdr:row>20</xdr:row>
      <xdr:rowOff>157844</xdr:rowOff>
    </xdr:from>
    <xdr:to>
      <xdr:col>23</xdr:col>
      <xdr:colOff>527958</xdr:colOff>
      <xdr:row>26</xdr:row>
      <xdr:rowOff>72118</xdr:rowOff>
    </xdr:to>
    <xdr:sp macro="" textlink="">
      <xdr:nvSpPr>
        <xdr:cNvPr id="66" name="フローチャート: 磁気ディスク 65">
          <a:extLst>
            <a:ext uri="{FF2B5EF4-FFF2-40B4-BE49-F238E27FC236}">
              <a16:creationId xmlns:a16="http://schemas.microsoft.com/office/drawing/2014/main" id="{D3BC3017-2508-4939-8471-BD65D2022EC2}"/>
            </a:ext>
          </a:extLst>
        </xdr:cNvPr>
        <xdr:cNvSpPr/>
      </xdr:nvSpPr>
      <xdr:spPr>
        <a:xfrm>
          <a:off x="12275004" y="10771415"/>
          <a:ext cx="2540454"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23</xdr:col>
      <xdr:colOff>537483</xdr:colOff>
      <xdr:row>13</xdr:row>
      <xdr:rowOff>38782</xdr:rowOff>
    </xdr:from>
    <xdr:to>
      <xdr:col>24</xdr:col>
      <xdr:colOff>114302</xdr:colOff>
      <xdr:row>23</xdr:row>
      <xdr:rowOff>134032</xdr:rowOff>
    </xdr:to>
    <xdr:cxnSp macro="">
      <xdr:nvCxnSpPr>
        <xdr:cNvPr id="68" name="コネクタ: カギ線 67">
          <a:extLst>
            <a:ext uri="{FF2B5EF4-FFF2-40B4-BE49-F238E27FC236}">
              <a16:creationId xmlns:a16="http://schemas.microsoft.com/office/drawing/2014/main" id="{CE216331-EBC9-4C5C-A969-30B666536C03}"/>
            </a:ext>
          </a:extLst>
        </xdr:cNvPr>
        <xdr:cNvCxnSpPr/>
      </xdr:nvCxnSpPr>
      <xdr:spPr>
        <a:xfrm flipH="1">
          <a:off x="14824983" y="9414103"/>
          <a:ext cx="257176" cy="1864179"/>
        </a:xfrm>
        <a:prstGeom prst="bentConnector3">
          <a:avLst>
            <a:gd name="adj1" fmla="val -88889"/>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219076</xdr:colOff>
      <xdr:row>14</xdr:row>
      <xdr:rowOff>138794</xdr:rowOff>
    </xdr:from>
    <xdr:to>
      <xdr:col>25</xdr:col>
      <xdr:colOff>85726</xdr:colOff>
      <xdr:row>16</xdr:row>
      <xdr:rowOff>72119</xdr:rowOff>
    </xdr:to>
    <xdr:sp macro="" textlink="">
      <xdr:nvSpPr>
        <xdr:cNvPr id="69" name="テキスト ボックス 68">
          <a:extLst>
            <a:ext uri="{FF2B5EF4-FFF2-40B4-BE49-F238E27FC236}">
              <a16:creationId xmlns:a16="http://schemas.microsoft.com/office/drawing/2014/main" id="{7E964C1A-8CAE-439B-BA24-BB08E0C4799B}"/>
            </a:ext>
          </a:extLst>
        </xdr:cNvPr>
        <xdr:cNvSpPr txBox="1"/>
      </xdr:nvSpPr>
      <xdr:spPr>
        <a:xfrm>
          <a:off x="15186933" y="9691008"/>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20</xdr:col>
      <xdr:colOff>47625</xdr:colOff>
      <xdr:row>28</xdr:row>
      <xdr:rowOff>148319</xdr:rowOff>
    </xdr:from>
    <xdr:to>
      <xdr:col>23</xdr:col>
      <xdr:colOff>518433</xdr:colOff>
      <xdr:row>34</xdr:row>
      <xdr:rowOff>100695</xdr:rowOff>
    </xdr:to>
    <xdr:sp macro="" textlink="">
      <xdr:nvSpPr>
        <xdr:cNvPr id="70" name="フローチャート: 磁気ディスク 69">
          <a:extLst>
            <a:ext uri="{FF2B5EF4-FFF2-40B4-BE49-F238E27FC236}">
              <a16:creationId xmlns:a16="http://schemas.microsoft.com/office/drawing/2014/main" id="{3D283BB1-D1CB-4CDB-9C6C-23D2741D9ADD}"/>
            </a:ext>
          </a:extLst>
        </xdr:cNvPr>
        <xdr:cNvSpPr/>
      </xdr:nvSpPr>
      <xdr:spPr>
        <a:xfrm>
          <a:off x="12294054" y="12177033"/>
          <a:ext cx="2511879" cy="1013733"/>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master_biz_type_map</a:t>
          </a:r>
          <a:endParaRPr kumimoji="1" lang="ja-JP" altLang="en-US" sz="1100"/>
        </a:p>
      </xdr:txBody>
    </xdr:sp>
    <xdr:clientData/>
  </xdr:twoCellAnchor>
  <xdr:twoCellAnchor>
    <xdr:from>
      <xdr:col>23</xdr:col>
      <xdr:colOff>527958</xdr:colOff>
      <xdr:row>18</xdr:row>
      <xdr:rowOff>134031</xdr:rowOff>
    </xdr:from>
    <xdr:to>
      <xdr:col>24</xdr:col>
      <xdr:colOff>361951</xdr:colOff>
      <xdr:row>31</xdr:row>
      <xdr:rowOff>172132</xdr:rowOff>
    </xdr:to>
    <xdr:cxnSp macro="">
      <xdr:nvCxnSpPr>
        <xdr:cNvPr id="71" name="コネクタ: カギ線 70">
          <a:extLst>
            <a:ext uri="{FF2B5EF4-FFF2-40B4-BE49-F238E27FC236}">
              <a16:creationId xmlns:a16="http://schemas.microsoft.com/office/drawing/2014/main" id="{83E0C8FF-B1F6-488B-951F-31AF0008F95F}"/>
            </a:ext>
          </a:extLst>
        </xdr:cNvPr>
        <xdr:cNvCxnSpPr/>
      </xdr:nvCxnSpPr>
      <xdr:spPr>
        <a:xfrm flipH="1">
          <a:off x="14815458" y="10393817"/>
          <a:ext cx="514350" cy="2337708"/>
        </a:xfrm>
        <a:prstGeom prst="bentConnector3">
          <a:avLst>
            <a:gd name="adj1" fmla="val -44444"/>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461283</xdr:colOff>
      <xdr:row>20</xdr:row>
      <xdr:rowOff>1</xdr:rowOff>
    </xdr:from>
    <xdr:to>
      <xdr:col>25</xdr:col>
      <xdr:colOff>333376</xdr:colOff>
      <xdr:row>21</xdr:row>
      <xdr:rowOff>110219</xdr:rowOff>
    </xdr:to>
    <xdr:sp macro="" textlink="">
      <xdr:nvSpPr>
        <xdr:cNvPr id="72" name="テキスト ボックス 71">
          <a:extLst>
            <a:ext uri="{FF2B5EF4-FFF2-40B4-BE49-F238E27FC236}">
              <a16:creationId xmlns:a16="http://schemas.microsoft.com/office/drawing/2014/main" id="{ABCAA623-7CCD-46B8-9D2C-582DE436A3AA}"/>
            </a:ext>
          </a:extLst>
        </xdr:cNvPr>
        <xdr:cNvSpPr txBox="1"/>
      </xdr:nvSpPr>
      <xdr:spPr>
        <a:xfrm>
          <a:off x="15429140" y="10613572"/>
          <a:ext cx="552450"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left</a:t>
          </a:r>
          <a:endParaRPr kumimoji="1" lang="ja-JP" altLang="en-US" sz="1100"/>
        </a:p>
      </xdr:txBody>
    </xdr:sp>
    <xdr:clientData/>
  </xdr:twoCellAnchor>
  <xdr:twoCellAnchor>
    <xdr:from>
      <xdr:col>23</xdr:col>
      <xdr:colOff>503465</xdr:colOff>
      <xdr:row>10</xdr:row>
      <xdr:rowOff>13607</xdr:rowOff>
    </xdr:from>
    <xdr:to>
      <xdr:col>23</xdr:col>
      <xdr:colOff>522515</xdr:colOff>
      <xdr:row>17</xdr:row>
      <xdr:rowOff>13607</xdr:rowOff>
    </xdr:to>
    <xdr:cxnSp macro="">
      <xdr:nvCxnSpPr>
        <xdr:cNvPr id="73" name="コネクタ: カギ線 72">
          <a:extLst>
            <a:ext uri="{FF2B5EF4-FFF2-40B4-BE49-F238E27FC236}">
              <a16:creationId xmlns:a16="http://schemas.microsoft.com/office/drawing/2014/main" id="{0EA23380-1396-4296-9E08-4057B2D7787E}"/>
            </a:ext>
          </a:extLst>
        </xdr:cNvPr>
        <xdr:cNvCxnSpPr/>
      </xdr:nvCxnSpPr>
      <xdr:spPr>
        <a:xfrm flipH="1">
          <a:off x="14790965" y="8858250"/>
          <a:ext cx="19050" cy="1238250"/>
        </a:xfrm>
        <a:prstGeom prst="bentConnector3">
          <a:avLst>
            <a:gd name="adj1" fmla="val -120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651784</xdr:colOff>
      <xdr:row>10</xdr:row>
      <xdr:rowOff>43544</xdr:rowOff>
    </xdr:from>
    <xdr:to>
      <xdr:col>24</xdr:col>
      <xdr:colOff>518434</xdr:colOff>
      <xdr:row>11</xdr:row>
      <xdr:rowOff>148318</xdr:rowOff>
    </xdr:to>
    <xdr:sp macro="" textlink="">
      <xdr:nvSpPr>
        <xdr:cNvPr id="67" name="テキスト ボックス 66">
          <a:extLst>
            <a:ext uri="{FF2B5EF4-FFF2-40B4-BE49-F238E27FC236}">
              <a16:creationId xmlns:a16="http://schemas.microsoft.com/office/drawing/2014/main" id="{CA3B3582-567F-4191-9AD4-71D35ED6907D}"/>
            </a:ext>
          </a:extLst>
        </xdr:cNvPr>
        <xdr:cNvSpPr txBox="1"/>
      </xdr:nvSpPr>
      <xdr:spPr>
        <a:xfrm>
          <a:off x="14939284" y="8888187"/>
          <a:ext cx="547007" cy="281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19</xdr:col>
      <xdr:colOff>108858</xdr:colOff>
      <xdr:row>5</xdr:row>
      <xdr:rowOff>163285</xdr:rowOff>
    </xdr:from>
    <xdr:to>
      <xdr:col>25</xdr:col>
      <xdr:colOff>446315</xdr:colOff>
      <xdr:row>35</xdr:row>
      <xdr:rowOff>134711</xdr:rowOff>
    </xdr:to>
    <xdr:sp macro="" textlink="">
      <xdr:nvSpPr>
        <xdr:cNvPr id="74" name="正方形/長方形 73">
          <a:extLst>
            <a:ext uri="{FF2B5EF4-FFF2-40B4-BE49-F238E27FC236}">
              <a16:creationId xmlns:a16="http://schemas.microsoft.com/office/drawing/2014/main" id="{32B2C85F-A224-47A6-AA43-6B5FBFC03918}"/>
            </a:ext>
          </a:extLst>
        </xdr:cNvPr>
        <xdr:cNvSpPr/>
      </xdr:nvSpPr>
      <xdr:spPr>
        <a:xfrm>
          <a:off x="11674929" y="8123464"/>
          <a:ext cx="4419600" cy="5278211"/>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299357</xdr:colOff>
      <xdr:row>37</xdr:row>
      <xdr:rowOff>31296</xdr:rowOff>
    </xdr:from>
    <xdr:to>
      <xdr:col>24</xdr:col>
      <xdr:colOff>95250</xdr:colOff>
      <xdr:row>42</xdr:row>
      <xdr:rowOff>160566</xdr:rowOff>
    </xdr:to>
    <xdr:sp macro="" textlink="">
      <xdr:nvSpPr>
        <xdr:cNvPr id="75" name="フローチャート: 磁気ディスク 74">
          <a:extLst>
            <a:ext uri="{FF2B5EF4-FFF2-40B4-BE49-F238E27FC236}">
              <a16:creationId xmlns:a16="http://schemas.microsoft.com/office/drawing/2014/main" id="{27AEC341-B491-4716-AB5A-5AB05FE71496}"/>
            </a:ext>
          </a:extLst>
        </xdr:cNvPr>
        <xdr:cNvSpPr/>
      </xdr:nvSpPr>
      <xdr:spPr>
        <a:xfrm>
          <a:off x="12545786" y="13652046"/>
          <a:ext cx="2517321" cy="1013734"/>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24</xdr:col>
      <xdr:colOff>95250</xdr:colOff>
      <xdr:row>23</xdr:row>
      <xdr:rowOff>7484</xdr:rowOff>
    </xdr:from>
    <xdr:to>
      <xdr:col>26</xdr:col>
      <xdr:colOff>142875</xdr:colOff>
      <xdr:row>40</xdr:row>
      <xdr:rowOff>7484</xdr:rowOff>
    </xdr:to>
    <xdr:cxnSp macro="">
      <xdr:nvCxnSpPr>
        <xdr:cNvPr id="76" name="コネクタ: カギ線 75">
          <a:extLst>
            <a:ext uri="{FF2B5EF4-FFF2-40B4-BE49-F238E27FC236}">
              <a16:creationId xmlns:a16="http://schemas.microsoft.com/office/drawing/2014/main" id="{675583F4-DAC3-43A3-8716-919EB4F5BD87}"/>
            </a:ext>
          </a:extLst>
        </xdr:cNvPr>
        <xdr:cNvCxnSpPr>
          <a:stCxn id="77" idx="3"/>
          <a:endCxn id="75" idx="4"/>
        </xdr:cNvCxnSpPr>
      </xdr:nvCxnSpPr>
      <xdr:spPr>
        <a:xfrm flipH="1">
          <a:off x="15063107" y="11151734"/>
          <a:ext cx="1408339" cy="3007179"/>
        </a:xfrm>
        <a:prstGeom prst="bentConnector3">
          <a:avLst>
            <a:gd name="adj1" fmla="val -16107"/>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276225</xdr:colOff>
      <xdr:row>22</xdr:row>
      <xdr:rowOff>40822</xdr:rowOff>
    </xdr:from>
    <xdr:to>
      <xdr:col>26</xdr:col>
      <xdr:colOff>142875</xdr:colOff>
      <xdr:row>23</xdr:row>
      <xdr:rowOff>151039</xdr:rowOff>
    </xdr:to>
    <xdr:sp macro="" textlink="">
      <xdr:nvSpPr>
        <xdr:cNvPr id="77" name="テキスト ボックス 76">
          <a:extLst>
            <a:ext uri="{FF2B5EF4-FFF2-40B4-BE49-F238E27FC236}">
              <a16:creationId xmlns:a16="http://schemas.microsoft.com/office/drawing/2014/main" id="{09CF17FA-D496-43B3-AE4E-E86A90F6F467}"/>
            </a:ext>
          </a:extLst>
        </xdr:cNvPr>
        <xdr:cNvSpPr txBox="1"/>
      </xdr:nvSpPr>
      <xdr:spPr>
        <a:xfrm>
          <a:off x="15924439" y="11008179"/>
          <a:ext cx="547007" cy="287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26</xdr:col>
      <xdr:colOff>95250</xdr:colOff>
      <xdr:row>31</xdr:row>
      <xdr:rowOff>97971</xdr:rowOff>
    </xdr:from>
    <xdr:to>
      <xdr:col>26</xdr:col>
      <xdr:colOff>642257</xdr:colOff>
      <xdr:row>33</xdr:row>
      <xdr:rowOff>31296</xdr:rowOff>
    </xdr:to>
    <xdr:sp macro="" textlink="">
      <xdr:nvSpPr>
        <xdr:cNvPr id="78" name="テキスト ボックス 77">
          <a:extLst>
            <a:ext uri="{FF2B5EF4-FFF2-40B4-BE49-F238E27FC236}">
              <a16:creationId xmlns:a16="http://schemas.microsoft.com/office/drawing/2014/main" id="{E9649DC0-F5CA-48BE-B3E4-63C801835C8A}"/>
            </a:ext>
          </a:extLst>
        </xdr:cNvPr>
        <xdr:cNvSpPr txBox="1"/>
      </xdr:nvSpPr>
      <xdr:spPr>
        <a:xfrm>
          <a:off x="16423821" y="12657364"/>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22</xdr:col>
      <xdr:colOff>353786</xdr:colOff>
      <xdr:row>47</xdr:row>
      <xdr:rowOff>91847</xdr:rowOff>
    </xdr:from>
    <xdr:to>
      <xdr:col>26</xdr:col>
      <xdr:colOff>178254</xdr:colOff>
      <xdr:row>53</xdr:row>
      <xdr:rowOff>6122</xdr:rowOff>
    </xdr:to>
    <xdr:sp macro="" textlink="">
      <xdr:nvSpPr>
        <xdr:cNvPr id="79" name="フローチャート: 磁気ディスク 78">
          <a:extLst>
            <a:ext uri="{FF2B5EF4-FFF2-40B4-BE49-F238E27FC236}">
              <a16:creationId xmlns:a16="http://schemas.microsoft.com/office/drawing/2014/main" id="{8DA51CCE-F74B-4904-825F-BBFACF7E05A2}"/>
            </a:ext>
          </a:extLst>
        </xdr:cNvPr>
        <xdr:cNvSpPr/>
      </xdr:nvSpPr>
      <xdr:spPr>
        <a:xfrm>
          <a:off x="13960929" y="15481526"/>
          <a:ext cx="2545896"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master_category_all</a:t>
          </a:r>
          <a:endParaRPr kumimoji="1" lang="ja-JP" altLang="en-US" sz="1100"/>
        </a:p>
      </xdr:txBody>
    </xdr:sp>
    <xdr:clientData/>
  </xdr:twoCellAnchor>
  <xdr:twoCellAnchor>
    <xdr:from>
      <xdr:col>26</xdr:col>
      <xdr:colOff>178254</xdr:colOff>
      <xdr:row>32</xdr:row>
      <xdr:rowOff>68035</xdr:rowOff>
    </xdr:from>
    <xdr:to>
      <xdr:col>26</xdr:col>
      <xdr:colOff>639536</xdr:colOff>
      <xdr:row>50</xdr:row>
      <xdr:rowOff>48986</xdr:rowOff>
    </xdr:to>
    <xdr:cxnSp macro="">
      <xdr:nvCxnSpPr>
        <xdr:cNvPr id="80" name="コネクタ: カギ線 79">
          <a:extLst>
            <a:ext uri="{FF2B5EF4-FFF2-40B4-BE49-F238E27FC236}">
              <a16:creationId xmlns:a16="http://schemas.microsoft.com/office/drawing/2014/main" id="{53D17672-B3AD-4BD5-996F-60BD06187A14}"/>
            </a:ext>
          </a:extLst>
        </xdr:cNvPr>
        <xdr:cNvCxnSpPr>
          <a:endCxn id="79" idx="4"/>
        </xdr:cNvCxnSpPr>
      </xdr:nvCxnSpPr>
      <xdr:spPr>
        <a:xfrm flipH="1">
          <a:off x="16506825" y="12804321"/>
          <a:ext cx="461282" cy="3165022"/>
        </a:xfrm>
        <a:prstGeom prst="bentConnector3">
          <a:avLst>
            <a:gd name="adj1" fmla="val -4898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639538</xdr:colOff>
      <xdr:row>4</xdr:row>
      <xdr:rowOff>122464</xdr:rowOff>
    </xdr:from>
    <xdr:to>
      <xdr:col>28</xdr:col>
      <xdr:colOff>13608</xdr:colOff>
      <xdr:row>57</xdr:row>
      <xdr:rowOff>12247</xdr:rowOff>
    </xdr:to>
    <xdr:sp macro="" textlink="">
      <xdr:nvSpPr>
        <xdr:cNvPr id="81" name="正方形/長方形 80">
          <a:extLst>
            <a:ext uri="{FF2B5EF4-FFF2-40B4-BE49-F238E27FC236}">
              <a16:creationId xmlns:a16="http://schemas.microsoft.com/office/drawing/2014/main" id="{80177B1A-4FCA-4FA6-B93E-17ABB4BAEA46}"/>
            </a:ext>
          </a:extLst>
        </xdr:cNvPr>
        <xdr:cNvSpPr/>
      </xdr:nvSpPr>
      <xdr:spPr>
        <a:xfrm>
          <a:off x="11525252" y="7905750"/>
          <a:ext cx="6177642" cy="9265104"/>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108859</xdr:colOff>
      <xdr:row>67</xdr:row>
      <xdr:rowOff>149678</xdr:rowOff>
    </xdr:from>
    <xdr:to>
      <xdr:col>32</xdr:col>
      <xdr:colOff>613682</xdr:colOff>
      <xdr:row>73</xdr:row>
      <xdr:rowOff>63953</xdr:rowOff>
    </xdr:to>
    <xdr:sp macro="" textlink="">
      <xdr:nvSpPr>
        <xdr:cNvPr id="82" name="フローチャート: 磁気ディスク 81">
          <a:extLst>
            <a:ext uri="{FF2B5EF4-FFF2-40B4-BE49-F238E27FC236}">
              <a16:creationId xmlns:a16="http://schemas.microsoft.com/office/drawing/2014/main" id="{39725F42-39EF-410E-874E-49B8DC4BCAB9}"/>
            </a:ext>
          </a:extLst>
        </xdr:cNvPr>
        <xdr:cNvSpPr/>
      </xdr:nvSpPr>
      <xdr:spPr>
        <a:xfrm>
          <a:off x="19839216" y="19077214"/>
          <a:ext cx="2545895"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log_purchase_series</a:t>
          </a:r>
          <a:endParaRPr kumimoji="1" lang="ja-JP" altLang="en-US" sz="1100"/>
        </a:p>
      </xdr:txBody>
    </xdr:sp>
    <xdr:clientData/>
  </xdr:twoCellAnchor>
  <xdr:twoCellAnchor>
    <xdr:from>
      <xdr:col>30</xdr:col>
      <xdr:colOff>530680</xdr:colOff>
      <xdr:row>75</xdr:row>
      <xdr:rowOff>27213</xdr:rowOff>
    </xdr:from>
    <xdr:to>
      <xdr:col>34</xdr:col>
      <xdr:colOff>355147</xdr:colOff>
      <xdr:row>80</xdr:row>
      <xdr:rowOff>118381</xdr:rowOff>
    </xdr:to>
    <xdr:sp macro="" textlink="">
      <xdr:nvSpPr>
        <xdr:cNvPr id="83" name="フローチャート: 磁気ディスク 82">
          <a:extLst>
            <a:ext uri="{FF2B5EF4-FFF2-40B4-BE49-F238E27FC236}">
              <a16:creationId xmlns:a16="http://schemas.microsoft.com/office/drawing/2014/main" id="{832177A9-D8C3-4E61-B20D-3965A7D799CF}"/>
            </a:ext>
          </a:extLst>
        </xdr:cNvPr>
        <xdr:cNvSpPr/>
      </xdr:nvSpPr>
      <xdr:spPr>
        <a:xfrm>
          <a:off x="20941394" y="20369892"/>
          <a:ext cx="2545896"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master_series</a:t>
          </a:r>
          <a:endParaRPr kumimoji="1" lang="ja-JP" altLang="en-US" sz="1100"/>
        </a:p>
      </xdr:txBody>
    </xdr:sp>
    <xdr:clientData/>
  </xdr:twoCellAnchor>
  <xdr:twoCellAnchor>
    <xdr:from>
      <xdr:col>27</xdr:col>
      <xdr:colOff>462643</xdr:colOff>
      <xdr:row>42</xdr:row>
      <xdr:rowOff>54428</xdr:rowOff>
    </xdr:from>
    <xdr:to>
      <xdr:col>28</xdr:col>
      <xdr:colOff>329293</xdr:colOff>
      <xdr:row>43</xdr:row>
      <xdr:rowOff>164646</xdr:rowOff>
    </xdr:to>
    <xdr:sp macro="" textlink="">
      <xdr:nvSpPr>
        <xdr:cNvPr id="84" name="テキスト ボックス 83">
          <a:extLst>
            <a:ext uri="{FF2B5EF4-FFF2-40B4-BE49-F238E27FC236}">
              <a16:creationId xmlns:a16="http://schemas.microsoft.com/office/drawing/2014/main" id="{0B0B40A9-E782-44DF-BE21-067A4AAEAFAD}"/>
            </a:ext>
          </a:extLst>
        </xdr:cNvPr>
        <xdr:cNvSpPr txBox="1"/>
      </xdr:nvSpPr>
      <xdr:spPr>
        <a:xfrm>
          <a:off x="17471572" y="14559642"/>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LEFT</a:t>
          </a:r>
          <a:endParaRPr kumimoji="1" lang="ja-JP" altLang="en-US" sz="1100"/>
        </a:p>
      </xdr:txBody>
    </xdr:sp>
    <xdr:clientData/>
  </xdr:twoCellAnchor>
  <xdr:twoCellAnchor>
    <xdr:from>
      <xdr:col>26</xdr:col>
      <xdr:colOff>152400</xdr:colOff>
      <xdr:row>10</xdr:row>
      <xdr:rowOff>129948</xdr:rowOff>
    </xdr:from>
    <xdr:to>
      <xdr:col>32</xdr:col>
      <xdr:colOff>613682</xdr:colOff>
      <xdr:row>70</xdr:row>
      <xdr:rowOff>106816</xdr:rowOff>
    </xdr:to>
    <xdr:cxnSp macro="">
      <xdr:nvCxnSpPr>
        <xdr:cNvPr id="85" name="コネクタ: カギ線 84">
          <a:extLst>
            <a:ext uri="{FF2B5EF4-FFF2-40B4-BE49-F238E27FC236}">
              <a16:creationId xmlns:a16="http://schemas.microsoft.com/office/drawing/2014/main" id="{7FB3B343-1629-4757-BAA0-4E8DEC01B536}"/>
            </a:ext>
          </a:extLst>
        </xdr:cNvPr>
        <xdr:cNvCxnSpPr>
          <a:stCxn id="98" idx="3"/>
          <a:endCxn id="82" idx="4"/>
        </xdr:cNvCxnSpPr>
      </xdr:nvCxnSpPr>
      <xdr:spPr>
        <a:xfrm>
          <a:off x="17841686" y="8974591"/>
          <a:ext cx="4543425" cy="10590439"/>
        </a:xfrm>
        <a:prstGeom prst="bentConnector3">
          <a:avLst>
            <a:gd name="adj1" fmla="val 105031"/>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625928</xdr:colOff>
      <xdr:row>61</xdr:row>
      <xdr:rowOff>136071</xdr:rowOff>
    </xdr:from>
    <xdr:to>
      <xdr:col>33</xdr:col>
      <xdr:colOff>492578</xdr:colOff>
      <xdr:row>63</xdr:row>
      <xdr:rowOff>69397</xdr:rowOff>
    </xdr:to>
    <xdr:sp macro="" textlink="">
      <xdr:nvSpPr>
        <xdr:cNvPr id="88" name="テキスト ボックス 87">
          <a:extLst>
            <a:ext uri="{FF2B5EF4-FFF2-40B4-BE49-F238E27FC236}">
              <a16:creationId xmlns:a16="http://schemas.microsoft.com/office/drawing/2014/main" id="{392AEBFB-F689-4B49-8AC4-78FCD4D7E832}"/>
            </a:ext>
          </a:extLst>
        </xdr:cNvPr>
        <xdr:cNvSpPr txBox="1"/>
      </xdr:nvSpPr>
      <xdr:spPr>
        <a:xfrm>
          <a:off x="22397357" y="18002250"/>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33</xdr:col>
      <xdr:colOff>492578</xdr:colOff>
      <xdr:row>62</xdr:row>
      <xdr:rowOff>102735</xdr:rowOff>
    </xdr:from>
    <xdr:to>
      <xdr:col>34</xdr:col>
      <xdr:colOff>355147</xdr:colOff>
      <xdr:row>77</xdr:row>
      <xdr:rowOff>161244</xdr:rowOff>
    </xdr:to>
    <xdr:cxnSp macro="">
      <xdr:nvCxnSpPr>
        <xdr:cNvPr id="89" name="コネクタ: カギ線 88">
          <a:extLst>
            <a:ext uri="{FF2B5EF4-FFF2-40B4-BE49-F238E27FC236}">
              <a16:creationId xmlns:a16="http://schemas.microsoft.com/office/drawing/2014/main" id="{AA10536D-0953-4708-81A6-AC8EA3D395AD}"/>
            </a:ext>
          </a:extLst>
        </xdr:cNvPr>
        <xdr:cNvCxnSpPr>
          <a:stCxn id="88" idx="3"/>
          <a:endCxn id="83" idx="4"/>
        </xdr:cNvCxnSpPr>
      </xdr:nvCxnSpPr>
      <xdr:spPr>
        <a:xfrm>
          <a:off x="22944364" y="18145806"/>
          <a:ext cx="542926" cy="2711902"/>
        </a:xfrm>
        <a:prstGeom prst="bentConnector3">
          <a:avLst>
            <a:gd name="adj1" fmla="val 14210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204107</xdr:colOff>
      <xdr:row>82</xdr:row>
      <xdr:rowOff>54427</xdr:rowOff>
    </xdr:from>
    <xdr:to>
      <xdr:col>36</xdr:col>
      <xdr:colOff>28575</xdr:colOff>
      <xdr:row>87</xdr:row>
      <xdr:rowOff>145595</xdr:rowOff>
    </xdr:to>
    <xdr:sp macro="" textlink="">
      <xdr:nvSpPr>
        <xdr:cNvPr id="94" name="フローチャート: 磁気ディスク 93">
          <a:extLst>
            <a:ext uri="{FF2B5EF4-FFF2-40B4-BE49-F238E27FC236}">
              <a16:creationId xmlns:a16="http://schemas.microsoft.com/office/drawing/2014/main" id="{CA29533E-2CDF-4137-AD0A-2B1BA9157B1B}"/>
            </a:ext>
          </a:extLst>
        </xdr:cNvPr>
        <xdr:cNvSpPr/>
      </xdr:nvSpPr>
      <xdr:spPr>
        <a:xfrm>
          <a:off x="21975536" y="21635356"/>
          <a:ext cx="2545896" cy="975632"/>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master_category_series</a:t>
          </a:r>
          <a:endParaRPr kumimoji="1" lang="ja-JP" altLang="en-US" sz="1100"/>
        </a:p>
      </xdr:txBody>
    </xdr:sp>
    <xdr:clientData/>
  </xdr:twoCellAnchor>
  <xdr:twoCellAnchor>
    <xdr:from>
      <xdr:col>34</xdr:col>
      <xdr:colOff>299356</xdr:colOff>
      <xdr:row>68</xdr:row>
      <xdr:rowOff>163285</xdr:rowOff>
    </xdr:from>
    <xdr:to>
      <xdr:col>35</xdr:col>
      <xdr:colOff>166006</xdr:colOff>
      <xdr:row>70</xdr:row>
      <xdr:rowOff>96611</xdr:rowOff>
    </xdr:to>
    <xdr:sp macro="" textlink="">
      <xdr:nvSpPr>
        <xdr:cNvPr id="95" name="テキスト ボックス 94">
          <a:extLst>
            <a:ext uri="{FF2B5EF4-FFF2-40B4-BE49-F238E27FC236}">
              <a16:creationId xmlns:a16="http://schemas.microsoft.com/office/drawing/2014/main" id="{8E7BAE24-9883-495A-B0A8-B683E122873C}"/>
            </a:ext>
          </a:extLst>
        </xdr:cNvPr>
        <xdr:cNvSpPr txBox="1"/>
      </xdr:nvSpPr>
      <xdr:spPr>
        <a:xfrm>
          <a:off x="23431499" y="19267714"/>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35</xdr:col>
      <xdr:colOff>166006</xdr:colOff>
      <xdr:row>69</xdr:row>
      <xdr:rowOff>129949</xdr:rowOff>
    </xdr:from>
    <xdr:to>
      <xdr:col>36</xdr:col>
      <xdr:colOff>28575</xdr:colOff>
      <xdr:row>85</xdr:row>
      <xdr:rowOff>11565</xdr:rowOff>
    </xdr:to>
    <xdr:cxnSp macro="">
      <xdr:nvCxnSpPr>
        <xdr:cNvPr id="96" name="コネクタ: カギ線 95">
          <a:extLst>
            <a:ext uri="{FF2B5EF4-FFF2-40B4-BE49-F238E27FC236}">
              <a16:creationId xmlns:a16="http://schemas.microsoft.com/office/drawing/2014/main" id="{C033709F-4DAA-409A-B811-55526E5742E0}"/>
            </a:ext>
          </a:extLst>
        </xdr:cNvPr>
        <xdr:cNvCxnSpPr>
          <a:stCxn id="95" idx="3"/>
          <a:endCxn id="94" idx="4"/>
        </xdr:cNvCxnSpPr>
      </xdr:nvCxnSpPr>
      <xdr:spPr>
        <a:xfrm>
          <a:off x="23978506" y="19411270"/>
          <a:ext cx="542926" cy="2711902"/>
        </a:xfrm>
        <a:prstGeom prst="bentConnector3">
          <a:avLst>
            <a:gd name="adj1" fmla="val 14210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285750</xdr:colOff>
      <xdr:row>9</xdr:row>
      <xdr:rowOff>163285</xdr:rowOff>
    </xdr:from>
    <xdr:to>
      <xdr:col>26</xdr:col>
      <xdr:colOff>152400</xdr:colOff>
      <xdr:row>11</xdr:row>
      <xdr:rowOff>96610</xdr:rowOff>
    </xdr:to>
    <xdr:sp macro="" textlink="">
      <xdr:nvSpPr>
        <xdr:cNvPr id="98" name="テキスト ボックス 97">
          <a:extLst>
            <a:ext uri="{FF2B5EF4-FFF2-40B4-BE49-F238E27FC236}">
              <a16:creationId xmlns:a16="http://schemas.microsoft.com/office/drawing/2014/main" id="{457A8B6E-1CB0-4F89-A384-A4D9C5062E50}"/>
            </a:ext>
          </a:extLst>
        </xdr:cNvPr>
        <xdr:cNvSpPr txBox="1"/>
      </xdr:nvSpPr>
      <xdr:spPr>
        <a:xfrm>
          <a:off x="17294679" y="8831035"/>
          <a:ext cx="547007" cy="287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US" altLang="ja-JP" sz="1100"/>
            <a:t>inner</a:t>
          </a:r>
          <a:endParaRPr kumimoji="1" lang="ja-JP" altLang="en-US" sz="1100"/>
        </a:p>
      </xdr:txBody>
    </xdr:sp>
    <xdr:clientData/>
  </xdr:twoCellAnchor>
  <xdr:twoCellAnchor>
    <xdr:from>
      <xdr:col>28</xdr:col>
      <xdr:colOff>122465</xdr:colOff>
      <xdr:row>59</xdr:row>
      <xdr:rowOff>163285</xdr:rowOff>
    </xdr:from>
    <xdr:to>
      <xdr:col>37</xdr:col>
      <xdr:colOff>176892</xdr:colOff>
      <xdr:row>91</xdr:row>
      <xdr:rowOff>121228</xdr:rowOff>
    </xdr:to>
    <xdr:sp macro="" textlink="">
      <xdr:nvSpPr>
        <xdr:cNvPr id="101" name="正方形/長方形 100">
          <a:extLst>
            <a:ext uri="{FF2B5EF4-FFF2-40B4-BE49-F238E27FC236}">
              <a16:creationId xmlns:a16="http://schemas.microsoft.com/office/drawing/2014/main" id="{9617EF47-3EA3-4EA2-BF30-9BC741A7A005}"/>
            </a:ext>
          </a:extLst>
        </xdr:cNvPr>
        <xdr:cNvSpPr/>
      </xdr:nvSpPr>
      <xdr:spPr>
        <a:xfrm>
          <a:off x="19518829" y="17516103"/>
          <a:ext cx="6288972" cy="5499761"/>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539462</xdr:colOff>
      <xdr:row>59</xdr:row>
      <xdr:rowOff>51955</xdr:rowOff>
    </xdr:from>
    <xdr:to>
      <xdr:col>37</xdr:col>
      <xdr:colOff>559378</xdr:colOff>
      <xdr:row>69</xdr:row>
      <xdr:rowOff>103909</xdr:rowOff>
    </xdr:to>
    <xdr:cxnSp macro="">
      <xdr:nvCxnSpPr>
        <xdr:cNvPr id="103" name="コネクタ: カギ線 102">
          <a:extLst>
            <a:ext uri="{FF2B5EF4-FFF2-40B4-BE49-F238E27FC236}">
              <a16:creationId xmlns:a16="http://schemas.microsoft.com/office/drawing/2014/main" id="{C3416498-3EF5-4DF4-94FB-430814C35236}"/>
            </a:ext>
          </a:extLst>
        </xdr:cNvPr>
        <xdr:cNvCxnSpPr>
          <a:stCxn id="105" idx="3"/>
          <a:endCxn id="104" idx="0"/>
        </xdr:cNvCxnSpPr>
      </xdr:nvCxnSpPr>
      <xdr:spPr>
        <a:xfrm flipH="1" flipV="1">
          <a:off x="25477644" y="17404773"/>
          <a:ext cx="712643" cy="1783772"/>
        </a:xfrm>
        <a:prstGeom prst="bentConnector4">
          <a:avLst>
            <a:gd name="adj1" fmla="val -32078"/>
            <a:gd name="adj2" fmla="val 112816"/>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259773</xdr:colOff>
      <xdr:row>59</xdr:row>
      <xdr:rowOff>51955</xdr:rowOff>
    </xdr:from>
    <xdr:to>
      <xdr:col>37</xdr:col>
      <xdr:colOff>126423</xdr:colOff>
      <xdr:row>60</xdr:row>
      <xdr:rowOff>158462</xdr:rowOff>
    </xdr:to>
    <xdr:sp macro="" textlink="">
      <xdr:nvSpPr>
        <xdr:cNvPr id="104" name="テキスト ボックス 103">
          <a:extLst>
            <a:ext uri="{FF2B5EF4-FFF2-40B4-BE49-F238E27FC236}">
              <a16:creationId xmlns:a16="http://schemas.microsoft.com/office/drawing/2014/main" id="{FD85A464-663D-4494-87D4-51B8093DF174}"/>
            </a:ext>
          </a:extLst>
        </xdr:cNvPr>
        <xdr:cNvSpPr txBox="1"/>
      </xdr:nvSpPr>
      <xdr:spPr>
        <a:xfrm>
          <a:off x="25197955" y="17404773"/>
          <a:ext cx="559377"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36</xdr:col>
      <xdr:colOff>571501</xdr:colOff>
      <xdr:row>67</xdr:row>
      <xdr:rowOff>86590</xdr:rowOff>
    </xdr:from>
    <xdr:to>
      <xdr:col>37</xdr:col>
      <xdr:colOff>559378</xdr:colOff>
      <xdr:row>71</xdr:row>
      <xdr:rowOff>121227</xdr:rowOff>
    </xdr:to>
    <xdr:sp macro="" textlink="">
      <xdr:nvSpPr>
        <xdr:cNvPr id="105" name="テキスト ボックス 104">
          <a:extLst>
            <a:ext uri="{FF2B5EF4-FFF2-40B4-BE49-F238E27FC236}">
              <a16:creationId xmlns:a16="http://schemas.microsoft.com/office/drawing/2014/main" id="{3DC6A309-FEC6-452E-84D8-DD29C991D2A1}"/>
            </a:ext>
          </a:extLst>
        </xdr:cNvPr>
        <xdr:cNvSpPr txBox="1"/>
      </xdr:nvSpPr>
      <xdr:spPr>
        <a:xfrm>
          <a:off x="25509683" y="18824863"/>
          <a:ext cx="680604" cy="727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大大</a:t>
          </a:r>
          <a:endParaRPr kumimoji="1" lang="en-US" altLang="ja-JP" sz="1100"/>
        </a:p>
        <a:p>
          <a:r>
            <a:rPr kumimoji="1" lang="ja-JP" altLang="en-US" sz="1100"/>
            <a:t>大</a:t>
          </a:r>
          <a:endParaRPr kumimoji="1" lang="en-US" altLang="ja-JP" sz="1100"/>
        </a:p>
        <a:p>
          <a:r>
            <a:rPr kumimoji="1" lang="ja-JP" altLang="en-US" sz="1100"/>
            <a:t>中</a:t>
          </a:r>
        </a:p>
      </xdr:txBody>
    </xdr:sp>
    <xdr:clientData/>
  </xdr:twoCellAnchor>
  <xdr:twoCellAnchor>
    <xdr:from>
      <xdr:col>35</xdr:col>
      <xdr:colOff>51954</xdr:colOff>
      <xdr:row>59</xdr:row>
      <xdr:rowOff>69273</xdr:rowOff>
    </xdr:from>
    <xdr:to>
      <xdr:col>35</xdr:col>
      <xdr:colOff>611331</xdr:colOff>
      <xdr:row>61</xdr:row>
      <xdr:rowOff>2598</xdr:rowOff>
    </xdr:to>
    <xdr:sp macro="" textlink="">
      <xdr:nvSpPr>
        <xdr:cNvPr id="108" name="テキスト ボックス 107">
          <a:extLst>
            <a:ext uri="{FF2B5EF4-FFF2-40B4-BE49-F238E27FC236}">
              <a16:creationId xmlns:a16="http://schemas.microsoft.com/office/drawing/2014/main" id="{57E930E6-DC98-4ECC-9FA5-A6802A496061}"/>
            </a:ext>
          </a:extLst>
        </xdr:cNvPr>
        <xdr:cNvSpPr txBox="1"/>
      </xdr:nvSpPr>
      <xdr:spPr>
        <a:xfrm>
          <a:off x="24297409" y="17422091"/>
          <a:ext cx="559377"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35</xdr:col>
      <xdr:colOff>331643</xdr:colOff>
      <xdr:row>59</xdr:row>
      <xdr:rowOff>69273</xdr:rowOff>
    </xdr:from>
    <xdr:to>
      <xdr:col>37</xdr:col>
      <xdr:colOff>559378</xdr:colOff>
      <xdr:row>69</xdr:row>
      <xdr:rowOff>103909</xdr:rowOff>
    </xdr:to>
    <xdr:cxnSp macro="">
      <xdr:nvCxnSpPr>
        <xdr:cNvPr id="110" name="コネクタ: カギ線 109">
          <a:extLst>
            <a:ext uri="{FF2B5EF4-FFF2-40B4-BE49-F238E27FC236}">
              <a16:creationId xmlns:a16="http://schemas.microsoft.com/office/drawing/2014/main" id="{6A84F692-1C5C-4429-BA46-DA329336A2B4}"/>
            </a:ext>
          </a:extLst>
        </xdr:cNvPr>
        <xdr:cNvCxnSpPr>
          <a:stCxn id="105" idx="3"/>
          <a:endCxn id="108" idx="0"/>
        </xdr:cNvCxnSpPr>
      </xdr:nvCxnSpPr>
      <xdr:spPr>
        <a:xfrm flipH="1" flipV="1">
          <a:off x="24577098" y="17422091"/>
          <a:ext cx="1613189" cy="1766454"/>
        </a:xfrm>
        <a:prstGeom prst="bentConnector4">
          <a:avLst>
            <a:gd name="adj1" fmla="val -14171"/>
            <a:gd name="adj2" fmla="val 112941"/>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242455</xdr:colOff>
      <xdr:row>59</xdr:row>
      <xdr:rowOff>51955</xdr:rowOff>
    </xdr:from>
    <xdr:to>
      <xdr:col>34</xdr:col>
      <xdr:colOff>455469</xdr:colOff>
      <xdr:row>60</xdr:row>
      <xdr:rowOff>155864</xdr:rowOff>
    </xdr:to>
    <xdr:sp macro="" textlink="">
      <xdr:nvSpPr>
        <xdr:cNvPr id="117" name="テキスト ボックス 116">
          <a:extLst>
            <a:ext uri="{FF2B5EF4-FFF2-40B4-BE49-F238E27FC236}">
              <a16:creationId xmlns:a16="http://schemas.microsoft.com/office/drawing/2014/main" id="{AA41AE8D-CC22-47C7-9BB9-1DA0A3ABF3F6}"/>
            </a:ext>
          </a:extLst>
        </xdr:cNvPr>
        <xdr:cNvSpPr txBox="1"/>
      </xdr:nvSpPr>
      <xdr:spPr>
        <a:xfrm>
          <a:off x="23102455" y="17404773"/>
          <a:ext cx="905741" cy="277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UNION</a:t>
          </a:r>
          <a:r>
            <a:rPr kumimoji="1" lang="en-US" altLang="ja-JP" sz="1100" baseline="0"/>
            <a:t> ALL</a:t>
          </a:r>
        </a:p>
      </xdr:txBody>
    </xdr:sp>
    <xdr:clientData/>
  </xdr:twoCellAnchor>
  <xdr:twoCellAnchor>
    <xdr:from>
      <xdr:col>34</xdr:col>
      <xdr:colOff>2599</xdr:colOff>
      <xdr:row>59</xdr:row>
      <xdr:rowOff>51955</xdr:rowOff>
    </xdr:from>
    <xdr:to>
      <xdr:col>37</xdr:col>
      <xdr:colOff>559378</xdr:colOff>
      <xdr:row>69</xdr:row>
      <xdr:rowOff>103909</xdr:rowOff>
    </xdr:to>
    <xdr:cxnSp macro="">
      <xdr:nvCxnSpPr>
        <xdr:cNvPr id="118" name="コネクタ: カギ線 117">
          <a:extLst>
            <a:ext uri="{FF2B5EF4-FFF2-40B4-BE49-F238E27FC236}">
              <a16:creationId xmlns:a16="http://schemas.microsoft.com/office/drawing/2014/main" id="{D736F7AC-9731-4C02-A8EE-7D41ABE8397D}"/>
            </a:ext>
          </a:extLst>
        </xdr:cNvPr>
        <xdr:cNvCxnSpPr>
          <a:stCxn id="105" idx="3"/>
          <a:endCxn id="117" idx="0"/>
        </xdr:cNvCxnSpPr>
      </xdr:nvCxnSpPr>
      <xdr:spPr>
        <a:xfrm flipH="1" flipV="1">
          <a:off x="23555326" y="17404773"/>
          <a:ext cx="2634961" cy="1783772"/>
        </a:xfrm>
        <a:prstGeom prst="bentConnector4">
          <a:avLst>
            <a:gd name="adj1" fmla="val -8676"/>
            <a:gd name="adj2" fmla="val 112816"/>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329293</xdr:colOff>
      <xdr:row>43</xdr:row>
      <xdr:rowOff>22946</xdr:rowOff>
    </xdr:from>
    <xdr:to>
      <xdr:col>37</xdr:col>
      <xdr:colOff>542059</xdr:colOff>
      <xdr:row>77</xdr:row>
      <xdr:rowOff>155863</xdr:rowOff>
    </xdr:to>
    <xdr:cxnSp macro="">
      <xdr:nvCxnSpPr>
        <xdr:cNvPr id="134" name="コネクタ: カギ線 133">
          <a:extLst>
            <a:ext uri="{FF2B5EF4-FFF2-40B4-BE49-F238E27FC236}">
              <a16:creationId xmlns:a16="http://schemas.microsoft.com/office/drawing/2014/main" id="{946BEB4E-7D48-4B89-8E16-AE390B62319E}"/>
            </a:ext>
          </a:extLst>
        </xdr:cNvPr>
        <xdr:cNvCxnSpPr>
          <a:stCxn id="84" idx="3"/>
          <a:endCxn id="139" idx="3"/>
        </xdr:cNvCxnSpPr>
      </xdr:nvCxnSpPr>
      <xdr:spPr>
        <a:xfrm>
          <a:off x="19725657" y="14604855"/>
          <a:ext cx="6447311" cy="6021099"/>
        </a:xfrm>
        <a:prstGeom prst="bentConnector3">
          <a:avLst>
            <a:gd name="adj1" fmla="val 11536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554182</xdr:colOff>
      <xdr:row>76</xdr:row>
      <xdr:rowOff>69272</xdr:rowOff>
    </xdr:from>
    <xdr:to>
      <xdr:col>37</xdr:col>
      <xdr:colOff>542059</xdr:colOff>
      <xdr:row>79</xdr:row>
      <xdr:rowOff>69272</xdr:rowOff>
    </xdr:to>
    <xdr:sp macro="" textlink="">
      <xdr:nvSpPr>
        <xdr:cNvPr id="139" name="テキスト ボックス 138">
          <a:extLst>
            <a:ext uri="{FF2B5EF4-FFF2-40B4-BE49-F238E27FC236}">
              <a16:creationId xmlns:a16="http://schemas.microsoft.com/office/drawing/2014/main" id="{A2D2B435-0E2C-4ED4-AEC6-8D754325D58E}"/>
            </a:ext>
          </a:extLst>
        </xdr:cNvPr>
        <xdr:cNvSpPr txBox="1"/>
      </xdr:nvSpPr>
      <xdr:spPr>
        <a:xfrm>
          <a:off x="25492364" y="20366181"/>
          <a:ext cx="680604" cy="519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18</xdr:col>
      <xdr:colOff>484908</xdr:colOff>
      <xdr:row>4</xdr:row>
      <xdr:rowOff>51953</xdr:rowOff>
    </xdr:from>
    <xdr:to>
      <xdr:col>41</xdr:col>
      <xdr:colOff>69273</xdr:colOff>
      <xdr:row>93</xdr:row>
      <xdr:rowOff>69272</xdr:rowOff>
    </xdr:to>
    <xdr:sp macro="" textlink="">
      <xdr:nvSpPr>
        <xdr:cNvPr id="146" name="正方形/長方形 145">
          <a:extLst>
            <a:ext uri="{FF2B5EF4-FFF2-40B4-BE49-F238E27FC236}">
              <a16:creationId xmlns:a16="http://schemas.microsoft.com/office/drawing/2014/main" id="{E07AFB4B-A755-42D0-8361-37F831188279}"/>
            </a:ext>
          </a:extLst>
        </xdr:cNvPr>
        <xdr:cNvSpPr/>
      </xdr:nvSpPr>
      <xdr:spPr>
        <a:xfrm>
          <a:off x="12953999" y="7879771"/>
          <a:ext cx="15517092" cy="15430501"/>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173182</xdr:colOff>
      <xdr:row>98</xdr:row>
      <xdr:rowOff>34637</xdr:rowOff>
    </xdr:from>
    <xdr:to>
      <xdr:col>40</xdr:col>
      <xdr:colOff>656359</xdr:colOff>
      <xdr:row>103</xdr:row>
      <xdr:rowOff>160195</xdr:rowOff>
    </xdr:to>
    <xdr:sp macro="" textlink="">
      <xdr:nvSpPr>
        <xdr:cNvPr id="147" name="フローチャート: 磁気ディスク 146">
          <a:extLst>
            <a:ext uri="{FF2B5EF4-FFF2-40B4-BE49-F238E27FC236}">
              <a16:creationId xmlns:a16="http://schemas.microsoft.com/office/drawing/2014/main" id="{A6873E15-A087-49FC-8FEB-8F586B5D5CA3}"/>
            </a:ext>
          </a:extLst>
        </xdr:cNvPr>
        <xdr:cNvSpPr/>
      </xdr:nvSpPr>
      <xdr:spPr>
        <a:xfrm>
          <a:off x="25804091" y="24141546"/>
          <a:ext cx="2561359" cy="991467"/>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master_approval_rate_map</a:t>
          </a:r>
          <a:endParaRPr kumimoji="1" lang="ja-JP" altLang="en-US" sz="1100"/>
        </a:p>
      </xdr:txBody>
    </xdr:sp>
    <xdr:clientData/>
  </xdr:twoCellAnchor>
  <xdr:twoCellAnchor>
    <xdr:from>
      <xdr:col>40</xdr:col>
      <xdr:colOff>656359</xdr:colOff>
      <xdr:row>80</xdr:row>
      <xdr:rowOff>138979</xdr:rowOff>
    </xdr:from>
    <xdr:to>
      <xdr:col>41</xdr:col>
      <xdr:colOff>420832</xdr:colOff>
      <xdr:row>101</xdr:row>
      <xdr:rowOff>10825</xdr:rowOff>
    </xdr:to>
    <xdr:cxnSp macro="">
      <xdr:nvCxnSpPr>
        <xdr:cNvPr id="148" name="コネクタ: カギ線 147">
          <a:extLst>
            <a:ext uri="{FF2B5EF4-FFF2-40B4-BE49-F238E27FC236}">
              <a16:creationId xmlns:a16="http://schemas.microsoft.com/office/drawing/2014/main" id="{F93BE450-45FB-4447-B682-D68876ACCD41}"/>
            </a:ext>
          </a:extLst>
        </xdr:cNvPr>
        <xdr:cNvCxnSpPr>
          <a:stCxn id="149" idx="3"/>
          <a:endCxn id="147" idx="4"/>
        </xdr:cNvCxnSpPr>
      </xdr:nvCxnSpPr>
      <xdr:spPr>
        <a:xfrm flipH="1">
          <a:off x="28365450" y="21128615"/>
          <a:ext cx="457200" cy="3508665"/>
        </a:xfrm>
        <a:prstGeom prst="bentConnector3">
          <a:avLst>
            <a:gd name="adj1" fmla="val -5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40</xdr:col>
      <xdr:colOff>554182</xdr:colOff>
      <xdr:row>80</xdr:row>
      <xdr:rowOff>0</xdr:rowOff>
    </xdr:from>
    <xdr:to>
      <xdr:col>41</xdr:col>
      <xdr:colOff>420832</xdr:colOff>
      <xdr:row>81</xdr:row>
      <xdr:rowOff>104775</xdr:rowOff>
    </xdr:to>
    <xdr:sp macro="" textlink="">
      <xdr:nvSpPr>
        <xdr:cNvPr id="149" name="テキスト ボックス 148">
          <a:extLst>
            <a:ext uri="{FF2B5EF4-FFF2-40B4-BE49-F238E27FC236}">
              <a16:creationId xmlns:a16="http://schemas.microsoft.com/office/drawing/2014/main" id="{68A3CA5E-2900-45CB-B5A2-FFF9D8B21C90}"/>
            </a:ext>
          </a:extLst>
        </xdr:cNvPr>
        <xdr:cNvSpPr txBox="1"/>
      </xdr:nvSpPr>
      <xdr:spPr>
        <a:xfrm>
          <a:off x="28263273" y="20989636"/>
          <a:ext cx="559377" cy="277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40</xdr:col>
      <xdr:colOff>0</xdr:colOff>
      <xdr:row>111</xdr:row>
      <xdr:rowOff>0</xdr:rowOff>
    </xdr:from>
    <xdr:to>
      <xdr:col>43</xdr:col>
      <xdr:colOff>483177</xdr:colOff>
      <xdr:row>116</xdr:row>
      <xdr:rowOff>123826</xdr:rowOff>
    </xdr:to>
    <xdr:sp macro="" textlink="">
      <xdr:nvSpPr>
        <xdr:cNvPr id="151" name="フローチャート: 磁気ディスク 150">
          <a:extLst>
            <a:ext uri="{FF2B5EF4-FFF2-40B4-BE49-F238E27FC236}">
              <a16:creationId xmlns:a16="http://schemas.microsoft.com/office/drawing/2014/main" id="{E6FF113A-7A12-48DB-A1D0-9E3240345AF1}"/>
            </a:ext>
          </a:extLst>
        </xdr:cNvPr>
        <xdr:cNvSpPr/>
      </xdr:nvSpPr>
      <xdr:spPr>
        <a:xfrm>
          <a:off x="27709091" y="26358273"/>
          <a:ext cx="2561359" cy="989735"/>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18</xdr:col>
      <xdr:colOff>173180</xdr:colOff>
      <xdr:row>3</xdr:row>
      <xdr:rowOff>277091</xdr:rowOff>
    </xdr:from>
    <xdr:to>
      <xdr:col>42</xdr:col>
      <xdr:colOff>311727</xdr:colOff>
      <xdr:row>106</xdr:row>
      <xdr:rowOff>121228</xdr:rowOff>
    </xdr:to>
    <xdr:sp macro="" textlink="">
      <xdr:nvSpPr>
        <xdr:cNvPr id="152" name="正方形/長方形 151">
          <a:extLst>
            <a:ext uri="{FF2B5EF4-FFF2-40B4-BE49-F238E27FC236}">
              <a16:creationId xmlns:a16="http://schemas.microsoft.com/office/drawing/2014/main" id="{EC171388-66D5-456C-8105-9113FF1B0926}"/>
            </a:ext>
          </a:extLst>
        </xdr:cNvPr>
        <xdr:cNvSpPr/>
      </xdr:nvSpPr>
      <xdr:spPr>
        <a:xfrm>
          <a:off x="12642271" y="8052955"/>
          <a:ext cx="16764001" cy="17924318"/>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109105</xdr:colOff>
      <xdr:row>92</xdr:row>
      <xdr:rowOff>87891</xdr:rowOff>
    </xdr:from>
    <xdr:to>
      <xdr:col>43</xdr:col>
      <xdr:colOff>468457</xdr:colOff>
      <xdr:row>113</xdr:row>
      <xdr:rowOff>164091</xdr:rowOff>
    </xdr:to>
    <xdr:cxnSp macro="">
      <xdr:nvCxnSpPr>
        <xdr:cNvPr id="153" name="コネクタ: カギ線 152">
          <a:extLst>
            <a:ext uri="{FF2B5EF4-FFF2-40B4-BE49-F238E27FC236}">
              <a16:creationId xmlns:a16="http://schemas.microsoft.com/office/drawing/2014/main" id="{02985DE7-4481-480C-8C9D-E1CE90AE2C13}"/>
            </a:ext>
          </a:extLst>
        </xdr:cNvPr>
        <xdr:cNvCxnSpPr>
          <a:stCxn id="154" idx="3"/>
        </xdr:cNvCxnSpPr>
      </xdr:nvCxnSpPr>
      <xdr:spPr>
        <a:xfrm>
          <a:off x="29896378" y="23519391"/>
          <a:ext cx="359352" cy="3713018"/>
        </a:xfrm>
        <a:prstGeom prst="bentConnector3">
          <a:avLst>
            <a:gd name="adj1" fmla="val 16486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242455</xdr:colOff>
      <xdr:row>91</xdr:row>
      <xdr:rowOff>121228</xdr:rowOff>
    </xdr:from>
    <xdr:to>
      <xdr:col>43</xdr:col>
      <xdr:colOff>109105</xdr:colOff>
      <xdr:row>93</xdr:row>
      <xdr:rowOff>54553</xdr:rowOff>
    </xdr:to>
    <xdr:sp macro="" textlink="">
      <xdr:nvSpPr>
        <xdr:cNvPr id="154" name="テキスト ボックス 153">
          <a:extLst>
            <a:ext uri="{FF2B5EF4-FFF2-40B4-BE49-F238E27FC236}">
              <a16:creationId xmlns:a16="http://schemas.microsoft.com/office/drawing/2014/main" id="{023F47ED-B9FD-4857-9577-725C7E2449D6}"/>
            </a:ext>
          </a:extLst>
        </xdr:cNvPr>
        <xdr:cNvSpPr txBox="1"/>
      </xdr:nvSpPr>
      <xdr:spPr>
        <a:xfrm>
          <a:off x="29337000" y="23379546"/>
          <a:ext cx="559378"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17</xdr:col>
      <xdr:colOff>675409</xdr:colOff>
      <xdr:row>3</xdr:row>
      <xdr:rowOff>86591</xdr:rowOff>
    </xdr:from>
    <xdr:to>
      <xdr:col>45</xdr:col>
      <xdr:colOff>155864</xdr:colOff>
      <xdr:row>118</xdr:row>
      <xdr:rowOff>103909</xdr:rowOff>
    </xdr:to>
    <xdr:sp macro="" textlink="">
      <xdr:nvSpPr>
        <xdr:cNvPr id="155" name="正方形/長方形 154">
          <a:extLst>
            <a:ext uri="{FF2B5EF4-FFF2-40B4-BE49-F238E27FC236}">
              <a16:creationId xmlns:a16="http://schemas.microsoft.com/office/drawing/2014/main" id="{7A863C00-CD12-4745-B3BA-AEC2282D1879}"/>
            </a:ext>
          </a:extLst>
        </xdr:cNvPr>
        <xdr:cNvSpPr/>
      </xdr:nvSpPr>
      <xdr:spPr>
        <a:xfrm>
          <a:off x="12451773" y="7862455"/>
          <a:ext cx="18876818" cy="20175681"/>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207818</xdr:colOff>
      <xdr:row>124</xdr:row>
      <xdr:rowOff>107373</xdr:rowOff>
    </xdr:from>
    <xdr:to>
      <xdr:col>45</xdr:col>
      <xdr:colOff>593024</xdr:colOff>
      <xdr:row>130</xdr:row>
      <xdr:rowOff>21648</xdr:rowOff>
    </xdr:to>
    <xdr:sp macro="" textlink="">
      <xdr:nvSpPr>
        <xdr:cNvPr id="156" name="フローチャート: 磁気ディスク 155">
          <a:extLst>
            <a:ext uri="{FF2B5EF4-FFF2-40B4-BE49-F238E27FC236}">
              <a16:creationId xmlns:a16="http://schemas.microsoft.com/office/drawing/2014/main" id="{DAC9D0DE-03EA-4FA6-B656-BB0562BCB0A4}"/>
            </a:ext>
          </a:extLst>
        </xdr:cNvPr>
        <xdr:cNvSpPr/>
      </xdr:nvSpPr>
      <xdr:spPr>
        <a:xfrm>
          <a:off x="29302363" y="29080691"/>
          <a:ext cx="2463388" cy="953366"/>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45</xdr:col>
      <xdr:colOff>402524</xdr:colOff>
      <xdr:row>106</xdr:row>
      <xdr:rowOff>45461</xdr:rowOff>
    </xdr:from>
    <xdr:to>
      <xdr:col>45</xdr:col>
      <xdr:colOff>593024</xdr:colOff>
      <xdr:row>127</xdr:row>
      <xdr:rowOff>64510</xdr:rowOff>
    </xdr:to>
    <xdr:cxnSp macro="">
      <xdr:nvCxnSpPr>
        <xdr:cNvPr id="157" name="コネクタ: カギ線 156">
          <a:extLst>
            <a:ext uri="{FF2B5EF4-FFF2-40B4-BE49-F238E27FC236}">
              <a16:creationId xmlns:a16="http://schemas.microsoft.com/office/drawing/2014/main" id="{7BE93CAD-8EC2-49F7-BEC1-9C02593BF823}"/>
            </a:ext>
          </a:extLst>
        </xdr:cNvPr>
        <xdr:cNvCxnSpPr>
          <a:stCxn id="158" idx="3"/>
          <a:endCxn id="156" idx="4"/>
        </xdr:cNvCxnSpPr>
      </xdr:nvCxnSpPr>
      <xdr:spPr>
        <a:xfrm>
          <a:off x="31575251" y="25901506"/>
          <a:ext cx="190500" cy="3655868"/>
        </a:xfrm>
        <a:prstGeom prst="bentConnector3">
          <a:avLst>
            <a:gd name="adj1" fmla="val 22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44</xdr:col>
      <xdr:colOff>500495</xdr:colOff>
      <xdr:row>105</xdr:row>
      <xdr:rowOff>69272</xdr:rowOff>
    </xdr:from>
    <xdr:to>
      <xdr:col>45</xdr:col>
      <xdr:colOff>402524</xdr:colOff>
      <xdr:row>107</xdr:row>
      <xdr:rowOff>21648</xdr:rowOff>
    </xdr:to>
    <xdr:sp macro="" textlink="">
      <xdr:nvSpPr>
        <xdr:cNvPr id="158" name="テキスト ボックス 157">
          <a:extLst>
            <a:ext uri="{FF2B5EF4-FFF2-40B4-BE49-F238E27FC236}">
              <a16:creationId xmlns:a16="http://schemas.microsoft.com/office/drawing/2014/main" id="{35948795-5E20-4379-A609-1B7DB518E43C}"/>
            </a:ext>
          </a:extLst>
        </xdr:cNvPr>
        <xdr:cNvSpPr txBox="1"/>
      </xdr:nvSpPr>
      <xdr:spPr>
        <a:xfrm>
          <a:off x="30980495" y="25752136"/>
          <a:ext cx="594756" cy="2987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52</xdr:col>
      <xdr:colOff>57150</xdr:colOff>
      <xdr:row>14</xdr:row>
      <xdr:rowOff>167368</xdr:rowOff>
    </xdr:from>
    <xdr:to>
      <xdr:col>55</xdr:col>
      <xdr:colOff>527958</xdr:colOff>
      <xdr:row>20</xdr:row>
      <xdr:rowOff>119743</xdr:rowOff>
    </xdr:to>
    <xdr:sp macro="" textlink="">
      <xdr:nvSpPr>
        <xdr:cNvPr id="159" name="フローチャート: 磁気ディスク 158">
          <a:extLst>
            <a:ext uri="{FF2B5EF4-FFF2-40B4-BE49-F238E27FC236}">
              <a16:creationId xmlns:a16="http://schemas.microsoft.com/office/drawing/2014/main" id="{58A1B21E-2EA5-4DAD-B5D2-2A6F14933D66}"/>
            </a:ext>
          </a:extLst>
        </xdr:cNvPr>
        <xdr:cNvSpPr/>
      </xdr:nvSpPr>
      <xdr:spPr>
        <a:xfrm>
          <a:off x="13773150" y="10797268"/>
          <a:ext cx="2528208" cy="1095375"/>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master_category_group_map</a:t>
          </a:r>
        </a:p>
        <a:p>
          <a:pPr algn="ctr"/>
          <a:r>
            <a:rPr lang="en-US" altLang="ja-JP">
              <a:solidFill>
                <a:srgbClr val="FF0000"/>
              </a:solidFill>
            </a:rPr>
            <a:t>all_misumi</a:t>
          </a:r>
          <a:r>
            <a:rPr lang="ja-JP" altLang="en-US">
              <a:solidFill>
                <a:srgbClr val="FF0000"/>
              </a:solidFill>
            </a:rPr>
            <a:t>、</a:t>
          </a:r>
          <a:r>
            <a:rPr lang="en-US" altLang="ja-JP">
              <a:solidFill>
                <a:srgbClr val="FF0000"/>
              </a:solidFill>
            </a:rPr>
            <a:t>vone</a:t>
          </a:r>
          <a:r>
            <a:rPr lang="ja-JP" altLang="en-US">
              <a:solidFill>
                <a:srgbClr val="FF0000"/>
              </a:solidFill>
            </a:rPr>
            <a:t>、</a:t>
          </a:r>
          <a:r>
            <a:rPr lang="en-US" altLang="ja-JP">
              <a:solidFill>
                <a:srgbClr val="FF0000"/>
              </a:solidFill>
            </a:rPr>
            <a:t>mro</a:t>
          </a:r>
          <a:endParaRPr kumimoji="1" lang="ja-JP" altLang="en-US" sz="1100">
            <a:solidFill>
              <a:srgbClr val="FF0000"/>
            </a:solidFill>
          </a:endParaRPr>
        </a:p>
      </xdr:txBody>
    </xdr:sp>
    <xdr:clientData/>
  </xdr:twoCellAnchor>
  <xdr:twoCellAnchor>
    <xdr:from>
      <xdr:col>52</xdr:col>
      <xdr:colOff>0</xdr:colOff>
      <xdr:row>8</xdr:row>
      <xdr:rowOff>0</xdr:rowOff>
    </xdr:from>
    <xdr:to>
      <xdr:col>55</xdr:col>
      <xdr:colOff>547008</xdr:colOff>
      <xdr:row>13</xdr:row>
      <xdr:rowOff>110217</xdr:rowOff>
    </xdr:to>
    <xdr:sp macro="" textlink="">
      <xdr:nvSpPr>
        <xdr:cNvPr id="160" name="フローチャート: 磁気ディスク 159">
          <a:extLst>
            <a:ext uri="{FF2B5EF4-FFF2-40B4-BE49-F238E27FC236}">
              <a16:creationId xmlns:a16="http://schemas.microsoft.com/office/drawing/2014/main" id="{56C91511-3389-459A-9141-86FDFC8ACCC0}"/>
            </a:ext>
          </a:extLst>
        </xdr:cNvPr>
        <xdr:cNvSpPr/>
      </xdr:nvSpPr>
      <xdr:spPr>
        <a:xfrm>
          <a:off x="13716000" y="9486900"/>
          <a:ext cx="2604408" cy="1062717"/>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sub_customer_radar_chart</a:t>
          </a:r>
          <a:endParaRPr kumimoji="1" lang="ja-JP" altLang="en-US" sz="1100"/>
        </a:p>
      </xdr:txBody>
    </xdr:sp>
    <xdr:clientData/>
  </xdr:twoCellAnchor>
  <xdr:twoCellAnchor>
    <xdr:from>
      <xdr:col>52</xdr:col>
      <xdr:colOff>28575</xdr:colOff>
      <xdr:row>21</xdr:row>
      <xdr:rowOff>157844</xdr:rowOff>
    </xdr:from>
    <xdr:to>
      <xdr:col>55</xdr:col>
      <xdr:colOff>527958</xdr:colOff>
      <xdr:row>27</xdr:row>
      <xdr:rowOff>72118</xdr:rowOff>
    </xdr:to>
    <xdr:sp macro="" textlink="">
      <xdr:nvSpPr>
        <xdr:cNvPr id="161" name="フローチャート: 磁気ディスク 160">
          <a:extLst>
            <a:ext uri="{FF2B5EF4-FFF2-40B4-BE49-F238E27FC236}">
              <a16:creationId xmlns:a16="http://schemas.microsoft.com/office/drawing/2014/main" id="{2DAB14FC-3FC7-4F61-9408-E9C56F0C8C55}"/>
            </a:ext>
          </a:extLst>
        </xdr:cNvPr>
        <xdr:cNvSpPr/>
      </xdr:nvSpPr>
      <xdr:spPr>
        <a:xfrm>
          <a:off x="13744575" y="12121244"/>
          <a:ext cx="2556783" cy="1057274"/>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55</xdr:col>
      <xdr:colOff>537483</xdr:colOff>
      <xdr:row>14</xdr:row>
      <xdr:rowOff>38782</xdr:rowOff>
    </xdr:from>
    <xdr:to>
      <xdr:col>56</xdr:col>
      <xdr:colOff>114302</xdr:colOff>
      <xdr:row>24</xdr:row>
      <xdr:rowOff>134032</xdr:rowOff>
    </xdr:to>
    <xdr:cxnSp macro="">
      <xdr:nvCxnSpPr>
        <xdr:cNvPr id="162" name="コネクタ: カギ線 161">
          <a:extLst>
            <a:ext uri="{FF2B5EF4-FFF2-40B4-BE49-F238E27FC236}">
              <a16:creationId xmlns:a16="http://schemas.microsoft.com/office/drawing/2014/main" id="{439AC20E-5D64-4397-BA06-F6AD709ED7F2}"/>
            </a:ext>
          </a:extLst>
        </xdr:cNvPr>
        <xdr:cNvCxnSpPr/>
      </xdr:nvCxnSpPr>
      <xdr:spPr>
        <a:xfrm flipH="1">
          <a:off x="16310883" y="10668682"/>
          <a:ext cx="262619" cy="2000250"/>
        </a:xfrm>
        <a:prstGeom prst="bentConnector3">
          <a:avLst>
            <a:gd name="adj1" fmla="val -88889"/>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56</xdr:col>
      <xdr:colOff>219076</xdr:colOff>
      <xdr:row>15</xdr:row>
      <xdr:rowOff>138794</xdr:rowOff>
    </xdr:from>
    <xdr:to>
      <xdr:col>57</xdr:col>
      <xdr:colOff>85726</xdr:colOff>
      <xdr:row>17</xdr:row>
      <xdr:rowOff>72119</xdr:rowOff>
    </xdr:to>
    <xdr:sp macro="" textlink="">
      <xdr:nvSpPr>
        <xdr:cNvPr id="163" name="テキスト ボックス 162">
          <a:extLst>
            <a:ext uri="{FF2B5EF4-FFF2-40B4-BE49-F238E27FC236}">
              <a16:creationId xmlns:a16="http://schemas.microsoft.com/office/drawing/2014/main" id="{C1394076-4CCB-4067-868E-33C70435B3E9}"/>
            </a:ext>
          </a:extLst>
        </xdr:cNvPr>
        <xdr:cNvSpPr txBox="1"/>
      </xdr:nvSpPr>
      <xdr:spPr>
        <a:xfrm>
          <a:off x="16678276" y="10959194"/>
          <a:ext cx="5524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52</xdr:col>
      <xdr:colOff>47625</xdr:colOff>
      <xdr:row>29</xdr:row>
      <xdr:rowOff>148319</xdr:rowOff>
    </xdr:from>
    <xdr:to>
      <xdr:col>55</xdr:col>
      <xdr:colOff>518433</xdr:colOff>
      <xdr:row>35</xdr:row>
      <xdr:rowOff>100695</xdr:rowOff>
    </xdr:to>
    <xdr:sp macro="" textlink="">
      <xdr:nvSpPr>
        <xdr:cNvPr id="164" name="フローチャート: 磁気ディスク 163">
          <a:extLst>
            <a:ext uri="{FF2B5EF4-FFF2-40B4-BE49-F238E27FC236}">
              <a16:creationId xmlns:a16="http://schemas.microsoft.com/office/drawing/2014/main" id="{1CB1FE7E-67B2-4120-A4D8-485AFB106B57}"/>
            </a:ext>
          </a:extLst>
        </xdr:cNvPr>
        <xdr:cNvSpPr/>
      </xdr:nvSpPr>
      <xdr:spPr>
        <a:xfrm>
          <a:off x="13763625" y="13635719"/>
          <a:ext cx="2528208" cy="1095376"/>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master_biz_type_map</a:t>
          </a:r>
          <a:endParaRPr kumimoji="1" lang="ja-JP" altLang="en-US" sz="1100"/>
        </a:p>
      </xdr:txBody>
    </xdr:sp>
    <xdr:clientData/>
  </xdr:twoCellAnchor>
  <xdr:twoCellAnchor>
    <xdr:from>
      <xdr:col>55</xdr:col>
      <xdr:colOff>527958</xdr:colOff>
      <xdr:row>19</xdr:row>
      <xdr:rowOff>134031</xdr:rowOff>
    </xdr:from>
    <xdr:to>
      <xdr:col>56</xdr:col>
      <xdr:colOff>361951</xdr:colOff>
      <xdr:row>32</xdr:row>
      <xdr:rowOff>172132</xdr:rowOff>
    </xdr:to>
    <xdr:cxnSp macro="">
      <xdr:nvCxnSpPr>
        <xdr:cNvPr id="165" name="コネクタ: カギ線 164">
          <a:extLst>
            <a:ext uri="{FF2B5EF4-FFF2-40B4-BE49-F238E27FC236}">
              <a16:creationId xmlns:a16="http://schemas.microsoft.com/office/drawing/2014/main" id="{C8D05CD4-20C8-425A-96AF-E10D3C8E8EF8}"/>
            </a:ext>
          </a:extLst>
        </xdr:cNvPr>
        <xdr:cNvCxnSpPr/>
      </xdr:nvCxnSpPr>
      <xdr:spPr>
        <a:xfrm flipH="1">
          <a:off x="16301358" y="11716431"/>
          <a:ext cx="519793" cy="2514601"/>
        </a:xfrm>
        <a:prstGeom prst="bentConnector3">
          <a:avLst>
            <a:gd name="adj1" fmla="val -44444"/>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56</xdr:col>
      <xdr:colOff>461283</xdr:colOff>
      <xdr:row>21</xdr:row>
      <xdr:rowOff>1</xdr:rowOff>
    </xdr:from>
    <xdr:to>
      <xdr:col>57</xdr:col>
      <xdr:colOff>333376</xdr:colOff>
      <xdr:row>22</xdr:row>
      <xdr:rowOff>110219</xdr:rowOff>
    </xdr:to>
    <xdr:sp macro="" textlink="">
      <xdr:nvSpPr>
        <xdr:cNvPr id="166" name="テキスト ボックス 165">
          <a:extLst>
            <a:ext uri="{FF2B5EF4-FFF2-40B4-BE49-F238E27FC236}">
              <a16:creationId xmlns:a16="http://schemas.microsoft.com/office/drawing/2014/main" id="{0B2765ED-0AD6-4237-87BD-D1378A9D75B8}"/>
            </a:ext>
          </a:extLst>
        </xdr:cNvPr>
        <xdr:cNvSpPr txBox="1"/>
      </xdr:nvSpPr>
      <xdr:spPr>
        <a:xfrm>
          <a:off x="16920483" y="11963401"/>
          <a:ext cx="557893" cy="3007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left</a:t>
          </a:r>
          <a:endParaRPr kumimoji="1" lang="ja-JP" altLang="en-US" sz="1100"/>
        </a:p>
      </xdr:txBody>
    </xdr:sp>
    <xdr:clientData/>
  </xdr:twoCellAnchor>
  <xdr:twoCellAnchor>
    <xdr:from>
      <xdr:col>55</xdr:col>
      <xdr:colOff>503465</xdr:colOff>
      <xdr:row>11</xdr:row>
      <xdr:rowOff>13607</xdr:rowOff>
    </xdr:from>
    <xdr:to>
      <xdr:col>55</xdr:col>
      <xdr:colOff>522515</xdr:colOff>
      <xdr:row>18</xdr:row>
      <xdr:rowOff>13607</xdr:rowOff>
    </xdr:to>
    <xdr:cxnSp macro="">
      <xdr:nvCxnSpPr>
        <xdr:cNvPr id="167" name="コネクタ: カギ線 166">
          <a:extLst>
            <a:ext uri="{FF2B5EF4-FFF2-40B4-BE49-F238E27FC236}">
              <a16:creationId xmlns:a16="http://schemas.microsoft.com/office/drawing/2014/main" id="{9524C224-6F5B-45AF-85DA-F1F5BDEA82D2}"/>
            </a:ext>
          </a:extLst>
        </xdr:cNvPr>
        <xdr:cNvCxnSpPr/>
      </xdr:nvCxnSpPr>
      <xdr:spPr>
        <a:xfrm flipH="1">
          <a:off x="16276865" y="10072007"/>
          <a:ext cx="19050" cy="1333500"/>
        </a:xfrm>
        <a:prstGeom prst="bentConnector3">
          <a:avLst>
            <a:gd name="adj1" fmla="val -120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55</xdr:col>
      <xdr:colOff>651784</xdr:colOff>
      <xdr:row>11</xdr:row>
      <xdr:rowOff>43544</xdr:rowOff>
    </xdr:from>
    <xdr:to>
      <xdr:col>56</xdr:col>
      <xdr:colOff>518434</xdr:colOff>
      <xdr:row>12</xdr:row>
      <xdr:rowOff>148318</xdr:rowOff>
    </xdr:to>
    <xdr:sp macro="" textlink="">
      <xdr:nvSpPr>
        <xdr:cNvPr id="168" name="テキスト ボックス 167">
          <a:extLst>
            <a:ext uri="{FF2B5EF4-FFF2-40B4-BE49-F238E27FC236}">
              <a16:creationId xmlns:a16="http://schemas.microsoft.com/office/drawing/2014/main" id="{6F43B544-AB93-436F-971D-663161E019CE}"/>
            </a:ext>
          </a:extLst>
        </xdr:cNvPr>
        <xdr:cNvSpPr txBox="1"/>
      </xdr:nvSpPr>
      <xdr:spPr>
        <a:xfrm>
          <a:off x="16425184" y="10101944"/>
          <a:ext cx="552450" cy="295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51</xdr:col>
      <xdr:colOff>108858</xdr:colOff>
      <xdr:row>6</xdr:row>
      <xdr:rowOff>163285</xdr:rowOff>
    </xdr:from>
    <xdr:to>
      <xdr:col>57</xdr:col>
      <xdr:colOff>446315</xdr:colOff>
      <xdr:row>36</xdr:row>
      <xdr:rowOff>134711</xdr:rowOff>
    </xdr:to>
    <xdr:sp macro="" textlink="">
      <xdr:nvSpPr>
        <xdr:cNvPr id="169" name="正方形/長方形 168">
          <a:extLst>
            <a:ext uri="{FF2B5EF4-FFF2-40B4-BE49-F238E27FC236}">
              <a16:creationId xmlns:a16="http://schemas.microsoft.com/office/drawing/2014/main" id="{3EB24ACC-C741-40B4-A211-034B21B52EF4}"/>
            </a:ext>
          </a:extLst>
        </xdr:cNvPr>
        <xdr:cNvSpPr/>
      </xdr:nvSpPr>
      <xdr:spPr>
        <a:xfrm>
          <a:off x="13139058" y="9269185"/>
          <a:ext cx="4452257" cy="5686426"/>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52</xdr:col>
      <xdr:colOff>299357</xdr:colOff>
      <xdr:row>38</xdr:row>
      <xdr:rowOff>31296</xdr:rowOff>
    </xdr:from>
    <xdr:to>
      <xdr:col>56</xdr:col>
      <xdr:colOff>95250</xdr:colOff>
      <xdr:row>43</xdr:row>
      <xdr:rowOff>160566</xdr:rowOff>
    </xdr:to>
    <xdr:sp macro="" textlink="">
      <xdr:nvSpPr>
        <xdr:cNvPr id="170" name="フローチャート: 磁気ディスク 169">
          <a:extLst>
            <a:ext uri="{FF2B5EF4-FFF2-40B4-BE49-F238E27FC236}">
              <a16:creationId xmlns:a16="http://schemas.microsoft.com/office/drawing/2014/main" id="{ECFB75C2-C190-4AEA-8F35-7BD5CB849DE1}"/>
            </a:ext>
          </a:extLst>
        </xdr:cNvPr>
        <xdr:cNvSpPr/>
      </xdr:nvSpPr>
      <xdr:spPr>
        <a:xfrm>
          <a:off x="14015357" y="15233196"/>
          <a:ext cx="2539093" cy="1081770"/>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56</xdr:col>
      <xdr:colOff>95250</xdr:colOff>
      <xdr:row>24</xdr:row>
      <xdr:rowOff>7484</xdr:rowOff>
    </xdr:from>
    <xdr:to>
      <xdr:col>58</xdr:col>
      <xdr:colOff>142875</xdr:colOff>
      <xdr:row>41</xdr:row>
      <xdr:rowOff>7484</xdr:rowOff>
    </xdr:to>
    <xdr:cxnSp macro="">
      <xdr:nvCxnSpPr>
        <xdr:cNvPr id="171" name="コネクタ: カギ線 170">
          <a:extLst>
            <a:ext uri="{FF2B5EF4-FFF2-40B4-BE49-F238E27FC236}">
              <a16:creationId xmlns:a16="http://schemas.microsoft.com/office/drawing/2014/main" id="{ECCA9966-CE3E-4E6F-B138-38D7123E42DE}"/>
            </a:ext>
          </a:extLst>
        </xdr:cNvPr>
        <xdr:cNvCxnSpPr>
          <a:stCxn id="172" idx="3"/>
          <a:endCxn id="170" idx="4"/>
        </xdr:cNvCxnSpPr>
      </xdr:nvCxnSpPr>
      <xdr:spPr>
        <a:xfrm flipH="1">
          <a:off x="16554450" y="12542384"/>
          <a:ext cx="1419225" cy="3238500"/>
        </a:xfrm>
        <a:prstGeom prst="bentConnector3">
          <a:avLst>
            <a:gd name="adj1" fmla="val -16107"/>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57</xdr:col>
      <xdr:colOff>276225</xdr:colOff>
      <xdr:row>23</xdr:row>
      <xdr:rowOff>40822</xdr:rowOff>
    </xdr:from>
    <xdr:to>
      <xdr:col>58</xdr:col>
      <xdr:colOff>142875</xdr:colOff>
      <xdr:row>24</xdr:row>
      <xdr:rowOff>151039</xdr:rowOff>
    </xdr:to>
    <xdr:sp macro="" textlink="">
      <xdr:nvSpPr>
        <xdr:cNvPr id="172" name="テキスト ボックス 171">
          <a:extLst>
            <a:ext uri="{FF2B5EF4-FFF2-40B4-BE49-F238E27FC236}">
              <a16:creationId xmlns:a16="http://schemas.microsoft.com/office/drawing/2014/main" id="{8C97F95E-43B7-42D2-AB90-CB9DEF7BFE67}"/>
            </a:ext>
          </a:extLst>
        </xdr:cNvPr>
        <xdr:cNvSpPr txBox="1"/>
      </xdr:nvSpPr>
      <xdr:spPr>
        <a:xfrm>
          <a:off x="17421225" y="12385222"/>
          <a:ext cx="552450" cy="3007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58</xdr:col>
      <xdr:colOff>95250</xdr:colOff>
      <xdr:row>32</xdr:row>
      <xdr:rowOff>97971</xdr:rowOff>
    </xdr:from>
    <xdr:to>
      <xdr:col>58</xdr:col>
      <xdr:colOff>642257</xdr:colOff>
      <xdr:row>34</xdr:row>
      <xdr:rowOff>31296</xdr:rowOff>
    </xdr:to>
    <xdr:sp macro="" textlink="">
      <xdr:nvSpPr>
        <xdr:cNvPr id="173" name="テキスト ボックス 172">
          <a:extLst>
            <a:ext uri="{FF2B5EF4-FFF2-40B4-BE49-F238E27FC236}">
              <a16:creationId xmlns:a16="http://schemas.microsoft.com/office/drawing/2014/main" id="{5FCA9C97-EFF5-4972-973C-38C75BF90B2A}"/>
            </a:ext>
          </a:extLst>
        </xdr:cNvPr>
        <xdr:cNvSpPr txBox="1"/>
      </xdr:nvSpPr>
      <xdr:spPr>
        <a:xfrm>
          <a:off x="17926050" y="14156871"/>
          <a:ext cx="547007"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54</xdr:col>
      <xdr:colOff>353786</xdr:colOff>
      <xdr:row>48</xdr:row>
      <xdr:rowOff>91847</xdr:rowOff>
    </xdr:from>
    <xdr:to>
      <xdr:col>58</xdr:col>
      <xdr:colOff>178254</xdr:colOff>
      <xdr:row>54</xdr:row>
      <xdr:rowOff>6122</xdr:rowOff>
    </xdr:to>
    <xdr:sp macro="" textlink="">
      <xdr:nvSpPr>
        <xdr:cNvPr id="174" name="フローチャート: 磁気ディスク 173">
          <a:extLst>
            <a:ext uri="{FF2B5EF4-FFF2-40B4-BE49-F238E27FC236}">
              <a16:creationId xmlns:a16="http://schemas.microsoft.com/office/drawing/2014/main" id="{4AF61248-6565-45E7-885E-2B5B2C6EA318}"/>
            </a:ext>
          </a:extLst>
        </xdr:cNvPr>
        <xdr:cNvSpPr/>
      </xdr:nvSpPr>
      <xdr:spPr>
        <a:xfrm>
          <a:off x="15441386" y="17198747"/>
          <a:ext cx="2567668" cy="1057275"/>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master_category_all</a:t>
          </a:r>
          <a:endParaRPr kumimoji="1" lang="ja-JP" altLang="en-US" sz="1100"/>
        </a:p>
      </xdr:txBody>
    </xdr:sp>
    <xdr:clientData/>
  </xdr:twoCellAnchor>
  <xdr:twoCellAnchor>
    <xdr:from>
      <xdr:col>58</xdr:col>
      <xdr:colOff>178254</xdr:colOff>
      <xdr:row>33</xdr:row>
      <xdr:rowOff>68035</xdr:rowOff>
    </xdr:from>
    <xdr:to>
      <xdr:col>58</xdr:col>
      <xdr:colOff>639536</xdr:colOff>
      <xdr:row>51</xdr:row>
      <xdr:rowOff>48986</xdr:rowOff>
    </xdr:to>
    <xdr:cxnSp macro="">
      <xdr:nvCxnSpPr>
        <xdr:cNvPr id="175" name="コネクタ: カギ線 174">
          <a:extLst>
            <a:ext uri="{FF2B5EF4-FFF2-40B4-BE49-F238E27FC236}">
              <a16:creationId xmlns:a16="http://schemas.microsoft.com/office/drawing/2014/main" id="{2994F125-FAD4-4E3E-A4B3-E66E68E0E8F5}"/>
            </a:ext>
          </a:extLst>
        </xdr:cNvPr>
        <xdr:cNvCxnSpPr>
          <a:endCxn id="174" idx="4"/>
        </xdr:cNvCxnSpPr>
      </xdr:nvCxnSpPr>
      <xdr:spPr>
        <a:xfrm flipH="1">
          <a:off x="18009054" y="14317435"/>
          <a:ext cx="461282" cy="3409951"/>
        </a:xfrm>
        <a:prstGeom prst="bentConnector3">
          <a:avLst>
            <a:gd name="adj1" fmla="val -4898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50</xdr:col>
      <xdr:colOff>639538</xdr:colOff>
      <xdr:row>5</xdr:row>
      <xdr:rowOff>122464</xdr:rowOff>
    </xdr:from>
    <xdr:to>
      <xdr:col>60</xdr:col>
      <xdr:colOff>13608</xdr:colOff>
      <xdr:row>58</xdr:row>
      <xdr:rowOff>12247</xdr:rowOff>
    </xdr:to>
    <xdr:sp macro="" textlink="">
      <xdr:nvSpPr>
        <xdr:cNvPr id="176" name="正方形/長方形 175">
          <a:extLst>
            <a:ext uri="{FF2B5EF4-FFF2-40B4-BE49-F238E27FC236}">
              <a16:creationId xmlns:a16="http://schemas.microsoft.com/office/drawing/2014/main" id="{1606D742-DB6E-4590-AA3C-82F5AFB4E9E6}"/>
            </a:ext>
          </a:extLst>
        </xdr:cNvPr>
        <xdr:cNvSpPr/>
      </xdr:nvSpPr>
      <xdr:spPr>
        <a:xfrm>
          <a:off x="12983938" y="9037864"/>
          <a:ext cx="6232070" cy="9986283"/>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108859</xdr:colOff>
      <xdr:row>68</xdr:row>
      <xdr:rowOff>149678</xdr:rowOff>
    </xdr:from>
    <xdr:to>
      <xdr:col>64</xdr:col>
      <xdr:colOff>613682</xdr:colOff>
      <xdr:row>74</xdr:row>
      <xdr:rowOff>63953</xdr:rowOff>
    </xdr:to>
    <xdr:sp macro="" textlink="">
      <xdr:nvSpPr>
        <xdr:cNvPr id="177" name="フローチャート: 磁気ディスク 176">
          <a:extLst>
            <a:ext uri="{FF2B5EF4-FFF2-40B4-BE49-F238E27FC236}">
              <a16:creationId xmlns:a16="http://schemas.microsoft.com/office/drawing/2014/main" id="{6EE33165-3D6C-4B21-8328-46AD56A8C101}"/>
            </a:ext>
          </a:extLst>
        </xdr:cNvPr>
        <xdr:cNvSpPr/>
      </xdr:nvSpPr>
      <xdr:spPr>
        <a:xfrm>
          <a:off x="19997059" y="21066578"/>
          <a:ext cx="2562223" cy="1057275"/>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log_purchase_series</a:t>
          </a:r>
          <a:endParaRPr kumimoji="1" lang="ja-JP" altLang="en-US" sz="1100"/>
        </a:p>
      </xdr:txBody>
    </xdr:sp>
    <xdr:clientData/>
  </xdr:twoCellAnchor>
  <xdr:twoCellAnchor>
    <xdr:from>
      <xdr:col>62</xdr:col>
      <xdr:colOff>530680</xdr:colOff>
      <xdr:row>76</xdr:row>
      <xdr:rowOff>27213</xdr:rowOff>
    </xdr:from>
    <xdr:to>
      <xdr:col>66</xdr:col>
      <xdr:colOff>355147</xdr:colOff>
      <xdr:row>81</xdr:row>
      <xdr:rowOff>118381</xdr:rowOff>
    </xdr:to>
    <xdr:sp macro="" textlink="">
      <xdr:nvSpPr>
        <xdr:cNvPr id="178" name="フローチャート: 磁気ディスク 177">
          <a:extLst>
            <a:ext uri="{FF2B5EF4-FFF2-40B4-BE49-F238E27FC236}">
              <a16:creationId xmlns:a16="http://schemas.microsoft.com/office/drawing/2014/main" id="{39A1F163-DC4B-4760-97F7-6A65075DE22B}"/>
            </a:ext>
          </a:extLst>
        </xdr:cNvPr>
        <xdr:cNvSpPr/>
      </xdr:nvSpPr>
      <xdr:spPr>
        <a:xfrm>
          <a:off x="21104680" y="22468113"/>
          <a:ext cx="2567667" cy="1043668"/>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master_series</a:t>
          </a:r>
          <a:endParaRPr kumimoji="1" lang="ja-JP" altLang="en-US" sz="1100"/>
        </a:p>
      </xdr:txBody>
    </xdr:sp>
    <xdr:clientData/>
  </xdr:twoCellAnchor>
  <xdr:twoCellAnchor>
    <xdr:from>
      <xdr:col>59</xdr:col>
      <xdr:colOff>462643</xdr:colOff>
      <xdr:row>43</xdr:row>
      <xdr:rowOff>54428</xdr:rowOff>
    </xdr:from>
    <xdr:to>
      <xdr:col>60</xdr:col>
      <xdr:colOff>329293</xdr:colOff>
      <xdr:row>44</xdr:row>
      <xdr:rowOff>164646</xdr:rowOff>
    </xdr:to>
    <xdr:sp macro="" textlink="">
      <xdr:nvSpPr>
        <xdr:cNvPr id="179" name="テキスト ボックス 178">
          <a:extLst>
            <a:ext uri="{FF2B5EF4-FFF2-40B4-BE49-F238E27FC236}">
              <a16:creationId xmlns:a16="http://schemas.microsoft.com/office/drawing/2014/main" id="{F495ACAB-086A-4AF7-ACB0-C2684F481793}"/>
            </a:ext>
          </a:extLst>
        </xdr:cNvPr>
        <xdr:cNvSpPr txBox="1"/>
      </xdr:nvSpPr>
      <xdr:spPr>
        <a:xfrm>
          <a:off x="18979243" y="16208828"/>
          <a:ext cx="552450" cy="3007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LEFT</a:t>
          </a:r>
          <a:endParaRPr kumimoji="1" lang="ja-JP" altLang="en-US" sz="1100"/>
        </a:p>
      </xdr:txBody>
    </xdr:sp>
    <xdr:clientData/>
  </xdr:twoCellAnchor>
  <xdr:twoCellAnchor>
    <xdr:from>
      <xdr:col>58</xdr:col>
      <xdr:colOff>152400</xdr:colOff>
      <xdr:row>11</xdr:row>
      <xdr:rowOff>129948</xdr:rowOff>
    </xdr:from>
    <xdr:to>
      <xdr:col>64</xdr:col>
      <xdr:colOff>613682</xdr:colOff>
      <xdr:row>71</xdr:row>
      <xdr:rowOff>106816</xdr:rowOff>
    </xdr:to>
    <xdr:cxnSp macro="">
      <xdr:nvCxnSpPr>
        <xdr:cNvPr id="180" name="コネクタ: カギ線 179">
          <a:extLst>
            <a:ext uri="{FF2B5EF4-FFF2-40B4-BE49-F238E27FC236}">
              <a16:creationId xmlns:a16="http://schemas.microsoft.com/office/drawing/2014/main" id="{8AADDECA-534A-4492-9E5B-27F09836D988}"/>
            </a:ext>
          </a:extLst>
        </xdr:cNvPr>
        <xdr:cNvCxnSpPr>
          <a:stCxn id="186" idx="3"/>
          <a:endCxn id="177" idx="4"/>
        </xdr:cNvCxnSpPr>
      </xdr:nvCxnSpPr>
      <xdr:spPr>
        <a:xfrm>
          <a:off x="17983200" y="10188348"/>
          <a:ext cx="4576082" cy="11406868"/>
        </a:xfrm>
        <a:prstGeom prst="bentConnector3">
          <a:avLst>
            <a:gd name="adj1" fmla="val 105031"/>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64</xdr:col>
      <xdr:colOff>625928</xdr:colOff>
      <xdr:row>62</xdr:row>
      <xdr:rowOff>136071</xdr:rowOff>
    </xdr:from>
    <xdr:to>
      <xdr:col>65</xdr:col>
      <xdr:colOff>492578</xdr:colOff>
      <xdr:row>64</xdr:row>
      <xdr:rowOff>69397</xdr:rowOff>
    </xdr:to>
    <xdr:sp macro="" textlink="">
      <xdr:nvSpPr>
        <xdr:cNvPr id="181" name="テキスト ボックス 180">
          <a:extLst>
            <a:ext uri="{FF2B5EF4-FFF2-40B4-BE49-F238E27FC236}">
              <a16:creationId xmlns:a16="http://schemas.microsoft.com/office/drawing/2014/main" id="{C6C855EF-99D0-4ADE-AB5A-E0C2C8192916}"/>
            </a:ext>
          </a:extLst>
        </xdr:cNvPr>
        <xdr:cNvSpPr txBox="1"/>
      </xdr:nvSpPr>
      <xdr:spPr>
        <a:xfrm>
          <a:off x="22571528" y="19909971"/>
          <a:ext cx="552450" cy="314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65</xdr:col>
      <xdr:colOff>492578</xdr:colOff>
      <xdr:row>63</xdr:row>
      <xdr:rowOff>102735</xdr:rowOff>
    </xdr:from>
    <xdr:to>
      <xdr:col>66</xdr:col>
      <xdr:colOff>355147</xdr:colOff>
      <xdr:row>78</xdr:row>
      <xdr:rowOff>161244</xdr:rowOff>
    </xdr:to>
    <xdr:cxnSp macro="">
      <xdr:nvCxnSpPr>
        <xdr:cNvPr id="182" name="コネクタ: カギ線 181">
          <a:extLst>
            <a:ext uri="{FF2B5EF4-FFF2-40B4-BE49-F238E27FC236}">
              <a16:creationId xmlns:a16="http://schemas.microsoft.com/office/drawing/2014/main" id="{B1004068-8FCB-401F-ACA5-48CECDAD690E}"/>
            </a:ext>
          </a:extLst>
        </xdr:cNvPr>
        <xdr:cNvCxnSpPr>
          <a:stCxn id="181" idx="3"/>
          <a:endCxn id="178" idx="4"/>
        </xdr:cNvCxnSpPr>
      </xdr:nvCxnSpPr>
      <xdr:spPr>
        <a:xfrm>
          <a:off x="23123978" y="20067135"/>
          <a:ext cx="548369" cy="2916009"/>
        </a:xfrm>
        <a:prstGeom prst="bentConnector3">
          <a:avLst>
            <a:gd name="adj1" fmla="val 14210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64</xdr:col>
      <xdr:colOff>204107</xdr:colOff>
      <xdr:row>83</xdr:row>
      <xdr:rowOff>54427</xdr:rowOff>
    </xdr:from>
    <xdr:to>
      <xdr:col>68</xdr:col>
      <xdr:colOff>28575</xdr:colOff>
      <xdr:row>88</xdr:row>
      <xdr:rowOff>145595</xdr:rowOff>
    </xdr:to>
    <xdr:sp macro="" textlink="">
      <xdr:nvSpPr>
        <xdr:cNvPr id="183" name="フローチャート: 磁気ディスク 182">
          <a:extLst>
            <a:ext uri="{FF2B5EF4-FFF2-40B4-BE49-F238E27FC236}">
              <a16:creationId xmlns:a16="http://schemas.microsoft.com/office/drawing/2014/main" id="{9E91BBCC-A851-4950-B9C7-65F77816B54C}"/>
            </a:ext>
          </a:extLst>
        </xdr:cNvPr>
        <xdr:cNvSpPr/>
      </xdr:nvSpPr>
      <xdr:spPr>
        <a:xfrm>
          <a:off x="22149707" y="23828827"/>
          <a:ext cx="2567668" cy="1043668"/>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master_category_series</a:t>
          </a:r>
          <a:endParaRPr kumimoji="1" lang="ja-JP" altLang="en-US" sz="1100"/>
        </a:p>
      </xdr:txBody>
    </xdr:sp>
    <xdr:clientData/>
  </xdr:twoCellAnchor>
  <xdr:twoCellAnchor>
    <xdr:from>
      <xdr:col>66</xdr:col>
      <xdr:colOff>299356</xdr:colOff>
      <xdr:row>69</xdr:row>
      <xdr:rowOff>163285</xdr:rowOff>
    </xdr:from>
    <xdr:to>
      <xdr:col>67</xdr:col>
      <xdr:colOff>166006</xdr:colOff>
      <xdr:row>71</xdr:row>
      <xdr:rowOff>96611</xdr:rowOff>
    </xdr:to>
    <xdr:sp macro="" textlink="">
      <xdr:nvSpPr>
        <xdr:cNvPr id="184" name="テキスト ボックス 183">
          <a:extLst>
            <a:ext uri="{FF2B5EF4-FFF2-40B4-BE49-F238E27FC236}">
              <a16:creationId xmlns:a16="http://schemas.microsoft.com/office/drawing/2014/main" id="{9D8DC2EB-913E-47FC-868C-86AFC9D6199B}"/>
            </a:ext>
          </a:extLst>
        </xdr:cNvPr>
        <xdr:cNvSpPr txBox="1"/>
      </xdr:nvSpPr>
      <xdr:spPr>
        <a:xfrm>
          <a:off x="23616556" y="21270685"/>
          <a:ext cx="552450" cy="314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67</xdr:col>
      <xdr:colOff>166006</xdr:colOff>
      <xdr:row>70</xdr:row>
      <xdr:rowOff>129949</xdr:rowOff>
    </xdr:from>
    <xdr:to>
      <xdr:col>68</xdr:col>
      <xdr:colOff>28575</xdr:colOff>
      <xdr:row>86</xdr:row>
      <xdr:rowOff>11565</xdr:rowOff>
    </xdr:to>
    <xdr:cxnSp macro="">
      <xdr:nvCxnSpPr>
        <xdr:cNvPr id="185" name="コネクタ: カギ線 184">
          <a:extLst>
            <a:ext uri="{FF2B5EF4-FFF2-40B4-BE49-F238E27FC236}">
              <a16:creationId xmlns:a16="http://schemas.microsoft.com/office/drawing/2014/main" id="{BEC752FA-88BC-492F-8D7A-8189A1F8A650}"/>
            </a:ext>
          </a:extLst>
        </xdr:cNvPr>
        <xdr:cNvCxnSpPr>
          <a:stCxn id="184" idx="3"/>
          <a:endCxn id="183" idx="4"/>
        </xdr:cNvCxnSpPr>
      </xdr:nvCxnSpPr>
      <xdr:spPr>
        <a:xfrm>
          <a:off x="24169006" y="21427849"/>
          <a:ext cx="548369" cy="2929616"/>
        </a:xfrm>
        <a:prstGeom prst="bentConnector3">
          <a:avLst>
            <a:gd name="adj1" fmla="val 14210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57</xdr:col>
      <xdr:colOff>285750</xdr:colOff>
      <xdr:row>10</xdr:row>
      <xdr:rowOff>163285</xdr:rowOff>
    </xdr:from>
    <xdr:to>
      <xdr:col>58</xdr:col>
      <xdr:colOff>152400</xdr:colOff>
      <xdr:row>12</xdr:row>
      <xdr:rowOff>96610</xdr:rowOff>
    </xdr:to>
    <xdr:sp macro="" textlink="">
      <xdr:nvSpPr>
        <xdr:cNvPr id="186" name="テキスト ボックス 185">
          <a:extLst>
            <a:ext uri="{FF2B5EF4-FFF2-40B4-BE49-F238E27FC236}">
              <a16:creationId xmlns:a16="http://schemas.microsoft.com/office/drawing/2014/main" id="{CA6515F8-95FF-49D7-A853-A3129DE459AD}"/>
            </a:ext>
          </a:extLst>
        </xdr:cNvPr>
        <xdr:cNvSpPr txBox="1"/>
      </xdr:nvSpPr>
      <xdr:spPr>
        <a:xfrm>
          <a:off x="17430750" y="10031185"/>
          <a:ext cx="5524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US" altLang="ja-JP" sz="1100"/>
            <a:t>inner</a:t>
          </a:r>
          <a:endParaRPr kumimoji="1" lang="ja-JP" altLang="en-US" sz="1100"/>
        </a:p>
      </xdr:txBody>
    </xdr:sp>
    <xdr:clientData/>
  </xdr:twoCellAnchor>
  <xdr:twoCellAnchor>
    <xdr:from>
      <xdr:col>60</xdr:col>
      <xdr:colOff>122465</xdr:colOff>
      <xdr:row>60</xdr:row>
      <xdr:rowOff>163285</xdr:rowOff>
    </xdr:from>
    <xdr:to>
      <xdr:col>69</xdr:col>
      <xdr:colOff>176892</xdr:colOff>
      <xdr:row>89</xdr:row>
      <xdr:rowOff>51955</xdr:rowOff>
    </xdr:to>
    <xdr:sp macro="" textlink="">
      <xdr:nvSpPr>
        <xdr:cNvPr id="187" name="正方形/長方形 186">
          <a:extLst>
            <a:ext uri="{FF2B5EF4-FFF2-40B4-BE49-F238E27FC236}">
              <a16:creationId xmlns:a16="http://schemas.microsoft.com/office/drawing/2014/main" id="{D94585B4-3C0E-483A-B838-4AC148FD1B9E}"/>
            </a:ext>
          </a:extLst>
        </xdr:cNvPr>
        <xdr:cNvSpPr/>
      </xdr:nvSpPr>
      <xdr:spPr>
        <a:xfrm>
          <a:off x="41686101" y="18295421"/>
          <a:ext cx="6288973" cy="4910943"/>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68</xdr:col>
      <xdr:colOff>539462</xdr:colOff>
      <xdr:row>60</xdr:row>
      <xdr:rowOff>51955</xdr:rowOff>
    </xdr:from>
    <xdr:to>
      <xdr:col>69</xdr:col>
      <xdr:colOff>559378</xdr:colOff>
      <xdr:row>70</xdr:row>
      <xdr:rowOff>103909</xdr:rowOff>
    </xdr:to>
    <xdr:cxnSp macro="">
      <xdr:nvCxnSpPr>
        <xdr:cNvPr id="188" name="コネクタ: カギ線 187">
          <a:extLst>
            <a:ext uri="{FF2B5EF4-FFF2-40B4-BE49-F238E27FC236}">
              <a16:creationId xmlns:a16="http://schemas.microsoft.com/office/drawing/2014/main" id="{938C1F5B-F855-45C2-936A-ED365E4ABE55}"/>
            </a:ext>
          </a:extLst>
        </xdr:cNvPr>
        <xdr:cNvCxnSpPr>
          <a:stCxn id="190" idx="3"/>
          <a:endCxn id="189" idx="0"/>
        </xdr:cNvCxnSpPr>
      </xdr:nvCxnSpPr>
      <xdr:spPr>
        <a:xfrm flipH="1" flipV="1">
          <a:off x="25228262" y="19444855"/>
          <a:ext cx="705716" cy="1956954"/>
        </a:xfrm>
        <a:prstGeom prst="bentConnector4">
          <a:avLst>
            <a:gd name="adj1" fmla="val -32078"/>
            <a:gd name="adj2" fmla="val 112816"/>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259773</xdr:colOff>
      <xdr:row>60</xdr:row>
      <xdr:rowOff>51955</xdr:rowOff>
    </xdr:from>
    <xdr:to>
      <xdr:col>69</xdr:col>
      <xdr:colOff>126423</xdr:colOff>
      <xdr:row>61</xdr:row>
      <xdr:rowOff>158462</xdr:rowOff>
    </xdr:to>
    <xdr:sp macro="" textlink="">
      <xdr:nvSpPr>
        <xdr:cNvPr id="189" name="テキスト ボックス 188">
          <a:extLst>
            <a:ext uri="{FF2B5EF4-FFF2-40B4-BE49-F238E27FC236}">
              <a16:creationId xmlns:a16="http://schemas.microsoft.com/office/drawing/2014/main" id="{ADF284DB-0A83-4330-8291-22B6893E1B40}"/>
            </a:ext>
          </a:extLst>
        </xdr:cNvPr>
        <xdr:cNvSpPr txBox="1"/>
      </xdr:nvSpPr>
      <xdr:spPr>
        <a:xfrm>
          <a:off x="24948573" y="19444855"/>
          <a:ext cx="552450" cy="2970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68</xdr:col>
      <xdr:colOff>571501</xdr:colOff>
      <xdr:row>68</xdr:row>
      <xdr:rowOff>86590</xdr:rowOff>
    </xdr:from>
    <xdr:to>
      <xdr:col>69</xdr:col>
      <xdr:colOff>559378</xdr:colOff>
      <xdr:row>72</xdr:row>
      <xdr:rowOff>121227</xdr:rowOff>
    </xdr:to>
    <xdr:sp macro="" textlink="">
      <xdr:nvSpPr>
        <xdr:cNvPr id="190" name="テキスト ボックス 189">
          <a:extLst>
            <a:ext uri="{FF2B5EF4-FFF2-40B4-BE49-F238E27FC236}">
              <a16:creationId xmlns:a16="http://schemas.microsoft.com/office/drawing/2014/main" id="{BF036F5E-91FE-4707-B35C-DD7466C137CE}"/>
            </a:ext>
          </a:extLst>
        </xdr:cNvPr>
        <xdr:cNvSpPr txBox="1"/>
      </xdr:nvSpPr>
      <xdr:spPr>
        <a:xfrm>
          <a:off x="25260301" y="21003490"/>
          <a:ext cx="673677" cy="796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大大</a:t>
          </a:r>
          <a:endParaRPr kumimoji="1" lang="en-US" altLang="ja-JP" sz="1100"/>
        </a:p>
        <a:p>
          <a:r>
            <a:rPr kumimoji="1" lang="ja-JP" altLang="en-US" sz="1100"/>
            <a:t>大</a:t>
          </a:r>
          <a:endParaRPr kumimoji="1" lang="en-US" altLang="ja-JP" sz="1100"/>
        </a:p>
        <a:p>
          <a:r>
            <a:rPr kumimoji="1" lang="ja-JP" altLang="en-US" sz="1100"/>
            <a:t>中</a:t>
          </a:r>
        </a:p>
      </xdr:txBody>
    </xdr:sp>
    <xdr:clientData/>
  </xdr:twoCellAnchor>
  <xdr:twoCellAnchor>
    <xdr:from>
      <xdr:col>67</xdr:col>
      <xdr:colOff>51954</xdr:colOff>
      <xdr:row>60</xdr:row>
      <xdr:rowOff>69273</xdr:rowOff>
    </xdr:from>
    <xdr:to>
      <xdr:col>67</xdr:col>
      <xdr:colOff>611331</xdr:colOff>
      <xdr:row>62</xdr:row>
      <xdr:rowOff>2598</xdr:rowOff>
    </xdr:to>
    <xdr:sp macro="" textlink="">
      <xdr:nvSpPr>
        <xdr:cNvPr id="191" name="テキスト ボックス 190">
          <a:extLst>
            <a:ext uri="{FF2B5EF4-FFF2-40B4-BE49-F238E27FC236}">
              <a16:creationId xmlns:a16="http://schemas.microsoft.com/office/drawing/2014/main" id="{B0E4AAAF-F494-4684-86DA-AF947134C9D7}"/>
            </a:ext>
          </a:extLst>
        </xdr:cNvPr>
        <xdr:cNvSpPr txBox="1"/>
      </xdr:nvSpPr>
      <xdr:spPr>
        <a:xfrm>
          <a:off x="24054954" y="19462173"/>
          <a:ext cx="559377"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67</xdr:col>
      <xdr:colOff>331643</xdr:colOff>
      <xdr:row>60</xdr:row>
      <xdr:rowOff>69273</xdr:rowOff>
    </xdr:from>
    <xdr:to>
      <xdr:col>69</xdr:col>
      <xdr:colOff>559378</xdr:colOff>
      <xdr:row>70</xdr:row>
      <xdr:rowOff>103909</xdr:rowOff>
    </xdr:to>
    <xdr:cxnSp macro="">
      <xdr:nvCxnSpPr>
        <xdr:cNvPr id="192" name="コネクタ: カギ線 191">
          <a:extLst>
            <a:ext uri="{FF2B5EF4-FFF2-40B4-BE49-F238E27FC236}">
              <a16:creationId xmlns:a16="http://schemas.microsoft.com/office/drawing/2014/main" id="{9393E7EE-06DC-443F-BE93-E6235DDC0223}"/>
            </a:ext>
          </a:extLst>
        </xdr:cNvPr>
        <xdr:cNvCxnSpPr>
          <a:stCxn id="190" idx="3"/>
          <a:endCxn id="191" idx="0"/>
        </xdr:cNvCxnSpPr>
      </xdr:nvCxnSpPr>
      <xdr:spPr>
        <a:xfrm flipH="1" flipV="1">
          <a:off x="24334643" y="19462173"/>
          <a:ext cx="1599335" cy="1939636"/>
        </a:xfrm>
        <a:prstGeom prst="bentConnector4">
          <a:avLst>
            <a:gd name="adj1" fmla="val -14171"/>
            <a:gd name="adj2" fmla="val 112941"/>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242455</xdr:colOff>
      <xdr:row>60</xdr:row>
      <xdr:rowOff>51955</xdr:rowOff>
    </xdr:from>
    <xdr:to>
      <xdr:col>66</xdr:col>
      <xdr:colOff>455469</xdr:colOff>
      <xdr:row>61</xdr:row>
      <xdr:rowOff>155864</xdr:rowOff>
    </xdr:to>
    <xdr:sp macro="" textlink="">
      <xdr:nvSpPr>
        <xdr:cNvPr id="193" name="テキスト ボックス 192">
          <a:extLst>
            <a:ext uri="{FF2B5EF4-FFF2-40B4-BE49-F238E27FC236}">
              <a16:creationId xmlns:a16="http://schemas.microsoft.com/office/drawing/2014/main" id="{AB4F5FF5-9F95-4CD6-B412-E8EC076A40F1}"/>
            </a:ext>
          </a:extLst>
        </xdr:cNvPr>
        <xdr:cNvSpPr txBox="1"/>
      </xdr:nvSpPr>
      <xdr:spPr>
        <a:xfrm>
          <a:off x="22873855" y="19444855"/>
          <a:ext cx="898814" cy="2944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UNION</a:t>
          </a:r>
          <a:r>
            <a:rPr kumimoji="1" lang="en-US" altLang="ja-JP" sz="1100" baseline="0"/>
            <a:t> ALL</a:t>
          </a:r>
        </a:p>
      </xdr:txBody>
    </xdr:sp>
    <xdr:clientData/>
  </xdr:twoCellAnchor>
  <xdr:twoCellAnchor>
    <xdr:from>
      <xdr:col>66</xdr:col>
      <xdr:colOff>2599</xdr:colOff>
      <xdr:row>60</xdr:row>
      <xdr:rowOff>51955</xdr:rowOff>
    </xdr:from>
    <xdr:to>
      <xdr:col>69</xdr:col>
      <xdr:colOff>559378</xdr:colOff>
      <xdr:row>70</xdr:row>
      <xdr:rowOff>103909</xdr:rowOff>
    </xdr:to>
    <xdr:cxnSp macro="">
      <xdr:nvCxnSpPr>
        <xdr:cNvPr id="194" name="コネクタ: カギ線 193">
          <a:extLst>
            <a:ext uri="{FF2B5EF4-FFF2-40B4-BE49-F238E27FC236}">
              <a16:creationId xmlns:a16="http://schemas.microsoft.com/office/drawing/2014/main" id="{3F33654C-68FC-43C7-A440-FEBDFEBEA076}"/>
            </a:ext>
          </a:extLst>
        </xdr:cNvPr>
        <xdr:cNvCxnSpPr>
          <a:stCxn id="190" idx="3"/>
          <a:endCxn id="193" idx="0"/>
        </xdr:cNvCxnSpPr>
      </xdr:nvCxnSpPr>
      <xdr:spPr>
        <a:xfrm flipH="1" flipV="1">
          <a:off x="23319799" y="19444855"/>
          <a:ext cx="2614179" cy="1956954"/>
        </a:xfrm>
        <a:prstGeom prst="bentConnector4">
          <a:avLst>
            <a:gd name="adj1" fmla="val -8676"/>
            <a:gd name="adj2" fmla="val 112816"/>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60</xdr:col>
      <xdr:colOff>329293</xdr:colOff>
      <xdr:row>44</xdr:row>
      <xdr:rowOff>22946</xdr:rowOff>
    </xdr:from>
    <xdr:to>
      <xdr:col>69</xdr:col>
      <xdr:colOff>542059</xdr:colOff>
      <xdr:row>78</xdr:row>
      <xdr:rowOff>155863</xdr:rowOff>
    </xdr:to>
    <xdr:cxnSp macro="">
      <xdr:nvCxnSpPr>
        <xdr:cNvPr id="195" name="コネクタ: カギ線 194">
          <a:extLst>
            <a:ext uri="{FF2B5EF4-FFF2-40B4-BE49-F238E27FC236}">
              <a16:creationId xmlns:a16="http://schemas.microsoft.com/office/drawing/2014/main" id="{4CDF772C-D94B-4DDB-BF49-AB07FA4E214E}"/>
            </a:ext>
          </a:extLst>
        </xdr:cNvPr>
        <xdr:cNvCxnSpPr>
          <a:stCxn id="179" idx="3"/>
          <a:endCxn id="196" idx="3"/>
        </xdr:cNvCxnSpPr>
      </xdr:nvCxnSpPr>
      <xdr:spPr>
        <a:xfrm>
          <a:off x="19531693" y="16367846"/>
          <a:ext cx="6384966" cy="6609917"/>
        </a:xfrm>
        <a:prstGeom prst="bentConnector3">
          <a:avLst>
            <a:gd name="adj1" fmla="val 11536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68</xdr:col>
      <xdr:colOff>554182</xdr:colOff>
      <xdr:row>77</xdr:row>
      <xdr:rowOff>69272</xdr:rowOff>
    </xdr:from>
    <xdr:to>
      <xdr:col>69</xdr:col>
      <xdr:colOff>542059</xdr:colOff>
      <xdr:row>80</xdr:row>
      <xdr:rowOff>69272</xdr:rowOff>
    </xdr:to>
    <xdr:sp macro="" textlink="">
      <xdr:nvSpPr>
        <xdr:cNvPr id="196" name="テキスト ボックス 195">
          <a:extLst>
            <a:ext uri="{FF2B5EF4-FFF2-40B4-BE49-F238E27FC236}">
              <a16:creationId xmlns:a16="http://schemas.microsoft.com/office/drawing/2014/main" id="{95542547-0FC0-4C7F-B1DA-9C81371F6574}"/>
            </a:ext>
          </a:extLst>
        </xdr:cNvPr>
        <xdr:cNvSpPr txBox="1"/>
      </xdr:nvSpPr>
      <xdr:spPr>
        <a:xfrm>
          <a:off x="25242982" y="22700672"/>
          <a:ext cx="673677"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50</xdr:col>
      <xdr:colOff>484908</xdr:colOff>
      <xdr:row>5</xdr:row>
      <xdr:rowOff>51954</xdr:rowOff>
    </xdr:from>
    <xdr:to>
      <xdr:col>73</xdr:col>
      <xdr:colOff>69273</xdr:colOff>
      <xdr:row>90</xdr:row>
      <xdr:rowOff>1</xdr:rowOff>
    </xdr:to>
    <xdr:sp macro="" textlink="">
      <xdr:nvSpPr>
        <xdr:cNvPr id="197" name="正方形/長方形 196">
          <a:extLst>
            <a:ext uri="{FF2B5EF4-FFF2-40B4-BE49-F238E27FC236}">
              <a16:creationId xmlns:a16="http://schemas.microsoft.com/office/drawing/2014/main" id="{7628893F-CC1B-40EE-9BB9-061FCC461766}"/>
            </a:ext>
          </a:extLst>
        </xdr:cNvPr>
        <xdr:cNvSpPr/>
      </xdr:nvSpPr>
      <xdr:spPr>
        <a:xfrm>
          <a:off x="35121272" y="8659090"/>
          <a:ext cx="15517092" cy="14668502"/>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151534</xdr:colOff>
      <xdr:row>126</xdr:row>
      <xdr:rowOff>140710</xdr:rowOff>
    </xdr:from>
    <xdr:to>
      <xdr:col>78</xdr:col>
      <xdr:colOff>632547</xdr:colOff>
      <xdr:row>132</xdr:row>
      <xdr:rowOff>93087</xdr:rowOff>
    </xdr:to>
    <xdr:sp macro="" textlink="">
      <xdr:nvSpPr>
        <xdr:cNvPr id="198" name="フローチャート: 磁気ディスク 197">
          <a:extLst>
            <a:ext uri="{FF2B5EF4-FFF2-40B4-BE49-F238E27FC236}">
              <a16:creationId xmlns:a16="http://schemas.microsoft.com/office/drawing/2014/main" id="{25EB253A-6522-4738-BAEF-E3956F1E5F04}"/>
            </a:ext>
          </a:extLst>
        </xdr:cNvPr>
        <xdr:cNvSpPr/>
      </xdr:nvSpPr>
      <xdr:spPr>
        <a:xfrm>
          <a:off x="51943722" y="28953835"/>
          <a:ext cx="2552700" cy="952502"/>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master_approval_rate_map</a:t>
          </a:r>
          <a:endParaRPr kumimoji="1" lang="ja-JP" altLang="en-US" sz="1100"/>
        </a:p>
      </xdr:txBody>
    </xdr:sp>
    <xdr:clientData/>
  </xdr:twoCellAnchor>
  <xdr:twoCellAnchor>
    <xdr:from>
      <xdr:col>78</xdr:col>
      <xdr:colOff>632547</xdr:colOff>
      <xdr:row>106</xdr:row>
      <xdr:rowOff>27493</xdr:rowOff>
    </xdr:from>
    <xdr:to>
      <xdr:col>79</xdr:col>
      <xdr:colOff>470621</xdr:colOff>
      <xdr:row>129</xdr:row>
      <xdr:rowOff>116898</xdr:rowOff>
    </xdr:to>
    <xdr:cxnSp macro="">
      <xdr:nvCxnSpPr>
        <xdr:cNvPr id="199" name="コネクタ: カギ線 198">
          <a:extLst>
            <a:ext uri="{FF2B5EF4-FFF2-40B4-BE49-F238E27FC236}">
              <a16:creationId xmlns:a16="http://schemas.microsoft.com/office/drawing/2014/main" id="{9A3FCE1B-2F00-4B67-9955-5915D0800AB5}"/>
            </a:ext>
          </a:extLst>
        </xdr:cNvPr>
        <xdr:cNvCxnSpPr>
          <a:stCxn id="200" idx="3"/>
          <a:endCxn id="198" idx="4"/>
        </xdr:cNvCxnSpPr>
      </xdr:nvCxnSpPr>
      <xdr:spPr>
        <a:xfrm flipH="1">
          <a:off x="54496422" y="25506868"/>
          <a:ext cx="528637" cy="3923218"/>
        </a:xfrm>
        <a:prstGeom prst="bentConnector3">
          <a:avLst>
            <a:gd name="adj1" fmla="val -43243"/>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78</xdr:col>
      <xdr:colOff>603972</xdr:colOff>
      <xdr:row>105</xdr:row>
      <xdr:rowOff>58449</xdr:rowOff>
    </xdr:from>
    <xdr:to>
      <xdr:col>79</xdr:col>
      <xdr:colOff>470621</xdr:colOff>
      <xdr:row>106</xdr:row>
      <xdr:rowOff>163223</xdr:rowOff>
    </xdr:to>
    <xdr:sp macro="" textlink="">
      <xdr:nvSpPr>
        <xdr:cNvPr id="200" name="テキスト ボックス 199">
          <a:extLst>
            <a:ext uri="{FF2B5EF4-FFF2-40B4-BE49-F238E27FC236}">
              <a16:creationId xmlns:a16="http://schemas.microsoft.com/office/drawing/2014/main" id="{8537EAA4-D788-4B1F-9A59-C555AC0E9454}"/>
            </a:ext>
          </a:extLst>
        </xdr:cNvPr>
        <xdr:cNvSpPr txBox="1"/>
      </xdr:nvSpPr>
      <xdr:spPr>
        <a:xfrm>
          <a:off x="54467847" y="25371137"/>
          <a:ext cx="557212" cy="2714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78</xdr:col>
      <xdr:colOff>49790</xdr:colOff>
      <xdr:row>136</xdr:row>
      <xdr:rowOff>58449</xdr:rowOff>
    </xdr:from>
    <xdr:to>
      <xdr:col>81</xdr:col>
      <xdr:colOff>532965</xdr:colOff>
      <xdr:row>142</xdr:row>
      <xdr:rowOff>15588</xdr:rowOff>
    </xdr:to>
    <xdr:sp macro="" textlink="">
      <xdr:nvSpPr>
        <xdr:cNvPr id="201" name="フローチャート: 磁気ディスク 200">
          <a:extLst>
            <a:ext uri="{FF2B5EF4-FFF2-40B4-BE49-F238E27FC236}">
              <a16:creationId xmlns:a16="http://schemas.microsoft.com/office/drawing/2014/main" id="{EA7DD54C-536A-4D88-96D8-1F96207788DA}"/>
            </a:ext>
          </a:extLst>
        </xdr:cNvPr>
        <xdr:cNvSpPr/>
      </xdr:nvSpPr>
      <xdr:spPr>
        <a:xfrm>
          <a:off x="53913665" y="30538449"/>
          <a:ext cx="2554863" cy="957264"/>
        </a:xfrm>
        <a:prstGeom prst="flowChartMagneticDisk">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ja-JP"/>
            <a:t>master_category_group</a:t>
          </a:r>
          <a:endParaRPr kumimoji="1" lang="ja-JP" altLang="en-US" sz="1100"/>
        </a:p>
      </xdr:txBody>
    </xdr:sp>
    <xdr:clientData/>
  </xdr:twoCellAnchor>
  <xdr:twoCellAnchor>
    <xdr:from>
      <xdr:col>50</xdr:col>
      <xdr:colOff>173180</xdr:colOff>
      <xdr:row>4</xdr:row>
      <xdr:rowOff>277091</xdr:rowOff>
    </xdr:from>
    <xdr:to>
      <xdr:col>79</xdr:col>
      <xdr:colOff>285749</xdr:colOff>
      <xdr:row>124</xdr:row>
      <xdr:rowOff>0</xdr:rowOff>
    </xdr:to>
    <xdr:sp macro="" textlink="">
      <xdr:nvSpPr>
        <xdr:cNvPr id="202" name="正方形/長方形 201">
          <a:extLst>
            <a:ext uri="{FF2B5EF4-FFF2-40B4-BE49-F238E27FC236}">
              <a16:creationId xmlns:a16="http://schemas.microsoft.com/office/drawing/2014/main" id="{E3BB3D63-897D-4830-ABAC-BC970EBC5095}"/>
            </a:ext>
          </a:extLst>
        </xdr:cNvPr>
        <xdr:cNvSpPr/>
      </xdr:nvSpPr>
      <xdr:spPr>
        <a:xfrm>
          <a:off x="34701305" y="8516216"/>
          <a:ext cx="20138882" cy="19963534"/>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658956</xdr:colOff>
      <xdr:row>117</xdr:row>
      <xdr:rowOff>98714</xdr:rowOff>
    </xdr:from>
    <xdr:to>
      <xdr:col>81</xdr:col>
      <xdr:colOff>532965</xdr:colOff>
      <xdr:row>139</xdr:row>
      <xdr:rowOff>37018</xdr:rowOff>
    </xdr:to>
    <xdr:cxnSp macro="">
      <xdr:nvCxnSpPr>
        <xdr:cNvPr id="203" name="コネクタ: カギ線 202">
          <a:extLst>
            <a:ext uri="{FF2B5EF4-FFF2-40B4-BE49-F238E27FC236}">
              <a16:creationId xmlns:a16="http://schemas.microsoft.com/office/drawing/2014/main" id="{6A725D39-92EE-48D1-A740-41677FFA4CDA}"/>
            </a:ext>
          </a:extLst>
        </xdr:cNvPr>
        <xdr:cNvCxnSpPr>
          <a:stCxn id="204" idx="3"/>
          <a:endCxn id="201" idx="4"/>
        </xdr:cNvCxnSpPr>
      </xdr:nvCxnSpPr>
      <xdr:spPr>
        <a:xfrm>
          <a:off x="55903956" y="27411652"/>
          <a:ext cx="564572" cy="3605429"/>
        </a:xfrm>
        <a:prstGeom prst="bentConnector3">
          <a:avLst>
            <a:gd name="adj1" fmla="val 140491"/>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80</xdr:col>
      <xdr:colOff>101745</xdr:colOff>
      <xdr:row>116</xdr:row>
      <xdr:rowOff>132052</xdr:rowOff>
    </xdr:from>
    <xdr:to>
      <xdr:col>80</xdr:col>
      <xdr:colOff>658956</xdr:colOff>
      <xdr:row>118</xdr:row>
      <xdr:rowOff>65377</xdr:rowOff>
    </xdr:to>
    <xdr:sp macro="" textlink="">
      <xdr:nvSpPr>
        <xdr:cNvPr id="204" name="テキスト ボックス 203">
          <a:extLst>
            <a:ext uri="{FF2B5EF4-FFF2-40B4-BE49-F238E27FC236}">
              <a16:creationId xmlns:a16="http://schemas.microsoft.com/office/drawing/2014/main" id="{3F899602-BAD5-49DD-9E28-72D0F08BBD76}"/>
            </a:ext>
          </a:extLst>
        </xdr:cNvPr>
        <xdr:cNvSpPr txBox="1"/>
      </xdr:nvSpPr>
      <xdr:spPr>
        <a:xfrm>
          <a:off x="55346745" y="27278302"/>
          <a:ext cx="55721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49</xdr:col>
      <xdr:colOff>675409</xdr:colOff>
      <xdr:row>4</xdr:row>
      <xdr:rowOff>86591</xdr:rowOff>
    </xdr:from>
    <xdr:to>
      <xdr:col>80</xdr:col>
      <xdr:colOff>259773</xdr:colOff>
      <xdr:row>133</xdr:row>
      <xdr:rowOff>119062</xdr:rowOff>
    </xdr:to>
    <xdr:sp macro="" textlink="">
      <xdr:nvSpPr>
        <xdr:cNvPr id="205" name="正方形/長方形 204">
          <a:extLst>
            <a:ext uri="{FF2B5EF4-FFF2-40B4-BE49-F238E27FC236}">
              <a16:creationId xmlns:a16="http://schemas.microsoft.com/office/drawing/2014/main" id="{AF92ABCA-1C80-4403-9A68-A58578310440}"/>
            </a:ext>
          </a:extLst>
        </xdr:cNvPr>
        <xdr:cNvSpPr/>
      </xdr:nvSpPr>
      <xdr:spPr>
        <a:xfrm>
          <a:off x="34512972" y="8325716"/>
          <a:ext cx="20991801" cy="21773284"/>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79</xdr:col>
      <xdr:colOff>590982</xdr:colOff>
      <xdr:row>152</xdr:row>
      <xdr:rowOff>46761</xdr:rowOff>
    </xdr:from>
    <xdr:to>
      <xdr:col>83</xdr:col>
      <xdr:colOff>283460</xdr:colOff>
      <xdr:row>157</xdr:row>
      <xdr:rowOff>127722</xdr:rowOff>
    </xdr:to>
    <xdr:sp macro="" textlink="">
      <xdr:nvSpPr>
        <xdr:cNvPr id="206" name="フローチャート: 磁気ディスク 205">
          <a:extLst>
            <a:ext uri="{FF2B5EF4-FFF2-40B4-BE49-F238E27FC236}">
              <a16:creationId xmlns:a16="http://schemas.microsoft.com/office/drawing/2014/main" id="{D6249EEF-5CB2-4997-89F1-9A01E081CD92}"/>
            </a:ext>
          </a:extLst>
        </xdr:cNvPr>
        <xdr:cNvSpPr/>
      </xdr:nvSpPr>
      <xdr:spPr>
        <a:xfrm>
          <a:off x="55145420" y="33193761"/>
          <a:ext cx="2454728" cy="914399"/>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master_customer</a:t>
          </a:r>
          <a:endParaRPr kumimoji="1" lang="ja-JP" altLang="en-US" sz="1100"/>
        </a:p>
      </xdr:txBody>
    </xdr:sp>
    <xdr:clientData/>
  </xdr:twoCellAnchor>
  <xdr:twoCellAnchor>
    <xdr:from>
      <xdr:col>83</xdr:col>
      <xdr:colOff>118937</xdr:colOff>
      <xdr:row>133</xdr:row>
      <xdr:rowOff>127722</xdr:rowOff>
    </xdr:from>
    <xdr:to>
      <xdr:col>83</xdr:col>
      <xdr:colOff>307272</xdr:colOff>
      <xdr:row>154</xdr:row>
      <xdr:rowOff>146771</xdr:rowOff>
    </xdr:to>
    <xdr:cxnSp macro="">
      <xdr:nvCxnSpPr>
        <xdr:cNvPr id="207" name="コネクタ: カギ線 206">
          <a:extLst>
            <a:ext uri="{FF2B5EF4-FFF2-40B4-BE49-F238E27FC236}">
              <a16:creationId xmlns:a16="http://schemas.microsoft.com/office/drawing/2014/main" id="{48AC3A26-F8D8-4D22-B70A-E1BB5763FFE5}"/>
            </a:ext>
          </a:extLst>
        </xdr:cNvPr>
        <xdr:cNvCxnSpPr/>
      </xdr:nvCxnSpPr>
      <xdr:spPr>
        <a:xfrm>
          <a:off x="57435625" y="30107660"/>
          <a:ext cx="188335" cy="3519486"/>
        </a:xfrm>
        <a:prstGeom prst="bentConnector3">
          <a:avLst>
            <a:gd name="adj1" fmla="val 220000"/>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82</xdr:col>
      <xdr:colOff>216910</xdr:colOff>
      <xdr:row>132</xdr:row>
      <xdr:rowOff>151533</xdr:rowOff>
    </xdr:from>
    <xdr:to>
      <xdr:col>83</xdr:col>
      <xdr:colOff>118938</xdr:colOff>
      <xdr:row>134</xdr:row>
      <xdr:rowOff>103909</xdr:rowOff>
    </xdr:to>
    <xdr:sp macro="" textlink="">
      <xdr:nvSpPr>
        <xdr:cNvPr id="208" name="テキスト ボックス 207">
          <a:extLst>
            <a:ext uri="{FF2B5EF4-FFF2-40B4-BE49-F238E27FC236}">
              <a16:creationId xmlns:a16="http://schemas.microsoft.com/office/drawing/2014/main" id="{9BE7C4F6-092F-4907-A11F-F748506EE2A6}"/>
            </a:ext>
          </a:extLst>
        </xdr:cNvPr>
        <xdr:cNvSpPr txBox="1"/>
      </xdr:nvSpPr>
      <xdr:spPr>
        <a:xfrm>
          <a:off x="56843035" y="29964783"/>
          <a:ext cx="592591"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70</xdr:col>
      <xdr:colOff>346364</xdr:colOff>
      <xdr:row>97</xdr:row>
      <xdr:rowOff>121227</xdr:rowOff>
    </xdr:from>
    <xdr:to>
      <xdr:col>74</xdr:col>
      <xdr:colOff>158459</xdr:colOff>
      <xdr:row>103</xdr:row>
      <xdr:rowOff>35502</xdr:rowOff>
    </xdr:to>
    <xdr:sp macro="" textlink="">
      <xdr:nvSpPr>
        <xdr:cNvPr id="259" name="フローチャート: 磁気ディスク 258">
          <a:extLst>
            <a:ext uri="{FF2B5EF4-FFF2-40B4-BE49-F238E27FC236}">
              <a16:creationId xmlns:a16="http://schemas.microsoft.com/office/drawing/2014/main" id="{EB617357-DA84-44AE-8B95-7E7FB1C330D9}"/>
            </a:ext>
          </a:extLst>
        </xdr:cNvPr>
        <xdr:cNvSpPr/>
      </xdr:nvSpPr>
      <xdr:spPr>
        <a:xfrm>
          <a:off x="48837273" y="24661091"/>
          <a:ext cx="2583004" cy="953366"/>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log_codefix_series</a:t>
          </a:r>
          <a:endParaRPr kumimoji="1" lang="ja-JP" altLang="en-US" sz="1100"/>
        </a:p>
      </xdr:txBody>
    </xdr:sp>
    <xdr:clientData/>
  </xdr:twoCellAnchor>
  <xdr:twoCellAnchor>
    <xdr:from>
      <xdr:col>58</xdr:col>
      <xdr:colOff>152400</xdr:colOff>
      <xdr:row>11</xdr:row>
      <xdr:rowOff>129948</xdr:rowOff>
    </xdr:from>
    <xdr:to>
      <xdr:col>74</xdr:col>
      <xdr:colOff>158459</xdr:colOff>
      <xdr:row>100</xdr:row>
      <xdr:rowOff>78365</xdr:rowOff>
    </xdr:to>
    <xdr:cxnSp macro="">
      <xdr:nvCxnSpPr>
        <xdr:cNvPr id="260" name="コネクタ: カギ線 259">
          <a:extLst>
            <a:ext uri="{FF2B5EF4-FFF2-40B4-BE49-F238E27FC236}">
              <a16:creationId xmlns:a16="http://schemas.microsoft.com/office/drawing/2014/main" id="{E08A3A14-CF0D-4135-8C70-B78E796A3344}"/>
            </a:ext>
          </a:extLst>
        </xdr:cNvPr>
        <xdr:cNvCxnSpPr>
          <a:stCxn id="186" idx="3"/>
          <a:endCxn id="259" idx="4"/>
        </xdr:cNvCxnSpPr>
      </xdr:nvCxnSpPr>
      <xdr:spPr>
        <a:xfrm>
          <a:off x="40330582" y="9776175"/>
          <a:ext cx="11089695" cy="15361599"/>
        </a:xfrm>
        <a:prstGeom prst="bentConnector3">
          <a:avLst>
            <a:gd name="adj1" fmla="val 102061"/>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71</xdr:col>
      <xdr:colOff>484909</xdr:colOff>
      <xdr:row>105</xdr:row>
      <xdr:rowOff>0</xdr:rowOff>
    </xdr:from>
    <xdr:to>
      <xdr:col>75</xdr:col>
      <xdr:colOff>309378</xdr:colOff>
      <xdr:row>110</xdr:row>
      <xdr:rowOff>91168</xdr:rowOff>
    </xdr:to>
    <xdr:sp macro="" textlink="">
      <xdr:nvSpPr>
        <xdr:cNvPr id="263" name="フローチャート: 磁気ディスク 262">
          <a:extLst>
            <a:ext uri="{FF2B5EF4-FFF2-40B4-BE49-F238E27FC236}">
              <a16:creationId xmlns:a16="http://schemas.microsoft.com/office/drawing/2014/main" id="{4AD418C6-13EE-445E-ACAF-C56913C49307}"/>
            </a:ext>
          </a:extLst>
        </xdr:cNvPr>
        <xdr:cNvSpPr/>
      </xdr:nvSpPr>
      <xdr:spPr>
        <a:xfrm>
          <a:off x="49668545" y="25925318"/>
          <a:ext cx="2595378" cy="957077"/>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master_category_series</a:t>
          </a:r>
          <a:endParaRPr kumimoji="1" lang="ja-JP" altLang="en-US" sz="1100"/>
        </a:p>
      </xdr:txBody>
    </xdr:sp>
    <xdr:clientData/>
  </xdr:twoCellAnchor>
  <xdr:twoCellAnchor>
    <xdr:from>
      <xdr:col>72</xdr:col>
      <xdr:colOff>588818</xdr:colOff>
      <xdr:row>112</xdr:row>
      <xdr:rowOff>69272</xdr:rowOff>
    </xdr:from>
    <xdr:to>
      <xdr:col>76</xdr:col>
      <xdr:colOff>413285</xdr:colOff>
      <xdr:row>117</xdr:row>
      <xdr:rowOff>160441</xdr:rowOff>
    </xdr:to>
    <xdr:sp macro="" textlink="">
      <xdr:nvSpPr>
        <xdr:cNvPr id="265" name="フローチャート: 磁気ディスク 264">
          <a:extLst>
            <a:ext uri="{FF2B5EF4-FFF2-40B4-BE49-F238E27FC236}">
              <a16:creationId xmlns:a16="http://schemas.microsoft.com/office/drawing/2014/main" id="{64426553-7CA9-4D34-9DA5-AE8FED20DB91}"/>
            </a:ext>
          </a:extLst>
        </xdr:cNvPr>
        <xdr:cNvSpPr/>
      </xdr:nvSpPr>
      <xdr:spPr>
        <a:xfrm>
          <a:off x="50465182" y="27206863"/>
          <a:ext cx="2595376" cy="957078"/>
        </a:xfrm>
        <a:prstGeom prst="flowChartMagneticDisk">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master_series</a:t>
          </a:r>
          <a:endParaRPr kumimoji="1" lang="ja-JP" altLang="en-US" sz="1100"/>
        </a:p>
      </xdr:txBody>
    </xdr:sp>
    <xdr:clientData/>
  </xdr:twoCellAnchor>
  <xdr:twoCellAnchor>
    <xdr:from>
      <xdr:col>73</xdr:col>
      <xdr:colOff>606136</xdr:colOff>
      <xdr:row>91</xdr:row>
      <xdr:rowOff>138546</xdr:rowOff>
    </xdr:from>
    <xdr:to>
      <xdr:col>74</xdr:col>
      <xdr:colOff>472787</xdr:colOff>
      <xdr:row>93</xdr:row>
      <xdr:rowOff>71873</xdr:rowOff>
    </xdr:to>
    <xdr:sp macro="" textlink="">
      <xdr:nvSpPr>
        <xdr:cNvPr id="266" name="テキスト ボックス 265">
          <a:extLst>
            <a:ext uri="{FF2B5EF4-FFF2-40B4-BE49-F238E27FC236}">
              <a16:creationId xmlns:a16="http://schemas.microsoft.com/office/drawing/2014/main" id="{5A07F925-E9A3-4756-9C02-3CF88CE7E676}"/>
            </a:ext>
          </a:extLst>
        </xdr:cNvPr>
        <xdr:cNvSpPr txBox="1"/>
      </xdr:nvSpPr>
      <xdr:spPr>
        <a:xfrm>
          <a:off x="51175227" y="23639319"/>
          <a:ext cx="559378" cy="27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74</xdr:col>
      <xdr:colOff>472787</xdr:colOff>
      <xdr:row>92</xdr:row>
      <xdr:rowOff>105210</xdr:rowOff>
    </xdr:from>
    <xdr:to>
      <xdr:col>75</xdr:col>
      <xdr:colOff>335356</xdr:colOff>
      <xdr:row>107</xdr:row>
      <xdr:rowOff>163719</xdr:rowOff>
    </xdr:to>
    <xdr:cxnSp macro="">
      <xdr:nvCxnSpPr>
        <xdr:cNvPr id="267" name="コネクタ: カギ線 266">
          <a:extLst>
            <a:ext uri="{FF2B5EF4-FFF2-40B4-BE49-F238E27FC236}">
              <a16:creationId xmlns:a16="http://schemas.microsoft.com/office/drawing/2014/main" id="{CB159A0C-8EBF-49E8-876A-7BCB07E41518}"/>
            </a:ext>
          </a:extLst>
        </xdr:cNvPr>
        <xdr:cNvCxnSpPr>
          <a:stCxn id="266" idx="3"/>
        </xdr:cNvCxnSpPr>
      </xdr:nvCxnSpPr>
      <xdr:spPr>
        <a:xfrm>
          <a:off x="51734605" y="23779165"/>
          <a:ext cx="555296" cy="2656236"/>
        </a:xfrm>
        <a:prstGeom prst="bentConnector3">
          <a:avLst>
            <a:gd name="adj1" fmla="val 14210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75</xdr:col>
      <xdr:colOff>279565</xdr:colOff>
      <xdr:row>98</xdr:row>
      <xdr:rowOff>165761</xdr:rowOff>
    </xdr:from>
    <xdr:to>
      <xdr:col>76</xdr:col>
      <xdr:colOff>146214</xdr:colOff>
      <xdr:row>100</xdr:row>
      <xdr:rowOff>99086</xdr:rowOff>
    </xdr:to>
    <xdr:sp macro="" textlink="">
      <xdr:nvSpPr>
        <xdr:cNvPr id="268" name="テキスト ボックス 267">
          <a:extLst>
            <a:ext uri="{FF2B5EF4-FFF2-40B4-BE49-F238E27FC236}">
              <a16:creationId xmlns:a16="http://schemas.microsoft.com/office/drawing/2014/main" id="{7B6EEF13-0A53-474D-A2BD-8003CD12EB70}"/>
            </a:ext>
          </a:extLst>
        </xdr:cNvPr>
        <xdr:cNvSpPr txBox="1"/>
      </xdr:nvSpPr>
      <xdr:spPr>
        <a:xfrm>
          <a:off x="52234110" y="24878806"/>
          <a:ext cx="559377"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inner</a:t>
          </a:r>
          <a:endParaRPr kumimoji="1" lang="ja-JP" altLang="en-US" sz="1100"/>
        </a:p>
      </xdr:txBody>
    </xdr:sp>
    <xdr:clientData/>
  </xdr:twoCellAnchor>
  <xdr:twoCellAnchor>
    <xdr:from>
      <xdr:col>76</xdr:col>
      <xdr:colOff>146214</xdr:colOff>
      <xdr:row>99</xdr:row>
      <xdr:rowOff>132424</xdr:rowOff>
    </xdr:from>
    <xdr:to>
      <xdr:col>76</xdr:col>
      <xdr:colOff>413285</xdr:colOff>
      <xdr:row>115</xdr:row>
      <xdr:rowOff>28266</xdr:rowOff>
    </xdr:to>
    <xdr:cxnSp macro="">
      <xdr:nvCxnSpPr>
        <xdr:cNvPr id="269" name="コネクタ: カギ線 268">
          <a:extLst>
            <a:ext uri="{FF2B5EF4-FFF2-40B4-BE49-F238E27FC236}">
              <a16:creationId xmlns:a16="http://schemas.microsoft.com/office/drawing/2014/main" id="{D2CCE1E6-C1FD-40F2-AC71-04B870685AAD}"/>
            </a:ext>
          </a:extLst>
        </xdr:cNvPr>
        <xdr:cNvCxnSpPr>
          <a:stCxn id="268" idx="3"/>
          <a:endCxn id="265" idx="4"/>
        </xdr:cNvCxnSpPr>
      </xdr:nvCxnSpPr>
      <xdr:spPr>
        <a:xfrm>
          <a:off x="52793487" y="25018651"/>
          <a:ext cx="267071" cy="2666751"/>
        </a:xfrm>
        <a:prstGeom prst="bentConnector3">
          <a:avLst>
            <a:gd name="adj1" fmla="val 185595"/>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70</xdr:col>
      <xdr:colOff>0</xdr:colOff>
      <xdr:row>91</xdr:row>
      <xdr:rowOff>51954</xdr:rowOff>
    </xdr:from>
    <xdr:to>
      <xdr:col>77</xdr:col>
      <xdr:colOff>502227</xdr:colOff>
      <xdr:row>119</xdr:row>
      <xdr:rowOff>113806</xdr:rowOff>
    </xdr:to>
    <xdr:sp macro="" textlink="">
      <xdr:nvSpPr>
        <xdr:cNvPr id="271" name="正方形/長方形 270">
          <a:extLst>
            <a:ext uri="{FF2B5EF4-FFF2-40B4-BE49-F238E27FC236}">
              <a16:creationId xmlns:a16="http://schemas.microsoft.com/office/drawing/2014/main" id="{9B8B389A-6D97-4DD4-A5F6-05B5372229E2}"/>
            </a:ext>
          </a:extLst>
        </xdr:cNvPr>
        <xdr:cNvSpPr/>
      </xdr:nvSpPr>
      <xdr:spPr>
        <a:xfrm>
          <a:off x="48490909" y="23552727"/>
          <a:ext cx="5351318" cy="4910943"/>
        </a:xfrm>
        <a:prstGeom prst="rect">
          <a:avLst/>
        </a:prstGeom>
        <a:noFill/>
        <a:ln>
          <a:solidFill>
            <a:schemeClr val="accent6">
              <a:lumMod val="60000"/>
              <a:lumOff val="40000"/>
            </a:schemeClr>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76</xdr:col>
      <xdr:colOff>-1</xdr:colOff>
      <xdr:row>90</xdr:row>
      <xdr:rowOff>51954</xdr:rowOff>
    </xdr:from>
    <xdr:to>
      <xdr:col>76</xdr:col>
      <xdr:colOff>559376</xdr:colOff>
      <xdr:row>91</xdr:row>
      <xdr:rowOff>158461</xdr:rowOff>
    </xdr:to>
    <xdr:sp macro="" textlink="">
      <xdr:nvSpPr>
        <xdr:cNvPr id="272" name="テキスト ボックス 271">
          <a:extLst>
            <a:ext uri="{FF2B5EF4-FFF2-40B4-BE49-F238E27FC236}">
              <a16:creationId xmlns:a16="http://schemas.microsoft.com/office/drawing/2014/main" id="{3111797F-1E4C-4855-BCE3-B7C7EA8E009B}"/>
            </a:ext>
          </a:extLst>
        </xdr:cNvPr>
        <xdr:cNvSpPr txBox="1"/>
      </xdr:nvSpPr>
      <xdr:spPr>
        <a:xfrm>
          <a:off x="52647272" y="23379545"/>
          <a:ext cx="559377"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77</xdr:col>
      <xdr:colOff>138545</xdr:colOff>
      <xdr:row>98</xdr:row>
      <xdr:rowOff>86590</xdr:rowOff>
    </xdr:from>
    <xdr:to>
      <xdr:col>77</xdr:col>
      <xdr:colOff>658090</xdr:colOff>
      <xdr:row>102</xdr:row>
      <xdr:rowOff>121226</xdr:rowOff>
    </xdr:to>
    <xdr:sp macro="" textlink="">
      <xdr:nvSpPr>
        <xdr:cNvPr id="273" name="テキスト ボックス 272">
          <a:extLst>
            <a:ext uri="{FF2B5EF4-FFF2-40B4-BE49-F238E27FC236}">
              <a16:creationId xmlns:a16="http://schemas.microsoft.com/office/drawing/2014/main" id="{25B16547-C8B9-4F61-80AB-BD91135D42A1}"/>
            </a:ext>
          </a:extLst>
        </xdr:cNvPr>
        <xdr:cNvSpPr txBox="1"/>
      </xdr:nvSpPr>
      <xdr:spPr>
        <a:xfrm>
          <a:off x="53478545" y="24799635"/>
          <a:ext cx="519545" cy="727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大大</a:t>
          </a:r>
          <a:endParaRPr kumimoji="1" lang="en-US" altLang="ja-JP" sz="1100"/>
        </a:p>
        <a:p>
          <a:r>
            <a:rPr kumimoji="1" lang="ja-JP" altLang="en-US" sz="1100"/>
            <a:t>大</a:t>
          </a:r>
          <a:endParaRPr kumimoji="1" lang="en-US" altLang="ja-JP" sz="1100"/>
        </a:p>
        <a:p>
          <a:r>
            <a:rPr kumimoji="1" lang="ja-JP" altLang="en-US" sz="1100"/>
            <a:t>中</a:t>
          </a:r>
        </a:p>
      </xdr:txBody>
    </xdr:sp>
    <xdr:clientData/>
  </xdr:twoCellAnchor>
  <xdr:twoCellAnchor>
    <xdr:from>
      <xdr:col>74</xdr:col>
      <xdr:colOff>484907</xdr:colOff>
      <xdr:row>90</xdr:row>
      <xdr:rowOff>69272</xdr:rowOff>
    </xdr:from>
    <xdr:to>
      <xdr:col>75</xdr:col>
      <xdr:colOff>351557</xdr:colOff>
      <xdr:row>92</xdr:row>
      <xdr:rowOff>2597</xdr:rowOff>
    </xdr:to>
    <xdr:sp macro="" textlink="">
      <xdr:nvSpPr>
        <xdr:cNvPr id="274" name="テキスト ボックス 273">
          <a:extLst>
            <a:ext uri="{FF2B5EF4-FFF2-40B4-BE49-F238E27FC236}">
              <a16:creationId xmlns:a16="http://schemas.microsoft.com/office/drawing/2014/main" id="{D23AC3E5-AB66-4597-8F17-6FD1B871ADB3}"/>
            </a:ext>
          </a:extLst>
        </xdr:cNvPr>
        <xdr:cNvSpPr txBox="1"/>
      </xdr:nvSpPr>
      <xdr:spPr>
        <a:xfrm>
          <a:off x="51746725" y="23396863"/>
          <a:ext cx="559377" cy="279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dk1"/>
              </a:solidFill>
              <a:effectLst/>
              <a:latin typeface="+mn-lt"/>
              <a:ea typeface="+mn-ea"/>
              <a:cs typeface="+mn-cs"/>
            </a:rPr>
            <a:t>ALL</a:t>
          </a:r>
          <a:endParaRPr kumimoji="1" lang="ja-JP" altLang="en-US" sz="1100"/>
        </a:p>
      </xdr:txBody>
    </xdr:sp>
    <xdr:clientData/>
  </xdr:twoCellAnchor>
  <xdr:twoCellAnchor>
    <xdr:from>
      <xdr:col>72</xdr:col>
      <xdr:colOff>363681</xdr:colOff>
      <xdr:row>90</xdr:row>
      <xdr:rowOff>86590</xdr:rowOff>
    </xdr:from>
    <xdr:to>
      <xdr:col>73</xdr:col>
      <xdr:colOff>576695</xdr:colOff>
      <xdr:row>92</xdr:row>
      <xdr:rowOff>17317</xdr:rowOff>
    </xdr:to>
    <xdr:sp macro="" textlink="">
      <xdr:nvSpPr>
        <xdr:cNvPr id="275" name="テキスト ボックス 274">
          <a:extLst>
            <a:ext uri="{FF2B5EF4-FFF2-40B4-BE49-F238E27FC236}">
              <a16:creationId xmlns:a16="http://schemas.microsoft.com/office/drawing/2014/main" id="{2083F6F5-6525-462D-B3C2-B6EDCA5FB984}"/>
            </a:ext>
          </a:extLst>
        </xdr:cNvPr>
        <xdr:cNvSpPr txBox="1"/>
      </xdr:nvSpPr>
      <xdr:spPr>
        <a:xfrm>
          <a:off x="50240045" y="23414181"/>
          <a:ext cx="905741" cy="277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UNION</a:t>
          </a:r>
          <a:r>
            <a:rPr kumimoji="1" lang="en-US" altLang="ja-JP" sz="1100" baseline="0"/>
            <a:t> ALL</a:t>
          </a:r>
        </a:p>
      </xdr:txBody>
    </xdr:sp>
    <xdr:clientData/>
  </xdr:twoCellAnchor>
  <xdr:twoCellAnchor>
    <xdr:from>
      <xdr:col>73</xdr:col>
      <xdr:colOff>123825</xdr:colOff>
      <xdr:row>90</xdr:row>
      <xdr:rowOff>86590</xdr:rowOff>
    </xdr:from>
    <xdr:to>
      <xdr:col>77</xdr:col>
      <xdr:colOff>658090</xdr:colOff>
      <xdr:row>100</xdr:row>
      <xdr:rowOff>103908</xdr:rowOff>
    </xdr:to>
    <xdr:cxnSp macro="">
      <xdr:nvCxnSpPr>
        <xdr:cNvPr id="276" name="コネクタ: カギ線 275">
          <a:extLst>
            <a:ext uri="{FF2B5EF4-FFF2-40B4-BE49-F238E27FC236}">
              <a16:creationId xmlns:a16="http://schemas.microsoft.com/office/drawing/2014/main" id="{A924EC3E-DEB8-417B-BC66-67C9F6962325}"/>
            </a:ext>
          </a:extLst>
        </xdr:cNvPr>
        <xdr:cNvCxnSpPr>
          <a:stCxn id="273" idx="3"/>
          <a:endCxn id="275" idx="0"/>
        </xdr:cNvCxnSpPr>
      </xdr:nvCxnSpPr>
      <xdr:spPr>
        <a:xfrm flipH="1" flipV="1">
          <a:off x="50692916" y="23414181"/>
          <a:ext cx="3305174" cy="1749136"/>
        </a:xfrm>
        <a:prstGeom prst="bentConnector4">
          <a:avLst>
            <a:gd name="adj1" fmla="val -6916"/>
            <a:gd name="adj2" fmla="val 113069"/>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75</xdr:col>
      <xdr:colOff>71869</xdr:colOff>
      <xdr:row>90</xdr:row>
      <xdr:rowOff>69272</xdr:rowOff>
    </xdr:from>
    <xdr:to>
      <xdr:col>77</xdr:col>
      <xdr:colOff>658090</xdr:colOff>
      <xdr:row>100</xdr:row>
      <xdr:rowOff>103908</xdr:rowOff>
    </xdr:to>
    <xdr:cxnSp macro="">
      <xdr:nvCxnSpPr>
        <xdr:cNvPr id="282" name="コネクタ: カギ線 281">
          <a:extLst>
            <a:ext uri="{FF2B5EF4-FFF2-40B4-BE49-F238E27FC236}">
              <a16:creationId xmlns:a16="http://schemas.microsoft.com/office/drawing/2014/main" id="{37684D38-5FDB-4491-ACC5-713CF77A23A9}"/>
            </a:ext>
          </a:extLst>
        </xdr:cNvPr>
        <xdr:cNvCxnSpPr>
          <a:stCxn id="273" idx="3"/>
          <a:endCxn id="274" idx="0"/>
        </xdr:cNvCxnSpPr>
      </xdr:nvCxnSpPr>
      <xdr:spPr>
        <a:xfrm flipH="1" flipV="1">
          <a:off x="52026414" y="23396863"/>
          <a:ext cx="1971676" cy="1766454"/>
        </a:xfrm>
        <a:prstGeom prst="bentConnector4">
          <a:avLst>
            <a:gd name="adj1" fmla="val -11594"/>
            <a:gd name="adj2" fmla="val 112941"/>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76</xdr:col>
      <xdr:colOff>279688</xdr:colOff>
      <xdr:row>90</xdr:row>
      <xdr:rowOff>51954</xdr:rowOff>
    </xdr:from>
    <xdr:to>
      <xdr:col>77</xdr:col>
      <xdr:colOff>658090</xdr:colOff>
      <xdr:row>100</xdr:row>
      <xdr:rowOff>103908</xdr:rowOff>
    </xdr:to>
    <xdr:cxnSp macro="">
      <xdr:nvCxnSpPr>
        <xdr:cNvPr id="285" name="コネクタ: カギ線 284">
          <a:extLst>
            <a:ext uri="{FF2B5EF4-FFF2-40B4-BE49-F238E27FC236}">
              <a16:creationId xmlns:a16="http://schemas.microsoft.com/office/drawing/2014/main" id="{C7F18902-D43E-4C49-830B-A50ACBAE1D9F}"/>
            </a:ext>
          </a:extLst>
        </xdr:cNvPr>
        <xdr:cNvCxnSpPr>
          <a:stCxn id="273" idx="3"/>
          <a:endCxn id="272" idx="0"/>
        </xdr:cNvCxnSpPr>
      </xdr:nvCxnSpPr>
      <xdr:spPr>
        <a:xfrm flipH="1" flipV="1">
          <a:off x="52926961" y="23379545"/>
          <a:ext cx="1071129" cy="1783772"/>
        </a:xfrm>
        <a:prstGeom prst="bentConnector4">
          <a:avLst>
            <a:gd name="adj1" fmla="val -21342"/>
            <a:gd name="adj2" fmla="val 112816"/>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72</xdr:col>
      <xdr:colOff>406978</xdr:colOff>
      <xdr:row>73</xdr:row>
      <xdr:rowOff>2164</xdr:rowOff>
    </xdr:from>
    <xdr:to>
      <xdr:col>73</xdr:col>
      <xdr:colOff>275792</xdr:colOff>
      <xdr:row>74</xdr:row>
      <xdr:rowOff>105888</xdr:rowOff>
    </xdr:to>
    <xdr:sp macro="" textlink="">
      <xdr:nvSpPr>
        <xdr:cNvPr id="288" name="テキスト ボックス 287">
          <a:extLst>
            <a:ext uri="{FF2B5EF4-FFF2-40B4-BE49-F238E27FC236}">
              <a16:creationId xmlns:a16="http://schemas.microsoft.com/office/drawing/2014/main" id="{0A35A278-6714-48B7-9F5F-DE7680CEAD9D}"/>
            </a:ext>
          </a:extLst>
        </xdr:cNvPr>
        <xdr:cNvSpPr txBox="1"/>
      </xdr:nvSpPr>
      <xdr:spPr>
        <a:xfrm>
          <a:off x="50127478" y="19980852"/>
          <a:ext cx="559377" cy="270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LEFT</a:t>
          </a:r>
          <a:endParaRPr kumimoji="1" lang="ja-JP" altLang="en-US" sz="1100"/>
        </a:p>
      </xdr:txBody>
    </xdr:sp>
    <xdr:clientData/>
  </xdr:twoCellAnchor>
  <xdr:twoCellAnchor>
    <xdr:from>
      <xdr:col>73</xdr:col>
      <xdr:colOff>275792</xdr:colOff>
      <xdr:row>73</xdr:row>
      <xdr:rowOff>137370</xdr:rowOff>
    </xdr:from>
    <xdr:to>
      <xdr:col>78</xdr:col>
      <xdr:colOff>248269</xdr:colOff>
      <xdr:row>110</xdr:row>
      <xdr:rowOff>52727</xdr:rowOff>
    </xdr:to>
    <xdr:cxnSp macro="">
      <xdr:nvCxnSpPr>
        <xdr:cNvPr id="289" name="コネクタ: カギ線 288">
          <a:extLst>
            <a:ext uri="{FF2B5EF4-FFF2-40B4-BE49-F238E27FC236}">
              <a16:creationId xmlns:a16="http://schemas.microsoft.com/office/drawing/2014/main" id="{1CAF4C21-884D-4AA6-8A25-8F774AC020E1}"/>
            </a:ext>
          </a:extLst>
        </xdr:cNvPr>
        <xdr:cNvCxnSpPr>
          <a:stCxn id="288" idx="3"/>
          <a:endCxn id="290" idx="3"/>
        </xdr:cNvCxnSpPr>
      </xdr:nvCxnSpPr>
      <xdr:spPr>
        <a:xfrm>
          <a:off x="50686855" y="20116058"/>
          <a:ext cx="3425289" cy="6082794"/>
        </a:xfrm>
        <a:prstGeom prst="bentConnector3">
          <a:avLst>
            <a:gd name="adj1" fmla="val 106674"/>
          </a:avLst>
        </a:prstGeom>
        <a:ln w="38100"/>
      </xdr:spPr>
      <xdr:style>
        <a:lnRef idx="1">
          <a:schemeClr val="accent2"/>
        </a:lnRef>
        <a:fillRef idx="0">
          <a:schemeClr val="accent2"/>
        </a:fillRef>
        <a:effectRef idx="0">
          <a:schemeClr val="accent2"/>
        </a:effectRef>
        <a:fontRef idx="minor">
          <a:schemeClr val="tx1"/>
        </a:fontRef>
      </xdr:style>
    </xdr:cxnSp>
    <xdr:clientData/>
  </xdr:twoCellAnchor>
  <xdr:twoCellAnchor>
    <xdr:from>
      <xdr:col>77</xdr:col>
      <xdr:colOff>260392</xdr:colOff>
      <xdr:row>108</xdr:row>
      <xdr:rowOff>136071</xdr:rowOff>
    </xdr:from>
    <xdr:to>
      <xdr:col>78</xdr:col>
      <xdr:colOff>248269</xdr:colOff>
      <xdr:row>111</xdr:row>
      <xdr:rowOff>136070</xdr:rowOff>
    </xdr:to>
    <xdr:sp macro="" textlink="">
      <xdr:nvSpPr>
        <xdr:cNvPr id="290" name="テキスト ボックス 289">
          <a:extLst>
            <a:ext uri="{FF2B5EF4-FFF2-40B4-BE49-F238E27FC236}">
              <a16:creationId xmlns:a16="http://schemas.microsoft.com/office/drawing/2014/main" id="{0ED0CE3D-206B-4251-B830-C5FBF42DD7AB}"/>
            </a:ext>
          </a:extLst>
        </xdr:cNvPr>
        <xdr:cNvSpPr txBox="1"/>
      </xdr:nvSpPr>
      <xdr:spPr>
        <a:xfrm>
          <a:off x="53433705" y="25948821"/>
          <a:ext cx="678439" cy="500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49</xdr:col>
      <xdr:colOff>476249</xdr:colOff>
      <xdr:row>3</xdr:row>
      <xdr:rowOff>285749</xdr:rowOff>
    </xdr:from>
    <xdr:to>
      <xdr:col>82</xdr:col>
      <xdr:colOff>333375</xdr:colOff>
      <xdr:row>148</xdr:row>
      <xdr:rowOff>119061</xdr:rowOff>
    </xdr:to>
    <xdr:sp macro="" textlink="">
      <xdr:nvSpPr>
        <xdr:cNvPr id="296" name="正方形/長方形 295">
          <a:extLst>
            <a:ext uri="{FF2B5EF4-FFF2-40B4-BE49-F238E27FC236}">
              <a16:creationId xmlns:a16="http://schemas.microsoft.com/office/drawing/2014/main" id="{8E64175D-7E77-4831-9A5A-EADC214D62FB}"/>
            </a:ext>
          </a:extLst>
        </xdr:cNvPr>
        <xdr:cNvSpPr/>
      </xdr:nvSpPr>
      <xdr:spPr>
        <a:xfrm>
          <a:off x="34313812" y="8120062"/>
          <a:ext cx="22645688" cy="24479249"/>
        </a:xfrm>
        <a:prstGeom prst="rect">
          <a:avLst/>
        </a:prstGeom>
        <a:noFill/>
        <a:ln w="57150">
          <a:solidFill>
            <a:srgbClr val="92D05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D17"/>
  <sheetViews>
    <sheetView showGridLines="0" tabSelected="1" view="pageBreakPreview" zoomScaleSheetLayoutView="85" workbookViewId="0">
      <pane ySplit="7" topLeftCell="A8" activePane="bottomLeft" state="frozen"/>
      <selection activeCell="G35" sqref="G35"/>
      <selection pane="bottomLeft" activeCell="A8" sqref="A8:AZ8"/>
    </sheetView>
  </sheetViews>
  <sheetFormatPr defaultColWidth="3" defaultRowHeight="12"/>
  <cols>
    <col min="1" max="1" width="9" style="1" customWidth="1"/>
    <col min="2" max="8" width="3" style="1"/>
    <col min="9" max="9" width="3" style="1" customWidth="1"/>
    <col min="10" max="10" width="3" style="1"/>
    <col min="11" max="11" width="3" style="1" customWidth="1"/>
    <col min="12" max="12" width="3" style="1"/>
    <col min="13" max="13" width="3" style="1" customWidth="1"/>
    <col min="14" max="55" width="3" style="1"/>
    <col min="56" max="56" width="3.625" style="1" bestFit="1" customWidth="1"/>
    <col min="57" max="16384" width="3" style="1"/>
  </cols>
  <sheetData>
    <row r="1" spans="1:56" ht="14.25" customHeight="1">
      <c r="A1" s="144" t="s">
        <v>25</v>
      </c>
      <c r="B1" s="145"/>
      <c r="C1" s="145"/>
      <c r="D1" s="145"/>
      <c r="E1" s="145"/>
      <c r="F1" s="145"/>
      <c r="G1" s="145"/>
      <c r="H1" s="145"/>
      <c r="I1" s="145"/>
      <c r="J1" s="145"/>
      <c r="K1" s="145"/>
      <c r="L1" s="145"/>
      <c r="M1" s="145"/>
      <c r="N1" s="145"/>
      <c r="O1" s="145"/>
      <c r="P1" s="145"/>
      <c r="Q1" s="145"/>
      <c r="R1" s="145"/>
      <c r="S1" s="145"/>
      <c r="T1" s="145"/>
      <c r="U1" s="145"/>
      <c r="V1" s="145"/>
      <c r="W1" s="145"/>
      <c r="X1" s="145"/>
      <c r="Y1" s="145"/>
      <c r="Z1" s="146"/>
      <c r="AA1" s="147" t="s">
        <v>0</v>
      </c>
      <c r="AB1" s="148"/>
      <c r="AC1" s="148"/>
      <c r="AD1" s="149"/>
      <c r="AE1" s="150"/>
      <c r="AF1" s="151"/>
      <c r="AG1" s="151"/>
      <c r="AH1" s="151"/>
      <c r="AI1" s="151"/>
      <c r="AJ1" s="151"/>
      <c r="AK1" s="151"/>
      <c r="AL1" s="151"/>
      <c r="AM1" s="152"/>
      <c r="AN1" s="147" t="s">
        <v>19</v>
      </c>
      <c r="AO1" s="148"/>
      <c r="AP1" s="148"/>
      <c r="AQ1" s="149"/>
      <c r="AR1" s="153" t="s">
        <v>38</v>
      </c>
      <c r="AS1" s="154"/>
      <c r="AT1" s="154"/>
      <c r="AU1" s="154"/>
      <c r="AV1" s="154"/>
      <c r="AW1" s="154"/>
      <c r="AX1" s="154"/>
      <c r="AY1" s="154"/>
      <c r="AZ1" s="155"/>
    </row>
    <row r="2" spans="1:56" ht="11.25" customHeight="1">
      <c r="A2" s="156" t="s">
        <v>2</v>
      </c>
      <c r="B2" s="156"/>
      <c r="C2" s="156"/>
      <c r="D2" s="156"/>
      <c r="E2" s="157"/>
      <c r="F2" s="157"/>
      <c r="G2" s="157"/>
      <c r="H2" s="157"/>
      <c r="I2" s="157"/>
      <c r="J2" s="157"/>
      <c r="K2" s="157"/>
      <c r="L2" s="157"/>
      <c r="M2" s="157"/>
      <c r="N2" s="157"/>
      <c r="O2" s="157"/>
      <c r="P2" s="157"/>
      <c r="Q2" s="157"/>
      <c r="R2" s="157"/>
      <c r="S2" s="157"/>
      <c r="T2" s="157"/>
      <c r="U2" s="157"/>
      <c r="V2" s="157"/>
      <c r="W2" s="157"/>
      <c r="X2" s="157"/>
      <c r="Y2" s="157"/>
      <c r="Z2" s="157"/>
      <c r="AA2" s="147" t="s">
        <v>4</v>
      </c>
      <c r="AB2" s="148"/>
      <c r="AC2" s="148"/>
      <c r="AD2" s="149"/>
      <c r="AE2" s="158">
        <v>43124</v>
      </c>
      <c r="AF2" s="159"/>
      <c r="AG2" s="159"/>
      <c r="AH2" s="159"/>
      <c r="AI2" s="159"/>
      <c r="AJ2" s="159"/>
      <c r="AK2" s="159"/>
      <c r="AL2" s="159"/>
      <c r="AM2" s="160"/>
      <c r="AN2" s="147" t="s">
        <v>3</v>
      </c>
      <c r="AO2" s="148"/>
      <c r="AP2" s="148"/>
      <c r="AQ2" s="149"/>
      <c r="AR2" s="161" t="s">
        <v>393</v>
      </c>
      <c r="AS2" s="161"/>
      <c r="AT2" s="161"/>
      <c r="AU2" s="161"/>
      <c r="AV2" s="161"/>
      <c r="AW2" s="161"/>
      <c r="AX2" s="161"/>
      <c r="AY2" s="161"/>
      <c r="AZ2" s="162"/>
      <c r="BB2" s="176" t="s">
        <v>21</v>
      </c>
      <c r="BC2" s="176"/>
      <c r="BD2" s="2">
        <f>MAX(A18:A961)</f>
        <v>0</v>
      </c>
    </row>
    <row r="3" spans="1:56" ht="11.25" customHeight="1">
      <c r="A3" s="156" t="s">
        <v>20</v>
      </c>
      <c r="B3" s="156"/>
      <c r="C3" s="156"/>
      <c r="D3" s="156"/>
      <c r="E3" s="157"/>
      <c r="F3" s="157"/>
      <c r="G3" s="163"/>
      <c r="H3" s="161"/>
      <c r="I3" s="161"/>
      <c r="J3" s="161"/>
      <c r="K3" s="161"/>
      <c r="L3" s="161"/>
      <c r="M3" s="162"/>
      <c r="N3" s="164" t="s">
        <v>10</v>
      </c>
      <c r="O3" s="164"/>
      <c r="P3" s="164"/>
      <c r="Q3" s="164"/>
      <c r="R3" s="165"/>
      <c r="S3" s="166"/>
      <c r="T3" s="163"/>
      <c r="U3" s="161"/>
      <c r="V3" s="161"/>
      <c r="W3" s="161"/>
      <c r="X3" s="161"/>
      <c r="Y3" s="161"/>
      <c r="Z3" s="162"/>
      <c r="AA3" s="147" t="s">
        <v>1</v>
      </c>
      <c r="AB3" s="148"/>
      <c r="AC3" s="148"/>
      <c r="AD3" s="149"/>
      <c r="AE3" s="158"/>
      <c r="AF3" s="159"/>
      <c r="AG3" s="159"/>
      <c r="AH3" s="159"/>
      <c r="AI3" s="159"/>
      <c r="AJ3" s="159"/>
      <c r="AK3" s="159"/>
      <c r="AL3" s="159"/>
      <c r="AM3" s="160"/>
      <c r="AN3" s="147" t="s">
        <v>7</v>
      </c>
      <c r="AO3" s="148"/>
      <c r="AP3" s="148"/>
      <c r="AQ3" s="149"/>
      <c r="AR3" s="161"/>
      <c r="AS3" s="161"/>
      <c r="AT3" s="161"/>
      <c r="AU3" s="161"/>
      <c r="AV3" s="161"/>
      <c r="AW3" s="161"/>
      <c r="AX3" s="161"/>
      <c r="AY3" s="161"/>
      <c r="AZ3" s="162"/>
      <c r="BB3" s="176" t="s">
        <v>22</v>
      </c>
      <c r="BC3" s="176"/>
      <c r="BD3" s="2">
        <f>COUNTA(Y18:AA961)</f>
        <v>0</v>
      </c>
    </row>
    <row r="4" spans="1:56" ht="11.25" customHeight="1">
      <c r="AA4" s="147" t="s">
        <v>6</v>
      </c>
      <c r="AB4" s="148"/>
      <c r="AC4" s="148"/>
      <c r="AD4" s="149"/>
      <c r="AE4" s="157" t="str">
        <f ca="1">SUBSTITUTE(RIGHT(CELL("filename",$A$1),LEN(CELL("filename",$A$1))-FIND("[",CELL("filename",$A$1))),".xlsx]","_")</f>
        <v>【韓国】SM_DMP_MISUMI-2206_単体テスト検査仕様書兼結果報告書_検査項目一覧_MASTER_CATEGORY_MAPPING</v>
      </c>
      <c r="AF4" s="157"/>
      <c r="AG4" s="157"/>
      <c r="AH4" s="157"/>
      <c r="AI4" s="157"/>
      <c r="AJ4" s="157"/>
      <c r="AK4" s="157"/>
      <c r="AL4" s="157"/>
      <c r="AM4" s="157"/>
      <c r="AN4" s="157"/>
      <c r="AO4" s="157"/>
      <c r="AP4" s="157"/>
      <c r="AQ4" s="157"/>
      <c r="AR4" s="157"/>
      <c r="AS4" s="157"/>
      <c r="AT4" s="157"/>
      <c r="AU4" s="157"/>
      <c r="AV4" s="157"/>
      <c r="AW4" s="157"/>
      <c r="AX4" s="157"/>
      <c r="AY4" s="157"/>
      <c r="AZ4" s="157"/>
      <c r="BB4" s="176" t="s">
        <v>29</v>
      </c>
      <c r="BC4" s="176"/>
      <c r="BD4" s="2">
        <f>COUNTIF(AE18:AF961,"×")</f>
        <v>0</v>
      </c>
    </row>
    <row r="5" spans="1:56">
      <c r="BB5" s="176" t="s">
        <v>23</v>
      </c>
      <c r="BC5" s="176"/>
      <c r="BD5" s="2">
        <f>COUNTIF(AQ18:AR961,"○")</f>
        <v>0</v>
      </c>
    </row>
    <row r="6" spans="1:56" ht="13.5" customHeight="1">
      <c r="A6" s="167" t="s">
        <v>27</v>
      </c>
      <c r="B6" s="168"/>
      <c r="C6" s="167" t="s">
        <v>28</v>
      </c>
      <c r="D6" s="171"/>
      <c r="E6" s="171"/>
      <c r="F6" s="171"/>
      <c r="G6" s="171"/>
      <c r="H6" s="171"/>
      <c r="I6" s="168"/>
      <c r="J6" s="167" t="s">
        <v>11</v>
      </c>
      <c r="K6" s="171"/>
      <c r="L6" s="171"/>
      <c r="M6" s="171"/>
      <c r="N6" s="171"/>
      <c r="O6" s="168"/>
      <c r="P6" s="167" t="s">
        <v>18</v>
      </c>
      <c r="Q6" s="168"/>
      <c r="R6" s="167" t="s">
        <v>12</v>
      </c>
      <c r="S6" s="171"/>
      <c r="T6" s="171"/>
      <c r="U6" s="171"/>
      <c r="V6" s="171"/>
      <c r="W6" s="171"/>
      <c r="X6" s="168"/>
      <c r="Y6" s="179" t="s">
        <v>13</v>
      </c>
      <c r="Z6" s="180"/>
      <c r="AA6" s="180"/>
      <c r="AB6" s="180"/>
      <c r="AC6" s="180"/>
      <c r="AD6" s="180"/>
      <c r="AE6" s="180"/>
      <c r="AF6" s="180"/>
      <c r="AG6" s="180"/>
      <c r="AH6" s="180"/>
      <c r="AI6" s="180"/>
      <c r="AJ6" s="181"/>
      <c r="AK6" s="179" t="s">
        <v>14</v>
      </c>
      <c r="AL6" s="180"/>
      <c r="AM6" s="180"/>
      <c r="AN6" s="180"/>
      <c r="AO6" s="180"/>
      <c r="AP6" s="180"/>
      <c r="AQ6" s="180"/>
      <c r="AR6" s="180"/>
      <c r="AS6" s="180"/>
      <c r="AT6" s="180"/>
      <c r="AU6" s="180"/>
      <c r="AV6" s="181"/>
      <c r="AW6" s="167" t="s">
        <v>5</v>
      </c>
      <c r="AX6" s="182"/>
      <c r="AY6" s="182"/>
      <c r="AZ6" s="183"/>
      <c r="BB6" s="176" t="s">
        <v>30</v>
      </c>
      <c r="BC6" s="176"/>
      <c r="BD6" s="2">
        <f>COUNTIF(BA18:BB962,"skip")</f>
        <v>0</v>
      </c>
    </row>
    <row r="7" spans="1:56" ht="13.5" customHeight="1">
      <c r="A7" s="169"/>
      <c r="B7" s="170"/>
      <c r="C7" s="169"/>
      <c r="D7" s="172"/>
      <c r="E7" s="172"/>
      <c r="F7" s="172"/>
      <c r="G7" s="172"/>
      <c r="H7" s="172"/>
      <c r="I7" s="170"/>
      <c r="J7" s="169"/>
      <c r="K7" s="172"/>
      <c r="L7" s="172"/>
      <c r="M7" s="172"/>
      <c r="N7" s="172"/>
      <c r="O7" s="170"/>
      <c r="P7" s="169"/>
      <c r="Q7" s="170"/>
      <c r="R7" s="169"/>
      <c r="S7" s="172"/>
      <c r="T7" s="172"/>
      <c r="U7" s="172"/>
      <c r="V7" s="172"/>
      <c r="W7" s="172"/>
      <c r="X7" s="170"/>
      <c r="Y7" s="179" t="s">
        <v>15</v>
      </c>
      <c r="Z7" s="185"/>
      <c r="AA7" s="184"/>
      <c r="AB7" s="179" t="s">
        <v>16</v>
      </c>
      <c r="AC7" s="185"/>
      <c r="AD7" s="184"/>
      <c r="AE7" s="179" t="s">
        <v>17</v>
      </c>
      <c r="AF7" s="184"/>
      <c r="AG7" s="179" t="s">
        <v>24</v>
      </c>
      <c r="AH7" s="180"/>
      <c r="AI7" s="180"/>
      <c r="AJ7" s="181"/>
      <c r="AK7" s="179" t="s">
        <v>15</v>
      </c>
      <c r="AL7" s="185"/>
      <c r="AM7" s="184"/>
      <c r="AN7" s="179" t="s">
        <v>16</v>
      </c>
      <c r="AO7" s="185"/>
      <c r="AP7" s="184"/>
      <c r="AQ7" s="179" t="s">
        <v>17</v>
      </c>
      <c r="AR7" s="184"/>
      <c r="AS7" s="179" t="s">
        <v>24</v>
      </c>
      <c r="AT7" s="180"/>
      <c r="AU7" s="180"/>
      <c r="AV7" s="181"/>
      <c r="AW7" s="169"/>
      <c r="AX7" s="172"/>
      <c r="AY7" s="172"/>
      <c r="AZ7" s="170"/>
    </row>
    <row r="8" spans="1:56" ht="11.25" customHeight="1">
      <c r="A8" s="173" t="s">
        <v>218</v>
      </c>
      <c r="B8" s="173"/>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row>
    <row r="9" spans="1:56" ht="87" customHeight="1">
      <c r="A9" s="141">
        <v>1</v>
      </c>
      <c r="B9" s="141"/>
      <c r="C9" s="186" t="s">
        <v>193</v>
      </c>
      <c r="D9" s="186"/>
      <c r="E9" s="186"/>
      <c r="F9" s="186"/>
      <c r="G9" s="186"/>
      <c r="H9" s="186"/>
      <c r="I9" s="186"/>
      <c r="J9" s="135" t="s">
        <v>165</v>
      </c>
      <c r="K9" s="136"/>
      <c r="L9" s="136"/>
      <c r="M9" s="136"/>
      <c r="N9" s="136"/>
      <c r="O9" s="137"/>
      <c r="P9" s="129" t="s">
        <v>26</v>
      </c>
      <c r="Q9" s="134"/>
      <c r="R9" s="135" t="s">
        <v>194</v>
      </c>
      <c r="S9" s="136"/>
      <c r="T9" s="136"/>
      <c r="U9" s="136"/>
      <c r="V9" s="136"/>
      <c r="W9" s="136"/>
      <c r="X9" s="137"/>
      <c r="Y9" s="138">
        <v>43132</v>
      </c>
      <c r="Z9" s="139"/>
      <c r="AA9" s="140"/>
      <c r="AB9" s="129" t="s">
        <v>394</v>
      </c>
      <c r="AC9" s="134"/>
      <c r="AD9" s="130"/>
      <c r="AE9" s="129" t="s">
        <v>37</v>
      </c>
      <c r="AF9" s="130"/>
      <c r="AG9" s="131"/>
      <c r="AH9" s="132"/>
      <c r="AI9" s="132"/>
      <c r="AJ9" s="133"/>
      <c r="AK9" s="138"/>
      <c r="AL9" s="139"/>
      <c r="AM9" s="140"/>
      <c r="AN9" s="129"/>
      <c r="AO9" s="134"/>
      <c r="AP9" s="130"/>
      <c r="AQ9" s="129"/>
      <c r="AR9" s="130"/>
      <c r="AS9" s="131"/>
      <c r="AT9" s="132"/>
      <c r="AU9" s="132"/>
      <c r="AV9" s="133"/>
      <c r="AW9" s="135"/>
      <c r="AX9" s="174"/>
      <c r="AY9" s="174"/>
      <c r="AZ9" s="175"/>
    </row>
    <row r="10" spans="1:56" ht="71.25" customHeight="1">
      <c r="A10" s="141">
        <v>2</v>
      </c>
      <c r="B10" s="141"/>
      <c r="C10" s="187"/>
      <c r="D10" s="187"/>
      <c r="E10" s="187"/>
      <c r="F10" s="187"/>
      <c r="G10" s="187"/>
      <c r="H10" s="187"/>
      <c r="I10" s="187"/>
      <c r="J10" s="135" t="s">
        <v>195</v>
      </c>
      <c r="K10" s="136"/>
      <c r="L10" s="136"/>
      <c r="M10" s="136"/>
      <c r="N10" s="136"/>
      <c r="O10" s="137"/>
      <c r="P10" s="129" t="s">
        <v>26</v>
      </c>
      <c r="Q10" s="134"/>
      <c r="R10" s="135" t="s">
        <v>196</v>
      </c>
      <c r="S10" s="136"/>
      <c r="T10" s="136"/>
      <c r="U10" s="136"/>
      <c r="V10" s="136"/>
      <c r="W10" s="136"/>
      <c r="X10" s="137"/>
      <c r="Y10" s="138">
        <v>43132</v>
      </c>
      <c r="Z10" s="139"/>
      <c r="AA10" s="140"/>
      <c r="AB10" s="129" t="s">
        <v>394</v>
      </c>
      <c r="AC10" s="134"/>
      <c r="AD10" s="130"/>
      <c r="AE10" s="129" t="s">
        <v>37</v>
      </c>
      <c r="AF10" s="130"/>
      <c r="AG10" s="131"/>
      <c r="AH10" s="132"/>
      <c r="AI10" s="132"/>
      <c r="AJ10" s="133"/>
      <c r="AK10" s="138"/>
      <c r="AL10" s="139"/>
      <c r="AM10" s="140"/>
      <c r="AN10" s="129"/>
      <c r="AO10" s="134"/>
      <c r="AP10" s="130"/>
      <c r="AQ10" s="129"/>
      <c r="AR10" s="130"/>
      <c r="AS10" s="131"/>
      <c r="AT10" s="132"/>
      <c r="AU10" s="132"/>
      <c r="AV10" s="133"/>
      <c r="AW10" s="135"/>
      <c r="AX10" s="174"/>
      <c r="AY10" s="174"/>
      <c r="AZ10" s="175"/>
    </row>
    <row r="11" spans="1:56" ht="70.5" customHeight="1">
      <c r="A11" s="141">
        <v>3</v>
      </c>
      <c r="B11" s="141"/>
      <c r="C11" s="187"/>
      <c r="D11" s="187"/>
      <c r="E11" s="187"/>
      <c r="F11" s="187"/>
      <c r="G11" s="187"/>
      <c r="H11" s="187"/>
      <c r="I11" s="187"/>
      <c r="J11" s="135" t="s">
        <v>39</v>
      </c>
      <c r="K11" s="136"/>
      <c r="L11" s="136"/>
      <c r="M11" s="136"/>
      <c r="N11" s="136"/>
      <c r="O11" s="137"/>
      <c r="P11" s="129" t="s">
        <v>26</v>
      </c>
      <c r="Q11" s="134"/>
      <c r="R11" s="135" t="s">
        <v>197</v>
      </c>
      <c r="S11" s="136"/>
      <c r="T11" s="136"/>
      <c r="U11" s="136"/>
      <c r="V11" s="136"/>
      <c r="W11" s="136"/>
      <c r="X11" s="137"/>
      <c r="Y11" s="138">
        <v>43132</v>
      </c>
      <c r="Z11" s="139"/>
      <c r="AA11" s="140"/>
      <c r="AB11" s="129" t="s">
        <v>394</v>
      </c>
      <c r="AC11" s="134"/>
      <c r="AD11" s="130"/>
      <c r="AE11" s="129" t="s">
        <v>37</v>
      </c>
      <c r="AF11" s="130"/>
      <c r="AG11" s="131"/>
      <c r="AH11" s="132"/>
      <c r="AI11" s="132"/>
      <c r="AJ11" s="133"/>
      <c r="AK11" s="138"/>
      <c r="AL11" s="139"/>
      <c r="AM11" s="140"/>
      <c r="AN11" s="129"/>
      <c r="AO11" s="134"/>
      <c r="AP11" s="130"/>
      <c r="AQ11" s="129"/>
      <c r="AR11" s="130"/>
      <c r="AS11" s="131"/>
      <c r="AT11" s="132"/>
      <c r="AU11" s="132"/>
      <c r="AV11" s="133"/>
      <c r="AW11" s="135"/>
      <c r="AX11" s="174"/>
      <c r="AY11" s="174"/>
      <c r="AZ11" s="175"/>
    </row>
    <row r="12" spans="1:56" ht="58.5" customHeight="1">
      <c r="A12" s="141">
        <v>4</v>
      </c>
      <c r="B12" s="141"/>
      <c r="C12" s="187"/>
      <c r="D12" s="187"/>
      <c r="E12" s="187"/>
      <c r="F12" s="187"/>
      <c r="G12" s="187"/>
      <c r="H12" s="187"/>
      <c r="I12" s="187"/>
      <c r="J12" s="135" t="s">
        <v>296</v>
      </c>
      <c r="K12" s="136"/>
      <c r="L12" s="136"/>
      <c r="M12" s="136"/>
      <c r="N12" s="136"/>
      <c r="O12" s="137"/>
      <c r="P12" s="129" t="s">
        <v>26</v>
      </c>
      <c r="Q12" s="134"/>
      <c r="R12" s="135" t="s">
        <v>40</v>
      </c>
      <c r="S12" s="136"/>
      <c r="T12" s="136"/>
      <c r="U12" s="136"/>
      <c r="V12" s="136"/>
      <c r="W12" s="136"/>
      <c r="X12" s="137"/>
      <c r="Y12" s="138">
        <v>43132</v>
      </c>
      <c r="Z12" s="139"/>
      <c r="AA12" s="140"/>
      <c r="AB12" s="129" t="s">
        <v>394</v>
      </c>
      <c r="AC12" s="134"/>
      <c r="AD12" s="130"/>
      <c r="AE12" s="129" t="s">
        <v>37</v>
      </c>
      <c r="AF12" s="130"/>
      <c r="AG12" s="131"/>
      <c r="AH12" s="132"/>
      <c r="AI12" s="132"/>
      <c r="AJ12" s="133"/>
      <c r="AK12" s="138"/>
      <c r="AL12" s="139"/>
      <c r="AM12" s="140"/>
      <c r="AN12" s="129"/>
      <c r="AO12" s="134"/>
      <c r="AP12" s="130"/>
      <c r="AQ12" s="129"/>
      <c r="AR12" s="130"/>
      <c r="AS12" s="131"/>
      <c r="AT12" s="132"/>
      <c r="AU12" s="132"/>
      <c r="AV12" s="133"/>
      <c r="AW12" s="135"/>
      <c r="AX12" s="174"/>
      <c r="AY12" s="174"/>
      <c r="AZ12" s="175"/>
    </row>
    <row r="13" spans="1:56" ht="82.5" customHeight="1">
      <c r="A13" s="141">
        <v>5</v>
      </c>
      <c r="B13" s="141"/>
      <c r="C13" s="187"/>
      <c r="D13" s="187"/>
      <c r="E13" s="187"/>
      <c r="F13" s="187"/>
      <c r="G13" s="187"/>
      <c r="H13" s="187"/>
      <c r="I13" s="187"/>
      <c r="J13" s="142" t="s">
        <v>297</v>
      </c>
      <c r="K13" s="143"/>
      <c r="L13" s="143"/>
      <c r="M13" s="143"/>
      <c r="N13" s="143"/>
      <c r="O13" s="143"/>
      <c r="P13" s="129" t="s">
        <v>26</v>
      </c>
      <c r="Q13" s="134"/>
      <c r="R13" s="135" t="s">
        <v>198</v>
      </c>
      <c r="S13" s="136"/>
      <c r="T13" s="136"/>
      <c r="U13" s="136"/>
      <c r="V13" s="136"/>
      <c r="W13" s="136"/>
      <c r="X13" s="137"/>
      <c r="Y13" s="138">
        <v>43132</v>
      </c>
      <c r="Z13" s="139"/>
      <c r="AA13" s="140"/>
      <c r="AB13" s="129" t="s">
        <v>394</v>
      </c>
      <c r="AC13" s="134"/>
      <c r="AD13" s="130"/>
      <c r="AE13" s="129" t="s">
        <v>37</v>
      </c>
      <c r="AF13" s="130"/>
      <c r="AG13" s="131"/>
      <c r="AH13" s="132"/>
      <c r="AI13" s="132"/>
      <c r="AJ13" s="133"/>
      <c r="AK13" s="138"/>
      <c r="AL13" s="139"/>
      <c r="AM13" s="140"/>
      <c r="AN13" s="129"/>
      <c r="AO13" s="134"/>
      <c r="AP13" s="130"/>
      <c r="AQ13" s="129"/>
      <c r="AR13" s="130"/>
      <c r="AS13" s="131"/>
      <c r="AT13" s="132"/>
      <c r="AU13" s="132"/>
      <c r="AV13" s="133"/>
      <c r="AW13" s="135"/>
      <c r="AX13" s="174"/>
      <c r="AY13" s="174"/>
      <c r="AZ13" s="175"/>
    </row>
    <row r="14" spans="1:56" ht="133.5" customHeight="1">
      <c r="A14" s="141">
        <v>6</v>
      </c>
      <c r="B14" s="141"/>
      <c r="C14" s="188"/>
      <c r="D14" s="188"/>
      <c r="E14" s="188"/>
      <c r="F14" s="188"/>
      <c r="G14" s="188"/>
      <c r="H14" s="188"/>
      <c r="I14" s="188"/>
      <c r="J14" s="135" t="s">
        <v>287</v>
      </c>
      <c r="K14" s="136"/>
      <c r="L14" s="136"/>
      <c r="M14" s="136"/>
      <c r="N14" s="136"/>
      <c r="O14" s="137"/>
      <c r="P14" s="129" t="s">
        <v>26</v>
      </c>
      <c r="Q14" s="134"/>
      <c r="R14" s="135" t="s">
        <v>288</v>
      </c>
      <c r="S14" s="136"/>
      <c r="T14" s="136"/>
      <c r="U14" s="136"/>
      <c r="V14" s="136"/>
      <c r="W14" s="136"/>
      <c r="X14" s="137"/>
      <c r="Y14" s="138">
        <v>43132</v>
      </c>
      <c r="Z14" s="139"/>
      <c r="AA14" s="140"/>
      <c r="AB14" s="129" t="s">
        <v>394</v>
      </c>
      <c r="AC14" s="134"/>
      <c r="AD14" s="130"/>
      <c r="AE14" s="129" t="s">
        <v>37</v>
      </c>
      <c r="AF14" s="130"/>
      <c r="AG14" s="131"/>
      <c r="AH14" s="132"/>
      <c r="AI14" s="132"/>
      <c r="AJ14" s="133"/>
      <c r="AK14" s="138"/>
      <c r="AL14" s="139"/>
      <c r="AM14" s="140"/>
      <c r="AN14" s="129"/>
      <c r="AO14" s="134"/>
      <c r="AP14" s="130"/>
      <c r="AQ14" s="129"/>
      <c r="AR14" s="130"/>
      <c r="AS14" s="131"/>
      <c r="AT14" s="132"/>
      <c r="AU14" s="132"/>
      <c r="AV14" s="133"/>
      <c r="AW14" s="135"/>
      <c r="AX14" s="174"/>
      <c r="AY14" s="174"/>
      <c r="AZ14" s="175"/>
    </row>
    <row r="15" spans="1:56" ht="11.25" customHeight="1">
      <c r="A15" s="189" t="s">
        <v>219</v>
      </c>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1"/>
    </row>
    <row r="16" spans="1:56" ht="65.25" customHeight="1">
      <c r="A16" s="177">
        <v>7</v>
      </c>
      <c r="B16" s="178"/>
      <c r="C16" s="192" t="s">
        <v>395</v>
      </c>
      <c r="D16" s="193"/>
      <c r="E16" s="193"/>
      <c r="F16" s="193"/>
      <c r="G16" s="193"/>
      <c r="H16" s="193"/>
      <c r="I16" s="194"/>
      <c r="J16" s="135" t="s">
        <v>396</v>
      </c>
      <c r="K16" s="136"/>
      <c r="L16" s="136"/>
      <c r="M16" s="136"/>
      <c r="N16" s="136"/>
      <c r="O16" s="137"/>
      <c r="P16" s="129" t="s">
        <v>26</v>
      </c>
      <c r="Q16" s="130"/>
      <c r="R16" s="135" t="s">
        <v>298</v>
      </c>
      <c r="S16" s="136"/>
      <c r="T16" s="136"/>
      <c r="U16" s="136"/>
      <c r="V16" s="136"/>
      <c r="W16" s="136"/>
      <c r="X16" s="137"/>
      <c r="Y16" s="138">
        <v>43132</v>
      </c>
      <c r="Z16" s="139"/>
      <c r="AA16" s="140"/>
      <c r="AB16" s="129" t="s">
        <v>394</v>
      </c>
      <c r="AC16" s="134"/>
      <c r="AD16" s="130"/>
      <c r="AE16" s="129" t="s">
        <v>37</v>
      </c>
      <c r="AF16" s="130"/>
      <c r="AG16" s="131"/>
      <c r="AH16" s="132"/>
      <c r="AI16" s="132"/>
      <c r="AJ16" s="133"/>
      <c r="AK16" s="138"/>
      <c r="AL16" s="139"/>
      <c r="AM16" s="140"/>
      <c r="AN16" s="129"/>
      <c r="AO16" s="134"/>
      <c r="AP16" s="130"/>
      <c r="AQ16" s="129"/>
      <c r="AR16" s="130"/>
      <c r="AS16" s="131"/>
      <c r="AT16" s="132"/>
      <c r="AU16" s="132"/>
      <c r="AV16" s="133"/>
      <c r="AW16" s="135"/>
      <c r="AX16" s="136"/>
      <c r="AY16" s="136"/>
      <c r="AZ16" s="137"/>
    </row>
    <row r="17" spans="1:52" ht="87" customHeight="1">
      <c r="A17" s="177">
        <v>8</v>
      </c>
      <c r="B17" s="178"/>
      <c r="C17" s="195"/>
      <c r="D17" s="196"/>
      <c r="E17" s="196"/>
      <c r="F17" s="196"/>
      <c r="G17" s="196"/>
      <c r="H17" s="196"/>
      <c r="I17" s="197"/>
      <c r="J17" s="135" t="s">
        <v>199</v>
      </c>
      <c r="K17" s="136"/>
      <c r="L17" s="136"/>
      <c r="M17" s="136"/>
      <c r="N17" s="136"/>
      <c r="O17" s="137"/>
      <c r="P17" s="129" t="s">
        <v>26</v>
      </c>
      <c r="Q17" s="130"/>
      <c r="R17" s="135" t="s">
        <v>200</v>
      </c>
      <c r="S17" s="136"/>
      <c r="T17" s="136"/>
      <c r="U17" s="136"/>
      <c r="V17" s="136"/>
      <c r="W17" s="136"/>
      <c r="X17" s="137"/>
      <c r="Y17" s="138">
        <v>43132</v>
      </c>
      <c r="Z17" s="139"/>
      <c r="AA17" s="140"/>
      <c r="AB17" s="129" t="s">
        <v>394</v>
      </c>
      <c r="AC17" s="134"/>
      <c r="AD17" s="130"/>
      <c r="AE17" s="129" t="s">
        <v>37</v>
      </c>
      <c r="AF17" s="130"/>
      <c r="AG17" s="131"/>
      <c r="AH17" s="132"/>
      <c r="AI17" s="132"/>
      <c r="AJ17" s="133"/>
      <c r="AK17" s="138"/>
      <c r="AL17" s="139"/>
      <c r="AM17" s="140"/>
      <c r="AN17" s="129"/>
      <c r="AO17" s="134"/>
      <c r="AP17" s="130"/>
      <c r="AQ17" s="129"/>
      <c r="AR17" s="130"/>
      <c r="AS17" s="131"/>
      <c r="AT17" s="132"/>
      <c r="AU17" s="132"/>
      <c r="AV17" s="133"/>
      <c r="AW17" s="135"/>
      <c r="AX17" s="136"/>
      <c r="AY17" s="136"/>
      <c r="AZ17" s="137"/>
    </row>
  </sheetData>
  <mergeCells count="152">
    <mergeCell ref="AW17:AZ17"/>
    <mergeCell ref="AK17:AM17"/>
    <mergeCell ref="AN17:AP17"/>
    <mergeCell ref="AQ17:AR17"/>
    <mergeCell ref="AS17:AV17"/>
    <mergeCell ref="C16:I17"/>
    <mergeCell ref="A17:B17"/>
    <mergeCell ref="J17:O17"/>
    <mergeCell ref="P17:Q17"/>
    <mergeCell ref="R17:X17"/>
    <mergeCell ref="AK16:AM16"/>
    <mergeCell ref="AN16:AP16"/>
    <mergeCell ref="AQ16:AR16"/>
    <mergeCell ref="AS16:AV16"/>
    <mergeCell ref="J6:O7"/>
    <mergeCell ref="AE9:AF9"/>
    <mergeCell ref="C9:I14"/>
    <mergeCell ref="AG10:AJ10"/>
    <mergeCell ref="Y17:AA17"/>
    <mergeCell ref="AB17:AD17"/>
    <mergeCell ref="AE17:AF17"/>
    <mergeCell ref="AG17:AJ17"/>
    <mergeCell ref="J16:O16"/>
    <mergeCell ref="P16:Q16"/>
    <mergeCell ref="R16:X16"/>
    <mergeCell ref="AE16:AF16"/>
    <mergeCell ref="AG16:AJ16"/>
    <mergeCell ref="AB16:AD16"/>
    <mergeCell ref="Y16:AA16"/>
    <mergeCell ref="A15:AZ15"/>
    <mergeCell ref="AW16:AZ16"/>
    <mergeCell ref="AE10:AF10"/>
    <mergeCell ref="AW10:AZ10"/>
    <mergeCell ref="AW12:AZ12"/>
    <mergeCell ref="AW11:AZ11"/>
    <mergeCell ref="AB10:AD10"/>
    <mergeCell ref="AB13:AD13"/>
    <mergeCell ref="AW14:AZ14"/>
    <mergeCell ref="AW13:AZ13"/>
    <mergeCell ref="AE11:AF11"/>
    <mergeCell ref="AG11:AJ11"/>
    <mergeCell ref="AB11:AD11"/>
    <mergeCell ref="A16:B16"/>
    <mergeCell ref="BB2:BC2"/>
    <mergeCell ref="AR3:AZ3"/>
    <mergeCell ref="BB5:BC5"/>
    <mergeCell ref="BB6:BC6"/>
    <mergeCell ref="Y6:AJ6"/>
    <mergeCell ref="AK6:AV6"/>
    <mergeCell ref="AW6:AZ7"/>
    <mergeCell ref="AQ7:AR7"/>
    <mergeCell ref="AS7:AV7"/>
    <mergeCell ref="Y7:AA7"/>
    <mergeCell ref="AB7:AD7"/>
    <mergeCell ref="AE7:AF7"/>
    <mergeCell ref="AG7:AJ7"/>
    <mergeCell ref="AK7:AM7"/>
    <mergeCell ref="AN7:AP7"/>
    <mergeCell ref="AN3:AQ3"/>
    <mergeCell ref="AE3:AM3"/>
    <mergeCell ref="A6:B7"/>
    <mergeCell ref="C6:I7"/>
    <mergeCell ref="BB3:BC3"/>
    <mergeCell ref="AA4:AD4"/>
    <mergeCell ref="AE4:AZ4"/>
    <mergeCell ref="BB4:BC4"/>
    <mergeCell ref="AK9:AM9"/>
    <mergeCell ref="AN9:AP9"/>
    <mergeCell ref="AQ9:AR9"/>
    <mergeCell ref="AS9:AV9"/>
    <mergeCell ref="AK10:AM10"/>
    <mergeCell ref="AN10:AP10"/>
    <mergeCell ref="AQ10:AR10"/>
    <mergeCell ref="AS10:AV10"/>
    <mergeCell ref="A10:B10"/>
    <mergeCell ref="J10:O10"/>
    <mergeCell ref="P10:Q10"/>
    <mergeCell ref="R10:X10"/>
    <mergeCell ref="Y10:AA10"/>
    <mergeCell ref="AB12:AD12"/>
    <mergeCell ref="Y11:AA11"/>
    <mergeCell ref="A3:D3"/>
    <mergeCell ref="E3:F3"/>
    <mergeCell ref="G3:M3"/>
    <mergeCell ref="N3:Q3"/>
    <mergeCell ref="R3:S3"/>
    <mergeCell ref="AB9:AD9"/>
    <mergeCell ref="P9:Q9"/>
    <mergeCell ref="R9:X9"/>
    <mergeCell ref="Y9:AA9"/>
    <mergeCell ref="A9:B9"/>
    <mergeCell ref="T3:Z3"/>
    <mergeCell ref="AA3:AD3"/>
    <mergeCell ref="P6:Q7"/>
    <mergeCell ref="R6:X7"/>
    <mergeCell ref="J9:O9"/>
    <mergeCell ref="A8:AZ8"/>
    <mergeCell ref="AW9:AZ9"/>
    <mergeCell ref="A1:Z1"/>
    <mergeCell ref="AA1:AD1"/>
    <mergeCell ref="AE1:AM1"/>
    <mergeCell ref="AN1:AQ1"/>
    <mergeCell ref="AR1:AZ1"/>
    <mergeCell ref="A2:D2"/>
    <mergeCell ref="E2:Z2"/>
    <mergeCell ref="AA2:AD2"/>
    <mergeCell ref="AE2:AM2"/>
    <mergeCell ref="AN2:AQ2"/>
    <mergeCell ref="AR2:AZ2"/>
    <mergeCell ref="J11:O11"/>
    <mergeCell ref="P11:Q11"/>
    <mergeCell ref="R11:X11"/>
    <mergeCell ref="A12:B12"/>
    <mergeCell ref="A11:B11"/>
    <mergeCell ref="J13:O13"/>
    <mergeCell ref="P13:Q13"/>
    <mergeCell ref="R13:X13"/>
    <mergeCell ref="Y13:AA13"/>
    <mergeCell ref="R12:X12"/>
    <mergeCell ref="Y12:AA12"/>
    <mergeCell ref="AN13:AP13"/>
    <mergeCell ref="AQ13:AR13"/>
    <mergeCell ref="AS13:AV13"/>
    <mergeCell ref="AK14:AM14"/>
    <mergeCell ref="AN14:AP14"/>
    <mergeCell ref="AQ14:AR14"/>
    <mergeCell ref="AS14:AV14"/>
    <mergeCell ref="AG9:AJ9"/>
    <mergeCell ref="AG13:AJ13"/>
    <mergeCell ref="AK12:AM12"/>
    <mergeCell ref="AN12:AP12"/>
    <mergeCell ref="AQ12:AR12"/>
    <mergeCell ref="AS12:AV12"/>
    <mergeCell ref="AK13:AM13"/>
    <mergeCell ref="AK11:AM11"/>
    <mergeCell ref="AN11:AP11"/>
    <mergeCell ref="AQ11:AR11"/>
    <mergeCell ref="AS11:AV11"/>
    <mergeCell ref="AE12:AF12"/>
    <mergeCell ref="AG12:AJ12"/>
    <mergeCell ref="P14:Q14"/>
    <mergeCell ref="R14:X14"/>
    <mergeCell ref="Y14:AA14"/>
    <mergeCell ref="AB14:AD14"/>
    <mergeCell ref="AE14:AF14"/>
    <mergeCell ref="AG14:AJ14"/>
    <mergeCell ref="A13:B13"/>
    <mergeCell ref="J12:O12"/>
    <mergeCell ref="P12:Q12"/>
    <mergeCell ref="A14:B14"/>
    <mergeCell ref="J14:O14"/>
    <mergeCell ref="AE13:AF13"/>
  </mergeCells>
  <phoneticPr fontId="15"/>
  <dataValidations count="2">
    <dataValidation type="list" allowBlank="1" showInputMessage="1" showErrorMessage="1" sqref="AE16:AF17 AQ16:AR17 AQ9:AR14 AE9:AF14" xr:uid="{00000000-0002-0000-0100-000000000000}">
      <formula1>"○,×"</formula1>
    </dataValidation>
    <dataValidation type="list" allowBlank="1" showInputMessage="1" showErrorMessage="1" sqref="P16:Q17 P9:Q14" xr:uid="{00000000-0002-0000-0100-000001000000}">
      <formula1>"正常,異常"</formula1>
    </dataValidation>
  </dataValidations>
  <pageMargins left="0.70866141732283472" right="0.70866141732283472" top="0.74803149606299213" bottom="0.74803149606299213" header="0.31496062992125984" footer="0.31496062992125984"/>
  <pageSetup paperSize="9" scale="53" fitToHeight="0" orientation="portrait" horizontalDpi="300" verticalDpi="300" r:id="rId1"/>
  <headerFooter>
    <oddHeader>&amp;C&amp;F</oddHeader>
    <oddFooter>&amp;L©2013 Virtualex Consulting, Inc All Rights reserved    Confidential&amp;R&amp;P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7"/>
  <sheetViews>
    <sheetView showGridLines="0" zoomScale="80" zoomScaleNormal="80" zoomScalePageLayoutView="85" workbookViewId="0"/>
  </sheetViews>
  <sheetFormatPr defaultColWidth="8.875" defaultRowHeight="15.75"/>
  <cols>
    <col min="1" max="1" width="5.625" style="15" bestFit="1" customWidth="1"/>
    <col min="2" max="2" width="19.25" style="15" customWidth="1"/>
    <col min="3" max="3" width="25.75" style="15" customWidth="1"/>
    <col min="4" max="4" width="11.375" style="15" customWidth="1"/>
    <col min="5" max="5" width="20.875" style="15" customWidth="1"/>
    <col min="6" max="6" width="20.375" style="15" bestFit="1" customWidth="1"/>
    <col min="7" max="7" width="24.75" style="15" customWidth="1"/>
    <col min="8" max="9" width="22.125" style="15" customWidth="1"/>
    <col min="10" max="10" width="17.75" style="15" customWidth="1"/>
    <col min="11" max="11" width="57.625" style="15" customWidth="1"/>
    <col min="12" max="12" width="12.625" style="15" customWidth="1"/>
    <col min="13" max="13" width="9.125" style="15" customWidth="1"/>
    <col min="14" max="14" width="5" style="15" bestFit="1" customWidth="1"/>
    <col min="15" max="16384" width="8.875" style="15"/>
  </cols>
  <sheetData>
    <row r="1" spans="1:14">
      <c r="A1" s="15" t="s">
        <v>361</v>
      </c>
    </row>
    <row r="2" spans="1:14">
      <c r="A2" s="206" t="s">
        <v>32</v>
      </c>
      <c r="B2" s="207" t="s">
        <v>11</v>
      </c>
      <c r="C2" s="208"/>
      <c r="D2" s="208"/>
      <c r="E2" s="208"/>
      <c r="F2" s="208"/>
      <c r="G2" s="226"/>
      <c r="H2" s="226"/>
      <c r="I2" s="226"/>
      <c r="J2" s="209"/>
      <c r="K2" s="3" t="s">
        <v>12</v>
      </c>
      <c r="L2" s="200" t="s">
        <v>33</v>
      </c>
      <c r="M2" s="201"/>
      <c r="N2" s="202"/>
    </row>
    <row r="3" spans="1:14" s="4" customFormat="1" ht="15.75" customHeight="1">
      <c r="A3" s="206"/>
      <c r="B3" s="207" t="s">
        <v>201</v>
      </c>
      <c r="C3" s="208"/>
      <c r="D3" s="208"/>
      <c r="E3" s="208"/>
      <c r="F3" s="35" t="s">
        <v>127</v>
      </c>
      <c r="G3" s="35" t="s">
        <v>128</v>
      </c>
      <c r="H3" s="35" t="s">
        <v>131</v>
      </c>
      <c r="I3" s="35" t="s">
        <v>140</v>
      </c>
      <c r="J3" s="34" t="s">
        <v>143</v>
      </c>
      <c r="K3" s="9" t="s">
        <v>146</v>
      </c>
      <c r="L3" s="203"/>
      <c r="M3" s="204"/>
      <c r="N3" s="205"/>
    </row>
    <row r="4" spans="1:14" s="4" customFormat="1">
      <c r="A4" s="206"/>
      <c r="B4" s="34" t="s">
        <v>56</v>
      </c>
      <c r="C4" s="34" t="s">
        <v>78</v>
      </c>
      <c r="D4" s="72" t="s">
        <v>59</v>
      </c>
      <c r="E4" s="83" t="s">
        <v>300</v>
      </c>
      <c r="F4" s="34" t="s">
        <v>56</v>
      </c>
      <c r="G4" s="34" t="s">
        <v>136</v>
      </c>
      <c r="H4" s="34"/>
      <c r="I4" s="34"/>
      <c r="J4" s="34"/>
      <c r="K4" s="9"/>
      <c r="L4" s="5" t="s">
        <v>34</v>
      </c>
      <c r="M4" s="5" t="s">
        <v>35</v>
      </c>
      <c r="N4" s="5" t="s">
        <v>17</v>
      </c>
    </row>
    <row r="5" spans="1:14" s="4" customFormat="1" ht="39" customHeight="1">
      <c r="A5" s="16">
        <f t="shared" ref="A5:A21" si="0">ROW()-4</f>
        <v>1</v>
      </c>
      <c r="B5" s="16" t="s">
        <v>31</v>
      </c>
      <c r="C5" s="38" t="s">
        <v>84</v>
      </c>
      <c r="D5" s="38">
        <v>3</v>
      </c>
      <c r="E5" s="16" t="s">
        <v>62</v>
      </c>
      <c r="F5" s="16" t="s">
        <v>31</v>
      </c>
      <c r="G5" s="16" t="s">
        <v>31</v>
      </c>
      <c r="H5" s="16" t="s">
        <v>132</v>
      </c>
      <c r="I5" s="16" t="s">
        <v>132</v>
      </c>
      <c r="J5" s="16">
        <v>1</v>
      </c>
      <c r="K5" s="8" t="s">
        <v>295</v>
      </c>
      <c r="L5" s="7"/>
      <c r="M5" s="16"/>
      <c r="N5" s="6"/>
    </row>
    <row r="6" spans="1:14" s="4" customFormat="1" ht="50.25" customHeight="1">
      <c r="A6" s="16">
        <f t="shared" si="0"/>
        <v>2</v>
      </c>
      <c r="B6" s="16" t="s">
        <v>31</v>
      </c>
      <c r="C6" s="38" t="s">
        <v>84</v>
      </c>
      <c r="D6" s="38">
        <v>3</v>
      </c>
      <c r="E6" s="16" t="s">
        <v>62</v>
      </c>
      <c r="F6" s="16" t="s">
        <v>31</v>
      </c>
      <c r="G6" s="16" t="s">
        <v>31</v>
      </c>
      <c r="H6" s="16" t="s">
        <v>132</v>
      </c>
      <c r="I6" s="16" t="s">
        <v>132</v>
      </c>
      <c r="J6" s="16" t="s">
        <v>141</v>
      </c>
      <c r="K6" s="8" t="s">
        <v>290</v>
      </c>
      <c r="L6" s="7"/>
      <c r="M6" s="16"/>
      <c r="N6" s="6"/>
    </row>
    <row r="7" spans="1:14" s="4" customFormat="1" ht="39" customHeight="1">
      <c r="A7" s="16">
        <f t="shared" si="0"/>
        <v>3</v>
      </c>
      <c r="B7" s="16" t="s">
        <v>31</v>
      </c>
      <c r="C7" s="38" t="s">
        <v>84</v>
      </c>
      <c r="D7" s="38">
        <v>3</v>
      </c>
      <c r="E7" s="16" t="s">
        <v>62</v>
      </c>
      <c r="F7" s="16" t="s">
        <v>31</v>
      </c>
      <c r="G7" s="16" t="s">
        <v>31</v>
      </c>
      <c r="H7" s="16" t="s">
        <v>133</v>
      </c>
      <c r="I7" s="16" t="s">
        <v>132</v>
      </c>
      <c r="J7" s="37" t="s">
        <v>289</v>
      </c>
      <c r="K7" s="8" t="s">
        <v>61</v>
      </c>
      <c r="L7" s="7"/>
      <c r="M7" s="16"/>
      <c r="N7" s="6"/>
    </row>
    <row r="8" spans="1:14" s="4" customFormat="1" ht="39" customHeight="1">
      <c r="A8" s="16">
        <f t="shared" si="0"/>
        <v>4</v>
      </c>
      <c r="B8" s="16" t="s">
        <v>31</v>
      </c>
      <c r="C8" s="38" t="s">
        <v>84</v>
      </c>
      <c r="D8" s="38">
        <v>3</v>
      </c>
      <c r="E8" s="16" t="s">
        <v>62</v>
      </c>
      <c r="F8" s="16" t="s">
        <v>31</v>
      </c>
      <c r="G8" s="16" t="s">
        <v>31</v>
      </c>
      <c r="H8" s="16" t="s">
        <v>132</v>
      </c>
      <c r="I8" s="16" t="s">
        <v>133</v>
      </c>
      <c r="J8" s="37" t="s">
        <v>289</v>
      </c>
      <c r="K8" s="8" t="s">
        <v>61</v>
      </c>
      <c r="L8" s="7"/>
      <c r="M8" s="16"/>
      <c r="N8" s="6"/>
    </row>
    <row r="9" spans="1:14" s="4" customFormat="1" ht="39" customHeight="1">
      <c r="A9" s="16">
        <f t="shared" si="0"/>
        <v>5</v>
      </c>
      <c r="B9" s="16" t="s">
        <v>31</v>
      </c>
      <c r="C9" s="38" t="s">
        <v>84</v>
      </c>
      <c r="D9" s="38">
        <v>3</v>
      </c>
      <c r="E9" s="16" t="s">
        <v>62</v>
      </c>
      <c r="F9" s="16" t="s">
        <v>31</v>
      </c>
      <c r="G9" s="16" t="s">
        <v>31</v>
      </c>
      <c r="H9" s="16" t="s">
        <v>133</v>
      </c>
      <c r="I9" s="16" t="s">
        <v>133</v>
      </c>
      <c r="J9" s="37" t="s">
        <v>289</v>
      </c>
      <c r="K9" s="8" t="s">
        <v>61</v>
      </c>
      <c r="L9" s="7"/>
      <c r="M9" s="16"/>
      <c r="N9" s="6"/>
    </row>
    <row r="10" spans="1:14" s="4" customFormat="1" ht="39" customHeight="1">
      <c r="A10" s="16">
        <f t="shared" si="0"/>
        <v>6</v>
      </c>
      <c r="B10" s="16" t="s">
        <v>9</v>
      </c>
      <c r="C10" s="38" t="s">
        <v>80</v>
      </c>
      <c r="D10" s="38">
        <v>5</v>
      </c>
      <c r="E10" s="16" t="s">
        <v>70</v>
      </c>
      <c r="F10" s="16" t="s">
        <v>9</v>
      </c>
      <c r="G10" s="16" t="s">
        <v>31</v>
      </c>
      <c r="H10" s="16" t="s">
        <v>132</v>
      </c>
      <c r="I10" s="16" t="s">
        <v>132</v>
      </c>
      <c r="J10" s="16">
        <v>1</v>
      </c>
      <c r="K10" s="8" t="s">
        <v>291</v>
      </c>
      <c r="L10" s="7"/>
      <c r="M10" s="16"/>
      <c r="N10" s="6"/>
    </row>
    <row r="11" spans="1:14" s="4" customFormat="1" ht="57" customHeight="1">
      <c r="A11" s="16">
        <f t="shared" si="0"/>
        <v>7</v>
      </c>
      <c r="B11" s="16" t="s">
        <v>9</v>
      </c>
      <c r="C11" s="38" t="s">
        <v>80</v>
      </c>
      <c r="D11" s="38">
        <v>5</v>
      </c>
      <c r="E11" s="16" t="s">
        <v>70</v>
      </c>
      <c r="F11" s="16" t="s">
        <v>9</v>
      </c>
      <c r="G11" s="16" t="s">
        <v>31</v>
      </c>
      <c r="H11" s="16" t="s">
        <v>132</v>
      </c>
      <c r="I11" s="16" t="s">
        <v>132</v>
      </c>
      <c r="J11" s="16" t="s">
        <v>141</v>
      </c>
      <c r="K11" s="8" t="s">
        <v>292</v>
      </c>
      <c r="L11" s="7"/>
      <c r="M11" s="16"/>
      <c r="N11" s="6"/>
    </row>
    <row r="12" spans="1:14" s="4" customFormat="1" ht="39" customHeight="1">
      <c r="A12" s="16">
        <f t="shared" si="0"/>
        <v>8</v>
      </c>
      <c r="B12" s="16" t="s">
        <v>9</v>
      </c>
      <c r="C12" s="38" t="s">
        <v>80</v>
      </c>
      <c r="D12" s="38">
        <v>5</v>
      </c>
      <c r="E12" s="16" t="s">
        <v>70</v>
      </c>
      <c r="F12" s="16" t="s">
        <v>9</v>
      </c>
      <c r="G12" s="16" t="s">
        <v>31</v>
      </c>
      <c r="H12" s="16" t="s">
        <v>133</v>
      </c>
      <c r="I12" s="16" t="s">
        <v>132</v>
      </c>
      <c r="J12" s="37" t="s">
        <v>289</v>
      </c>
      <c r="K12" s="8" t="s">
        <v>61</v>
      </c>
      <c r="L12" s="7"/>
      <c r="M12" s="16"/>
      <c r="N12" s="6"/>
    </row>
    <row r="13" spans="1:14" s="4" customFormat="1" ht="39" customHeight="1">
      <c r="A13" s="16">
        <f t="shared" si="0"/>
        <v>9</v>
      </c>
      <c r="B13" s="16" t="s">
        <v>9</v>
      </c>
      <c r="C13" s="38" t="s">
        <v>80</v>
      </c>
      <c r="D13" s="38">
        <v>5</v>
      </c>
      <c r="E13" s="16" t="s">
        <v>70</v>
      </c>
      <c r="F13" s="16" t="s">
        <v>9</v>
      </c>
      <c r="G13" s="16" t="s">
        <v>31</v>
      </c>
      <c r="H13" s="16" t="s">
        <v>132</v>
      </c>
      <c r="I13" s="16" t="s">
        <v>133</v>
      </c>
      <c r="J13" s="37" t="s">
        <v>289</v>
      </c>
      <c r="K13" s="8" t="s">
        <v>61</v>
      </c>
      <c r="L13" s="7"/>
      <c r="M13" s="16"/>
      <c r="N13" s="6"/>
    </row>
    <row r="14" spans="1:14" s="4" customFormat="1" ht="39" customHeight="1">
      <c r="A14" s="16">
        <f t="shared" si="0"/>
        <v>10</v>
      </c>
      <c r="B14" s="16" t="s">
        <v>9</v>
      </c>
      <c r="C14" s="38" t="s">
        <v>80</v>
      </c>
      <c r="D14" s="38">
        <v>5</v>
      </c>
      <c r="E14" s="16" t="s">
        <v>70</v>
      </c>
      <c r="F14" s="16" t="s">
        <v>9</v>
      </c>
      <c r="G14" s="16" t="s">
        <v>31</v>
      </c>
      <c r="H14" s="16" t="s">
        <v>133</v>
      </c>
      <c r="I14" s="16" t="s">
        <v>133</v>
      </c>
      <c r="J14" s="37" t="s">
        <v>289</v>
      </c>
      <c r="K14" s="8" t="s">
        <v>61</v>
      </c>
      <c r="L14" s="7"/>
      <c r="M14" s="16"/>
      <c r="N14" s="6"/>
    </row>
    <row r="15" spans="1:14" s="4" customFormat="1" ht="39" customHeight="1">
      <c r="A15" s="16">
        <f t="shared" si="0"/>
        <v>11</v>
      </c>
      <c r="B15" s="16" t="s">
        <v>9</v>
      </c>
      <c r="C15" s="38" t="s">
        <v>129</v>
      </c>
      <c r="D15" s="38">
        <v>4</v>
      </c>
      <c r="E15" s="16" t="s">
        <v>63</v>
      </c>
      <c r="F15" s="16" t="s">
        <v>9</v>
      </c>
      <c r="G15" s="16" t="s">
        <v>31</v>
      </c>
      <c r="H15" s="16" t="s">
        <v>132</v>
      </c>
      <c r="I15" s="16" t="s">
        <v>132</v>
      </c>
      <c r="J15" s="16">
        <v>1</v>
      </c>
      <c r="K15" s="8" t="s">
        <v>293</v>
      </c>
      <c r="L15" s="7"/>
      <c r="M15" s="16"/>
      <c r="N15" s="6"/>
    </row>
    <row r="16" spans="1:14" s="4" customFormat="1" ht="58.5" customHeight="1">
      <c r="A16" s="16">
        <f t="shared" si="0"/>
        <v>12</v>
      </c>
      <c r="B16" s="16" t="s">
        <v>9</v>
      </c>
      <c r="C16" s="38" t="s">
        <v>129</v>
      </c>
      <c r="D16" s="38">
        <v>4</v>
      </c>
      <c r="E16" s="16" t="s">
        <v>63</v>
      </c>
      <c r="F16" s="16" t="s">
        <v>9</v>
      </c>
      <c r="G16" s="16" t="s">
        <v>31</v>
      </c>
      <c r="H16" s="16" t="s">
        <v>132</v>
      </c>
      <c r="I16" s="16" t="s">
        <v>132</v>
      </c>
      <c r="J16" s="16" t="s">
        <v>141</v>
      </c>
      <c r="K16" s="8" t="s">
        <v>294</v>
      </c>
      <c r="L16" s="7"/>
      <c r="M16" s="16"/>
      <c r="N16" s="6"/>
    </row>
    <row r="17" spans="1:14" s="4" customFormat="1" ht="39" customHeight="1">
      <c r="A17" s="16">
        <f t="shared" si="0"/>
        <v>13</v>
      </c>
      <c r="B17" s="16" t="s">
        <v>9</v>
      </c>
      <c r="C17" s="38" t="s">
        <v>129</v>
      </c>
      <c r="D17" s="38">
        <v>4</v>
      </c>
      <c r="E17" s="16" t="s">
        <v>63</v>
      </c>
      <c r="F17" s="16" t="s">
        <v>9</v>
      </c>
      <c r="G17" s="16" t="s">
        <v>31</v>
      </c>
      <c r="H17" s="16" t="s">
        <v>133</v>
      </c>
      <c r="I17" s="16" t="s">
        <v>132</v>
      </c>
      <c r="J17" s="37" t="s">
        <v>289</v>
      </c>
      <c r="K17" s="8" t="s">
        <v>61</v>
      </c>
      <c r="L17" s="7"/>
      <c r="M17" s="16"/>
      <c r="N17" s="6"/>
    </row>
    <row r="18" spans="1:14" s="4" customFormat="1" ht="39" customHeight="1">
      <c r="A18" s="16">
        <f t="shared" si="0"/>
        <v>14</v>
      </c>
      <c r="B18" s="16" t="s">
        <v>9</v>
      </c>
      <c r="C18" s="38" t="s">
        <v>129</v>
      </c>
      <c r="D18" s="38">
        <v>4</v>
      </c>
      <c r="E18" s="16" t="s">
        <v>63</v>
      </c>
      <c r="F18" s="16" t="s">
        <v>9</v>
      </c>
      <c r="G18" s="16" t="s">
        <v>31</v>
      </c>
      <c r="H18" s="16" t="s">
        <v>132</v>
      </c>
      <c r="I18" s="16" t="s">
        <v>133</v>
      </c>
      <c r="J18" s="37" t="s">
        <v>289</v>
      </c>
      <c r="K18" s="8" t="s">
        <v>61</v>
      </c>
      <c r="L18" s="7"/>
      <c r="M18" s="16"/>
      <c r="N18" s="6"/>
    </row>
    <row r="19" spans="1:14" s="4" customFormat="1" ht="39" customHeight="1">
      <c r="A19" s="16">
        <f t="shared" si="0"/>
        <v>15</v>
      </c>
      <c r="B19" s="16" t="s">
        <v>9</v>
      </c>
      <c r="C19" s="38" t="s">
        <v>129</v>
      </c>
      <c r="D19" s="38">
        <v>4</v>
      </c>
      <c r="E19" s="16" t="s">
        <v>63</v>
      </c>
      <c r="F19" s="16" t="s">
        <v>9</v>
      </c>
      <c r="G19" s="16" t="s">
        <v>31</v>
      </c>
      <c r="H19" s="16" t="s">
        <v>133</v>
      </c>
      <c r="I19" s="16" t="s">
        <v>133</v>
      </c>
      <c r="J19" s="37" t="s">
        <v>289</v>
      </c>
      <c r="K19" s="8" t="s">
        <v>61</v>
      </c>
      <c r="L19" s="7"/>
      <c r="M19" s="16"/>
      <c r="N19" s="6"/>
    </row>
    <row r="20" spans="1:14" s="4" customFormat="1" ht="39" customHeight="1">
      <c r="A20" s="16">
        <f t="shared" si="0"/>
        <v>16</v>
      </c>
      <c r="B20" s="16" t="s">
        <v>9</v>
      </c>
      <c r="C20" s="38" t="s">
        <v>87</v>
      </c>
      <c r="D20" s="38">
        <v>6</v>
      </c>
      <c r="E20" s="16" t="s">
        <v>75</v>
      </c>
      <c r="F20" s="16" t="s">
        <v>48</v>
      </c>
      <c r="G20" s="16" t="s">
        <v>48</v>
      </c>
      <c r="H20" s="16" t="s">
        <v>132</v>
      </c>
      <c r="I20" s="16" t="s">
        <v>132</v>
      </c>
      <c r="J20" s="37" t="s">
        <v>289</v>
      </c>
      <c r="K20" s="8" t="s">
        <v>61</v>
      </c>
      <c r="L20" s="7"/>
      <c r="M20" s="16"/>
      <c r="N20" s="6"/>
    </row>
    <row r="21" spans="1:14" s="4" customFormat="1" ht="39" customHeight="1">
      <c r="A21" s="16">
        <f t="shared" si="0"/>
        <v>17</v>
      </c>
      <c r="B21" s="16" t="s">
        <v>9</v>
      </c>
      <c r="C21" s="38" t="s">
        <v>87</v>
      </c>
      <c r="D21" s="38">
        <v>7</v>
      </c>
      <c r="E21" s="16" t="s">
        <v>130</v>
      </c>
      <c r="F21" s="16" t="s">
        <v>48</v>
      </c>
      <c r="G21" s="16" t="s">
        <v>48</v>
      </c>
      <c r="H21" s="16" t="s">
        <v>132</v>
      </c>
      <c r="I21" s="16" t="s">
        <v>132</v>
      </c>
      <c r="J21" s="37" t="s">
        <v>289</v>
      </c>
      <c r="K21" s="8" t="s">
        <v>61</v>
      </c>
      <c r="L21" s="7"/>
      <c r="M21" s="16"/>
      <c r="N21" s="6"/>
    </row>
    <row r="22" spans="1:14" s="4" customFormat="1">
      <c r="A22" s="10"/>
      <c r="B22" s="10"/>
      <c r="C22" s="10"/>
      <c r="D22" s="10"/>
      <c r="E22" s="10"/>
      <c r="F22" s="10"/>
      <c r="G22" s="10"/>
      <c r="H22" s="10"/>
      <c r="I22" s="10"/>
      <c r="J22" s="10"/>
      <c r="K22" s="11"/>
      <c r="L22" s="12"/>
      <c r="M22" s="10"/>
      <c r="N22" s="13"/>
    </row>
    <row r="23" spans="1:14" s="4" customFormat="1">
      <c r="A23" s="19" t="s">
        <v>47</v>
      </c>
      <c r="B23" s="15" t="s">
        <v>51</v>
      </c>
      <c r="C23" s="15"/>
      <c r="D23" s="15"/>
      <c r="E23" s="15"/>
      <c r="F23" s="15"/>
      <c r="G23" s="15"/>
      <c r="H23" s="15"/>
      <c r="I23" s="15"/>
      <c r="J23" s="15"/>
    </row>
    <row r="24" spans="1:14" s="4" customFormat="1">
      <c r="A24" s="20" t="s">
        <v>49</v>
      </c>
      <c r="B24" s="15" t="s">
        <v>52</v>
      </c>
      <c r="C24" s="15"/>
      <c r="D24" s="15"/>
      <c r="E24" s="15"/>
    </row>
    <row r="25" spans="1:14" s="4" customFormat="1"/>
    <row r="26" spans="1:14" s="4" customFormat="1"/>
    <row r="27" spans="1:14" s="4" customFormat="1"/>
  </sheetData>
  <mergeCells count="4">
    <mergeCell ref="A2:A4"/>
    <mergeCell ref="B2:J2"/>
    <mergeCell ref="L2:N3"/>
    <mergeCell ref="B3:E3"/>
  </mergeCells>
  <phoneticPr fontId="15"/>
  <dataValidations count="1">
    <dataValidation type="list" allowBlank="1" showInputMessage="1" showErrorMessage="1" sqref="N5:N22" xr:uid="{00000000-0002-0000-0F00-000000000000}">
      <formula1>"○,×"</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L28"/>
  <sheetViews>
    <sheetView showGridLines="0" zoomScale="85" zoomScaleNormal="85" zoomScalePageLayoutView="85" workbookViewId="0"/>
  </sheetViews>
  <sheetFormatPr defaultColWidth="8.875" defaultRowHeight="15.75"/>
  <cols>
    <col min="1" max="1" width="5.625" style="15" bestFit="1" customWidth="1"/>
    <col min="2" max="2" width="26.5" style="15" customWidth="1"/>
    <col min="3" max="3" width="34" style="15" customWidth="1"/>
    <col min="4" max="4" width="16" style="15" customWidth="1"/>
    <col min="5" max="5" width="21.625" style="15" customWidth="1"/>
    <col min="6" max="6" width="29.625" style="15" customWidth="1"/>
    <col min="7" max="7" width="27.375" style="15" customWidth="1"/>
    <col min="8" max="8" width="22.125" style="15" customWidth="1"/>
    <col min="9" max="9" width="57.625" style="15" customWidth="1"/>
    <col min="10" max="10" width="12.625" style="15" customWidth="1"/>
    <col min="11" max="11" width="9.125" style="15" customWidth="1"/>
    <col min="12" max="12" width="5" style="15" bestFit="1" customWidth="1"/>
    <col min="13" max="16384" width="8.875" style="15"/>
  </cols>
  <sheetData>
    <row r="2" spans="1:12">
      <c r="A2" s="206" t="s">
        <v>32</v>
      </c>
      <c r="B2" s="207" t="s">
        <v>11</v>
      </c>
      <c r="C2" s="208"/>
      <c r="D2" s="208"/>
      <c r="E2" s="208"/>
      <c r="F2" s="208"/>
      <c r="G2" s="208"/>
      <c r="H2" s="57"/>
      <c r="I2" s="3" t="s">
        <v>12</v>
      </c>
      <c r="J2" s="200" t="s">
        <v>33</v>
      </c>
      <c r="K2" s="201"/>
      <c r="L2" s="202"/>
    </row>
    <row r="3" spans="1:12" s="4" customFormat="1" ht="15.75" customHeight="1">
      <c r="A3" s="206"/>
      <c r="B3" s="207" t="s">
        <v>201</v>
      </c>
      <c r="C3" s="208"/>
      <c r="D3" s="208"/>
      <c r="E3" s="208"/>
      <c r="F3" s="56" t="s">
        <v>225</v>
      </c>
      <c r="G3" s="58" t="s">
        <v>222</v>
      </c>
      <c r="H3" s="56" t="s">
        <v>143</v>
      </c>
      <c r="I3" s="9" t="s">
        <v>363</v>
      </c>
      <c r="J3" s="203"/>
      <c r="K3" s="204"/>
      <c r="L3" s="205"/>
    </row>
    <row r="4" spans="1:12" s="4" customFormat="1">
      <c r="A4" s="206"/>
      <c r="B4" s="56" t="s">
        <v>56</v>
      </c>
      <c r="C4" s="56" t="s">
        <v>78</v>
      </c>
      <c r="D4" s="72" t="s">
        <v>59</v>
      </c>
      <c r="E4" s="83" t="s">
        <v>300</v>
      </c>
      <c r="F4" s="56" t="s">
        <v>223</v>
      </c>
      <c r="G4" s="56" t="s">
        <v>224</v>
      </c>
      <c r="H4" s="56"/>
      <c r="I4" s="9"/>
      <c r="J4" s="5" t="s">
        <v>34</v>
      </c>
      <c r="K4" s="5" t="s">
        <v>35</v>
      </c>
      <c r="L4" s="5" t="s">
        <v>17</v>
      </c>
    </row>
    <row r="5" spans="1:12" s="4" customFormat="1" ht="39" customHeight="1">
      <c r="A5" s="16">
        <f t="shared" ref="A5:A22" si="0">ROW()-4</f>
        <v>1</v>
      </c>
      <c r="B5" s="16" t="s">
        <v>9</v>
      </c>
      <c r="C5" s="38" t="s">
        <v>84</v>
      </c>
      <c r="D5" s="38">
        <v>3</v>
      </c>
      <c r="E5" s="16" t="s">
        <v>62</v>
      </c>
      <c r="F5" s="16" t="s">
        <v>9</v>
      </c>
      <c r="G5" s="16" t="s">
        <v>226</v>
      </c>
      <c r="H5" s="16">
        <v>1</v>
      </c>
      <c r="I5" s="8" t="s">
        <v>227</v>
      </c>
      <c r="J5" s="7"/>
      <c r="K5" s="16"/>
      <c r="L5" s="6"/>
    </row>
    <row r="6" spans="1:12" s="4" customFormat="1" ht="66.75" customHeight="1">
      <c r="A6" s="16">
        <f t="shared" si="0"/>
        <v>2</v>
      </c>
      <c r="B6" s="16" t="s">
        <v>9</v>
      </c>
      <c r="C6" s="38" t="s">
        <v>84</v>
      </c>
      <c r="D6" s="38">
        <v>3</v>
      </c>
      <c r="E6" s="16" t="s">
        <v>62</v>
      </c>
      <c r="F6" s="16" t="s">
        <v>9</v>
      </c>
      <c r="G6" s="16" t="s">
        <v>226</v>
      </c>
      <c r="H6" s="16" t="s">
        <v>141</v>
      </c>
      <c r="I6" s="8" t="s">
        <v>228</v>
      </c>
      <c r="J6" s="7"/>
      <c r="K6" s="16"/>
      <c r="L6" s="6"/>
    </row>
    <row r="7" spans="1:12" s="4" customFormat="1" ht="39" customHeight="1">
      <c r="A7" s="16">
        <f t="shared" si="0"/>
        <v>3</v>
      </c>
      <c r="B7" s="16" t="s">
        <v>9</v>
      </c>
      <c r="C7" s="38" t="s">
        <v>84</v>
      </c>
      <c r="D7" s="38">
        <v>5</v>
      </c>
      <c r="E7" s="16" t="s">
        <v>70</v>
      </c>
      <c r="F7" s="16" t="s">
        <v>9</v>
      </c>
      <c r="G7" s="16" t="s">
        <v>226</v>
      </c>
      <c r="H7" s="16">
        <v>1</v>
      </c>
      <c r="I7" s="8" t="s">
        <v>229</v>
      </c>
      <c r="J7" s="7"/>
      <c r="K7" s="16"/>
      <c r="L7" s="6"/>
    </row>
    <row r="8" spans="1:12" s="4" customFormat="1" ht="88.5" customHeight="1">
      <c r="A8" s="16">
        <f t="shared" si="0"/>
        <v>4</v>
      </c>
      <c r="B8" s="16" t="s">
        <v>9</v>
      </c>
      <c r="C8" s="38" t="s">
        <v>84</v>
      </c>
      <c r="D8" s="38">
        <v>5</v>
      </c>
      <c r="E8" s="16" t="s">
        <v>70</v>
      </c>
      <c r="F8" s="16" t="s">
        <v>9</v>
      </c>
      <c r="G8" s="16" t="s">
        <v>226</v>
      </c>
      <c r="H8" s="16" t="s">
        <v>141</v>
      </c>
      <c r="I8" s="8" t="s">
        <v>230</v>
      </c>
      <c r="J8" s="7"/>
      <c r="K8" s="16"/>
      <c r="L8" s="6"/>
    </row>
    <row r="9" spans="1:12" s="4" customFormat="1" ht="39" customHeight="1">
      <c r="A9" s="16">
        <f t="shared" si="0"/>
        <v>5</v>
      </c>
      <c r="B9" s="16" t="s">
        <v>9</v>
      </c>
      <c r="C9" s="38" t="s">
        <v>84</v>
      </c>
      <c r="D9" s="38">
        <v>4</v>
      </c>
      <c r="E9" s="16" t="s">
        <v>63</v>
      </c>
      <c r="F9" s="16" t="s">
        <v>9</v>
      </c>
      <c r="G9" s="16" t="s">
        <v>226</v>
      </c>
      <c r="H9" s="16">
        <v>1</v>
      </c>
      <c r="I9" s="8" t="s">
        <v>232</v>
      </c>
      <c r="J9" s="7"/>
      <c r="K9" s="16"/>
      <c r="L9" s="6"/>
    </row>
    <row r="10" spans="1:12" s="4" customFormat="1" ht="88.5" customHeight="1">
      <c r="A10" s="16">
        <f t="shared" si="0"/>
        <v>6</v>
      </c>
      <c r="B10" s="16" t="s">
        <v>9</v>
      </c>
      <c r="C10" s="38" t="s">
        <v>84</v>
      </c>
      <c r="D10" s="38">
        <v>4</v>
      </c>
      <c r="E10" s="16" t="s">
        <v>231</v>
      </c>
      <c r="F10" s="16" t="s">
        <v>9</v>
      </c>
      <c r="G10" s="16" t="s">
        <v>226</v>
      </c>
      <c r="H10" s="16" t="s">
        <v>141</v>
      </c>
      <c r="I10" s="8" t="s">
        <v>233</v>
      </c>
      <c r="J10" s="7"/>
      <c r="K10" s="16"/>
      <c r="L10" s="6"/>
    </row>
    <row r="11" spans="1:12" s="4" customFormat="1" ht="39" customHeight="1">
      <c r="A11" s="16">
        <f t="shared" si="0"/>
        <v>7</v>
      </c>
      <c r="B11" s="16" t="s">
        <v>9</v>
      </c>
      <c r="C11" s="38" t="s">
        <v>84</v>
      </c>
      <c r="D11" s="38">
        <v>3</v>
      </c>
      <c r="E11" s="16" t="s">
        <v>62</v>
      </c>
      <c r="F11" s="16" t="s">
        <v>9</v>
      </c>
      <c r="G11" s="16" t="s">
        <v>235</v>
      </c>
      <c r="H11" s="16">
        <v>1</v>
      </c>
      <c r="I11" s="8" t="s">
        <v>236</v>
      </c>
      <c r="J11" s="7"/>
      <c r="K11" s="16"/>
      <c r="L11" s="6"/>
    </row>
    <row r="12" spans="1:12" s="4" customFormat="1" ht="66.75" customHeight="1">
      <c r="A12" s="16">
        <f t="shared" si="0"/>
        <v>8</v>
      </c>
      <c r="B12" s="16" t="s">
        <v>9</v>
      </c>
      <c r="C12" s="38" t="s">
        <v>84</v>
      </c>
      <c r="D12" s="38">
        <v>3</v>
      </c>
      <c r="E12" s="16" t="s">
        <v>62</v>
      </c>
      <c r="F12" s="16" t="s">
        <v>9</v>
      </c>
      <c r="G12" s="16" t="s">
        <v>234</v>
      </c>
      <c r="H12" s="16" t="s">
        <v>141</v>
      </c>
      <c r="I12" s="8" t="s">
        <v>237</v>
      </c>
      <c r="J12" s="7"/>
      <c r="K12" s="16"/>
      <c r="L12" s="6"/>
    </row>
    <row r="13" spans="1:12" s="4" customFormat="1" ht="39" customHeight="1">
      <c r="A13" s="16">
        <f t="shared" si="0"/>
        <v>9</v>
      </c>
      <c r="B13" s="16" t="s">
        <v>9</v>
      </c>
      <c r="C13" s="38" t="s">
        <v>84</v>
      </c>
      <c r="D13" s="38">
        <v>5</v>
      </c>
      <c r="E13" s="16" t="s">
        <v>70</v>
      </c>
      <c r="F13" s="16" t="s">
        <v>9</v>
      </c>
      <c r="G13" s="16" t="s">
        <v>234</v>
      </c>
      <c r="H13" s="16">
        <v>1</v>
      </c>
      <c r="I13" s="8" t="s">
        <v>238</v>
      </c>
      <c r="J13" s="7"/>
      <c r="K13" s="16"/>
      <c r="L13" s="6"/>
    </row>
    <row r="14" spans="1:12" s="4" customFormat="1" ht="88.5" customHeight="1">
      <c r="A14" s="16">
        <f t="shared" si="0"/>
        <v>10</v>
      </c>
      <c r="B14" s="16" t="s">
        <v>9</v>
      </c>
      <c r="C14" s="38" t="s">
        <v>84</v>
      </c>
      <c r="D14" s="38">
        <v>5</v>
      </c>
      <c r="E14" s="16" t="s">
        <v>70</v>
      </c>
      <c r="F14" s="16" t="s">
        <v>9</v>
      </c>
      <c r="G14" s="16" t="s">
        <v>234</v>
      </c>
      <c r="H14" s="16" t="s">
        <v>141</v>
      </c>
      <c r="I14" s="8" t="s">
        <v>239</v>
      </c>
      <c r="J14" s="7"/>
      <c r="K14" s="16"/>
      <c r="L14" s="6"/>
    </row>
    <row r="15" spans="1:12" s="4" customFormat="1" ht="39" customHeight="1">
      <c r="A15" s="16">
        <f t="shared" si="0"/>
        <v>11</v>
      </c>
      <c r="B15" s="16" t="s">
        <v>9</v>
      </c>
      <c r="C15" s="38" t="s">
        <v>84</v>
      </c>
      <c r="D15" s="38">
        <v>4</v>
      </c>
      <c r="E15" s="16" t="s">
        <v>63</v>
      </c>
      <c r="F15" s="16" t="s">
        <v>9</v>
      </c>
      <c r="G15" s="16" t="s">
        <v>234</v>
      </c>
      <c r="H15" s="16">
        <v>1</v>
      </c>
      <c r="I15" s="8" t="s">
        <v>240</v>
      </c>
      <c r="J15" s="7"/>
      <c r="K15" s="16"/>
      <c r="L15" s="6"/>
    </row>
    <row r="16" spans="1:12" s="4" customFormat="1" ht="88.5" customHeight="1">
      <c r="A16" s="16">
        <f t="shared" si="0"/>
        <v>12</v>
      </c>
      <c r="B16" s="16" t="s">
        <v>9</v>
      </c>
      <c r="C16" s="38" t="s">
        <v>84</v>
      </c>
      <c r="D16" s="38">
        <v>4</v>
      </c>
      <c r="E16" s="16" t="s">
        <v>231</v>
      </c>
      <c r="F16" s="16" t="s">
        <v>9</v>
      </c>
      <c r="G16" s="16" t="s">
        <v>234</v>
      </c>
      <c r="H16" s="16" t="s">
        <v>141</v>
      </c>
      <c r="I16" s="8" t="s">
        <v>241</v>
      </c>
      <c r="J16" s="7"/>
      <c r="K16" s="16"/>
      <c r="L16" s="6"/>
    </row>
    <row r="17" spans="1:12" s="4" customFormat="1" ht="39" customHeight="1">
      <c r="A17" s="16">
        <f t="shared" si="0"/>
        <v>13</v>
      </c>
      <c r="B17" s="16" t="s">
        <v>9</v>
      </c>
      <c r="C17" s="38" t="s">
        <v>84</v>
      </c>
      <c r="D17" s="38">
        <v>3</v>
      </c>
      <c r="E17" s="16" t="s">
        <v>62</v>
      </c>
      <c r="F17" s="16" t="s">
        <v>9</v>
      </c>
      <c r="G17" s="16" t="s">
        <v>243</v>
      </c>
      <c r="H17" s="16">
        <v>1</v>
      </c>
      <c r="I17" s="8" t="s">
        <v>244</v>
      </c>
      <c r="J17" s="7"/>
      <c r="K17" s="16"/>
      <c r="L17" s="6"/>
    </row>
    <row r="18" spans="1:12" s="4" customFormat="1" ht="66.75" customHeight="1">
      <c r="A18" s="16">
        <f t="shared" si="0"/>
        <v>14</v>
      </c>
      <c r="B18" s="16" t="s">
        <v>9</v>
      </c>
      <c r="C18" s="38" t="s">
        <v>84</v>
      </c>
      <c r="D18" s="38">
        <v>3</v>
      </c>
      <c r="E18" s="16" t="s">
        <v>62</v>
      </c>
      <c r="F18" s="16" t="s">
        <v>9</v>
      </c>
      <c r="G18" s="16" t="s">
        <v>242</v>
      </c>
      <c r="H18" s="16" t="s">
        <v>141</v>
      </c>
      <c r="I18" s="8" t="s">
        <v>245</v>
      </c>
      <c r="J18" s="7"/>
      <c r="K18" s="16"/>
      <c r="L18" s="6"/>
    </row>
    <row r="19" spans="1:12" s="4" customFormat="1" ht="39" customHeight="1">
      <c r="A19" s="16">
        <f t="shared" si="0"/>
        <v>15</v>
      </c>
      <c r="B19" s="16" t="s">
        <v>9</v>
      </c>
      <c r="C19" s="38" t="s">
        <v>84</v>
      </c>
      <c r="D19" s="38">
        <v>5</v>
      </c>
      <c r="E19" s="16" t="s">
        <v>70</v>
      </c>
      <c r="F19" s="16" t="s">
        <v>9</v>
      </c>
      <c r="G19" s="16" t="s">
        <v>242</v>
      </c>
      <c r="H19" s="16">
        <v>1</v>
      </c>
      <c r="I19" s="8" t="s">
        <v>246</v>
      </c>
      <c r="J19" s="7"/>
      <c r="K19" s="16"/>
      <c r="L19" s="6"/>
    </row>
    <row r="20" spans="1:12" s="4" customFormat="1" ht="88.5" customHeight="1">
      <c r="A20" s="16">
        <f t="shared" si="0"/>
        <v>16</v>
      </c>
      <c r="B20" s="16" t="s">
        <v>9</v>
      </c>
      <c r="C20" s="38" t="s">
        <v>84</v>
      </c>
      <c r="D20" s="38">
        <v>5</v>
      </c>
      <c r="E20" s="16" t="s">
        <v>70</v>
      </c>
      <c r="F20" s="16" t="s">
        <v>9</v>
      </c>
      <c r="G20" s="16" t="s">
        <v>242</v>
      </c>
      <c r="H20" s="16" t="s">
        <v>141</v>
      </c>
      <c r="I20" s="8" t="s">
        <v>247</v>
      </c>
      <c r="J20" s="7"/>
      <c r="K20" s="16"/>
      <c r="L20" s="6"/>
    </row>
    <row r="21" spans="1:12" s="4" customFormat="1" ht="39" customHeight="1">
      <c r="A21" s="16">
        <f t="shared" si="0"/>
        <v>17</v>
      </c>
      <c r="B21" s="16" t="s">
        <v>9</v>
      </c>
      <c r="C21" s="38" t="s">
        <v>84</v>
      </c>
      <c r="D21" s="38">
        <v>4</v>
      </c>
      <c r="E21" s="16" t="s">
        <v>63</v>
      </c>
      <c r="F21" s="16" t="s">
        <v>9</v>
      </c>
      <c r="G21" s="16" t="s">
        <v>242</v>
      </c>
      <c r="H21" s="16">
        <v>1</v>
      </c>
      <c r="I21" s="8" t="s">
        <v>248</v>
      </c>
      <c r="J21" s="7"/>
      <c r="K21" s="16"/>
      <c r="L21" s="6"/>
    </row>
    <row r="22" spans="1:12" s="4" customFormat="1" ht="88.5" customHeight="1">
      <c r="A22" s="16">
        <f t="shared" si="0"/>
        <v>18</v>
      </c>
      <c r="B22" s="16" t="s">
        <v>9</v>
      </c>
      <c r="C22" s="38" t="s">
        <v>84</v>
      </c>
      <c r="D22" s="38">
        <v>4</v>
      </c>
      <c r="E22" s="16" t="s">
        <v>231</v>
      </c>
      <c r="F22" s="16" t="s">
        <v>9</v>
      </c>
      <c r="G22" s="16" t="s">
        <v>242</v>
      </c>
      <c r="H22" s="16" t="s">
        <v>141</v>
      </c>
      <c r="I22" s="8" t="s">
        <v>249</v>
      </c>
      <c r="J22" s="7"/>
      <c r="K22" s="16"/>
      <c r="L22" s="6"/>
    </row>
    <row r="23" spans="1:12" s="4" customFormat="1">
      <c r="A23" s="10"/>
      <c r="B23" s="10"/>
      <c r="C23" s="10"/>
      <c r="D23" s="10"/>
      <c r="E23" s="10"/>
      <c r="F23" s="10"/>
      <c r="G23" s="10"/>
      <c r="H23" s="10"/>
      <c r="I23" s="11"/>
      <c r="J23" s="12"/>
      <c r="K23" s="10"/>
      <c r="L23" s="13"/>
    </row>
    <row r="24" spans="1:12" s="4" customFormat="1">
      <c r="A24" s="19" t="s">
        <v>9</v>
      </c>
      <c r="B24" s="15" t="s">
        <v>51</v>
      </c>
      <c r="C24" s="15"/>
      <c r="D24" s="15"/>
      <c r="E24" s="15"/>
      <c r="F24" s="15"/>
      <c r="G24" s="15"/>
      <c r="H24" s="15"/>
    </row>
    <row r="25" spans="1:12" s="4" customFormat="1">
      <c r="A25" s="20" t="s">
        <v>36</v>
      </c>
      <c r="B25" s="15" t="s">
        <v>52</v>
      </c>
      <c r="C25" s="15"/>
      <c r="D25" s="15"/>
      <c r="E25" s="15"/>
    </row>
    <row r="26" spans="1:12" s="4" customFormat="1"/>
    <row r="27" spans="1:12" s="4" customFormat="1"/>
    <row r="28" spans="1:12" s="4" customFormat="1"/>
  </sheetData>
  <mergeCells count="4">
    <mergeCell ref="A2:A4"/>
    <mergeCell ref="B2:G2"/>
    <mergeCell ref="J2:L3"/>
    <mergeCell ref="B3:E3"/>
  </mergeCells>
  <phoneticPr fontId="15"/>
  <dataValidations count="1">
    <dataValidation type="list" allowBlank="1" showInputMessage="1" showErrorMessage="1" sqref="L5:L23" xr:uid="{00000000-0002-0000-1000-000000000000}">
      <formula1>"○,×"</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A9F57-8BD1-4D83-A3F6-01B2E02FB49A}">
  <dimension ref="A1:I42"/>
  <sheetViews>
    <sheetView workbookViewId="0"/>
  </sheetViews>
  <sheetFormatPr defaultRowHeight="13.5"/>
  <cols>
    <col min="1" max="1" width="9" customWidth="1"/>
    <col min="2" max="2" width="4.625" customWidth="1"/>
    <col min="3" max="3" width="19" bestFit="1" customWidth="1"/>
    <col min="4" max="4" width="18.75" bestFit="1" customWidth="1"/>
    <col min="5" max="5" width="24" customWidth="1"/>
    <col min="6" max="7" width="23.25" bestFit="1" customWidth="1"/>
    <col min="8" max="9" width="16.375" customWidth="1"/>
  </cols>
  <sheetData>
    <row r="1" spans="1:9">
      <c r="A1" t="s">
        <v>364</v>
      </c>
    </row>
    <row r="5" spans="1:9">
      <c r="C5" s="199" t="s">
        <v>11</v>
      </c>
      <c r="D5" s="199"/>
      <c r="F5" s="92"/>
      <c r="G5" s="92"/>
    </row>
    <row r="6" spans="1:9">
      <c r="B6" s="84" t="s">
        <v>8</v>
      </c>
      <c r="C6" s="71" t="s">
        <v>365</v>
      </c>
      <c r="D6" s="71" t="s">
        <v>366</v>
      </c>
      <c r="E6" s="85" t="s">
        <v>12</v>
      </c>
      <c r="F6" s="94"/>
      <c r="G6" s="94"/>
      <c r="H6" s="95"/>
    </row>
    <row r="7" spans="1:9">
      <c r="B7" s="80">
        <v>1</v>
      </c>
      <c r="C7" s="86" t="s">
        <v>367</v>
      </c>
      <c r="D7" s="86" t="s">
        <v>367</v>
      </c>
      <c r="E7" s="80" t="s">
        <v>368</v>
      </c>
      <c r="F7" s="94"/>
      <c r="G7" s="96"/>
      <c r="H7" s="95"/>
    </row>
    <row r="8" spans="1:9">
      <c r="B8" s="80">
        <v>2</v>
      </c>
      <c r="C8" s="86" t="s">
        <v>367</v>
      </c>
      <c r="D8" s="86" t="s">
        <v>36</v>
      </c>
      <c r="E8" s="80" t="s">
        <v>369</v>
      </c>
      <c r="F8" s="92"/>
      <c r="G8" s="93"/>
    </row>
    <row r="9" spans="1:9">
      <c r="B9" s="80">
        <v>3</v>
      </c>
      <c r="C9" s="86" t="s">
        <v>36</v>
      </c>
      <c r="D9" s="86" t="s">
        <v>367</v>
      </c>
      <c r="E9" s="80" t="s">
        <v>369</v>
      </c>
      <c r="F9" s="92"/>
      <c r="G9" s="93"/>
    </row>
    <row r="10" spans="1:9">
      <c r="B10" s="80">
        <v>4</v>
      </c>
      <c r="C10" s="86" t="s">
        <v>36</v>
      </c>
      <c r="D10" s="86" t="s">
        <v>36</v>
      </c>
      <c r="E10" s="80" t="s">
        <v>369</v>
      </c>
      <c r="F10" s="92"/>
      <c r="G10" s="92"/>
    </row>
    <row r="11" spans="1:9">
      <c r="F11" s="92"/>
      <c r="G11" s="92"/>
    </row>
    <row r="12" spans="1:9">
      <c r="A12" t="s">
        <v>370</v>
      </c>
    </row>
    <row r="13" spans="1:9">
      <c r="C13" s="199" t="s">
        <v>11</v>
      </c>
      <c r="D13" s="199"/>
      <c r="E13" s="199"/>
      <c r="F13" s="199"/>
      <c r="H13" s="92"/>
      <c r="I13" s="92"/>
    </row>
    <row r="14" spans="1:9" ht="27" customHeight="1">
      <c r="B14" s="84" t="s">
        <v>8</v>
      </c>
      <c r="C14" s="87" t="s">
        <v>371</v>
      </c>
      <c r="D14" s="87" t="s">
        <v>372</v>
      </c>
      <c r="E14" s="87" t="s">
        <v>373</v>
      </c>
      <c r="F14" s="87" t="s">
        <v>374</v>
      </c>
      <c r="G14" s="85" t="s">
        <v>12</v>
      </c>
      <c r="H14" s="94"/>
      <c r="I14" s="94"/>
    </row>
    <row r="15" spans="1:9">
      <c r="B15" s="80">
        <v>5</v>
      </c>
      <c r="C15" s="86">
        <v>0</v>
      </c>
      <c r="D15" s="86">
        <v>0</v>
      </c>
      <c r="E15" s="86">
        <v>0</v>
      </c>
      <c r="F15" s="89" t="s">
        <v>375</v>
      </c>
      <c r="G15" s="80" t="s">
        <v>369</v>
      </c>
      <c r="H15" s="94"/>
      <c r="I15" s="96"/>
    </row>
    <row r="16" spans="1:9">
      <c r="B16" s="80">
        <v>6</v>
      </c>
      <c r="C16" s="86">
        <v>0</v>
      </c>
      <c r="D16" s="86">
        <v>0</v>
      </c>
      <c r="E16" s="86">
        <v>1</v>
      </c>
      <c r="F16" s="89" t="s">
        <v>375</v>
      </c>
      <c r="G16" s="80" t="s">
        <v>368</v>
      </c>
      <c r="H16" s="94"/>
      <c r="I16" s="96"/>
    </row>
    <row r="17" spans="1:9">
      <c r="B17" s="80">
        <v>7</v>
      </c>
      <c r="C17" s="86">
        <v>0</v>
      </c>
      <c r="D17" s="86">
        <v>1</v>
      </c>
      <c r="E17" s="86">
        <v>0</v>
      </c>
      <c r="F17" s="89" t="s">
        <v>375</v>
      </c>
      <c r="G17" s="80" t="s">
        <v>369</v>
      </c>
      <c r="H17" s="94"/>
      <c r="I17" s="96"/>
    </row>
    <row r="18" spans="1:9">
      <c r="B18" s="80">
        <v>8</v>
      </c>
      <c r="C18" s="86">
        <v>0</v>
      </c>
      <c r="D18" s="86">
        <v>1</v>
      </c>
      <c r="E18" s="86">
        <v>1</v>
      </c>
      <c r="F18" s="89" t="s">
        <v>375</v>
      </c>
      <c r="G18" s="80" t="s">
        <v>369</v>
      </c>
      <c r="H18" s="94"/>
      <c r="I18" s="96"/>
    </row>
    <row r="19" spans="1:9">
      <c r="B19" s="80">
        <v>9</v>
      </c>
      <c r="C19" s="86">
        <v>1</v>
      </c>
      <c r="D19" s="86">
        <v>0</v>
      </c>
      <c r="E19" s="86">
        <v>0</v>
      </c>
      <c r="F19" s="89" t="s">
        <v>375</v>
      </c>
      <c r="G19" s="80" t="s">
        <v>369</v>
      </c>
      <c r="H19" s="94"/>
      <c r="I19" s="96"/>
    </row>
    <row r="20" spans="1:9">
      <c r="B20" s="80">
        <v>10</v>
      </c>
      <c r="C20" s="86">
        <v>1</v>
      </c>
      <c r="D20" s="86">
        <v>0</v>
      </c>
      <c r="E20" s="86">
        <v>1</v>
      </c>
      <c r="F20" s="89" t="s">
        <v>375</v>
      </c>
      <c r="G20" s="80" t="s">
        <v>369</v>
      </c>
      <c r="H20" s="94"/>
      <c r="I20" s="96"/>
    </row>
    <row r="21" spans="1:9">
      <c r="B21" s="80">
        <v>11</v>
      </c>
      <c r="C21" s="86">
        <v>1</v>
      </c>
      <c r="D21" s="86">
        <v>1</v>
      </c>
      <c r="E21" s="86">
        <v>0</v>
      </c>
      <c r="F21" s="89" t="s">
        <v>375</v>
      </c>
      <c r="G21" s="80" t="s">
        <v>369</v>
      </c>
      <c r="H21" s="94"/>
      <c r="I21" s="96"/>
    </row>
    <row r="22" spans="1:9">
      <c r="B22" s="80">
        <v>12</v>
      </c>
      <c r="C22" s="86">
        <v>1</v>
      </c>
      <c r="D22" s="86">
        <v>1</v>
      </c>
      <c r="E22" s="86">
        <v>1</v>
      </c>
      <c r="F22" s="89" t="s">
        <v>375</v>
      </c>
      <c r="G22" s="80" t="s">
        <v>369</v>
      </c>
      <c r="H22" s="94"/>
      <c r="I22" s="96"/>
    </row>
    <row r="23" spans="1:9">
      <c r="B23" s="80">
        <v>13</v>
      </c>
      <c r="C23" s="86">
        <v>0</v>
      </c>
      <c r="D23" s="86">
        <v>0</v>
      </c>
      <c r="E23" s="86">
        <v>0</v>
      </c>
      <c r="F23" s="89" t="s">
        <v>189</v>
      </c>
      <c r="G23" s="80" t="s">
        <v>369</v>
      </c>
      <c r="H23" s="97"/>
      <c r="I23" s="97"/>
    </row>
    <row r="24" spans="1:9">
      <c r="B24" s="80">
        <v>14</v>
      </c>
      <c r="C24" s="86">
        <v>0</v>
      </c>
      <c r="D24" s="86">
        <v>0</v>
      </c>
      <c r="E24" s="86">
        <v>1</v>
      </c>
      <c r="F24" s="89" t="s">
        <v>189</v>
      </c>
      <c r="G24" s="80" t="s">
        <v>369</v>
      </c>
      <c r="H24" s="97"/>
      <c r="I24" s="97"/>
    </row>
    <row r="25" spans="1:9">
      <c r="B25" s="80">
        <v>15</v>
      </c>
      <c r="C25" s="86">
        <v>0</v>
      </c>
      <c r="D25" s="86">
        <v>1</v>
      </c>
      <c r="E25" s="86">
        <v>0</v>
      </c>
      <c r="F25" s="89" t="s">
        <v>189</v>
      </c>
      <c r="G25" s="80" t="s">
        <v>369</v>
      </c>
      <c r="H25" s="97"/>
      <c r="I25" s="97"/>
    </row>
    <row r="26" spans="1:9">
      <c r="B26" s="80">
        <v>16</v>
      </c>
      <c r="C26" s="86">
        <v>0</v>
      </c>
      <c r="D26" s="86">
        <v>1</v>
      </c>
      <c r="E26" s="86">
        <v>1</v>
      </c>
      <c r="F26" s="89" t="s">
        <v>189</v>
      </c>
      <c r="G26" s="80" t="s">
        <v>369</v>
      </c>
      <c r="H26" s="97"/>
      <c r="I26" s="97"/>
    </row>
    <row r="27" spans="1:9">
      <c r="B27" s="80">
        <v>17</v>
      </c>
      <c r="C27" s="86">
        <v>1</v>
      </c>
      <c r="D27" s="86">
        <v>0</v>
      </c>
      <c r="E27" s="86">
        <v>0</v>
      </c>
      <c r="F27" s="89" t="s">
        <v>189</v>
      </c>
      <c r="G27" s="80" t="s">
        <v>369</v>
      </c>
      <c r="H27" s="97"/>
      <c r="I27" s="97"/>
    </row>
    <row r="28" spans="1:9">
      <c r="B28" s="80">
        <v>18</v>
      </c>
      <c r="C28" s="86">
        <v>1</v>
      </c>
      <c r="D28" s="86">
        <v>0</v>
      </c>
      <c r="E28" s="86">
        <v>1</v>
      </c>
      <c r="F28" s="89" t="s">
        <v>189</v>
      </c>
      <c r="G28" s="80" t="s">
        <v>369</v>
      </c>
      <c r="H28" s="97"/>
      <c r="I28" s="97"/>
    </row>
    <row r="29" spans="1:9">
      <c r="B29" s="80">
        <v>19</v>
      </c>
      <c r="C29" s="86">
        <v>1</v>
      </c>
      <c r="D29" s="86">
        <v>1</v>
      </c>
      <c r="E29" s="86">
        <v>0</v>
      </c>
      <c r="F29" s="89" t="s">
        <v>189</v>
      </c>
      <c r="G29" s="80" t="s">
        <v>369</v>
      </c>
      <c r="H29" s="97"/>
      <c r="I29" s="97"/>
    </row>
    <row r="30" spans="1:9">
      <c r="B30" s="80">
        <v>20</v>
      </c>
      <c r="C30" s="86">
        <v>1</v>
      </c>
      <c r="D30" s="86">
        <v>1</v>
      </c>
      <c r="E30" s="86">
        <v>1</v>
      </c>
      <c r="F30" s="89" t="s">
        <v>189</v>
      </c>
      <c r="G30" s="80" t="s">
        <v>369</v>
      </c>
      <c r="H30" s="98"/>
      <c r="I30" s="98"/>
    </row>
    <row r="31" spans="1:9">
      <c r="H31" s="92"/>
      <c r="I31" s="92"/>
    </row>
    <row r="32" spans="1:9">
      <c r="A32" t="s">
        <v>376</v>
      </c>
      <c r="H32" s="92"/>
      <c r="I32" s="92"/>
    </row>
    <row r="33" spans="2:9">
      <c r="B33" s="84" t="s">
        <v>8</v>
      </c>
      <c r="C33" s="199" t="s">
        <v>11</v>
      </c>
      <c r="D33" s="199"/>
      <c r="E33" s="228" t="s">
        <v>12</v>
      </c>
      <c r="F33" s="228"/>
      <c r="H33" s="92"/>
      <c r="I33" s="92"/>
    </row>
    <row r="34" spans="2:9">
      <c r="B34" s="80">
        <v>21</v>
      </c>
      <c r="C34" s="227" t="s">
        <v>377</v>
      </c>
      <c r="D34" s="227"/>
      <c r="E34" s="227" t="s">
        <v>378</v>
      </c>
      <c r="F34" s="227"/>
    </row>
    <row r="35" spans="2:9">
      <c r="B35" s="80">
        <v>22</v>
      </c>
      <c r="C35" s="227" t="s">
        <v>379</v>
      </c>
      <c r="D35" s="227"/>
      <c r="E35" s="227" t="s">
        <v>380</v>
      </c>
      <c r="F35" s="227"/>
    </row>
    <row r="36" spans="2:9">
      <c r="B36" s="80">
        <v>23</v>
      </c>
      <c r="C36" s="227" t="s">
        <v>381</v>
      </c>
      <c r="D36" s="227"/>
      <c r="E36" s="227" t="s">
        <v>382</v>
      </c>
      <c r="F36" s="227"/>
    </row>
    <row r="37" spans="2:9">
      <c r="B37" s="80">
        <v>24</v>
      </c>
      <c r="C37" s="227" t="s">
        <v>383</v>
      </c>
      <c r="D37" s="227"/>
      <c r="E37" s="227" t="s">
        <v>384</v>
      </c>
      <c r="F37" s="227"/>
    </row>
    <row r="41" spans="2:9" ht="15.75">
      <c r="B41" s="19" t="s">
        <v>9</v>
      </c>
      <c r="C41" s="15" t="s">
        <v>51</v>
      </c>
    </row>
    <row r="42" spans="2:9" ht="15.75">
      <c r="B42" s="20" t="s">
        <v>36</v>
      </c>
      <c r="C42" s="15" t="s">
        <v>52</v>
      </c>
    </row>
  </sheetData>
  <mergeCells count="12">
    <mergeCell ref="C5:D5"/>
    <mergeCell ref="C13:F13"/>
    <mergeCell ref="C33:D33"/>
    <mergeCell ref="E33:F33"/>
    <mergeCell ref="C34:D34"/>
    <mergeCell ref="E34:F34"/>
    <mergeCell ref="C35:D35"/>
    <mergeCell ref="E35:F35"/>
    <mergeCell ref="C36:D36"/>
    <mergeCell ref="E36:F36"/>
    <mergeCell ref="C37:D37"/>
    <mergeCell ref="E37:F37"/>
  </mergeCells>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66768-5F27-4120-84E3-A1F1FCFC95FA}">
  <dimension ref="A1:G13"/>
  <sheetViews>
    <sheetView workbookViewId="0"/>
  </sheetViews>
  <sheetFormatPr defaultRowHeight="13.5"/>
  <cols>
    <col min="1" max="1" width="9" customWidth="1"/>
    <col min="2" max="2" width="4.125" bestFit="1" customWidth="1"/>
    <col min="3" max="3" width="20" bestFit="1" customWidth="1"/>
    <col min="4" max="4" width="18.75" bestFit="1" customWidth="1"/>
    <col min="5" max="5" width="22.5" bestFit="1" customWidth="1"/>
    <col min="6" max="6" width="38.25" bestFit="1" customWidth="1"/>
    <col min="7" max="7" width="54.125" customWidth="1"/>
  </cols>
  <sheetData>
    <row r="1" spans="1:7">
      <c r="A1" t="s">
        <v>385</v>
      </c>
    </row>
    <row r="3" spans="1:7">
      <c r="C3" s="199" t="s">
        <v>11</v>
      </c>
      <c r="D3" s="199"/>
      <c r="E3" s="199"/>
    </row>
    <row r="4" spans="1:7">
      <c r="B4" s="84" t="s">
        <v>8</v>
      </c>
      <c r="C4" s="71" t="s">
        <v>365</v>
      </c>
      <c r="D4" s="71" t="s">
        <v>366</v>
      </c>
      <c r="E4" s="71" t="s">
        <v>386</v>
      </c>
      <c r="F4" s="88" t="s">
        <v>12</v>
      </c>
      <c r="G4" s="100" t="s">
        <v>397</v>
      </c>
    </row>
    <row r="5" spans="1:7" ht="27">
      <c r="B5" s="80">
        <v>1</v>
      </c>
      <c r="C5" s="102" t="s">
        <v>367</v>
      </c>
      <c r="D5" s="102" t="s">
        <v>367</v>
      </c>
      <c r="E5" s="103" t="s">
        <v>387</v>
      </c>
      <c r="F5" s="104" t="s">
        <v>388</v>
      </c>
      <c r="G5" s="101" t="s">
        <v>398</v>
      </c>
    </row>
    <row r="6" spans="1:7">
      <c r="B6" s="80">
        <v>2</v>
      </c>
      <c r="C6" s="86" t="s">
        <v>367</v>
      </c>
      <c r="D6" s="90" t="s">
        <v>367</v>
      </c>
      <c r="E6" s="86" t="s">
        <v>389</v>
      </c>
      <c r="F6" s="91" t="s">
        <v>390</v>
      </c>
      <c r="G6" s="101"/>
    </row>
    <row r="7" spans="1:7">
      <c r="B7" s="80">
        <v>3</v>
      </c>
      <c r="C7" s="86" t="s">
        <v>367</v>
      </c>
      <c r="D7" s="86" t="s">
        <v>367</v>
      </c>
      <c r="E7" s="86" t="s">
        <v>391</v>
      </c>
      <c r="F7" s="91" t="s">
        <v>390</v>
      </c>
      <c r="G7" s="101"/>
    </row>
    <row r="8" spans="1:7" ht="27">
      <c r="B8" s="80">
        <v>4</v>
      </c>
      <c r="C8" s="103" t="s">
        <v>36</v>
      </c>
      <c r="D8" s="103" t="s">
        <v>367</v>
      </c>
      <c r="E8" s="103" t="s">
        <v>387</v>
      </c>
      <c r="F8" s="104" t="s">
        <v>392</v>
      </c>
      <c r="G8" s="101" t="s">
        <v>399</v>
      </c>
    </row>
    <row r="12" spans="1:7" ht="15.75">
      <c r="B12" s="19" t="s">
        <v>9</v>
      </c>
      <c r="C12" s="15" t="s">
        <v>51</v>
      </c>
    </row>
    <row r="13" spans="1:7" ht="15.75">
      <c r="B13" s="20" t="s">
        <v>36</v>
      </c>
      <c r="C13" s="15" t="s">
        <v>52</v>
      </c>
    </row>
  </sheetData>
  <mergeCells count="1">
    <mergeCell ref="C3:E3"/>
  </mergeCells>
  <phoneticPr fontId="15"/>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1:AZ47"/>
  <sheetViews>
    <sheetView zoomScale="70" zoomScaleNormal="70" zoomScalePageLayoutView="70" workbookViewId="0">
      <selection activeCell="S1" sqref="S1"/>
    </sheetView>
  </sheetViews>
  <sheetFormatPr defaultColWidth="8.875" defaultRowHeight="13.5"/>
  <cols>
    <col min="1" max="1" width="9" customWidth="1"/>
  </cols>
  <sheetData>
    <row r="1" spans="3:52" ht="42">
      <c r="C1" s="41" t="s">
        <v>142</v>
      </c>
      <c r="S1" s="41" t="s">
        <v>139</v>
      </c>
      <c r="AX1" s="41" t="s">
        <v>138</v>
      </c>
    </row>
    <row r="4" spans="3:52" ht="32.25">
      <c r="C4" s="40"/>
      <c r="T4" s="40"/>
    </row>
    <row r="5" spans="3:52" ht="32.25">
      <c r="AZ5" s="40"/>
    </row>
    <row r="7" spans="3:52">
      <c r="C7" s="39"/>
    </row>
    <row r="10" spans="3:52">
      <c r="I10" s="39"/>
    </row>
    <row r="46" spans="16:50">
      <c r="P46" s="39"/>
      <c r="Q46" s="39"/>
      <c r="R46" s="39"/>
    </row>
    <row r="47" spans="16:50">
      <c r="AX47" s="39"/>
    </row>
  </sheetData>
  <phoneticPr fontId="15"/>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C3:E12"/>
  <sheetViews>
    <sheetView workbookViewId="0">
      <selection activeCell="S1" sqref="S1"/>
    </sheetView>
  </sheetViews>
  <sheetFormatPr defaultColWidth="8.875" defaultRowHeight="18.75"/>
  <cols>
    <col min="1" max="1" width="9" style="42" customWidth="1"/>
    <col min="2" max="2" width="8.875" style="42"/>
    <col min="3" max="3" width="47.625" style="42" bestFit="1" customWidth="1"/>
    <col min="4" max="4" width="27.875" style="42" bestFit="1" customWidth="1"/>
    <col min="5" max="5" width="60.625" style="42" bestFit="1" customWidth="1"/>
    <col min="6" max="16384" width="8.875" style="42"/>
  </cols>
  <sheetData>
    <row r="3" spans="3:5">
      <c r="C3" s="42" t="s">
        <v>126</v>
      </c>
      <c r="D3" s="42" t="s">
        <v>147</v>
      </c>
      <c r="E3" s="42" t="s">
        <v>148</v>
      </c>
    </row>
    <row r="4" spans="3:5">
      <c r="C4" s="42" t="s">
        <v>149</v>
      </c>
      <c r="D4" s="42" t="s">
        <v>155</v>
      </c>
      <c r="E4" s="42" t="s">
        <v>152</v>
      </c>
    </row>
    <row r="5" spans="3:5">
      <c r="C5" s="42" t="s">
        <v>150</v>
      </c>
      <c r="D5" s="42" t="s">
        <v>155</v>
      </c>
      <c r="E5" s="42" t="s">
        <v>153</v>
      </c>
    </row>
    <row r="6" spans="3:5">
      <c r="C6" s="42" t="s">
        <v>151</v>
      </c>
      <c r="D6" s="42" t="s">
        <v>155</v>
      </c>
      <c r="E6" s="42" t="s">
        <v>154</v>
      </c>
    </row>
    <row r="7" spans="3:5">
      <c r="C7" s="42" t="s">
        <v>137</v>
      </c>
      <c r="D7" s="42" t="s">
        <v>155</v>
      </c>
      <c r="E7" s="42" t="s">
        <v>158</v>
      </c>
    </row>
    <row r="8" spans="3:5">
      <c r="D8" s="42" t="s">
        <v>157</v>
      </c>
      <c r="E8" s="42" t="s">
        <v>156</v>
      </c>
    </row>
    <row r="9" spans="3:5">
      <c r="C9" s="42" t="s">
        <v>159</v>
      </c>
      <c r="D9" s="42" t="s">
        <v>155</v>
      </c>
      <c r="E9" s="42" t="s">
        <v>161</v>
      </c>
    </row>
    <row r="10" spans="3:5">
      <c r="D10" s="42" t="s">
        <v>157</v>
      </c>
      <c r="E10" s="42" t="s">
        <v>162</v>
      </c>
    </row>
    <row r="11" spans="3:5">
      <c r="C11" s="42" t="s">
        <v>160</v>
      </c>
      <c r="D11" s="42" t="s">
        <v>155</v>
      </c>
      <c r="E11" s="42" t="s">
        <v>163</v>
      </c>
    </row>
    <row r="12" spans="3:5">
      <c r="D12" s="42" t="s">
        <v>157</v>
      </c>
      <c r="E12" s="42" t="s">
        <v>164</v>
      </c>
    </row>
  </sheetData>
  <phoneticPr fontId="1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workbookViewId="0"/>
  </sheetViews>
  <sheetFormatPr defaultColWidth="8.875" defaultRowHeight="15.75"/>
  <cols>
    <col min="1" max="1" width="5.625" style="24" customWidth="1"/>
    <col min="2" max="2" width="17.125" style="24" bestFit="1" customWidth="1"/>
    <col min="3" max="3" width="17.625" style="24" bestFit="1" customWidth="1"/>
    <col min="4" max="4" width="23.125" style="24" bestFit="1" customWidth="1"/>
    <col min="5" max="6" width="8.875" style="24"/>
    <col min="7" max="7" width="18.125" style="24" bestFit="1" customWidth="1"/>
    <col min="8" max="30" width="8.875" style="24"/>
    <col min="31" max="31" width="11" style="24" bestFit="1" customWidth="1"/>
    <col min="32" max="16384" width="8.875" style="24"/>
  </cols>
  <sheetData>
    <row r="1" spans="1:33">
      <c r="A1" s="23" t="s">
        <v>166</v>
      </c>
      <c r="B1" s="23"/>
      <c r="C1" s="23"/>
      <c r="D1" s="23"/>
      <c r="E1" s="23"/>
      <c r="F1" s="23"/>
      <c r="G1" s="23"/>
      <c r="AE1" s="200" t="s">
        <v>33</v>
      </c>
      <c r="AF1" s="201"/>
      <c r="AG1" s="202"/>
    </row>
    <row r="2" spans="1:33">
      <c r="A2" s="23"/>
      <c r="B2" s="23"/>
      <c r="C2" s="23"/>
      <c r="D2" s="23"/>
      <c r="E2" s="23"/>
      <c r="F2" s="23"/>
      <c r="G2" s="23"/>
      <c r="AE2" s="203"/>
      <c r="AF2" s="204"/>
      <c r="AG2" s="205"/>
    </row>
    <row r="3" spans="1:33">
      <c r="A3" s="43" t="s">
        <v>32</v>
      </c>
      <c r="B3" s="44" t="s">
        <v>42</v>
      </c>
      <c r="C3" s="44" t="s">
        <v>41</v>
      </c>
      <c r="D3" s="45" t="s">
        <v>43</v>
      </c>
      <c r="E3" s="46" t="s">
        <v>44</v>
      </c>
      <c r="F3" s="46" t="s">
        <v>45</v>
      </c>
      <c r="G3" s="47" t="s">
        <v>46</v>
      </c>
      <c r="H3" s="198" t="s">
        <v>192</v>
      </c>
      <c r="I3" s="199"/>
      <c r="J3" s="199"/>
      <c r="K3" s="199"/>
      <c r="L3" s="199"/>
      <c r="M3" s="199"/>
      <c r="N3" s="199"/>
      <c r="O3" s="199"/>
      <c r="P3" s="199"/>
      <c r="Q3" s="199"/>
      <c r="R3" s="199"/>
      <c r="S3" s="199"/>
      <c r="T3" s="199"/>
      <c r="U3" s="199"/>
      <c r="V3" s="199"/>
      <c r="W3" s="199"/>
      <c r="X3" s="199"/>
      <c r="Y3" s="199"/>
      <c r="Z3" s="199"/>
      <c r="AA3" s="199"/>
      <c r="AB3" s="199"/>
      <c r="AC3" s="199"/>
      <c r="AD3" s="199"/>
      <c r="AE3" s="5" t="s">
        <v>34</v>
      </c>
      <c r="AF3" s="5" t="s">
        <v>35</v>
      </c>
      <c r="AG3" s="5" t="s">
        <v>17</v>
      </c>
    </row>
    <row r="4" spans="1:33">
      <c r="A4" s="25">
        <f>ROW()-3</f>
        <v>1</v>
      </c>
      <c r="B4" s="17" t="s">
        <v>53</v>
      </c>
      <c r="C4" s="18" t="s">
        <v>53</v>
      </c>
      <c r="D4" s="25" t="s">
        <v>190</v>
      </c>
      <c r="E4" s="26">
        <v>20</v>
      </c>
      <c r="F4" s="27" t="s">
        <v>188</v>
      </c>
      <c r="G4" s="25" t="s">
        <v>189</v>
      </c>
      <c r="H4" s="48" t="s">
        <v>191</v>
      </c>
      <c r="I4" s="31"/>
      <c r="J4" s="31"/>
      <c r="K4" s="31"/>
      <c r="L4" s="31"/>
      <c r="M4" s="31"/>
      <c r="N4" s="31"/>
      <c r="O4" s="31"/>
      <c r="P4" s="31"/>
      <c r="Q4" s="31"/>
      <c r="R4" s="31"/>
      <c r="S4" s="31"/>
      <c r="T4" s="31"/>
      <c r="U4" s="31"/>
      <c r="V4" s="31"/>
      <c r="W4" s="31"/>
      <c r="X4" s="31"/>
      <c r="Y4" s="31"/>
      <c r="Z4" s="31"/>
      <c r="AA4" s="31"/>
      <c r="AB4" s="31"/>
      <c r="AC4" s="31"/>
      <c r="AD4" s="31"/>
      <c r="AE4" s="7">
        <v>43133</v>
      </c>
      <c r="AF4" s="16" t="s">
        <v>401</v>
      </c>
      <c r="AG4" s="6" t="s">
        <v>402</v>
      </c>
    </row>
    <row r="5" spans="1:33">
      <c r="A5" s="25">
        <f t="shared" ref="A5:A26" si="0">ROW()-3</f>
        <v>2</v>
      </c>
      <c r="B5" s="17" t="s">
        <v>54</v>
      </c>
      <c r="C5" s="18" t="s">
        <v>54</v>
      </c>
      <c r="D5" s="25" t="s">
        <v>190</v>
      </c>
      <c r="E5" s="28">
        <v>2</v>
      </c>
      <c r="F5" s="27" t="s">
        <v>188</v>
      </c>
      <c r="G5" s="25" t="s">
        <v>189</v>
      </c>
      <c r="H5" s="31"/>
      <c r="I5" s="48" t="s">
        <v>191</v>
      </c>
      <c r="J5" s="31"/>
      <c r="K5" s="31"/>
      <c r="L5" s="31"/>
      <c r="M5" s="31"/>
      <c r="N5" s="31"/>
      <c r="O5" s="31"/>
      <c r="P5" s="31"/>
      <c r="Q5" s="31"/>
      <c r="R5" s="31"/>
      <c r="S5" s="31"/>
      <c r="T5" s="31"/>
      <c r="U5" s="31"/>
      <c r="V5" s="31"/>
      <c r="W5" s="31"/>
      <c r="X5" s="31"/>
      <c r="Y5" s="31"/>
      <c r="Z5" s="31"/>
      <c r="AA5" s="31"/>
      <c r="AB5" s="31"/>
      <c r="AC5" s="31"/>
      <c r="AD5" s="31"/>
      <c r="AE5" s="7">
        <v>43133</v>
      </c>
      <c r="AF5" s="16" t="s">
        <v>401</v>
      </c>
      <c r="AG5" s="99" t="s">
        <v>402</v>
      </c>
    </row>
    <row r="6" spans="1:33">
      <c r="A6" s="25">
        <f t="shared" si="0"/>
        <v>3</v>
      </c>
      <c r="B6" s="17" t="s">
        <v>167</v>
      </c>
      <c r="C6" s="29" t="s">
        <v>167</v>
      </c>
      <c r="D6" s="25" t="s">
        <v>190</v>
      </c>
      <c r="E6" s="30">
        <v>8</v>
      </c>
      <c r="F6" s="27" t="s">
        <v>188</v>
      </c>
      <c r="G6" s="25" t="s">
        <v>189</v>
      </c>
      <c r="H6" s="31"/>
      <c r="I6" s="31"/>
      <c r="J6" s="48" t="s">
        <v>191</v>
      </c>
      <c r="K6" s="31"/>
      <c r="L6" s="31"/>
      <c r="M6" s="31"/>
      <c r="N6" s="31"/>
      <c r="O6" s="31"/>
      <c r="P6" s="31"/>
      <c r="Q6" s="31"/>
      <c r="R6" s="31"/>
      <c r="S6" s="31"/>
      <c r="T6" s="31"/>
      <c r="U6" s="31"/>
      <c r="V6" s="31"/>
      <c r="W6" s="31"/>
      <c r="X6" s="31"/>
      <c r="Y6" s="31"/>
      <c r="Z6" s="31"/>
      <c r="AA6" s="31"/>
      <c r="AB6" s="31"/>
      <c r="AC6" s="31"/>
      <c r="AD6" s="31"/>
      <c r="AE6" s="7">
        <v>43133</v>
      </c>
      <c r="AF6" s="16" t="s">
        <v>401</v>
      </c>
      <c r="AG6" s="99" t="s">
        <v>402</v>
      </c>
    </row>
    <row r="7" spans="1:33">
      <c r="A7" s="25">
        <f t="shared" si="0"/>
        <v>4</v>
      </c>
      <c r="B7" s="17" t="s">
        <v>168</v>
      </c>
      <c r="C7" s="29" t="s">
        <v>168</v>
      </c>
      <c r="D7" s="25" t="s">
        <v>190</v>
      </c>
      <c r="E7" s="26">
        <v>11</v>
      </c>
      <c r="F7" s="27" t="s">
        <v>188</v>
      </c>
      <c r="G7" s="25" t="s">
        <v>189</v>
      </c>
      <c r="H7" s="31"/>
      <c r="I7" s="31"/>
      <c r="J7" s="31"/>
      <c r="K7" s="48" t="s">
        <v>191</v>
      </c>
      <c r="L7" s="31"/>
      <c r="M7" s="31"/>
      <c r="N7" s="31"/>
      <c r="O7" s="31"/>
      <c r="P7" s="31"/>
      <c r="Q7" s="31"/>
      <c r="R7" s="31"/>
      <c r="S7" s="31"/>
      <c r="T7" s="31"/>
      <c r="U7" s="31"/>
      <c r="V7" s="31"/>
      <c r="W7" s="31"/>
      <c r="X7" s="31"/>
      <c r="Y7" s="31"/>
      <c r="Z7" s="31"/>
      <c r="AA7" s="31"/>
      <c r="AB7" s="31"/>
      <c r="AC7" s="31"/>
      <c r="AD7" s="31"/>
      <c r="AE7" s="7">
        <v>43133</v>
      </c>
      <c r="AF7" s="16" t="s">
        <v>401</v>
      </c>
      <c r="AG7" s="99" t="s">
        <v>402</v>
      </c>
    </row>
    <row r="8" spans="1:33">
      <c r="A8" s="25">
        <f t="shared" si="0"/>
        <v>5</v>
      </c>
      <c r="B8" s="17" t="s">
        <v>169</v>
      </c>
      <c r="C8" s="29" t="s">
        <v>169</v>
      </c>
      <c r="D8" s="25" t="s">
        <v>190</v>
      </c>
      <c r="E8" s="26">
        <v>20</v>
      </c>
      <c r="F8" s="31"/>
      <c r="G8" s="50"/>
      <c r="H8" s="31"/>
      <c r="I8" s="31"/>
      <c r="J8" s="31"/>
      <c r="K8" s="31"/>
      <c r="L8" s="48" t="s">
        <v>191</v>
      </c>
      <c r="M8" s="31"/>
      <c r="N8" s="31"/>
      <c r="O8" s="31"/>
      <c r="P8" s="31"/>
      <c r="Q8" s="31"/>
      <c r="R8" s="31"/>
      <c r="S8" s="31"/>
      <c r="T8" s="31"/>
      <c r="U8" s="31"/>
      <c r="V8" s="31"/>
      <c r="W8" s="31"/>
      <c r="X8" s="31"/>
      <c r="Y8" s="31"/>
      <c r="Z8" s="31"/>
      <c r="AA8" s="31"/>
      <c r="AB8" s="31"/>
      <c r="AC8" s="31"/>
      <c r="AD8" s="31"/>
      <c r="AE8" s="7"/>
      <c r="AF8" s="16"/>
      <c r="AG8" s="6"/>
    </row>
    <row r="9" spans="1:33">
      <c r="A9" s="25">
        <f t="shared" si="0"/>
        <v>6</v>
      </c>
      <c r="B9" s="17" t="s">
        <v>170</v>
      </c>
      <c r="C9" s="29" t="s">
        <v>170</v>
      </c>
      <c r="D9" s="25" t="s">
        <v>190</v>
      </c>
      <c r="E9" s="26">
        <v>11</v>
      </c>
      <c r="F9" s="31"/>
      <c r="G9" s="50"/>
      <c r="H9" s="31"/>
      <c r="I9" s="31"/>
      <c r="J9" s="31"/>
      <c r="K9" s="31"/>
      <c r="L9" s="31"/>
      <c r="M9" s="48" t="s">
        <v>191</v>
      </c>
      <c r="N9" s="31"/>
      <c r="O9" s="31"/>
      <c r="P9" s="31"/>
      <c r="Q9" s="31"/>
      <c r="R9" s="31"/>
      <c r="S9" s="31"/>
      <c r="T9" s="31"/>
      <c r="U9" s="31"/>
      <c r="V9" s="31"/>
      <c r="W9" s="31"/>
      <c r="X9" s="31"/>
      <c r="Y9" s="31"/>
      <c r="Z9" s="31"/>
      <c r="AA9" s="31"/>
      <c r="AB9" s="31"/>
      <c r="AC9" s="31"/>
      <c r="AD9" s="31"/>
      <c r="AE9" s="7"/>
      <c r="AF9" s="16"/>
      <c r="AG9" s="6"/>
    </row>
    <row r="10" spans="1:33">
      <c r="A10" s="25">
        <f t="shared" si="0"/>
        <v>7</v>
      </c>
      <c r="B10" s="17" t="s">
        <v>171</v>
      </c>
      <c r="C10" s="29" t="s">
        <v>171</v>
      </c>
      <c r="D10" s="25" t="s">
        <v>190</v>
      </c>
      <c r="E10" s="26">
        <v>11</v>
      </c>
      <c r="F10" s="36"/>
      <c r="G10" s="50"/>
      <c r="H10" s="36"/>
      <c r="I10" s="36"/>
      <c r="J10" s="36"/>
      <c r="K10" s="49"/>
      <c r="L10" s="49"/>
      <c r="M10" s="49"/>
      <c r="N10" s="48" t="s">
        <v>191</v>
      </c>
      <c r="O10" s="49"/>
      <c r="P10" s="49"/>
      <c r="Q10" s="49"/>
      <c r="R10" s="49"/>
      <c r="S10" s="49"/>
      <c r="T10" s="49"/>
      <c r="U10" s="49"/>
      <c r="V10" s="49"/>
      <c r="W10" s="49"/>
      <c r="X10" s="49"/>
      <c r="Y10" s="49"/>
      <c r="Z10" s="49"/>
      <c r="AA10" s="49"/>
      <c r="AB10" s="31"/>
      <c r="AC10" s="31"/>
      <c r="AD10" s="31"/>
      <c r="AE10" s="7"/>
      <c r="AF10" s="16"/>
      <c r="AG10" s="6"/>
    </row>
    <row r="11" spans="1:33">
      <c r="A11" s="25">
        <f t="shared" si="0"/>
        <v>8</v>
      </c>
      <c r="B11" s="17" t="s">
        <v>172</v>
      </c>
      <c r="C11" s="29" t="s">
        <v>172</v>
      </c>
      <c r="D11" s="25" t="s">
        <v>190</v>
      </c>
      <c r="E11" s="26">
        <v>11</v>
      </c>
      <c r="F11" s="36"/>
      <c r="G11" s="50"/>
      <c r="H11" s="36"/>
      <c r="I11" s="36"/>
      <c r="J11" s="36"/>
      <c r="K11" s="49"/>
      <c r="L11" s="49"/>
      <c r="M11" s="49"/>
      <c r="N11" s="49"/>
      <c r="O11" s="48" t="s">
        <v>191</v>
      </c>
      <c r="P11" s="49"/>
      <c r="Q11" s="49"/>
      <c r="R11" s="49"/>
      <c r="S11" s="49"/>
      <c r="T11" s="49"/>
      <c r="U11" s="49"/>
      <c r="V11" s="49"/>
      <c r="W11" s="49"/>
      <c r="X11" s="49"/>
      <c r="Y11" s="49"/>
      <c r="Z11" s="49"/>
      <c r="AA11" s="49"/>
      <c r="AB11" s="31"/>
      <c r="AC11" s="31"/>
      <c r="AD11" s="31"/>
      <c r="AE11" s="7"/>
      <c r="AF11" s="16"/>
      <c r="AG11" s="6"/>
    </row>
    <row r="12" spans="1:33">
      <c r="A12" s="25">
        <f t="shared" si="0"/>
        <v>9</v>
      </c>
      <c r="B12" s="17" t="s">
        <v>173</v>
      </c>
      <c r="C12" s="29" t="s">
        <v>173</v>
      </c>
      <c r="D12" s="25" t="s">
        <v>190</v>
      </c>
      <c r="E12" s="26">
        <v>11</v>
      </c>
      <c r="F12" s="36"/>
      <c r="G12" s="50"/>
      <c r="H12" s="36"/>
      <c r="I12" s="36"/>
      <c r="J12" s="36"/>
      <c r="K12" s="49"/>
      <c r="L12" s="49"/>
      <c r="M12" s="49"/>
      <c r="N12" s="49"/>
      <c r="O12" s="49"/>
      <c r="P12" s="48" t="s">
        <v>191</v>
      </c>
      <c r="Q12" s="49"/>
      <c r="R12" s="49"/>
      <c r="S12" s="49"/>
      <c r="T12" s="49"/>
      <c r="U12" s="49"/>
      <c r="V12" s="49"/>
      <c r="W12" s="49"/>
      <c r="X12" s="49"/>
      <c r="Y12" s="49"/>
      <c r="Z12" s="49"/>
      <c r="AA12" s="49"/>
      <c r="AB12" s="31"/>
      <c r="AC12" s="31"/>
      <c r="AD12" s="31"/>
      <c r="AE12" s="7"/>
      <c r="AF12" s="16"/>
      <c r="AG12" s="6"/>
    </row>
    <row r="13" spans="1:33">
      <c r="A13" s="25">
        <f t="shared" si="0"/>
        <v>10</v>
      </c>
      <c r="B13" s="17" t="s">
        <v>174</v>
      </c>
      <c r="C13" s="29" t="s">
        <v>174</v>
      </c>
      <c r="D13" s="25" t="s">
        <v>190</v>
      </c>
      <c r="E13" s="36">
        <v>11</v>
      </c>
      <c r="F13" s="36"/>
      <c r="G13" s="50"/>
      <c r="H13" s="31"/>
      <c r="I13" s="31"/>
      <c r="J13" s="31"/>
      <c r="K13" s="31"/>
      <c r="L13" s="31"/>
      <c r="M13" s="31"/>
      <c r="N13" s="31"/>
      <c r="O13" s="31"/>
      <c r="P13" s="31"/>
      <c r="Q13" s="48" t="s">
        <v>191</v>
      </c>
      <c r="R13" s="31"/>
      <c r="S13" s="31"/>
      <c r="T13" s="31"/>
      <c r="U13" s="31"/>
      <c r="V13" s="31"/>
      <c r="W13" s="31"/>
      <c r="X13" s="31"/>
      <c r="Y13" s="31"/>
      <c r="Z13" s="31"/>
      <c r="AA13" s="31"/>
      <c r="AB13" s="31"/>
      <c r="AC13" s="31"/>
      <c r="AD13" s="31"/>
      <c r="AE13" s="7"/>
      <c r="AF13" s="16"/>
      <c r="AG13" s="6"/>
    </row>
    <row r="14" spans="1:33">
      <c r="A14" s="25">
        <f t="shared" si="0"/>
        <v>11</v>
      </c>
      <c r="B14" s="17" t="s">
        <v>175</v>
      </c>
      <c r="C14" s="29" t="s">
        <v>175</v>
      </c>
      <c r="D14" s="36" t="s">
        <v>190</v>
      </c>
      <c r="E14" s="36">
        <v>11</v>
      </c>
      <c r="F14" s="36"/>
      <c r="G14" s="50"/>
      <c r="H14" s="31"/>
      <c r="I14" s="31"/>
      <c r="J14" s="31"/>
      <c r="K14" s="31"/>
      <c r="L14" s="31"/>
      <c r="M14" s="31"/>
      <c r="N14" s="31"/>
      <c r="O14" s="31"/>
      <c r="P14" s="31"/>
      <c r="Q14" s="31"/>
      <c r="R14" s="48" t="s">
        <v>191</v>
      </c>
      <c r="S14" s="31"/>
      <c r="T14" s="31"/>
      <c r="U14" s="31"/>
      <c r="V14" s="31"/>
      <c r="W14" s="31"/>
      <c r="X14" s="31"/>
      <c r="Y14" s="31"/>
      <c r="Z14" s="31"/>
      <c r="AA14" s="31"/>
      <c r="AB14" s="31"/>
      <c r="AC14" s="31"/>
      <c r="AD14" s="31"/>
      <c r="AE14" s="7"/>
      <c r="AF14" s="16"/>
      <c r="AG14" s="6"/>
    </row>
    <row r="15" spans="1:33">
      <c r="A15" s="25">
        <f t="shared" si="0"/>
        <v>12</v>
      </c>
      <c r="B15" s="17" t="s">
        <v>176</v>
      </c>
      <c r="C15" s="29" t="s">
        <v>176</v>
      </c>
      <c r="D15" s="36" t="s">
        <v>190</v>
      </c>
      <c r="E15" s="36">
        <v>11</v>
      </c>
      <c r="F15" s="36"/>
      <c r="G15" s="50"/>
      <c r="H15" s="31"/>
      <c r="I15" s="31"/>
      <c r="J15" s="31"/>
      <c r="K15" s="31"/>
      <c r="L15" s="31"/>
      <c r="M15" s="31"/>
      <c r="N15" s="31"/>
      <c r="O15" s="31"/>
      <c r="P15" s="31"/>
      <c r="Q15" s="31"/>
      <c r="R15" s="31"/>
      <c r="S15" s="48" t="s">
        <v>191</v>
      </c>
      <c r="T15" s="31"/>
      <c r="U15" s="31"/>
      <c r="V15" s="31"/>
      <c r="W15" s="31"/>
      <c r="X15" s="31"/>
      <c r="Y15" s="31"/>
      <c r="Z15" s="31"/>
      <c r="AA15" s="31"/>
      <c r="AB15" s="31"/>
      <c r="AC15" s="31"/>
      <c r="AD15" s="31"/>
      <c r="AE15" s="7"/>
      <c r="AF15" s="16"/>
      <c r="AG15" s="6"/>
    </row>
    <row r="16" spans="1:33">
      <c r="A16" s="25">
        <f t="shared" si="0"/>
        <v>13</v>
      </c>
      <c r="B16" s="17" t="s">
        <v>177</v>
      </c>
      <c r="C16" s="29" t="s">
        <v>177</v>
      </c>
      <c r="D16" s="36" t="s">
        <v>190</v>
      </c>
      <c r="E16" s="36">
        <v>11</v>
      </c>
      <c r="F16" s="36"/>
      <c r="G16" s="50"/>
      <c r="H16" s="31"/>
      <c r="I16" s="31"/>
      <c r="J16" s="31"/>
      <c r="K16" s="31"/>
      <c r="L16" s="31"/>
      <c r="M16" s="31"/>
      <c r="N16" s="31"/>
      <c r="O16" s="31"/>
      <c r="P16" s="31"/>
      <c r="Q16" s="31"/>
      <c r="R16" s="31"/>
      <c r="S16" s="31"/>
      <c r="T16" s="48" t="s">
        <v>191</v>
      </c>
      <c r="U16" s="31"/>
      <c r="V16" s="31"/>
      <c r="W16" s="31"/>
      <c r="X16" s="31"/>
      <c r="Y16" s="31"/>
      <c r="Z16" s="31"/>
      <c r="AA16" s="31"/>
      <c r="AB16" s="31"/>
      <c r="AC16" s="31"/>
      <c r="AD16" s="31"/>
      <c r="AE16" s="7"/>
      <c r="AF16" s="16"/>
      <c r="AG16" s="6"/>
    </row>
    <row r="17" spans="1:33">
      <c r="A17" s="25">
        <f t="shared" si="0"/>
        <v>14</v>
      </c>
      <c r="B17" s="17" t="s">
        <v>178</v>
      </c>
      <c r="C17" s="29" t="s">
        <v>178</v>
      </c>
      <c r="D17" s="36" t="s">
        <v>190</v>
      </c>
      <c r="E17" s="36">
        <v>11</v>
      </c>
      <c r="F17" s="36"/>
      <c r="G17" s="51"/>
      <c r="H17" s="31"/>
      <c r="I17" s="31"/>
      <c r="J17" s="31"/>
      <c r="K17" s="31"/>
      <c r="L17" s="31"/>
      <c r="M17" s="31"/>
      <c r="N17" s="31"/>
      <c r="O17" s="31"/>
      <c r="P17" s="31"/>
      <c r="Q17" s="31"/>
      <c r="R17" s="31"/>
      <c r="S17" s="31"/>
      <c r="T17" s="31"/>
      <c r="U17" s="48" t="s">
        <v>191</v>
      </c>
      <c r="V17" s="31"/>
      <c r="W17" s="31"/>
      <c r="X17" s="31"/>
      <c r="Y17" s="31"/>
      <c r="Z17" s="31"/>
      <c r="AA17" s="31"/>
      <c r="AB17" s="31"/>
      <c r="AC17" s="31"/>
      <c r="AD17" s="31"/>
      <c r="AE17" s="7"/>
      <c r="AF17" s="16"/>
      <c r="AG17" s="6"/>
    </row>
    <row r="18" spans="1:33">
      <c r="A18" s="25">
        <f t="shared" si="0"/>
        <v>15</v>
      </c>
      <c r="B18" s="17" t="s">
        <v>179</v>
      </c>
      <c r="C18" s="29" t="s">
        <v>179</v>
      </c>
      <c r="D18" s="36" t="s">
        <v>190</v>
      </c>
      <c r="E18" s="36">
        <v>11</v>
      </c>
      <c r="F18" s="36"/>
      <c r="G18" s="51"/>
      <c r="H18" s="31"/>
      <c r="I18" s="31"/>
      <c r="J18" s="31"/>
      <c r="K18" s="31"/>
      <c r="L18" s="31"/>
      <c r="M18" s="31"/>
      <c r="N18" s="31"/>
      <c r="O18" s="31"/>
      <c r="P18" s="31"/>
      <c r="Q18" s="31"/>
      <c r="R18" s="31"/>
      <c r="S18" s="31"/>
      <c r="T18" s="31"/>
      <c r="U18" s="31"/>
      <c r="V18" s="48" t="s">
        <v>191</v>
      </c>
      <c r="W18" s="31"/>
      <c r="X18" s="31"/>
      <c r="Y18" s="31"/>
      <c r="Z18" s="31"/>
      <c r="AA18" s="31"/>
      <c r="AB18" s="31"/>
      <c r="AC18" s="31"/>
      <c r="AD18" s="31"/>
      <c r="AE18" s="7"/>
      <c r="AF18" s="16"/>
      <c r="AG18" s="6"/>
    </row>
    <row r="19" spans="1:33">
      <c r="A19" s="25">
        <f t="shared" si="0"/>
        <v>16</v>
      </c>
      <c r="B19" s="17" t="s">
        <v>180</v>
      </c>
      <c r="C19" s="29" t="s">
        <v>180</v>
      </c>
      <c r="D19" s="36" t="s">
        <v>190</v>
      </c>
      <c r="E19" s="36">
        <v>11</v>
      </c>
      <c r="F19" s="36"/>
      <c r="G19" s="51"/>
      <c r="H19" s="31"/>
      <c r="I19" s="31"/>
      <c r="J19" s="31"/>
      <c r="K19" s="31"/>
      <c r="L19" s="31"/>
      <c r="M19" s="31"/>
      <c r="N19" s="31"/>
      <c r="O19" s="31"/>
      <c r="P19" s="31"/>
      <c r="Q19" s="31"/>
      <c r="R19" s="31"/>
      <c r="S19" s="31"/>
      <c r="T19" s="31"/>
      <c r="U19" s="31"/>
      <c r="V19" s="31"/>
      <c r="W19" s="48" t="s">
        <v>191</v>
      </c>
      <c r="X19" s="31"/>
      <c r="Y19" s="31"/>
      <c r="Z19" s="31"/>
      <c r="AA19" s="31"/>
      <c r="AB19" s="31"/>
      <c r="AC19" s="31"/>
      <c r="AD19" s="31"/>
      <c r="AE19" s="7"/>
      <c r="AF19" s="16"/>
      <c r="AG19" s="6"/>
    </row>
    <row r="20" spans="1:33">
      <c r="A20" s="25">
        <f t="shared" si="0"/>
        <v>17</v>
      </c>
      <c r="B20" s="17" t="s">
        <v>181</v>
      </c>
      <c r="C20" s="29" t="s">
        <v>181</v>
      </c>
      <c r="D20" s="36" t="s">
        <v>190</v>
      </c>
      <c r="E20" s="36">
        <v>11</v>
      </c>
      <c r="F20" s="36"/>
      <c r="G20" s="51"/>
      <c r="H20" s="31"/>
      <c r="I20" s="31"/>
      <c r="J20" s="31"/>
      <c r="K20" s="31"/>
      <c r="L20" s="31"/>
      <c r="M20" s="31"/>
      <c r="N20" s="31"/>
      <c r="O20" s="31"/>
      <c r="P20" s="31"/>
      <c r="Q20" s="31"/>
      <c r="R20" s="31"/>
      <c r="S20" s="31"/>
      <c r="T20" s="31"/>
      <c r="U20" s="31"/>
      <c r="V20" s="31"/>
      <c r="W20" s="31"/>
      <c r="X20" s="48" t="s">
        <v>191</v>
      </c>
      <c r="Y20" s="31"/>
      <c r="Z20" s="31"/>
      <c r="AA20" s="31"/>
      <c r="AB20" s="31"/>
      <c r="AC20" s="31"/>
      <c r="AD20" s="31"/>
      <c r="AE20" s="7"/>
      <c r="AF20" s="16"/>
      <c r="AG20" s="6"/>
    </row>
    <row r="21" spans="1:33">
      <c r="A21" s="25">
        <f t="shared" si="0"/>
        <v>18</v>
      </c>
      <c r="B21" s="17" t="s">
        <v>182</v>
      </c>
      <c r="C21" s="29" t="s">
        <v>182</v>
      </c>
      <c r="D21" s="36" t="s">
        <v>190</v>
      </c>
      <c r="E21" s="36">
        <v>11</v>
      </c>
      <c r="F21" s="36"/>
      <c r="G21" s="51"/>
      <c r="H21" s="31"/>
      <c r="I21" s="31"/>
      <c r="J21" s="31"/>
      <c r="K21" s="31"/>
      <c r="L21" s="31"/>
      <c r="M21" s="31"/>
      <c r="N21" s="31"/>
      <c r="O21" s="31"/>
      <c r="P21" s="31"/>
      <c r="Q21" s="31"/>
      <c r="R21" s="31"/>
      <c r="S21" s="31"/>
      <c r="T21" s="31"/>
      <c r="U21" s="31"/>
      <c r="V21" s="31"/>
      <c r="W21" s="31"/>
      <c r="X21" s="31"/>
      <c r="Y21" s="48" t="s">
        <v>191</v>
      </c>
      <c r="Z21" s="31"/>
      <c r="AA21" s="31"/>
      <c r="AB21" s="31"/>
      <c r="AC21" s="31"/>
      <c r="AD21" s="31"/>
      <c r="AE21" s="7"/>
      <c r="AF21" s="16"/>
      <c r="AG21" s="6"/>
    </row>
    <row r="22" spans="1:33">
      <c r="A22" s="25">
        <f t="shared" si="0"/>
        <v>19</v>
      </c>
      <c r="B22" s="17" t="s">
        <v>183</v>
      </c>
      <c r="C22" s="29" t="s">
        <v>183</v>
      </c>
      <c r="D22" s="36" t="s">
        <v>190</v>
      </c>
      <c r="E22" s="36">
        <v>11</v>
      </c>
      <c r="F22" s="36"/>
      <c r="G22" s="51"/>
      <c r="H22" s="31"/>
      <c r="I22" s="31"/>
      <c r="J22" s="31"/>
      <c r="K22" s="31"/>
      <c r="L22" s="31"/>
      <c r="M22" s="31"/>
      <c r="N22" s="31"/>
      <c r="O22" s="31"/>
      <c r="P22" s="31"/>
      <c r="Q22" s="31"/>
      <c r="R22" s="31"/>
      <c r="S22" s="31"/>
      <c r="T22" s="31"/>
      <c r="U22" s="31"/>
      <c r="V22" s="31"/>
      <c r="W22" s="31"/>
      <c r="X22" s="31"/>
      <c r="Y22" s="31"/>
      <c r="Z22" s="48" t="s">
        <v>191</v>
      </c>
      <c r="AA22" s="31"/>
      <c r="AB22" s="31"/>
      <c r="AC22" s="31"/>
      <c r="AD22" s="31"/>
      <c r="AE22" s="7"/>
      <c r="AF22" s="16"/>
      <c r="AG22" s="6"/>
    </row>
    <row r="23" spans="1:33">
      <c r="A23" s="25">
        <f t="shared" si="0"/>
        <v>20</v>
      </c>
      <c r="B23" s="17" t="s">
        <v>184</v>
      </c>
      <c r="C23" s="29" t="s">
        <v>184</v>
      </c>
      <c r="D23" s="36" t="s">
        <v>190</v>
      </c>
      <c r="E23" s="36">
        <v>11</v>
      </c>
      <c r="F23" s="36"/>
      <c r="G23" s="51"/>
      <c r="H23" s="31"/>
      <c r="I23" s="31"/>
      <c r="J23" s="31"/>
      <c r="K23" s="31"/>
      <c r="L23" s="31"/>
      <c r="M23" s="31"/>
      <c r="N23" s="31"/>
      <c r="O23" s="31"/>
      <c r="P23" s="31"/>
      <c r="Q23" s="31"/>
      <c r="R23" s="31"/>
      <c r="S23" s="31"/>
      <c r="T23" s="31"/>
      <c r="U23" s="31"/>
      <c r="V23" s="31"/>
      <c r="W23" s="31"/>
      <c r="X23" s="31"/>
      <c r="Y23" s="31"/>
      <c r="Z23" s="31"/>
      <c r="AA23" s="48" t="s">
        <v>191</v>
      </c>
      <c r="AB23" s="31"/>
      <c r="AC23" s="31"/>
      <c r="AD23" s="31"/>
      <c r="AE23" s="7"/>
      <c r="AF23" s="16"/>
      <c r="AG23" s="6"/>
    </row>
    <row r="24" spans="1:33">
      <c r="A24" s="25">
        <f t="shared" si="0"/>
        <v>21</v>
      </c>
      <c r="B24" s="17" t="s">
        <v>185</v>
      </c>
      <c r="C24" s="29" t="s">
        <v>185</v>
      </c>
      <c r="D24" s="36" t="s">
        <v>190</v>
      </c>
      <c r="E24" s="36">
        <v>11</v>
      </c>
      <c r="F24" s="36"/>
      <c r="G24" s="51"/>
      <c r="H24" s="31"/>
      <c r="I24" s="31"/>
      <c r="J24" s="31"/>
      <c r="K24" s="31"/>
      <c r="L24" s="31"/>
      <c r="M24" s="31"/>
      <c r="N24" s="31"/>
      <c r="O24" s="31"/>
      <c r="P24" s="31"/>
      <c r="Q24" s="31"/>
      <c r="R24" s="31"/>
      <c r="S24" s="31"/>
      <c r="T24" s="31"/>
      <c r="U24" s="31"/>
      <c r="V24" s="31"/>
      <c r="W24" s="31"/>
      <c r="X24" s="31"/>
      <c r="Y24" s="31"/>
      <c r="Z24" s="31"/>
      <c r="AA24" s="31"/>
      <c r="AB24" s="48" t="s">
        <v>191</v>
      </c>
      <c r="AC24" s="31"/>
      <c r="AD24" s="31"/>
      <c r="AE24" s="7"/>
      <c r="AF24" s="16"/>
      <c r="AG24" s="6"/>
    </row>
    <row r="25" spans="1:33">
      <c r="A25" s="25">
        <f t="shared" si="0"/>
        <v>22</v>
      </c>
      <c r="B25" s="17" t="s">
        <v>186</v>
      </c>
      <c r="C25" s="29" t="s">
        <v>186</v>
      </c>
      <c r="D25" s="36" t="s">
        <v>190</v>
      </c>
      <c r="E25" s="36">
        <v>11</v>
      </c>
      <c r="F25" s="36"/>
      <c r="G25" s="51"/>
      <c r="H25" s="31"/>
      <c r="I25" s="31"/>
      <c r="J25" s="31"/>
      <c r="K25" s="31"/>
      <c r="L25" s="31"/>
      <c r="M25" s="31"/>
      <c r="N25" s="31"/>
      <c r="O25" s="31"/>
      <c r="P25" s="31"/>
      <c r="Q25" s="31"/>
      <c r="R25" s="31"/>
      <c r="S25" s="31"/>
      <c r="T25" s="31"/>
      <c r="U25" s="31"/>
      <c r="V25" s="31"/>
      <c r="W25" s="31"/>
      <c r="X25" s="31"/>
      <c r="Y25" s="31"/>
      <c r="Z25" s="31"/>
      <c r="AA25" s="31"/>
      <c r="AB25" s="31"/>
      <c r="AC25" s="48" t="s">
        <v>191</v>
      </c>
      <c r="AD25" s="31"/>
      <c r="AE25" s="7"/>
      <c r="AF25" s="16"/>
      <c r="AG25" s="6"/>
    </row>
    <row r="26" spans="1:33">
      <c r="A26" s="25">
        <f t="shared" si="0"/>
        <v>23</v>
      </c>
      <c r="B26" s="17" t="s">
        <v>187</v>
      </c>
      <c r="C26" s="29" t="s">
        <v>187</v>
      </c>
      <c r="D26" s="36" t="s">
        <v>190</v>
      </c>
      <c r="E26" s="36">
        <v>11</v>
      </c>
      <c r="F26" s="36"/>
      <c r="G26" s="51"/>
      <c r="H26" s="31"/>
      <c r="I26" s="31"/>
      <c r="J26" s="31"/>
      <c r="K26" s="31"/>
      <c r="L26" s="31"/>
      <c r="M26" s="31"/>
      <c r="N26" s="31"/>
      <c r="O26" s="31"/>
      <c r="P26" s="31"/>
      <c r="Q26" s="31"/>
      <c r="R26" s="31"/>
      <c r="S26" s="31"/>
      <c r="T26" s="31"/>
      <c r="U26" s="31"/>
      <c r="V26" s="31"/>
      <c r="W26" s="31"/>
      <c r="X26" s="31"/>
      <c r="Y26" s="31"/>
      <c r="Z26" s="31"/>
      <c r="AA26" s="31"/>
      <c r="AB26" s="31"/>
      <c r="AC26" s="31"/>
      <c r="AD26" s="48" t="s">
        <v>191</v>
      </c>
      <c r="AE26" s="7"/>
      <c r="AF26" s="16"/>
      <c r="AG26" s="6"/>
    </row>
  </sheetData>
  <mergeCells count="2">
    <mergeCell ref="H3:AD3"/>
    <mergeCell ref="AE1:AG2"/>
  </mergeCells>
  <phoneticPr fontId="15"/>
  <dataValidations count="2">
    <dataValidation type="list" allowBlank="1" showInputMessage="1" showErrorMessage="1" sqref="F4:F6" xr:uid="{00000000-0002-0000-0300-000000000000}">
      <formula1>"○,　"</formula1>
    </dataValidation>
    <dataValidation type="list" allowBlank="1" showInputMessage="1" showErrorMessage="1" sqref="AG4:AG26" xr:uid="{00000000-0002-0000-0300-000001000000}">
      <formula1>"○,×"</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DF18A-9400-4509-8CA7-9C997AC80E36}">
  <dimension ref="A1:K22"/>
  <sheetViews>
    <sheetView workbookViewId="0"/>
  </sheetViews>
  <sheetFormatPr defaultRowHeight="13.5"/>
  <cols>
    <col min="2" max="2" width="19.375" customWidth="1"/>
    <col min="3" max="3" width="19.25" customWidth="1"/>
    <col min="4" max="4" width="22.25" customWidth="1"/>
    <col min="7" max="7" width="12.75" customWidth="1"/>
    <col min="8" max="8" width="24.25" customWidth="1"/>
    <col min="9" max="9" width="9.5" bestFit="1" customWidth="1"/>
  </cols>
  <sheetData>
    <row r="1" spans="1:11" ht="14.25">
      <c r="A1" s="23" t="s">
        <v>314</v>
      </c>
      <c r="B1" s="23"/>
      <c r="C1" s="23"/>
      <c r="D1" s="23"/>
      <c r="E1" s="23"/>
      <c r="F1" s="23"/>
      <c r="I1" s="200" t="s">
        <v>33</v>
      </c>
      <c r="J1" s="201"/>
      <c r="K1" s="202"/>
    </row>
    <row r="2" spans="1:11" ht="14.25">
      <c r="A2" s="23"/>
      <c r="B2" s="23"/>
      <c r="C2" s="23"/>
      <c r="D2" s="23"/>
      <c r="E2" s="23"/>
      <c r="F2" s="23"/>
      <c r="I2" s="203"/>
      <c r="J2" s="204"/>
      <c r="K2" s="205"/>
    </row>
    <row r="3" spans="1:11" ht="15.75">
      <c r="A3" s="43" t="s">
        <v>32</v>
      </c>
      <c r="B3" s="44" t="s">
        <v>42</v>
      </c>
      <c r="C3" s="44" t="s">
        <v>41</v>
      </c>
      <c r="D3" s="45" t="s">
        <v>43</v>
      </c>
      <c r="E3" s="46" t="s">
        <v>44</v>
      </c>
      <c r="F3" s="46" t="s">
        <v>45</v>
      </c>
      <c r="G3" s="79" t="s">
        <v>192</v>
      </c>
      <c r="H3" s="3" t="s">
        <v>12</v>
      </c>
      <c r="I3" s="5" t="s">
        <v>34</v>
      </c>
      <c r="J3" s="5" t="s">
        <v>35</v>
      </c>
      <c r="K3" s="5" t="s">
        <v>17</v>
      </c>
    </row>
    <row r="4" spans="1:11" ht="14.25">
      <c r="A4" s="25">
        <f>ROW()-3</f>
        <v>1</v>
      </c>
      <c r="B4" s="17" t="s">
        <v>53</v>
      </c>
      <c r="C4" s="18" t="s">
        <v>330</v>
      </c>
      <c r="D4" s="25" t="s">
        <v>349</v>
      </c>
      <c r="E4" s="26">
        <v>11</v>
      </c>
      <c r="F4" s="27" t="s">
        <v>37</v>
      </c>
      <c r="G4" s="81"/>
      <c r="H4" s="81"/>
      <c r="I4" s="81"/>
      <c r="J4" s="81"/>
      <c r="K4" s="81"/>
    </row>
    <row r="5" spans="1:11" ht="24">
      <c r="A5" s="25">
        <f t="shared" ref="A5:A22" si="0">ROW()-3</f>
        <v>2</v>
      </c>
      <c r="B5" s="17" t="s">
        <v>54</v>
      </c>
      <c r="C5" s="18" t="s">
        <v>331</v>
      </c>
      <c r="D5" s="25" t="s">
        <v>350</v>
      </c>
      <c r="E5" s="28"/>
      <c r="F5" s="27"/>
      <c r="G5" s="27" t="s">
        <v>37</v>
      </c>
      <c r="H5" s="82" t="s">
        <v>353</v>
      </c>
      <c r="I5" s="105">
        <v>43133</v>
      </c>
      <c r="J5" s="80" t="s">
        <v>401</v>
      </c>
      <c r="K5" s="80" t="s">
        <v>402</v>
      </c>
    </row>
    <row r="6" spans="1:11" ht="14.25">
      <c r="A6" s="25">
        <f t="shared" si="0"/>
        <v>3</v>
      </c>
      <c r="B6" s="17" t="s">
        <v>315</v>
      </c>
      <c r="C6" s="29" t="s">
        <v>332</v>
      </c>
      <c r="D6" s="25" t="s">
        <v>350</v>
      </c>
      <c r="E6" s="30"/>
      <c r="F6" s="27"/>
      <c r="G6" s="81"/>
      <c r="H6" s="81"/>
      <c r="I6" s="81"/>
      <c r="J6" s="81"/>
      <c r="K6" s="81"/>
    </row>
    <row r="7" spans="1:11" ht="14.25">
      <c r="A7" s="25">
        <f t="shared" si="0"/>
        <v>4</v>
      </c>
      <c r="B7" s="17" t="s">
        <v>316</v>
      </c>
      <c r="C7" s="29" t="s">
        <v>333</v>
      </c>
      <c r="D7" s="25" t="s">
        <v>190</v>
      </c>
      <c r="E7" s="26">
        <v>256</v>
      </c>
      <c r="F7" s="27" t="s">
        <v>37</v>
      </c>
      <c r="G7" s="81"/>
      <c r="H7" s="81"/>
      <c r="I7" s="81"/>
      <c r="J7" s="81"/>
      <c r="K7" s="81"/>
    </row>
    <row r="8" spans="1:11" ht="15.75">
      <c r="A8" s="25">
        <f t="shared" si="0"/>
        <v>5</v>
      </c>
      <c r="B8" s="17" t="s">
        <v>317</v>
      </c>
      <c r="C8" s="29" t="s">
        <v>334</v>
      </c>
      <c r="D8" s="25" t="s">
        <v>349</v>
      </c>
      <c r="E8" s="26">
        <v>11</v>
      </c>
      <c r="F8" s="31"/>
      <c r="G8" s="81"/>
      <c r="H8" s="81"/>
      <c r="I8" s="81"/>
      <c r="J8" s="81"/>
      <c r="K8" s="81"/>
    </row>
    <row r="9" spans="1:11" ht="15.75">
      <c r="A9" s="25">
        <f t="shared" si="0"/>
        <v>6</v>
      </c>
      <c r="B9" s="17" t="s">
        <v>318</v>
      </c>
      <c r="C9" s="29" t="s">
        <v>335</v>
      </c>
      <c r="D9" s="25" t="s">
        <v>350</v>
      </c>
      <c r="E9" s="26"/>
      <c r="F9" s="31"/>
      <c r="G9" s="81"/>
      <c r="H9" s="81"/>
      <c r="I9" s="81"/>
      <c r="J9" s="81"/>
      <c r="K9" s="81"/>
    </row>
    <row r="10" spans="1:11" ht="15">
      <c r="A10" s="25">
        <f t="shared" si="0"/>
        <v>7</v>
      </c>
      <c r="B10" s="17" t="s">
        <v>319</v>
      </c>
      <c r="C10" s="29" t="s">
        <v>336</v>
      </c>
      <c r="D10" s="25" t="s">
        <v>350</v>
      </c>
      <c r="E10" s="26"/>
      <c r="F10" s="36"/>
      <c r="G10" s="81"/>
      <c r="H10" s="81"/>
      <c r="I10" s="81"/>
      <c r="J10" s="81"/>
      <c r="K10" s="81"/>
    </row>
    <row r="11" spans="1:11" ht="24">
      <c r="A11" s="25">
        <f t="shared" si="0"/>
        <v>8</v>
      </c>
      <c r="B11" s="17" t="s">
        <v>320</v>
      </c>
      <c r="C11" s="29" t="s">
        <v>337</v>
      </c>
      <c r="D11" s="25" t="s">
        <v>190</v>
      </c>
      <c r="E11" s="78">
        <v>256</v>
      </c>
      <c r="F11" s="36"/>
      <c r="G11" s="27" t="s">
        <v>37</v>
      </c>
      <c r="H11" s="82" t="s">
        <v>354</v>
      </c>
      <c r="I11" s="105">
        <v>43133</v>
      </c>
      <c r="J11" s="80" t="s">
        <v>401</v>
      </c>
      <c r="K11" s="80" t="s">
        <v>402</v>
      </c>
    </row>
    <row r="12" spans="1:11" ht="15">
      <c r="A12" s="25">
        <f t="shared" si="0"/>
        <v>9</v>
      </c>
      <c r="B12" s="17" t="s">
        <v>321</v>
      </c>
      <c r="C12" s="29" t="s">
        <v>338</v>
      </c>
      <c r="D12" s="25" t="s">
        <v>190</v>
      </c>
      <c r="E12" s="26">
        <v>4096</v>
      </c>
      <c r="F12" s="36"/>
      <c r="G12" s="81"/>
      <c r="H12" s="81"/>
      <c r="I12" s="81"/>
      <c r="J12" s="81"/>
      <c r="K12" s="81"/>
    </row>
    <row r="13" spans="1:11" ht="15">
      <c r="A13" s="25">
        <f t="shared" si="0"/>
        <v>10</v>
      </c>
      <c r="B13" s="17" t="s">
        <v>322</v>
      </c>
      <c r="C13" s="29" t="s">
        <v>339</v>
      </c>
      <c r="D13" s="25" t="s">
        <v>350</v>
      </c>
      <c r="E13" s="36"/>
      <c r="F13" s="36"/>
      <c r="G13" s="81"/>
      <c r="H13" s="81"/>
      <c r="I13" s="81"/>
      <c r="J13" s="81"/>
      <c r="K13" s="81"/>
    </row>
    <row r="14" spans="1:11" ht="15">
      <c r="A14" s="25">
        <f t="shared" si="0"/>
        <v>11</v>
      </c>
      <c r="B14" s="17" t="s">
        <v>322</v>
      </c>
      <c r="C14" s="29" t="s">
        <v>340</v>
      </c>
      <c r="D14" s="36" t="s">
        <v>350</v>
      </c>
      <c r="E14" s="36"/>
      <c r="F14" s="36"/>
      <c r="G14" s="81"/>
      <c r="H14" s="81"/>
      <c r="I14" s="81"/>
      <c r="J14" s="81"/>
      <c r="K14" s="81"/>
    </row>
    <row r="15" spans="1:11" ht="15">
      <c r="A15" s="25">
        <f t="shared" si="0"/>
        <v>12</v>
      </c>
      <c r="B15" s="17" t="s">
        <v>323</v>
      </c>
      <c r="C15" s="29" t="s">
        <v>341</v>
      </c>
      <c r="D15" s="36" t="s">
        <v>350</v>
      </c>
      <c r="E15" s="36"/>
      <c r="F15" s="36"/>
      <c r="G15" s="81"/>
      <c r="H15" s="81"/>
      <c r="I15" s="81"/>
      <c r="J15" s="81"/>
      <c r="K15" s="81"/>
    </row>
    <row r="16" spans="1:11" ht="15">
      <c r="A16" s="25">
        <f t="shared" si="0"/>
        <v>13</v>
      </c>
      <c r="B16" s="17" t="s">
        <v>324</v>
      </c>
      <c r="C16" s="29" t="s">
        <v>342</v>
      </c>
      <c r="D16" s="36" t="s">
        <v>350</v>
      </c>
      <c r="E16" s="36"/>
      <c r="F16" s="36"/>
      <c r="G16" s="81"/>
      <c r="H16" s="81"/>
      <c r="I16" s="81"/>
      <c r="J16" s="81"/>
      <c r="K16" s="81"/>
    </row>
    <row r="17" spans="1:11" ht="15">
      <c r="A17" s="25">
        <f t="shared" si="0"/>
        <v>14</v>
      </c>
      <c r="B17" s="17" t="s">
        <v>322</v>
      </c>
      <c r="C17" s="29" t="s">
        <v>343</v>
      </c>
      <c r="D17" s="36" t="s">
        <v>351</v>
      </c>
      <c r="E17" s="36"/>
      <c r="F17" s="36"/>
      <c r="G17" s="81"/>
      <c r="H17" s="81"/>
      <c r="I17" s="81"/>
      <c r="J17" s="81"/>
      <c r="K17" s="81"/>
    </row>
    <row r="18" spans="1:11" ht="15">
      <c r="A18" s="25">
        <f t="shared" si="0"/>
        <v>15</v>
      </c>
      <c r="B18" s="17" t="s">
        <v>325</v>
      </c>
      <c r="C18" s="29" t="s">
        <v>344</v>
      </c>
      <c r="D18" s="36" t="s">
        <v>190</v>
      </c>
      <c r="E18" s="36">
        <v>192</v>
      </c>
      <c r="F18" s="36"/>
      <c r="G18" s="81"/>
      <c r="H18" s="81"/>
      <c r="I18" s="81"/>
      <c r="J18" s="81"/>
      <c r="K18" s="81"/>
    </row>
    <row r="19" spans="1:11" ht="15">
      <c r="A19" s="25">
        <f t="shared" si="0"/>
        <v>16</v>
      </c>
      <c r="B19" s="17" t="s">
        <v>326</v>
      </c>
      <c r="C19" s="29" t="s">
        <v>345</v>
      </c>
      <c r="D19" s="36" t="s">
        <v>352</v>
      </c>
      <c r="E19" s="36"/>
      <c r="F19" s="36"/>
      <c r="G19" s="81"/>
      <c r="H19" s="81"/>
      <c r="I19" s="81"/>
      <c r="J19" s="81"/>
      <c r="K19" s="81"/>
    </row>
    <row r="20" spans="1:11" ht="15">
      <c r="A20" s="25">
        <f t="shared" si="0"/>
        <v>17</v>
      </c>
      <c r="B20" s="17" t="s">
        <v>327</v>
      </c>
      <c r="C20" s="29" t="s">
        <v>346</v>
      </c>
      <c r="D20" s="36" t="s">
        <v>190</v>
      </c>
      <c r="E20" s="36">
        <v>192</v>
      </c>
      <c r="F20" s="36"/>
      <c r="G20" s="81"/>
      <c r="H20" s="81"/>
      <c r="I20" s="81"/>
      <c r="J20" s="81"/>
      <c r="K20" s="81"/>
    </row>
    <row r="21" spans="1:11" ht="15">
      <c r="A21" s="25">
        <f t="shared" si="0"/>
        <v>18</v>
      </c>
      <c r="B21" s="17" t="s">
        <v>328</v>
      </c>
      <c r="C21" s="29" t="s">
        <v>347</v>
      </c>
      <c r="D21" s="36" t="s">
        <v>352</v>
      </c>
      <c r="E21" s="36"/>
      <c r="F21" s="36"/>
      <c r="G21" s="81"/>
      <c r="H21" s="81"/>
      <c r="I21" s="81"/>
      <c r="J21" s="81"/>
      <c r="K21" s="81"/>
    </row>
    <row r="22" spans="1:11" ht="15">
      <c r="A22" s="25">
        <f t="shared" si="0"/>
        <v>19</v>
      </c>
      <c r="B22" s="17" t="s">
        <v>329</v>
      </c>
      <c r="C22" s="29" t="s">
        <v>348</v>
      </c>
      <c r="D22" s="36" t="s">
        <v>190</v>
      </c>
      <c r="E22" s="36">
        <v>32</v>
      </c>
      <c r="F22" s="36"/>
      <c r="G22" s="81"/>
      <c r="H22" s="81"/>
      <c r="I22" s="81"/>
      <c r="J22" s="81"/>
      <c r="K22" s="81"/>
    </row>
  </sheetData>
  <mergeCells count="1">
    <mergeCell ref="I1:K2"/>
  </mergeCells>
  <phoneticPr fontId="15"/>
  <dataValidations count="1">
    <dataValidation type="list" allowBlank="1" showInputMessage="1" showErrorMessage="1" sqref="F4:F6" xr:uid="{D16269F3-B4CB-48C4-B982-0915B671F215}">
      <formula1>"○,　"</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O38"/>
  <sheetViews>
    <sheetView showGridLines="0" zoomScale="85" zoomScaleNormal="85" zoomScalePageLayoutView="85" workbookViewId="0"/>
  </sheetViews>
  <sheetFormatPr defaultColWidth="8.875" defaultRowHeight="15.75"/>
  <cols>
    <col min="1" max="1" width="5.625" style="15" bestFit="1" customWidth="1"/>
    <col min="2" max="2" width="14.5" style="15" customWidth="1"/>
    <col min="3" max="3" width="30.5" style="15" customWidth="1"/>
    <col min="4" max="4" width="19.875" style="15" customWidth="1"/>
    <col min="5" max="5" width="13.25" style="15" customWidth="1"/>
    <col min="6" max="6" width="20.125" style="15" customWidth="1"/>
    <col min="7" max="7" width="20.375" style="15" bestFit="1" customWidth="1"/>
    <col min="8" max="8" width="20.375" style="15" customWidth="1"/>
    <col min="9" max="9" width="43.75" style="15" customWidth="1"/>
    <col min="10" max="10" width="12.625" style="15" bestFit="1" customWidth="1"/>
    <col min="11" max="11" width="9.125" style="15" bestFit="1" customWidth="1"/>
    <col min="12" max="12" width="9.125" style="15" customWidth="1"/>
    <col min="13" max="16384" width="8.875" style="15"/>
  </cols>
  <sheetData>
    <row r="1" spans="1:15">
      <c r="A1" s="15" t="s">
        <v>299</v>
      </c>
    </row>
    <row r="2" spans="1:15">
      <c r="A2" s="206" t="s">
        <v>32</v>
      </c>
      <c r="B2" s="207" t="s">
        <v>11</v>
      </c>
      <c r="C2" s="208"/>
      <c r="D2" s="208"/>
      <c r="E2" s="208"/>
      <c r="F2" s="208"/>
      <c r="G2" s="208"/>
      <c r="H2" s="209"/>
      <c r="I2" s="3" t="s">
        <v>12</v>
      </c>
      <c r="J2" s="211" t="s">
        <v>33</v>
      </c>
      <c r="K2" s="212"/>
      <c r="L2" s="212"/>
      <c r="M2" s="212"/>
      <c r="N2" s="212"/>
      <c r="O2" s="213"/>
    </row>
    <row r="3" spans="1:15" s="4" customFormat="1" ht="15.75" customHeight="1">
      <c r="A3" s="206"/>
      <c r="B3" s="207" t="s">
        <v>201</v>
      </c>
      <c r="C3" s="208"/>
      <c r="D3" s="208"/>
      <c r="E3" s="208"/>
      <c r="F3" s="210"/>
      <c r="G3" s="22" t="s">
        <v>60</v>
      </c>
      <c r="H3" s="33" t="s">
        <v>65</v>
      </c>
      <c r="I3" s="9" t="s">
        <v>64</v>
      </c>
      <c r="J3" s="214"/>
      <c r="K3" s="215"/>
      <c r="L3" s="215"/>
      <c r="M3" s="215"/>
      <c r="N3" s="215"/>
      <c r="O3" s="216"/>
    </row>
    <row r="4" spans="1:15" s="4" customFormat="1">
      <c r="A4" s="206"/>
      <c r="B4" s="21" t="s">
        <v>56</v>
      </c>
      <c r="C4" s="32" t="s">
        <v>78</v>
      </c>
      <c r="D4" s="52" t="s">
        <v>202</v>
      </c>
      <c r="E4" s="72" t="s">
        <v>59</v>
      </c>
      <c r="F4" s="73" t="s">
        <v>300</v>
      </c>
      <c r="G4" s="14" t="s">
        <v>56</v>
      </c>
      <c r="H4" s="32" t="s">
        <v>66</v>
      </c>
      <c r="I4" s="9"/>
      <c r="J4" s="5" t="s">
        <v>34</v>
      </c>
      <c r="K4" s="5" t="s">
        <v>35</v>
      </c>
      <c r="L4" s="120" t="s">
        <v>17</v>
      </c>
      <c r="M4" s="122" t="s">
        <v>34</v>
      </c>
      <c r="N4" s="5" t="s">
        <v>35</v>
      </c>
      <c r="O4" s="5" t="s">
        <v>17</v>
      </c>
    </row>
    <row r="5" spans="1:15" s="4" customFormat="1" ht="39" customHeight="1">
      <c r="A5" s="16">
        <f t="shared" ref="A5:A11" si="0">ROW()-4</f>
        <v>1</v>
      </c>
      <c r="B5" s="16" t="s">
        <v>31</v>
      </c>
      <c r="C5" s="38" t="s">
        <v>87</v>
      </c>
      <c r="D5" s="38" t="s">
        <v>220</v>
      </c>
      <c r="E5" s="16">
        <v>3</v>
      </c>
      <c r="F5" s="16" t="s">
        <v>62</v>
      </c>
      <c r="G5" s="16" t="s">
        <v>31</v>
      </c>
      <c r="H5" s="16" t="s">
        <v>68</v>
      </c>
      <c r="I5" s="8" t="s">
        <v>203</v>
      </c>
      <c r="J5" s="53">
        <v>43133</v>
      </c>
      <c r="K5" s="54" t="s">
        <v>400</v>
      </c>
      <c r="L5" s="121" t="s">
        <v>37</v>
      </c>
      <c r="M5" s="123"/>
      <c r="N5" s="54"/>
      <c r="O5" s="55"/>
    </row>
    <row r="6" spans="1:15" s="4" customFormat="1" ht="39" customHeight="1">
      <c r="A6" s="16">
        <f t="shared" si="0"/>
        <v>2</v>
      </c>
      <c r="B6" s="16" t="s">
        <v>9</v>
      </c>
      <c r="C6" s="38" t="s">
        <v>79</v>
      </c>
      <c r="D6" s="38" t="s">
        <v>220</v>
      </c>
      <c r="E6" s="16">
        <v>3</v>
      </c>
      <c r="F6" s="16" t="s">
        <v>62</v>
      </c>
      <c r="G6" s="16" t="s">
        <v>9</v>
      </c>
      <c r="H6" s="16" t="s">
        <v>68</v>
      </c>
      <c r="I6" s="8" t="s">
        <v>61</v>
      </c>
      <c r="J6" s="53">
        <v>43133</v>
      </c>
      <c r="K6" s="54" t="s">
        <v>400</v>
      </c>
      <c r="L6" s="121" t="s">
        <v>37</v>
      </c>
      <c r="M6" s="123"/>
      <c r="N6" s="54"/>
      <c r="O6" s="55"/>
    </row>
    <row r="7" spans="1:15" s="4" customFormat="1" ht="39" customHeight="1">
      <c r="A7" s="16">
        <f t="shared" si="0"/>
        <v>3</v>
      </c>
      <c r="B7" s="16" t="s">
        <v>9</v>
      </c>
      <c r="C7" s="38" t="s">
        <v>83</v>
      </c>
      <c r="D7" s="38" t="s">
        <v>220</v>
      </c>
      <c r="E7" s="16">
        <v>5</v>
      </c>
      <c r="F7" s="16" t="s">
        <v>70</v>
      </c>
      <c r="G7" s="16" t="s">
        <v>9</v>
      </c>
      <c r="H7" s="16" t="s">
        <v>68</v>
      </c>
      <c r="I7" s="8" t="s">
        <v>61</v>
      </c>
      <c r="J7" s="53">
        <v>43133</v>
      </c>
      <c r="K7" s="54" t="s">
        <v>400</v>
      </c>
      <c r="L7" s="121" t="s">
        <v>37</v>
      </c>
      <c r="M7" s="123"/>
      <c r="N7" s="54"/>
      <c r="O7" s="55"/>
    </row>
    <row r="8" spans="1:15" s="4" customFormat="1" ht="39" customHeight="1">
      <c r="A8" s="16">
        <f t="shared" si="0"/>
        <v>4</v>
      </c>
      <c r="B8" s="16" t="s">
        <v>9</v>
      </c>
      <c r="C8" s="38" t="s">
        <v>79</v>
      </c>
      <c r="D8" s="38" t="s">
        <v>220</v>
      </c>
      <c r="E8" s="16">
        <v>5</v>
      </c>
      <c r="F8" s="16" t="s">
        <v>70</v>
      </c>
      <c r="G8" s="16" t="s">
        <v>9</v>
      </c>
      <c r="H8" s="16" t="s">
        <v>68</v>
      </c>
      <c r="I8" s="8" t="s">
        <v>61</v>
      </c>
      <c r="J8" s="53">
        <v>43133</v>
      </c>
      <c r="K8" s="54" t="s">
        <v>400</v>
      </c>
      <c r="L8" s="121" t="s">
        <v>37</v>
      </c>
      <c r="M8" s="123"/>
      <c r="N8" s="54"/>
      <c r="O8" s="55"/>
    </row>
    <row r="9" spans="1:15" s="4" customFormat="1" ht="47.25">
      <c r="A9" s="16">
        <f t="shared" si="0"/>
        <v>5</v>
      </c>
      <c r="B9" s="16" t="s">
        <v>9</v>
      </c>
      <c r="C9" s="38" t="s">
        <v>84</v>
      </c>
      <c r="D9" s="38" t="s">
        <v>220</v>
      </c>
      <c r="E9" s="16">
        <v>4</v>
      </c>
      <c r="F9" s="16" t="s">
        <v>63</v>
      </c>
      <c r="G9" s="16" t="s">
        <v>9</v>
      </c>
      <c r="H9" s="16" t="s">
        <v>68</v>
      </c>
      <c r="I9" s="8" t="s">
        <v>412</v>
      </c>
      <c r="J9" s="53">
        <v>43133</v>
      </c>
      <c r="K9" s="54" t="s">
        <v>400</v>
      </c>
      <c r="L9" s="121" t="s">
        <v>37</v>
      </c>
      <c r="M9" s="123"/>
      <c r="N9" s="54"/>
      <c r="O9" s="55"/>
    </row>
    <row r="10" spans="1:15" s="4" customFormat="1" ht="47.25">
      <c r="A10" s="16">
        <f t="shared" si="0"/>
        <v>6</v>
      </c>
      <c r="B10" s="16" t="s">
        <v>9</v>
      </c>
      <c r="C10" s="38" t="s">
        <v>80</v>
      </c>
      <c r="D10" s="38" t="s">
        <v>217</v>
      </c>
      <c r="E10" s="16">
        <v>4</v>
      </c>
      <c r="F10" s="16" t="s">
        <v>63</v>
      </c>
      <c r="G10" s="16" t="s">
        <v>9</v>
      </c>
      <c r="H10" s="16" t="s">
        <v>68</v>
      </c>
      <c r="I10" s="8" t="s">
        <v>413</v>
      </c>
      <c r="J10" s="53">
        <v>43133</v>
      </c>
      <c r="K10" s="54" t="s">
        <v>400</v>
      </c>
      <c r="L10" s="121" t="s">
        <v>37</v>
      </c>
      <c r="M10" s="123"/>
      <c r="N10" s="54"/>
      <c r="O10" s="55"/>
    </row>
    <row r="11" spans="1:15" s="4" customFormat="1" ht="47.25">
      <c r="A11" s="16">
        <f t="shared" si="0"/>
        <v>7</v>
      </c>
      <c r="B11" s="16" t="s">
        <v>9</v>
      </c>
      <c r="C11" s="38" t="s">
        <v>81</v>
      </c>
      <c r="D11" s="38" t="s">
        <v>205</v>
      </c>
      <c r="E11" s="16">
        <v>4</v>
      </c>
      <c r="F11" s="16" t="s">
        <v>63</v>
      </c>
      <c r="G11" s="16" t="s">
        <v>9</v>
      </c>
      <c r="H11" s="16" t="s">
        <v>68</v>
      </c>
      <c r="I11" s="8" t="s">
        <v>414</v>
      </c>
      <c r="J11" s="53">
        <v>43133</v>
      </c>
      <c r="K11" s="54" t="s">
        <v>400</v>
      </c>
      <c r="L11" s="121" t="s">
        <v>37</v>
      </c>
      <c r="M11" s="123"/>
      <c r="N11" s="54"/>
      <c r="O11" s="55"/>
    </row>
    <row r="12" spans="1:15" s="4" customFormat="1" ht="47.25">
      <c r="A12" s="16">
        <f t="shared" ref="A12:A17" si="1">ROW()-4</f>
        <v>8</v>
      </c>
      <c r="B12" s="16" t="s">
        <v>9</v>
      </c>
      <c r="C12" s="38" t="s">
        <v>84</v>
      </c>
      <c r="D12" s="38" t="s">
        <v>217</v>
      </c>
      <c r="E12" s="16">
        <v>4</v>
      </c>
      <c r="F12" s="16" t="s">
        <v>63</v>
      </c>
      <c r="G12" s="16" t="s">
        <v>9</v>
      </c>
      <c r="H12" s="16" t="s">
        <v>9</v>
      </c>
      <c r="I12" s="8" t="s">
        <v>415</v>
      </c>
      <c r="J12" s="53">
        <v>43133</v>
      </c>
      <c r="K12" s="54" t="s">
        <v>400</v>
      </c>
      <c r="L12" s="121" t="s">
        <v>37</v>
      </c>
      <c r="M12" s="123"/>
      <c r="N12" s="54"/>
      <c r="O12" s="55"/>
    </row>
    <row r="13" spans="1:15" s="4" customFormat="1" ht="47.25">
      <c r="A13" s="16">
        <f t="shared" si="1"/>
        <v>9</v>
      </c>
      <c r="B13" s="16" t="s">
        <v>9</v>
      </c>
      <c r="C13" s="38" t="s">
        <v>80</v>
      </c>
      <c r="D13" s="38" t="s">
        <v>205</v>
      </c>
      <c r="E13" s="16">
        <v>4</v>
      </c>
      <c r="F13" s="16" t="s">
        <v>63</v>
      </c>
      <c r="G13" s="16" t="s">
        <v>9</v>
      </c>
      <c r="H13" s="16" t="s">
        <v>9</v>
      </c>
      <c r="I13" s="8" t="s">
        <v>415</v>
      </c>
      <c r="J13" s="53">
        <v>43133</v>
      </c>
      <c r="K13" s="54" t="s">
        <v>400</v>
      </c>
      <c r="L13" s="121" t="s">
        <v>37</v>
      </c>
      <c r="M13" s="123"/>
      <c r="N13" s="54"/>
      <c r="O13" s="55"/>
    </row>
    <row r="14" spans="1:15" s="4" customFormat="1" ht="47.25">
      <c r="A14" s="16">
        <f t="shared" si="1"/>
        <v>10</v>
      </c>
      <c r="B14" s="16" t="s">
        <v>9</v>
      </c>
      <c r="C14" s="38" t="s">
        <v>81</v>
      </c>
      <c r="D14" s="38" t="s">
        <v>217</v>
      </c>
      <c r="E14" s="16">
        <v>4</v>
      </c>
      <c r="F14" s="16" t="s">
        <v>63</v>
      </c>
      <c r="G14" s="16" t="s">
        <v>9</v>
      </c>
      <c r="H14" s="16" t="s">
        <v>9</v>
      </c>
      <c r="I14" s="8" t="s">
        <v>415</v>
      </c>
      <c r="J14" s="53">
        <v>43133</v>
      </c>
      <c r="K14" s="54" t="s">
        <v>400</v>
      </c>
      <c r="L14" s="121" t="s">
        <v>37</v>
      </c>
      <c r="M14" s="123"/>
      <c r="N14" s="54"/>
      <c r="O14" s="55"/>
    </row>
    <row r="15" spans="1:15" s="4" customFormat="1" ht="39" customHeight="1">
      <c r="A15" s="16">
        <f t="shared" si="1"/>
        <v>11</v>
      </c>
      <c r="B15" s="217" t="s">
        <v>71</v>
      </c>
      <c r="C15" s="218"/>
      <c r="D15" s="218"/>
      <c r="E15" s="218"/>
      <c r="F15" s="219"/>
      <c r="G15" s="16" t="s">
        <v>9</v>
      </c>
      <c r="H15" s="16" t="s">
        <v>9</v>
      </c>
      <c r="I15" s="8" t="s">
        <v>72</v>
      </c>
      <c r="J15" s="53">
        <v>43133</v>
      </c>
      <c r="K15" s="54" t="s">
        <v>400</v>
      </c>
      <c r="L15" s="121" t="s">
        <v>37</v>
      </c>
      <c r="M15" s="123"/>
      <c r="N15" s="54"/>
      <c r="O15" s="55"/>
    </row>
    <row r="16" spans="1:15" s="4" customFormat="1" ht="39" customHeight="1">
      <c r="A16" s="16">
        <f t="shared" si="1"/>
        <v>12</v>
      </c>
      <c r="B16" s="16" t="s">
        <v>9</v>
      </c>
      <c r="C16" s="38" t="s">
        <v>79</v>
      </c>
      <c r="D16" s="38" t="s">
        <v>220</v>
      </c>
      <c r="E16" s="16">
        <v>4</v>
      </c>
      <c r="F16" s="16" t="s">
        <v>63</v>
      </c>
      <c r="G16" s="16" t="s">
        <v>71</v>
      </c>
      <c r="H16" s="16" t="s">
        <v>68</v>
      </c>
      <c r="I16" s="8" t="s">
        <v>61</v>
      </c>
      <c r="J16" s="53">
        <v>43133</v>
      </c>
      <c r="K16" s="54" t="s">
        <v>400</v>
      </c>
      <c r="L16" s="121" t="s">
        <v>37</v>
      </c>
      <c r="M16" s="123"/>
      <c r="N16" s="54"/>
      <c r="O16" s="55"/>
    </row>
    <row r="17" spans="1:15" s="4" customFormat="1" ht="39" customHeight="1">
      <c r="A17" s="16">
        <f t="shared" si="1"/>
        <v>13</v>
      </c>
      <c r="B17" s="16" t="s">
        <v>9</v>
      </c>
      <c r="C17" s="38" t="s">
        <v>79</v>
      </c>
      <c r="D17" s="38" t="s">
        <v>220</v>
      </c>
      <c r="E17" s="16">
        <v>4</v>
      </c>
      <c r="F17" s="16" t="s">
        <v>63</v>
      </c>
      <c r="G17" s="16" t="s">
        <v>71</v>
      </c>
      <c r="H17" s="16" t="s">
        <v>9</v>
      </c>
      <c r="I17" s="8" t="s">
        <v>85</v>
      </c>
      <c r="J17" s="53">
        <v>43133</v>
      </c>
      <c r="K17" s="54" t="s">
        <v>400</v>
      </c>
      <c r="L17" s="121" t="s">
        <v>37</v>
      </c>
      <c r="M17" s="123"/>
      <c r="N17" s="54"/>
      <c r="O17" s="55"/>
    </row>
    <row r="18" spans="1:15" s="4" customFormat="1" ht="18" customHeight="1">
      <c r="A18" s="10"/>
      <c r="B18" s="10"/>
      <c r="C18" s="112"/>
      <c r="D18" s="112"/>
      <c r="E18" s="10"/>
      <c r="F18" s="10"/>
      <c r="G18" s="10"/>
      <c r="H18" s="10"/>
      <c r="I18" s="11"/>
      <c r="J18" s="113"/>
      <c r="K18" s="114"/>
      <c r="L18" s="115"/>
    </row>
    <row r="19" spans="1:15">
      <c r="A19" s="119" t="s">
        <v>416</v>
      </c>
    </row>
    <row r="20" spans="1:15">
      <c r="A20" s="15" t="s">
        <v>419</v>
      </c>
    </row>
    <row r="21" spans="1:15">
      <c r="A21" s="206" t="s">
        <v>32</v>
      </c>
      <c r="B21" s="207" t="s">
        <v>11</v>
      </c>
      <c r="C21" s="208"/>
      <c r="D21" s="208"/>
      <c r="E21" s="208"/>
      <c r="F21" s="208"/>
      <c r="G21" s="208"/>
      <c r="H21" s="209"/>
      <c r="I21" s="3" t="s">
        <v>12</v>
      </c>
      <c r="J21" s="200" t="s">
        <v>33</v>
      </c>
      <c r="K21" s="201"/>
      <c r="L21" s="202"/>
    </row>
    <row r="22" spans="1:15">
      <c r="A22" s="206"/>
      <c r="B22" s="207" t="s">
        <v>201</v>
      </c>
      <c r="C22" s="208"/>
      <c r="D22" s="208"/>
      <c r="E22" s="208"/>
      <c r="F22" s="210"/>
      <c r="G22" s="111" t="s">
        <v>60</v>
      </c>
      <c r="H22" s="111" t="s">
        <v>64</v>
      </c>
      <c r="I22" s="9" t="s">
        <v>64</v>
      </c>
      <c r="J22" s="203"/>
      <c r="K22" s="204"/>
      <c r="L22" s="205"/>
    </row>
    <row r="23" spans="1:15">
      <c r="A23" s="206"/>
      <c r="B23" s="110" t="s">
        <v>56</v>
      </c>
      <c r="C23" s="110" t="s">
        <v>78</v>
      </c>
      <c r="D23" s="110" t="s">
        <v>202</v>
      </c>
      <c r="E23" s="110" t="s">
        <v>59</v>
      </c>
      <c r="F23" s="73" t="s">
        <v>300</v>
      </c>
      <c r="G23" s="110" t="s">
        <v>56</v>
      </c>
      <c r="H23" s="110" t="s">
        <v>56</v>
      </c>
      <c r="I23" s="9"/>
      <c r="J23" s="5" t="s">
        <v>34</v>
      </c>
      <c r="K23" s="5" t="s">
        <v>35</v>
      </c>
      <c r="L23" s="5" t="s">
        <v>17</v>
      </c>
    </row>
    <row r="24" spans="1:15" ht="47.25">
      <c r="A24" s="16">
        <f>ROW()-23</f>
        <v>1</v>
      </c>
      <c r="B24" s="16" t="s">
        <v>9</v>
      </c>
      <c r="C24" s="38" t="s">
        <v>84</v>
      </c>
      <c r="D24" s="38" t="s">
        <v>220</v>
      </c>
      <c r="E24" s="16" t="s">
        <v>409</v>
      </c>
      <c r="F24" s="16" t="s">
        <v>410</v>
      </c>
      <c r="G24" s="16" t="s">
        <v>9</v>
      </c>
      <c r="H24" s="16" t="s">
        <v>9</v>
      </c>
      <c r="I24" s="8" t="s">
        <v>411</v>
      </c>
      <c r="J24" s="53"/>
      <c r="K24" s="54"/>
      <c r="L24" s="55"/>
    </row>
    <row r="25" spans="1:15" ht="47.25">
      <c r="A25" s="16">
        <f t="shared" ref="A25" si="2">ROW()-23</f>
        <v>2</v>
      </c>
      <c r="B25" s="16" t="s">
        <v>9</v>
      </c>
      <c r="C25" s="38" t="s">
        <v>81</v>
      </c>
      <c r="D25" s="38" t="s">
        <v>205</v>
      </c>
      <c r="E25" s="38" t="s">
        <v>417</v>
      </c>
      <c r="F25" s="16" t="s">
        <v>63</v>
      </c>
      <c r="G25" s="16" t="s">
        <v>9</v>
      </c>
      <c r="H25" s="16" t="s">
        <v>36</v>
      </c>
      <c r="I25" s="8" t="s">
        <v>418</v>
      </c>
      <c r="J25" s="53"/>
      <c r="K25" s="54"/>
      <c r="L25" s="55"/>
    </row>
    <row r="26" spans="1:15">
      <c r="A26" s="116"/>
      <c r="B26" s="116"/>
      <c r="C26" s="116"/>
      <c r="D26" s="116"/>
      <c r="E26" s="116"/>
      <c r="F26" s="116"/>
      <c r="G26" s="116"/>
      <c r="H26" s="116"/>
      <c r="I26" s="117"/>
      <c r="J26" s="118"/>
      <c r="K26" s="118"/>
      <c r="L26" s="118"/>
    </row>
    <row r="27" spans="1:15" s="4" customFormat="1">
      <c r="A27" s="19" t="s">
        <v>50</v>
      </c>
      <c r="B27" s="15" t="s">
        <v>51</v>
      </c>
      <c r="C27" s="15"/>
      <c r="D27" s="15"/>
      <c r="E27" s="15"/>
      <c r="F27" s="15"/>
      <c r="G27" s="15"/>
      <c r="H27" s="15"/>
    </row>
    <row r="28" spans="1:15" s="4" customFormat="1">
      <c r="A28" s="20" t="s">
        <v>49</v>
      </c>
      <c r="B28" s="15" t="s">
        <v>52</v>
      </c>
      <c r="C28" s="15"/>
      <c r="D28" s="15"/>
      <c r="E28" s="15"/>
      <c r="F28" s="15"/>
    </row>
    <row r="29" spans="1:15" s="4" customFormat="1"/>
    <row r="30" spans="1:15" s="4" customFormat="1"/>
    <row r="31" spans="1:15" s="4" customFormat="1">
      <c r="B31" s="74" t="s">
        <v>303</v>
      </c>
    </row>
    <row r="32" spans="1:15" s="4" customFormat="1">
      <c r="B32" s="74" t="s">
        <v>304</v>
      </c>
    </row>
    <row r="33" spans="1:2" s="4" customFormat="1">
      <c r="B33" s="74"/>
    </row>
    <row r="34" spans="1:2" s="4" customFormat="1">
      <c r="B34" s="74" t="s">
        <v>312</v>
      </c>
    </row>
    <row r="35" spans="1:2">
      <c r="B35" s="76" t="s">
        <v>302</v>
      </c>
    </row>
    <row r="36" spans="1:2">
      <c r="B36" s="76" t="s">
        <v>313</v>
      </c>
    </row>
    <row r="37" spans="1:2">
      <c r="B37" s="76" t="s">
        <v>301</v>
      </c>
    </row>
    <row r="38" spans="1:2">
      <c r="A38" s="75"/>
    </row>
  </sheetData>
  <mergeCells count="9">
    <mergeCell ref="A21:A23"/>
    <mergeCell ref="B21:H21"/>
    <mergeCell ref="J21:L22"/>
    <mergeCell ref="B22:F22"/>
    <mergeCell ref="J2:O3"/>
    <mergeCell ref="A2:A4"/>
    <mergeCell ref="B2:H2"/>
    <mergeCell ref="B3:F3"/>
    <mergeCell ref="B15:F15"/>
  </mergeCells>
  <phoneticPr fontId="15"/>
  <dataValidations count="1">
    <dataValidation type="list" allowBlank="1" showInputMessage="1" showErrorMessage="1" sqref="L5:L18 O5:O17 L24:L25" xr:uid="{00000000-0002-0000-0500-000000000000}">
      <formula1>"○,×"</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3"/>
  <sheetViews>
    <sheetView showGridLines="0" zoomScale="85" zoomScaleNormal="85" zoomScalePageLayoutView="85" workbookViewId="0"/>
  </sheetViews>
  <sheetFormatPr defaultColWidth="8.875" defaultRowHeight="15.75"/>
  <cols>
    <col min="1" max="1" width="5.625" style="15" bestFit="1" customWidth="1"/>
    <col min="2" max="2" width="16.25" style="15" customWidth="1"/>
    <col min="3" max="3" width="29.875" style="15" customWidth="1"/>
    <col min="4" max="4" width="13.375" style="15" bestFit="1" customWidth="1"/>
    <col min="5" max="5" width="15.25" style="15" customWidth="1"/>
    <col min="6" max="6" width="29" style="15" customWidth="1"/>
    <col min="7" max="7" width="20.375" style="15" bestFit="1" customWidth="1"/>
    <col min="8" max="8" width="20.375" style="15" customWidth="1"/>
    <col min="9" max="9" width="57.625" style="15" customWidth="1"/>
    <col min="10" max="10" width="12.625" style="15" bestFit="1" customWidth="1"/>
    <col min="11" max="11" width="9.125" style="15" bestFit="1" customWidth="1"/>
    <col min="12" max="12" width="9.125" style="15" customWidth="1"/>
    <col min="13" max="16384" width="8.875" style="15"/>
  </cols>
  <sheetData>
    <row r="1" spans="1:15">
      <c r="A1" s="15" t="s">
        <v>355</v>
      </c>
    </row>
    <row r="2" spans="1:15">
      <c r="A2" s="206" t="s">
        <v>32</v>
      </c>
      <c r="B2" s="207" t="s">
        <v>11</v>
      </c>
      <c r="C2" s="208"/>
      <c r="D2" s="208"/>
      <c r="E2" s="208"/>
      <c r="F2" s="208"/>
      <c r="G2" s="208"/>
      <c r="H2" s="209"/>
      <c r="I2" s="3" t="s">
        <v>12</v>
      </c>
      <c r="J2" s="200" t="s">
        <v>33</v>
      </c>
      <c r="K2" s="201"/>
      <c r="L2" s="201"/>
      <c r="M2" s="201"/>
      <c r="N2" s="201"/>
      <c r="O2" s="220"/>
    </row>
    <row r="3" spans="1:15" s="4" customFormat="1" ht="15.75" customHeight="1">
      <c r="A3" s="206"/>
      <c r="B3" s="207" t="s">
        <v>201</v>
      </c>
      <c r="C3" s="208"/>
      <c r="D3" s="208"/>
      <c r="E3" s="208"/>
      <c r="F3" s="209"/>
      <c r="G3" s="33" t="s">
        <v>60</v>
      </c>
      <c r="H3" s="33" t="s">
        <v>73</v>
      </c>
      <c r="I3" s="9" t="s">
        <v>74</v>
      </c>
      <c r="J3" s="203"/>
      <c r="K3" s="204"/>
      <c r="L3" s="204"/>
      <c r="M3" s="204"/>
      <c r="N3" s="204"/>
      <c r="O3" s="205"/>
    </row>
    <row r="4" spans="1:15" s="4" customFormat="1">
      <c r="A4" s="206"/>
      <c r="B4" s="32" t="s">
        <v>56</v>
      </c>
      <c r="C4" s="32" t="s">
        <v>78</v>
      </c>
      <c r="D4" s="52" t="s">
        <v>202</v>
      </c>
      <c r="E4" s="72" t="s">
        <v>59</v>
      </c>
      <c r="F4" s="73" t="s">
        <v>300</v>
      </c>
      <c r="G4" s="32" t="s">
        <v>56</v>
      </c>
      <c r="H4" s="32" t="s">
        <v>66</v>
      </c>
      <c r="I4" s="9"/>
      <c r="J4" s="124" t="s">
        <v>34</v>
      </c>
      <c r="K4" s="124" t="s">
        <v>35</v>
      </c>
      <c r="L4" s="125" t="s">
        <v>17</v>
      </c>
      <c r="M4" s="122" t="s">
        <v>34</v>
      </c>
      <c r="N4" s="124" t="s">
        <v>35</v>
      </c>
      <c r="O4" s="124" t="s">
        <v>17</v>
      </c>
    </row>
    <row r="5" spans="1:15" s="4" customFormat="1" ht="47.25">
      <c r="A5" s="16">
        <f>ROW()-4</f>
        <v>1</v>
      </c>
      <c r="B5" s="16" t="s">
        <v>9</v>
      </c>
      <c r="C5" s="38" t="s">
        <v>86</v>
      </c>
      <c r="D5" s="38" t="s">
        <v>250</v>
      </c>
      <c r="E5" s="38">
        <v>3</v>
      </c>
      <c r="F5" s="16" t="s">
        <v>62</v>
      </c>
      <c r="G5" s="16" t="s">
        <v>9</v>
      </c>
      <c r="H5" s="16" t="s">
        <v>68</v>
      </c>
      <c r="I5" s="8" t="s">
        <v>420</v>
      </c>
      <c r="J5" s="59">
        <v>43136</v>
      </c>
      <c r="K5" s="60" t="s">
        <v>404</v>
      </c>
      <c r="L5" s="126" t="s">
        <v>37</v>
      </c>
      <c r="M5" s="127"/>
      <c r="N5" s="60"/>
      <c r="O5" s="61"/>
    </row>
    <row r="6" spans="1:15" s="4" customFormat="1" ht="47.25">
      <c r="A6" s="16">
        <f t="shared" ref="A6:A7" si="0">ROW()-4</f>
        <v>2</v>
      </c>
      <c r="B6" s="16" t="s">
        <v>9</v>
      </c>
      <c r="C6" s="38" t="s">
        <v>80</v>
      </c>
      <c r="D6" s="38" t="s">
        <v>250</v>
      </c>
      <c r="E6" s="38">
        <v>3</v>
      </c>
      <c r="F6" s="16" t="s">
        <v>62</v>
      </c>
      <c r="G6" s="16" t="s">
        <v>9</v>
      </c>
      <c r="H6" s="16" t="s">
        <v>68</v>
      </c>
      <c r="I6" s="8" t="s">
        <v>420</v>
      </c>
      <c r="J6" s="59">
        <v>43136</v>
      </c>
      <c r="K6" s="60" t="s">
        <v>404</v>
      </c>
      <c r="L6" s="126" t="s">
        <v>37</v>
      </c>
      <c r="M6" s="127"/>
      <c r="N6" s="60"/>
      <c r="O6" s="61"/>
    </row>
    <row r="7" spans="1:15" s="4" customFormat="1" ht="47.25">
      <c r="A7" s="16">
        <f t="shared" si="0"/>
        <v>3</v>
      </c>
      <c r="B7" s="16" t="s">
        <v>9</v>
      </c>
      <c r="C7" s="38" t="s">
        <v>81</v>
      </c>
      <c r="D7" s="38" t="s">
        <v>250</v>
      </c>
      <c r="E7" s="38">
        <v>3</v>
      </c>
      <c r="F7" s="16" t="s">
        <v>62</v>
      </c>
      <c r="G7" s="16" t="s">
        <v>9</v>
      </c>
      <c r="H7" s="16" t="s">
        <v>68</v>
      </c>
      <c r="I7" s="8" t="s">
        <v>420</v>
      </c>
      <c r="J7" s="59">
        <v>43136</v>
      </c>
      <c r="K7" s="60" t="s">
        <v>404</v>
      </c>
      <c r="L7" s="126" t="s">
        <v>37</v>
      </c>
      <c r="M7" s="127"/>
      <c r="N7" s="60"/>
      <c r="O7" s="61"/>
    </row>
    <row r="8" spans="1:15" s="4" customFormat="1" ht="47.25">
      <c r="A8" s="16">
        <f>ROW()-4</f>
        <v>4</v>
      </c>
      <c r="B8" s="16" t="s">
        <v>9</v>
      </c>
      <c r="C8" s="38" t="s">
        <v>221</v>
      </c>
      <c r="D8" s="38" t="s">
        <v>250</v>
      </c>
      <c r="E8" s="38">
        <v>5</v>
      </c>
      <c r="F8" s="16" t="s">
        <v>70</v>
      </c>
      <c r="G8" s="16" t="s">
        <v>9</v>
      </c>
      <c r="H8" s="16" t="s">
        <v>68</v>
      </c>
      <c r="I8" s="8" t="s">
        <v>420</v>
      </c>
      <c r="J8" s="59">
        <v>43136</v>
      </c>
      <c r="K8" s="60" t="s">
        <v>404</v>
      </c>
      <c r="L8" s="126" t="s">
        <v>37</v>
      </c>
      <c r="M8" s="127"/>
      <c r="N8" s="60"/>
      <c r="O8" s="61"/>
    </row>
    <row r="9" spans="1:15" s="4" customFormat="1" ht="47.25">
      <c r="A9" s="16">
        <f>ROW()-4</f>
        <v>5</v>
      </c>
      <c r="B9" s="16" t="s">
        <v>9</v>
      </c>
      <c r="C9" s="38" t="s">
        <v>80</v>
      </c>
      <c r="D9" s="38" t="s">
        <v>250</v>
      </c>
      <c r="E9" s="38">
        <v>5</v>
      </c>
      <c r="F9" s="16" t="s">
        <v>70</v>
      </c>
      <c r="G9" s="16" t="s">
        <v>9</v>
      </c>
      <c r="H9" s="16" t="s">
        <v>68</v>
      </c>
      <c r="I9" s="8" t="s">
        <v>420</v>
      </c>
      <c r="J9" s="59">
        <v>43136</v>
      </c>
      <c r="K9" s="60" t="s">
        <v>404</v>
      </c>
      <c r="L9" s="126" t="s">
        <v>37</v>
      </c>
      <c r="M9" s="127"/>
      <c r="N9" s="60"/>
      <c r="O9" s="61"/>
    </row>
    <row r="10" spans="1:15" s="4" customFormat="1" ht="47.25">
      <c r="A10" s="16">
        <f>ROW()-4</f>
        <v>6</v>
      </c>
      <c r="B10" s="16" t="s">
        <v>9</v>
      </c>
      <c r="C10" s="38" t="s">
        <v>81</v>
      </c>
      <c r="D10" s="38" t="s">
        <v>217</v>
      </c>
      <c r="E10" s="38">
        <v>5</v>
      </c>
      <c r="F10" s="16" t="s">
        <v>70</v>
      </c>
      <c r="G10" s="16" t="s">
        <v>9</v>
      </c>
      <c r="H10" s="16" t="s">
        <v>68</v>
      </c>
      <c r="I10" s="8" t="s">
        <v>420</v>
      </c>
      <c r="J10" s="59">
        <v>43136</v>
      </c>
      <c r="K10" s="60" t="s">
        <v>404</v>
      </c>
      <c r="L10" s="126" t="s">
        <v>37</v>
      </c>
      <c r="M10" s="127"/>
      <c r="N10" s="60"/>
      <c r="O10" s="61"/>
    </row>
    <row r="11" spans="1:15" s="4" customFormat="1" ht="47.25">
      <c r="A11" s="16">
        <f t="shared" ref="A11:A33" si="1">ROW()-4</f>
        <v>7</v>
      </c>
      <c r="B11" s="16" t="s">
        <v>9</v>
      </c>
      <c r="C11" s="38" t="s">
        <v>82</v>
      </c>
      <c r="D11" s="38" t="s">
        <v>205</v>
      </c>
      <c r="E11" s="38">
        <v>4</v>
      </c>
      <c r="F11" s="16" t="s">
        <v>63</v>
      </c>
      <c r="G11" s="16" t="s">
        <v>9</v>
      </c>
      <c r="H11" s="16" t="s">
        <v>69</v>
      </c>
      <c r="I11" s="8" t="s">
        <v>420</v>
      </c>
      <c r="J11" s="59">
        <v>43136</v>
      </c>
      <c r="K11" s="60" t="s">
        <v>404</v>
      </c>
      <c r="L11" s="126" t="s">
        <v>37</v>
      </c>
      <c r="M11" s="127"/>
      <c r="N11" s="60"/>
      <c r="O11" s="61"/>
    </row>
    <row r="12" spans="1:15" s="4" customFormat="1" ht="47.25">
      <c r="A12" s="16">
        <f>ROW()-4</f>
        <v>8</v>
      </c>
      <c r="B12" s="16" t="s">
        <v>9</v>
      </c>
      <c r="C12" s="38" t="s">
        <v>80</v>
      </c>
      <c r="D12" s="38" t="s">
        <v>217</v>
      </c>
      <c r="E12" s="38">
        <v>4</v>
      </c>
      <c r="F12" s="16" t="s">
        <v>63</v>
      </c>
      <c r="G12" s="16" t="s">
        <v>9</v>
      </c>
      <c r="H12" s="16" t="s">
        <v>68</v>
      </c>
      <c r="I12" s="8" t="s">
        <v>420</v>
      </c>
      <c r="J12" s="59">
        <v>43136</v>
      </c>
      <c r="K12" s="60" t="s">
        <v>404</v>
      </c>
      <c r="L12" s="126" t="s">
        <v>37</v>
      </c>
      <c r="M12" s="127"/>
      <c r="N12" s="60"/>
      <c r="O12" s="61"/>
    </row>
    <row r="13" spans="1:15" s="4" customFormat="1" ht="47.25">
      <c r="A13" s="16">
        <f>ROW()-4</f>
        <v>9</v>
      </c>
      <c r="B13" s="16" t="s">
        <v>9</v>
      </c>
      <c r="C13" s="38" t="s">
        <v>81</v>
      </c>
      <c r="D13" s="38" t="s">
        <v>205</v>
      </c>
      <c r="E13" s="38">
        <v>4</v>
      </c>
      <c r="F13" s="16" t="s">
        <v>63</v>
      </c>
      <c r="G13" s="16" t="s">
        <v>9</v>
      </c>
      <c r="H13" s="16" t="s">
        <v>68</v>
      </c>
      <c r="I13" s="8" t="s">
        <v>420</v>
      </c>
      <c r="J13" s="59">
        <v>43136</v>
      </c>
      <c r="K13" s="60" t="s">
        <v>404</v>
      </c>
      <c r="L13" s="126" t="s">
        <v>37</v>
      </c>
      <c r="M13" s="127"/>
      <c r="N13" s="60"/>
      <c r="O13" s="61"/>
    </row>
    <row r="14" spans="1:15" s="4" customFormat="1" ht="47.25">
      <c r="A14" s="16">
        <f t="shared" si="1"/>
        <v>10</v>
      </c>
      <c r="B14" s="16" t="s">
        <v>9</v>
      </c>
      <c r="C14" s="38" t="s">
        <v>86</v>
      </c>
      <c r="D14" s="38" t="s">
        <v>217</v>
      </c>
      <c r="E14" s="38">
        <v>3</v>
      </c>
      <c r="F14" s="16" t="s">
        <v>62</v>
      </c>
      <c r="G14" s="16" t="s">
        <v>9</v>
      </c>
      <c r="H14" s="16" t="s">
        <v>9</v>
      </c>
      <c r="I14" s="8" t="s">
        <v>421</v>
      </c>
      <c r="J14" s="59">
        <v>43136</v>
      </c>
      <c r="K14" s="60" t="s">
        <v>404</v>
      </c>
      <c r="L14" s="126" t="s">
        <v>37</v>
      </c>
      <c r="M14" s="127"/>
      <c r="N14" s="60"/>
      <c r="O14" s="61"/>
    </row>
    <row r="15" spans="1:15" s="4" customFormat="1" ht="47.25">
      <c r="A15" s="16">
        <f t="shared" si="1"/>
        <v>11</v>
      </c>
      <c r="B15" s="16" t="s">
        <v>9</v>
      </c>
      <c r="C15" s="38" t="s">
        <v>80</v>
      </c>
      <c r="D15" s="38" t="s">
        <v>250</v>
      </c>
      <c r="E15" s="38">
        <v>3</v>
      </c>
      <c r="F15" s="16" t="s">
        <v>62</v>
      </c>
      <c r="G15" s="16" t="s">
        <v>9</v>
      </c>
      <c r="H15" s="16" t="s">
        <v>9</v>
      </c>
      <c r="I15" s="8" t="s">
        <v>421</v>
      </c>
      <c r="J15" s="59">
        <v>43136</v>
      </c>
      <c r="K15" s="60" t="s">
        <v>404</v>
      </c>
      <c r="L15" s="126" t="s">
        <v>37</v>
      </c>
      <c r="M15" s="127"/>
      <c r="N15" s="60"/>
      <c r="O15" s="61"/>
    </row>
    <row r="16" spans="1:15" s="4" customFormat="1" ht="47.25">
      <c r="A16" s="16">
        <f t="shared" si="1"/>
        <v>12</v>
      </c>
      <c r="B16" s="16" t="s">
        <v>9</v>
      </c>
      <c r="C16" s="38" t="s">
        <v>81</v>
      </c>
      <c r="D16" s="38" t="s">
        <v>250</v>
      </c>
      <c r="E16" s="38">
        <v>3</v>
      </c>
      <c r="F16" s="16" t="s">
        <v>62</v>
      </c>
      <c r="G16" s="16" t="s">
        <v>9</v>
      </c>
      <c r="H16" s="16" t="s">
        <v>9</v>
      </c>
      <c r="I16" s="8" t="s">
        <v>421</v>
      </c>
      <c r="J16" s="59">
        <v>43136</v>
      </c>
      <c r="K16" s="60" t="s">
        <v>404</v>
      </c>
      <c r="L16" s="126" t="s">
        <v>37</v>
      </c>
      <c r="M16" s="127"/>
      <c r="N16" s="60"/>
      <c r="O16" s="61"/>
    </row>
    <row r="17" spans="1:15" s="4" customFormat="1" ht="47.25">
      <c r="A17" s="16">
        <f t="shared" si="1"/>
        <v>13</v>
      </c>
      <c r="B17" s="16" t="s">
        <v>9</v>
      </c>
      <c r="C17" s="38" t="s">
        <v>221</v>
      </c>
      <c r="D17" s="38" t="s">
        <v>250</v>
      </c>
      <c r="E17" s="38">
        <v>5</v>
      </c>
      <c r="F17" s="16" t="s">
        <v>70</v>
      </c>
      <c r="G17" s="16" t="s">
        <v>9</v>
      </c>
      <c r="H17" s="16" t="s">
        <v>9</v>
      </c>
      <c r="I17" s="8" t="s">
        <v>421</v>
      </c>
      <c r="J17" s="59">
        <v>43136</v>
      </c>
      <c r="K17" s="60" t="s">
        <v>404</v>
      </c>
      <c r="L17" s="126" t="s">
        <v>37</v>
      </c>
      <c r="M17" s="127"/>
      <c r="N17" s="60"/>
      <c r="O17" s="61"/>
    </row>
    <row r="18" spans="1:15" s="4" customFormat="1" ht="47.25">
      <c r="A18" s="16">
        <f t="shared" si="1"/>
        <v>14</v>
      </c>
      <c r="B18" s="16" t="s">
        <v>9</v>
      </c>
      <c r="C18" s="38" t="s">
        <v>80</v>
      </c>
      <c r="D18" s="38" t="s">
        <v>205</v>
      </c>
      <c r="E18" s="38">
        <v>5</v>
      </c>
      <c r="F18" s="16" t="s">
        <v>70</v>
      </c>
      <c r="G18" s="16" t="s">
        <v>9</v>
      </c>
      <c r="H18" s="16" t="s">
        <v>9</v>
      </c>
      <c r="I18" s="8" t="s">
        <v>421</v>
      </c>
      <c r="J18" s="59">
        <v>43136</v>
      </c>
      <c r="K18" s="60" t="s">
        <v>404</v>
      </c>
      <c r="L18" s="126" t="s">
        <v>37</v>
      </c>
      <c r="M18" s="127"/>
      <c r="N18" s="60"/>
      <c r="O18" s="61"/>
    </row>
    <row r="19" spans="1:15" s="4" customFormat="1" ht="47.25">
      <c r="A19" s="16">
        <f t="shared" si="1"/>
        <v>15</v>
      </c>
      <c r="B19" s="16" t="s">
        <v>9</v>
      </c>
      <c r="C19" s="38" t="s">
        <v>81</v>
      </c>
      <c r="D19" s="38" t="s">
        <v>217</v>
      </c>
      <c r="E19" s="38">
        <v>5</v>
      </c>
      <c r="F19" s="16" t="s">
        <v>70</v>
      </c>
      <c r="G19" s="16" t="s">
        <v>9</v>
      </c>
      <c r="H19" s="16" t="s">
        <v>9</v>
      </c>
      <c r="I19" s="8" t="s">
        <v>421</v>
      </c>
      <c r="J19" s="59">
        <v>43136</v>
      </c>
      <c r="K19" s="60" t="s">
        <v>404</v>
      </c>
      <c r="L19" s="126" t="s">
        <v>37</v>
      </c>
      <c r="M19" s="127"/>
      <c r="N19" s="60"/>
      <c r="O19" s="61"/>
    </row>
    <row r="20" spans="1:15" s="4" customFormat="1" ht="47.25">
      <c r="A20" s="16">
        <f t="shared" si="1"/>
        <v>16</v>
      </c>
      <c r="B20" s="16" t="s">
        <v>9</v>
      </c>
      <c r="C20" s="38" t="s">
        <v>221</v>
      </c>
      <c r="D20" s="38" t="s">
        <v>205</v>
      </c>
      <c r="E20" s="38">
        <v>4</v>
      </c>
      <c r="F20" s="16" t="s">
        <v>63</v>
      </c>
      <c r="G20" s="16" t="s">
        <v>9</v>
      </c>
      <c r="H20" s="16" t="s">
        <v>9</v>
      </c>
      <c r="I20" s="8" t="s">
        <v>421</v>
      </c>
      <c r="J20" s="59">
        <v>43136</v>
      </c>
      <c r="K20" s="60" t="s">
        <v>404</v>
      </c>
      <c r="L20" s="126" t="s">
        <v>37</v>
      </c>
      <c r="M20" s="127"/>
      <c r="N20" s="60"/>
      <c r="O20" s="61"/>
    </row>
    <row r="21" spans="1:15" s="4" customFormat="1" ht="47.25">
      <c r="A21" s="16">
        <f t="shared" si="1"/>
        <v>17</v>
      </c>
      <c r="B21" s="16" t="s">
        <v>9</v>
      </c>
      <c r="C21" s="38" t="s">
        <v>80</v>
      </c>
      <c r="D21" s="38" t="s">
        <v>217</v>
      </c>
      <c r="E21" s="38">
        <v>4</v>
      </c>
      <c r="F21" s="16" t="s">
        <v>63</v>
      </c>
      <c r="G21" s="16" t="s">
        <v>9</v>
      </c>
      <c r="H21" s="16" t="s">
        <v>9</v>
      </c>
      <c r="I21" s="8" t="s">
        <v>421</v>
      </c>
      <c r="J21" s="59">
        <v>43136</v>
      </c>
      <c r="K21" s="60" t="s">
        <v>404</v>
      </c>
      <c r="L21" s="126" t="s">
        <v>37</v>
      </c>
      <c r="M21" s="127"/>
      <c r="N21" s="60"/>
      <c r="O21" s="61"/>
    </row>
    <row r="22" spans="1:15" s="4" customFormat="1" ht="39" customHeight="1">
      <c r="A22" s="16">
        <f t="shared" si="1"/>
        <v>18</v>
      </c>
      <c r="B22" s="16" t="s">
        <v>9</v>
      </c>
      <c r="C22" s="38" t="s">
        <v>82</v>
      </c>
      <c r="D22" s="38" t="s">
        <v>250</v>
      </c>
      <c r="E22" s="38">
        <v>7</v>
      </c>
      <c r="F22" s="16" t="s">
        <v>76</v>
      </c>
      <c r="G22" s="16" t="s">
        <v>9</v>
      </c>
      <c r="H22" s="16" t="s">
        <v>68</v>
      </c>
      <c r="I22" s="8" t="s">
        <v>61</v>
      </c>
      <c r="J22" s="59">
        <v>43136</v>
      </c>
      <c r="K22" s="60" t="s">
        <v>404</v>
      </c>
      <c r="L22" s="126" t="s">
        <v>37</v>
      </c>
      <c r="M22" s="127"/>
      <c r="N22" s="60"/>
      <c r="O22" s="61"/>
    </row>
    <row r="23" spans="1:15" s="4" customFormat="1" ht="39" customHeight="1">
      <c r="A23" s="16">
        <f t="shared" si="1"/>
        <v>19</v>
      </c>
      <c r="B23" s="16" t="s">
        <v>9</v>
      </c>
      <c r="C23" s="38" t="s">
        <v>87</v>
      </c>
      <c r="D23" s="38" t="s">
        <v>206</v>
      </c>
      <c r="E23" s="38">
        <v>7</v>
      </c>
      <c r="F23" s="16" t="s">
        <v>76</v>
      </c>
      <c r="G23" s="16" t="s">
        <v>9</v>
      </c>
      <c r="H23" s="16" t="s">
        <v>68</v>
      </c>
      <c r="I23" s="8" t="s">
        <v>61</v>
      </c>
      <c r="J23" s="59">
        <v>43136</v>
      </c>
      <c r="K23" s="60" t="s">
        <v>404</v>
      </c>
      <c r="L23" s="126" t="s">
        <v>37</v>
      </c>
      <c r="M23" s="127"/>
      <c r="N23" s="60"/>
      <c r="O23" s="61"/>
    </row>
    <row r="24" spans="1:15" s="4" customFormat="1" ht="39" customHeight="1">
      <c r="A24" s="16">
        <v>20</v>
      </c>
      <c r="B24" s="16" t="s">
        <v>37</v>
      </c>
      <c r="C24" s="38" t="s">
        <v>88</v>
      </c>
      <c r="D24" s="38" t="s">
        <v>217</v>
      </c>
      <c r="E24" s="38">
        <v>7</v>
      </c>
      <c r="F24" s="16" t="s">
        <v>76</v>
      </c>
      <c r="G24" s="16" t="s">
        <v>37</v>
      </c>
      <c r="H24" s="16" t="s">
        <v>67</v>
      </c>
      <c r="I24" s="8" t="s">
        <v>61</v>
      </c>
      <c r="J24" s="59">
        <v>43136</v>
      </c>
      <c r="K24" s="60" t="s">
        <v>404</v>
      </c>
      <c r="L24" s="126" t="s">
        <v>37</v>
      </c>
      <c r="M24" s="127"/>
      <c r="N24" s="60"/>
      <c r="O24" s="61"/>
    </row>
    <row r="25" spans="1:15" s="4" customFormat="1" ht="39" customHeight="1">
      <c r="A25" s="16">
        <f t="shared" si="1"/>
        <v>21</v>
      </c>
      <c r="B25" s="16" t="s">
        <v>9</v>
      </c>
      <c r="C25" s="38" t="s">
        <v>82</v>
      </c>
      <c r="D25" s="38" t="s">
        <v>205</v>
      </c>
      <c r="E25" s="38">
        <v>6</v>
      </c>
      <c r="F25" s="16" t="s">
        <v>75</v>
      </c>
      <c r="G25" s="16" t="s">
        <v>9</v>
      </c>
      <c r="H25" s="16" t="s">
        <v>68</v>
      </c>
      <c r="I25" s="8" t="s">
        <v>61</v>
      </c>
      <c r="J25" s="59">
        <v>43136</v>
      </c>
      <c r="K25" s="60" t="s">
        <v>404</v>
      </c>
      <c r="L25" s="126" t="s">
        <v>37</v>
      </c>
      <c r="M25" s="127"/>
      <c r="N25" s="60"/>
      <c r="O25" s="61"/>
    </row>
    <row r="26" spans="1:15" s="4" customFormat="1" ht="39" customHeight="1">
      <c r="A26" s="16">
        <f t="shared" si="1"/>
        <v>22</v>
      </c>
      <c r="B26" s="16" t="s">
        <v>9</v>
      </c>
      <c r="C26" s="38" t="s">
        <v>87</v>
      </c>
      <c r="D26" s="38" t="s">
        <v>217</v>
      </c>
      <c r="E26" s="38">
        <v>6</v>
      </c>
      <c r="F26" s="16" t="s">
        <v>75</v>
      </c>
      <c r="G26" s="16" t="s">
        <v>9</v>
      </c>
      <c r="H26" s="16" t="s">
        <v>68</v>
      </c>
      <c r="I26" s="8" t="s">
        <v>61</v>
      </c>
      <c r="J26" s="59">
        <v>43136</v>
      </c>
      <c r="K26" s="60" t="s">
        <v>404</v>
      </c>
      <c r="L26" s="126" t="s">
        <v>37</v>
      </c>
      <c r="M26" s="127"/>
      <c r="N26" s="60"/>
      <c r="O26" s="61"/>
    </row>
    <row r="27" spans="1:15" s="4" customFormat="1" ht="39" customHeight="1">
      <c r="A27" s="16">
        <f t="shared" si="1"/>
        <v>23</v>
      </c>
      <c r="B27" s="16" t="s">
        <v>9</v>
      </c>
      <c r="C27" s="38" t="s">
        <v>88</v>
      </c>
      <c r="D27" s="38" t="s">
        <v>250</v>
      </c>
      <c r="E27" s="38">
        <v>6</v>
      </c>
      <c r="F27" s="16" t="s">
        <v>75</v>
      </c>
      <c r="G27" s="16" t="s">
        <v>9</v>
      </c>
      <c r="H27" s="16" t="s">
        <v>68</v>
      </c>
      <c r="I27" s="8" t="s">
        <v>61</v>
      </c>
      <c r="J27" s="59">
        <v>43136</v>
      </c>
      <c r="K27" s="60" t="s">
        <v>404</v>
      </c>
      <c r="L27" s="126" t="s">
        <v>37</v>
      </c>
      <c r="M27" s="127"/>
      <c r="N27" s="60"/>
      <c r="O27" s="61"/>
    </row>
    <row r="28" spans="1:15" s="4" customFormat="1" ht="39" customHeight="1">
      <c r="A28" s="16">
        <f t="shared" si="1"/>
        <v>24</v>
      </c>
      <c r="B28" s="16" t="s">
        <v>9</v>
      </c>
      <c r="C28" s="38" t="s">
        <v>82</v>
      </c>
      <c r="D28" s="38" t="s">
        <v>205</v>
      </c>
      <c r="E28" s="38" t="s">
        <v>305</v>
      </c>
      <c r="F28" s="16" t="s">
        <v>77</v>
      </c>
      <c r="G28" s="16" t="s">
        <v>9</v>
      </c>
      <c r="H28" s="16" t="s">
        <v>68</v>
      </c>
      <c r="I28" s="8" t="s">
        <v>61</v>
      </c>
      <c r="J28" s="59">
        <v>43136</v>
      </c>
      <c r="K28" s="60" t="s">
        <v>404</v>
      </c>
      <c r="L28" s="126" t="s">
        <v>37</v>
      </c>
      <c r="M28" s="127"/>
      <c r="N28" s="60"/>
      <c r="O28" s="61"/>
    </row>
    <row r="29" spans="1:15" s="4" customFormat="1" ht="39" customHeight="1">
      <c r="A29" s="16">
        <f t="shared" si="1"/>
        <v>25</v>
      </c>
      <c r="B29" s="16" t="s">
        <v>9</v>
      </c>
      <c r="C29" s="38" t="s">
        <v>87</v>
      </c>
      <c r="D29" s="38" t="s">
        <v>217</v>
      </c>
      <c r="E29" s="38" t="s">
        <v>305</v>
      </c>
      <c r="F29" s="16" t="s">
        <v>77</v>
      </c>
      <c r="G29" s="16" t="s">
        <v>9</v>
      </c>
      <c r="H29" s="16" t="s">
        <v>68</v>
      </c>
      <c r="I29" s="8" t="s">
        <v>61</v>
      </c>
      <c r="J29" s="59">
        <v>43136</v>
      </c>
      <c r="K29" s="60" t="s">
        <v>404</v>
      </c>
      <c r="L29" s="126" t="s">
        <v>37</v>
      </c>
      <c r="M29" s="127"/>
      <c r="N29" s="60"/>
      <c r="O29" s="61"/>
    </row>
    <row r="30" spans="1:15" s="4" customFormat="1" ht="39" customHeight="1">
      <c r="A30" s="16">
        <f t="shared" si="1"/>
        <v>26</v>
      </c>
      <c r="B30" s="16" t="s">
        <v>9</v>
      </c>
      <c r="C30" s="38" t="s">
        <v>88</v>
      </c>
      <c r="D30" s="38" t="s">
        <v>205</v>
      </c>
      <c r="E30" s="38" t="s">
        <v>305</v>
      </c>
      <c r="F30" s="16" t="s">
        <v>77</v>
      </c>
      <c r="G30" s="16" t="s">
        <v>9</v>
      </c>
      <c r="H30" s="16" t="s">
        <v>68</v>
      </c>
      <c r="I30" s="8" t="s">
        <v>61</v>
      </c>
      <c r="J30" s="59">
        <v>43136</v>
      </c>
      <c r="K30" s="60" t="s">
        <v>404</v>
      </c>
      <c r="L30" s="126" t="s">
        <v>37</v>
      </c>
      <c r="M30" s="127"/>
      <c r="N30" s="60"/>
      <c r="O30" s="61"/>
    </row>
    <row r="31" spans="1:15" s="4" customFormat="1" ht="39" customHeight="1">
      <c r="A31" s="16">
        <f t="shared" si="1"/>
        <v>27</v>
      </c>
      <c r="B31" s="217" t="s">
        <v>71</v>
      </c>
      <c r="C31" s="218"/>
      <c r="D31" s="218"/>
      <c r="E31" s="218"/>
      <c r="F31" s="219"/>
      <c r="G31" s="16" t="s">
        <v>9</v>
      </c>
      <c r="H31" s="16" t="s">
        <v>9</v>
      </c>
      <c r="I31" s="8" t="s">
        <v>204</v>
      </c>
      <c r="J31" s="59">
        <v>43136</v>
      </c>
      <c r="K31" s="60" t="s">
        <v>404</v>
      </c>
      <c r="L31" s="126" t="s">
        <v>37</v>
      </c>
      <c r="M31" s="127"/>
      <c r="N31" s="60"/>
      <c r="O31" s="61"/>
    </row>
    <row r="32" spans="1:15" s="4" customFormat="1" ht="39" customHeight="1">
      <c r="A32" s="16">
        <f t="shared" si="1"/>
        <v>28</v>
      </c>
      <c r="B32" s="16" t="s">
        <v>9</v>
      </c>
      <c r="C32" s="38" t="s">
        <v>79</v>
      </c>
      <c r="D32" s="38" t="s">
        <v>250</v>
      </c>
      <c r="E32" s="38">
        <v>4</v>
      </c>
      <c r="F32" s="16" t="s">
        <v>63</v>
      </c>
      <c r="G32" s="16" t="s">
        <v>71</v>
      </c>
      <c r="H32" s="16" t="s">
        <v>68</v>
      </c>
      <c r="I32" s="8" t="s">
        <v>61</v>
      </c>
      <c r="J32" s="59">
        <v>43136</v>
      </c>
      <c r="K32" s="60" t="s">
        <v>404</v>
      </c>
      <c r="L32" s="126" t="s">
        <v>37</v>
      </c>
      <c r="M32" s="127"/>
      <c r="N32" s="60"/>
      <c r="O32" s="61"/>
    </row>
    <row r="33" spans="1:15" s="4" customFormat="1" ht="39" customHeight="1">
      <c r="A33" s="16">
        <f t="shared" si="1"/>
        <v>29</v>
      </c>
      <c r="B33" s="16" t="s">
        <v>9</v>
      </c>
      <c r="C33" s="38" t="s">
        <v>79</v>
      </c>
      <c r="D33" s="38" t="s">
        <v>250</v>
      </c>
      <c r="E33" s="38">
        <v>4</v>
      </c>
      <c r="F33" s="16" t="s">
        <v>63</v>
      </c>
      <c r="G33" s="16" t="s">
        <v>71</v>
      </c>
      <c r="H33" s="16" t="s">
        <v>9</v>
      </c>
      <c r="I33" s="8" t="s">
        <v>204</v>
      </c>
      <c r="J33" s="59">
        <v>43136</v>
      </c>
      <c r="K33" s="60" t="s">
        <v>404</v>
      </c>
      <c r="L33" s="126" t="s">
        <v>37</v>
      </c>
      <c r="M33" s="127"/>
      <c r="N33" s="60"/>
      <c r="O33" s="61"/>
    </row>
    <row r="34" spans="1:15" s="4" customFormat="1">
      <c r="A34" s="10"/>
      <c r="B34" s="10"/>
      <c r="C34" s="10"/>
      <c r="D34" s="15"/>
      <c r="E34" s="15"/>
      <c r="F34" s="10"/>
      <c r="G34" s="10"/>
      <c r="H34" s="10"/>
      <c r="I34" s="11"/>
      <c r="J34" s="12"/>
      <c r="K34" s="10"/>
      <c r="L34" s="13"/>
    </row>
    <row r="35" spans="1:15" s="4" customFormat="1">
      <c r="A35" s="119" t="s">
        <v>416</v>
      </c>
      <c r="B35" s="10"/>
      <c r="C35" s="10"/>
      <c r="D35" s="15"/>
      <c r="E35" s="15"/>
      <c r="F35" s="10"/>
      <c r="G35" s="10"/>
      <c r="H35" s="10"/>
      <c r="I35" s="11"/>
      <c r="J35" s="12"/>
      <c r="K35" s="10"/>
      <c r="L35" s="13"/>
    </row>
    <row r="36" spans="1:15" s="4" customFormat="1">
      <c r="A36" s="15" t="s">
        <v>419</v>
      </c>
      <c r="B36" s="10"/>
      <c r="C36" s="10"/>
      <c r="D36" s="15"/>
      <c r="E36" s="15"/>
      <c r="F36" s="10"/>
      <c r="G36" s="10"/>
      <c r="H36" s="10"/>
      <c r="I36" s="11"/>
      <c r="J36" s="12"/>
      <c r="K36" s="10"/>
      <c r="L36" s="13"/>
    </row>
    <row r="37" spans="1:15" s="4" customFormat="1">
      <c r="A37" s="206" t="s">
        <v>32</v>
      </c>
      <c r="B37" s="207" t="s">
        <v>11</v>
      </c>
      <c r="C37" s="208"/>
      <c r="D37" s="208"/>
      <c r="E37" s="208"/>
      <c r="F37" s="208"/>
      <c r="G37" s="208"/>
      <c r="H37" s="209"/>
      <c r="I37" s="3" t="s">
        <v>12</v>
      </c>
      <c r="J37" s="200" t="s">
        <v>33</v>
      </c>
      <c r="K37" s="201"/>
      <c r="L37" s="201"/>
      <c r="M37" s="201"/>
      <c r="N37" s="201"/>
      <c r="O37" s="220"/>
    </row>
    <row r="38" spans="1:15" s="4" customFormat="1">
      <c r="A38" s="206"/>
      <c r="B38" s="207" t="s">
        <v>201</v>
      </c>
      <c r="C38" s="208"/>
      <c r="D38" s="208"/>
      <c r="E38" s="208"/>
      <c r="F38" s="209"/>
      <c r="G38" s="111" t="s">
        <v>60</v>
      </c>
      <c r="H38" s="111" t="s">
        <v>73</v>
      </c>
      <c r="I38" s="9" t="s">
        <v>73</v>
      </c>
      <c r="J38" s="203"/>
      <c r="K38" s="204"/>
      <c r="L38" s="204"/>
      <c r="M38" s="204"/>
      <c r="N38" s="204"/>
      <c r="O38" s="205"/>
    </row>
    <row r="39" spans="1:15" s="4" customFormat="1">
      <c r="A39" s="206"/>
      <c r="B39" s="110" t="s">
        <v>56</v>
      </c>
      <c r="C39" s="110" t="s">
        <v>78</v>
      </c>
      <c r="D39" s="110" t="s">
        <v>202</v>
      </c>
      <c r="E39" s="110" t="s">
        <v>59</v>
      </c>
      <c r="F39" s="73" t="s">
        <v>300</v>
      </c>
      <c r="G39" s="110" t="s">
        <v>56</v>
      </c>
      <c r="H39" s="110" t="s">
        <v>56</v>
      </c>
      <c r="I39" s="9"/>
      <c r="J39" s="124" t="s">
        <v>34</v>
      </c>
      <c r="K39" s="124" t="s">
        <v>35</v>
      </c>
      <c r="L39" s="125" t="s">
        <v>17</v>
      </c>
      <c r="M39" s="5" t="s">
        <v>34</v>
      </c>
      <c r="N39" s="124" t="s">
        <v>35</v>
      </c>
      <c r="O39" s="124" t="s">
        <v>17</v>
      </c>
    </row>
    <row r="40" spans="1:15" s="4" customFormat="1" ht="31.5">
      <c r="A40" s="16">
        <f>ROW()-39</f>
        <v>1</v>
      </c>
      <c r="B40" s="16" t="s">
        <v>9</v>
      </c>
      <c r="C40" s="38" t="s">
        <v>86</v>
      </c>
      <c r="D40" s="38" t="s">
        <v>250</v>
      </c>
      <c r="E40" s="38" t="s">
        <v>424</v>
      </c>
      <c r="F40" s="16" t="s">
        <v>75</v>
      </c>
      <c r="G40" s="16" t="s">
        <v>9</v>
      </c>
      <c r="H40" s="16" t="s">
        <v>9</v>
      </c>
      <c r="I40" s="8" t="s">
        <v>422</v>
      </c>
      <c r="J40" s="59"/>
      <c r="K40" s="60"/>
      <c r="L40" s="126"/>
      <c r="M40" s="127"/>
      <c r="N40" s="60"/>
      <c r="O40" s="61"/>
    </row>
    <row r="41" spans="1:15" s="4" customFormat="1" ht="31.5">
      <c r="A41" s="16">
        <f t="shared" ref="A41:A45" si="2">ROW()-39</f>
        <v>2</v>
      </c>
      <c r="B41" s="16" t="s">
        <v>9</v>
      </c>
      <c r="C41" s="38" t="s">
        <v>80</v>
      </c>
      <c r="D41" s="38" t="s">
        <v>217</v>
      </c>
      <c r="E41" s="38" t="s">
        <v>425</v>
      </c>
      <c r="F41" s="16" t="s">
        <v>76</v>
      </c>
      <c r="G41" s="16" t="s">
        <v>9</v>
      </c>
      <c r="H41" s="16" t="s">
        <v>9</v>
      </c>
      <c r="I41" s="8" t="s">
        <v>422</v>
      </c>
      <c r="J41" s="59"/>
      <c r="K41" s="60"/>
      <c r="L41" s="126"/>
      <c r="M41" s="127"/>
      <c r="N41" s="60"/>
      <c r="O41" s="61"/>
    </row>
    <row r="42" spans="1:15" s="4" customFormat="1" ht="31.5">
      <c r="A42" s="16">
        <f t="shared" si="2"/>
        <v>3</v>
      </c>
      <c r="B42" s="16" t="s">
        <v>9</v>
      </c>
      <c r="C42" s="38" t="s">
        <v>81</v>
      </c>
      <c r="D42" s="38" t="s">
        <v>217</v>
      </c>
      <c r="E42" s="38" t="s">
        <v>426</v>
      </c>
      <c r="F42" s="16" t="s">
        <v>423</v>
      </c>
      <c r="G42" s="16" t="s">
        <v>9</v>
      </c>
      <c r="H42" s="16" t="s">
        <v>9</v>
      </c>
      <c r="I42" s="8" t="s">
        <v>422</v>
      </c>
      <c r="J42" s="59"/>
      <c r="K42" s="60"/>
      <c r="L42" s="126"/>
      <c r="M42" s="127"/>
      <c r="N42" s="60"/>
      <c r="O42" s="61"/>
    </row>
    <row r="43" spans="1:15" s="4" customFormat="1" ht="47.25">
      <c r="A43" s="16">
        <f>ROW()-39</f>
        <v>4</v>
      </c>
      <c r="B43" s="16" t="s">
        <v>9</v>
      </c>
      <c r="C43" s="38" t="s">
        <v>86</v>
      </c>
      <c r="D43" s="38" t="s">
        <v>250</v>
      </c>
      <c r="E43" s="38" t="s">
        <v>429</v>
      </c>
      <c r="F43" s="16" t="s">
        <v>62</v>
      </c>
      <c r="G43" s="16" t="s">
        <v>9</v>
      </c>
      <c r="H43" s="16" t="s">
        <v>36</v>
      </c>
      <c r="I43" s="8" t="s">
        <v>420</v>
      </c>
      <c r="J43" s="59"/>
      <c r="K43" s="60"/>
      <c r="L43" s="126"/>
      <c r="M43" s="127"/>
      <c r="N43" s="60"/>
      <c r="O43" s="61"/>
    </row>
    <row r="44" spans="1:15" s="4" customFormat="1" ht="47.25">
      <c r="A44" s="16">
        <f t="shared" si="2"/>
        <v>5</v>
      </c>
      <c r="B44" s="16" t="s">
        <v>9</v>
      </c>
      <c r="C44" s="38" t="s">
        <v>80</v>
      </c>
      <c r="D44" s="38" t="s">
        <v>217</v>
      </c>
      <c r="E44" s="128" t="s">
        <v>427</v>
      </c>
      <c r="F44" s="16" t="s">
        <v>70</v>
      </c>
      <c r="G44" s="16" t="s">
        <v>9</v>
      </c>
      <c r="H44" s="16" t="s">
        <v>36</v>
      </c>
      <c r="I44" s="8" t="s">
        <v>420</v>
      </c>
      <c r="J44" s="59"/>
      <c r="K44" s="60"/>
      <c r="L44" s="126"/>
      <c r="M44" s="127"/>
      <c r="N44" s="60"/>
      <c r="O44" s="61"/>
    </row>
    <row r="45" spans="1:15" s="4" customFormat="1" ht="47.25">
      <c r="A45" s="16">
        <f t="shared" si="2"/>
        <v>6</v>
      </c>
      <c r="B45" s="16" t="s">
        <v>9</v>
      </c>
      <c r="C45" s="38" t="s">
        <v>80</v>
      </c>
      <c r="D45" s="38" t="s">
        <v>217</v>
      </c>
      <c r="E45" s="128" t="s">
        <v>428</v>
      </c>
      <c r="F45" s="16" t="s">
        <v>63</v>
      </c>
      <c r="G45" s="16" t="s">
        <v>9</v>
      </c>
      <c r="H45" s="16" t="s">
        <v>36</v>
      </c>
      <c r="I45" s="8" t="s">
        <v>420</v>
      </c>
      <c r="J45" s="59"/>
      <c r="K45" s="60"/>
      <c r="L45" s="126"/>
      <c r="M45" s="127"/>
      <c r="N45" s="60"/>
      <c r="O45" s="61"/>
    </row>
    <row r="46" spans="1:15" s="4" customFormat="1">
      <c r="A46" s="10"/>
      <c r="B46" s="10"/>
      <c r="C46" s="10"/>
      <c r="D46" s="15"/>
      <c r="E46" s="15"/>
      <c r="F46" s="10"/>
      <c r="G46" s="10"/>
      <c r="H46" s="10"/>
      <c r="I46" s="11"/>
      <c r="J46" s="12"/>
      <c r="K46" s="10"/>
      <c r="L46" s="13"/>
    </row>
    <row r="47" spans="1:15" s="4" customFormat="1">
      <c r="A47" s="19" t="s">
        <v>9</v>
      </c>
      <c r="B47" s="15" t="s">
        <v>51</v>
      </c>
      <c r="C47" s="10"/>
      <c r="D47" s="15"/>
      <c r="E47" s="15"/>
      <c r="F47" s="15"/>
      <c r="G47" s="15"/>
      <c r="H47" s="15"/>
    </row>
    <row r="48" spans="1:15" s="4" customFormat="1">
      <c r="A48" s="20" t="s">
        <v>36</v>
      </c>
      <c r="B48" s="15" t="s">
        <v>52</v>
      </c>
      <c r="C48" s="15"/>
      <c r="D48" s="15"/>
      <c r="E48" s="15"/>
      <c r="F48" s="15"/>
    </row>
    <row r="49" spans="2:5" s="4" customFormat="1">
      <c r="C49" s="15"/>
      <c r="D49" s="15"/>
      <c r="E49" s="15"/>
    </row>
    <row r="50" spans="2:5" s="4" customFormat="1">
      <c r="C50" s="15"/>
      <c r="D50" s="15"/>
      <c r="E50" s="15"/>
    </row>
    <row r="51" spans="2:5" s="4" customFormat="1">
      <c r="B51" s="74" t="s">
        <v>303</v>
      </c>
      <c r="D51" s="15"/>
      <c r="E51" s="15"/>
    </row>
    <row r="52" spans="2:5" s="4" customFormat="1">
      <c r="B52" s="74" t="s">
        <v>304</v>
      </c>
      <c r="D52" s="15"/>
      <c r="E52" s="15"/>
    </row>
    <row r="53" spans="2:5">
      <c r="B53" s="74"/>
      <c r="C53" s="4"/>
    </row>
    <row r="54" spans="2:5">
      <c r="B54" s="74" t="s">
        <v>312</v>
      </c>
      <c r="C54" s="4"/>
    </row>
    <row r="55" spans="2:5">
      <c r="B55" s="77" t="s">
        <v>306</v>
      </c>
    </row>
    <row r="56" spans="2:5">
      <c r="B56" s="77" t="s">
        <v>307</v>
      </c>
    </row>
    <row r="57" spans="2:5">
      <c r="B57" s="77" t="s">
        <v>308</v>
      </c>
    </row>
    <row r="58" spans="2:5">
      <c r="B58" s="76" t="s">
        <v>309</v>
      </c>
    </row>
    <row r="59" spans="2:5">
      <c r="B59" s="77" t="s">
        <v>310</v>
      </c>
    </row>
    <row r="60" spans="2:5">
      <c r="B60" s="77" t="s">
        <v>311</v>
      </c>
    </row>
    <row r="62" spans="2:5">
      <c r="B62" s="76" t="s">
        <v>313</v>
      </c>
    </row>
    <row r="63" spans="2:5">
      <c r="B63" s="76" t="s">
        <v>301</v>
      </c>
    </row>
  </sheetData>
  <mergeCells count="9">
    <mergeCell ref="A37:A39"/>
    <mergeCell ref="B37:H37"/>
    <mergeCell ref="J37:O38"/>
    <mergeCell ref="B38:F38"/>
    <mergeCell ref="A2:A4"/>
    <mergeCell ref="B2:H2"/>
    <mergeCell ref="B3:F3"/>
    <mergeCell ref="B31:F31"/>
    <mergeCell ref="J2:O3"/>
  </mergeCells>
  <phoneticPr fontId="15"/>
  <dataValidations count="1">
    <dataValidation type="list" allowBlank="1" showInputMessage="1" showErrorMessage="1" sqref="O5:O33 L5:L36 O40:O45 L40:L46" xr:uid="{00000000-0002-0000-0600-000000000000}">
      <formula1>"○,×"</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1"/>
  <sheetViews>
    <sheetView showGridLines="0" zoomScale="85" zoomScaleNormal="85" zoomScalePageLayoutView="85" workbookViewId="0"/>
  </sheetViews>
  <sheetFormatPr defaultColWidth="8.875" defaultRowHeight="15.75"/>
  <cols>
    <col min="1" max="1" width="5.625" style="15" bestFit="1" customWidth="1"/>
    <col min="2" max="3" width="16" style="15" customWidth="1"/>
    <col min="4" max="4" width="10.875" style="15" bestFit="1" customWidth="1"/>
    <col min="5" max="7" width="9" style="15" bestFit="1" customWidth="1"/>
    <col min="8" max="8" width="10.875" style="15" bestFit="1" customWidth="1"/>
    <col min="9" max="9" width="20.5" style="15" bestFit="1" customWidth="1"/>
    <col min="10" max="10" width="15.625" style="15" customWidth="1"/>
    <col min="11" max="11" width="16.625" style="15" customWidth="1"/>
    <col min="12" max="12" width="11.625" style="15" bestFit="1" customWidth="1"/>
    <col min="13" max="13" width="10.875" style="15" bestFit="1" customWidth="1"/>
    <col min="14" max="16" width="9" style="15" bestFit="1" customWidth="1"/>
    <col min="17" max="17" width="10.875" style="15" bestFit="1" customWidth="1"/>
    <col min="18" max="18" width="57.625" style="15" customWidth="1"/>
    <col min="19" max="19" width="12.625" style="15" bestFit="1" customWidth="1"/>
    <col min="20" max="20" width="9.125" style="15" bestFit="1" customWidth="1"/>
    <col min="21" max="21" width="9.125" style="15" customWidth="1"/>
    <col min="22" max="16384" width="8.875" style="15"/>
  </cols>
  <sheetData>
    <row r="1" spans="1:21">
      <c r="A1" s="15" t="s">
        <v>357</v>
      </c>
    </row>
    <row r="2" spans="1:21">
      <c r="A2" s="206" t="s">
        <v>358</v>
      </c>
      <c r="B2" s="207" t="s">
        <v>11</v>
      </c>
      <c r="C2" s="208"/>
      <c r="D2" s="208"/>
      <c r="E2" s="208"/>
      <c r="F2" s="208"/>
      <c r="G2" s="208"/>
      <c r="H2" s="208"/>
      <c r="I2" s="208"/>
      <c r="J2" s="208"/>
      <c r="K2" s="208"/>
      <c r="L2" s="208"/>
      <c r="M2" s="222"/>
      <c r="N2" s="222"/>
      <c r="O2" s="222"/>
      <c r="P2" s="222"/>
      <c r="Q2" s="221"/>
      <c r="R2" s="3" t="s">
        <v>12</v>
      </c>
      <c r="S2" s="200" t="s">
        <v>33</v>
      </c>
      <c r="T2" s="201"/>
      <c r="U2" s="202"/>
    </row>
    <row r="3" spans="1:21" s="4" customFormat="1" ht="15.75" customHeight="1">
      <c r="A3" s="206"/>
      <c r="B3" s="207" t="s">
        <v>213</v>
      </c>
      <c r="C3" s="208"/>
      <c r="D3" s="208"/>
      <c r="E3" s="208"/>
      <c r="F3" s="208"/>
      <c r="G3" s="208"/>
      <c r="H3" s="208"/>
      <c r="I3" s="64" t="s">
        <v>60</v>
      </c>
      <c r="J3" s="207" t="s">
        <v>90</v>
      </c>
      <c r="K3" s="221"/>
      <c r="L3" s="207" t="s">
        <v>89</v>
      </c>
      <c r="M3" s="222"/>
      <c r="N3" s="222"/>
      <c r="O3" s="222"/>
      <c r="P3" s="222"/>
      <c r="Q3" s="221"/>
      <c r="R3" s="9" t="s">
        <v>95</v>
      </c>
      <c r="S3" s="203"/>
      <c r="T3" s="204"/>
      <c r="U3" s="205"/>
    </row>
    <row r="4" spans="1:21" s="4" customFormat="1">
      <c r="A4" s="206"/>
      <c r="B4" s="63" t="s">
        <v>274</v>
      </c>
      <c r="C4" s="63" t="s">
        <v>265</v>
      </c>
      <c r="D4" s="63" t="s">
        <v>92</v>
      </c>
      <c r="E4" s="63" t="s">
        <v>91</v>
      </c>
      <c r="F4" s="63" t="s">
        <v>93</v>
      </c>
      <c r="G4" s="63" t="s">
        <v>94</v>
      </c>
      <c r="H4" s="63" t="s">
        <v>55</v>
      </c>
      <c r="I4" s="63" t="s">
        <v>56</v>
      </c>
      <c r="J4" s="63" t="s">
        <v>253</v>
      </c>
      <c r="K4" s="63" t="s">
        <v>58</v>
      </c>
      <c r="L4" s="63" t="s">
        <v>253</v>
      </c>
      <c r="M4" s="63" t="s">
        <v>92</v>
      </c>
      <c r="N4" s="63" t="s">
        <v>91</v>
      </c>
      <c r="O4" s="63" t="s">
        <v>93</v>
      </c>
      <c r="P4" s="63" t="s">
        <v>94</v>
      </c>
      <c r="Q4" s="63" t="s">
        <v>55</v>
      </c>
      <c r="R4" s="9"/>
      <c r="S4" s="5" t="s">
        <v>34</v>
      </c>
      <c r="T4" s="5" t="s">
        <v>35</v>
      </c>
      <c r="U4" s="5" t="s">
        <v>17</v>
      </c>
    </row>
    <row r="5" spans="1:21" s="4" customFormat="1" ht="63">
      <c r="A5" s="65">
        <f>ROW()-4</f>
        <v>1</v>
      </c>
      <c r="B5" s="65" t="s">
        <v>98</v>
      </c>
      <c r="C5" s="65">
        <v>3</v>
      </c>
      <c r="D5" s="66" t="s">
        <v>97</v>
      </c>
      <c r="E5" s="66"/>
      <c r="F5" s="66"/>
      <c r="G5" s="66"/>
      <c r="H5" s="65"/>
      <c r="I5" s="65" t="s">
        <v>97</v>
      </c>
      <c r="J5" s="65" t="s">
        <v>254</v>
      </c>
      <c r="K5" s="65" t="s">
        <v>98</v>
      </c>
      <c r="L5" s="223" t="s">
        <v>36</v>
      </c>
      <c r="M5" s="224"/>
      <c r="N5" s="224"/>
      <c r="O5" s="224"/>
      <c r="P5" s="224"/>
      <c r="Q5" s="225"/>
      <c r="R5" s="67" t="s">
        <v>207</v>
      </c>
      <c r="S5" s="68">
        <v>43133</v>
      </c>
      <c r="T5" s="65" t="s">
        <v>401</v>
      </c>
      <c r="U5" s="69" t="s">
        <v>37</v>
      </c>
    </row>
    <row r="6" spans="1:21" s="4" customFormat="1" ht="63">
      <c r="A6" s="65">
        <f t="shared" ref="A6:A7" si="0">ROW()-4</f>
        <v>2</v>
      </c>
      <c r="B6" s="65" t="s">
        <v>99</v>
      </c>
      <c r="C6" s="65">
        <v>4</v>
      </c>
      <c r="D6" s="66" t="s">
        <v>97</v>
      </c>
      <c r="E6" s="66" t="s">
        <v>99</v>
      </c>
      <c r="F6" s="66"/>
      <c r="G6" s="66"/>
      <c r="H6" s="65"/>
      <c r="I6" s="65" t="s">
        <v>103</v>
      </c>
      <c r="J6" s="65" t="s">
        <v>254</v>
      </c>
      <c r="K6" s="65" t="s">
        <v>99</v>
      </c>
      <c r="L6" s="223" t="s">
        <v>36</v>
      </c>
      <c r="M6" s="224"/>
      <c r="N6" s="224"/>
      <c r="O6" s="224"/>
      <c r="P6" s="224"/>
      <c r="Q6" s="225"/>
      <c r="R6" s="67" t="s">
        <v>208</v>
      </c>
      <c r="S6" s="68">
        <v>43133</v>
      </c>
      <c r="T6" s="65" t="s">
        <v>401</v>
      </c>
      <c r="U6" s="69" t="s">
        <v>37</v>
      </c>
    </row>
    <row r="7" spans="1:21" s="4" customFormat="1" ht="63">
      <c r="A7" s="65">
        <f t="shared" si="0"/>
        <v>3</v>
      </c>
      <c r="B7" s="65" t="s">
        <v>100</v>
      </c>
      <c r="C7" s="65">
        <v>5</v>
      </c>
      <c r="D7" s="66" t="s">
        <v>97</v>
      </c>
      <c r="E7" s="66" t="s">
        <v>99</v>
      </c>
      <c r="F7" s="66" t="s">
        <v>107</v>
      </c>
      <c r="G7" s="66"/>
      <c r="H7" s="65"/>
      <c r="I7" s="65" t="s">
        <v>104</v>
      </c>
      <c r="J7" s="65" t="s">
        <v>254</v>
      </c>
      <c r="K7" s="65" t="s">
        <v>100</v>
      </c>
      <c r="L7" s="223" t="s">
        <v>36</v>
      </c>
      <c r="M7" s="224"/>
      <c r="N7" s="224"/>
      <c r="O7" s="224"/>
      <c r="P7" s="224"/>
      <c r="Q7" s="225"/>
      <c r="R7" s="67" t="s">
        <v>209</v>
      </c>
      <c r="S7" s="68">
        <v>43133</v>
      </c>
      <c r="T7" s="65" t="s">
        <v>401</v>
      </c>
      <c r="U7" s="69" t="s">
        <v>37</v>
      </c>
    </row>
    <row r="8" spans="1:21" s="4" customFormat="1" ht="78.75">
      <c r="A8" s="65">
        <f t="shared" ref="A8:A20" si="1">ROW()-4</f>
        <v>4</v>
      </c>
      <c r="B8" s="65" t="s">
        <v>101</v>
      </c>
      <c r="C8" s="65">
        <v>6</v>
      </c>
      <c r="D8" s="66" t="s">
        <v>97</v>
      </c>
      <c r="E8" s="66" t="s">
        <v>99</v>
      </c>
      <c r="F8" s="66" t="s">
        <v>107</v>
      </c>
      <c r="G8" s="66" t="s">
        <v>109</v>
      </c>
      <c r="H8" s="65"/>
      <c r="I8" s="65" t="s">
        <v>105</v>
      </c>
      <c r="J8" s="65" t="s">
        <v>254</v>
      </c>
      <c r="K8" s="65" t="s">
        <v>101</v>
      </c>
      <c r="L8" s="223" t="s">
        <v>36</v>
      </c>
      <c r="M8" s="224"/>
      <c r="N8" s="224"/>
      <c r="O8" s="224"/>
      <c r="P8" s="224"/>
      <c r="Q8" s="225"/>
      <c r="R8" s="67" t="s">
        <v>210</v>
      </c>
      <c r="S8" s="68">
        <v>43133</v>
      </c>
      <c r="T8" s="65" t="s">
        <v>401</v>
      </c>
      <c r="U8" s="69" t="s">
        <v>37</v>
      </c>
    </row>
    <row r="9" spans="1:21" s="4" customFormat="1" ht="63">
      <c r="A9" s="65">
        <f t="shared" si="1"/>
        <v>5</v>
      </c>
      <c r="B9" s="65" t="s">
        <v>102</v>
      </c>
      <c r="C9" s="65">
        <v>7</v>
      </c>
      <c r="D9" s="66" t="s">
        <v>97</v>
      </c>
      <c r="E9" s="66" t="s">
        <v>99</v>
      </c>
      <c r="F9" s="66" t="s">
        <v>100</v>
      </c>
      <c r="G9" s="66" t="s">
        <v>108</v>
      </c>
      <c r="H9" s="65" t="s">
        <v>102</v>
      </c>
      <c r="I9" s="65" t="s">
        <v>106</v>
      </c>
      <c r="J9" s="65" t="s">
        <v>254</v>
      </c>
      <c r="K9" s="65" t="s">
        <v>102</v>
      </c>
      <c r="L9" s="223" t="s">
        <v>36</v>
      </c>
      <c r="M9" s="224"/>
      <c r="N9" s="224"/>
      <c r="O9" s="224"/>
      <c r="P9" s="224"/>
      <c r="Q9" s="225"/>
      <c r="R9" s="67" t="s">
        <v>211</v>
      </c>
      <c r="S9" s="68">
        <v>43133</v>
      </c>
      <c r="T9" s="65" t="s">
        <v>401</v>
      </c>
      <c r="U9" s="69" t="s">
        <v>37</v>
      </c>
    </row>
    <row r="10" spans="1:21" s="4" customFormat="1" ht="63">
      <c r="A10" s="65">
        <f t="shared" si="1"/>
        <v>6</v>
      </c>
      <c r="B10" s="65" t="s">
        <v>110</v>
      </c>
      <c r="C10" s="65">
        <v>8</v>
      </c>
      <c r="D10" s="66" t="s">
        <v>97</v>
      </c>
      <c r="E10" s="66" t="s">
        <v>99</v>
      </c>
      <c r="F10" s="66" t="s">
        <v>100</v>
      </c>
      <c r="G10" s="66" t="s">
        <v>108</v>
      </c>
      <c r="H10" s="65" t="s">
        <v>102</v>
      </c>
      <c r="I10" s="65" t="s">
        <v>111</v>
      </c>
      <c r="J10" s="65" t="s">
        <v>254</v>
      </c>
      <c r="K10" s="65" t="s">
        <v>112</v>
      </c>
      <c r="L10" s="223" t="s">
        <v>36</v>
      </c>
      <c r="M10" s="224"/>
      <c r="N10" s="224"/>
      <c r="O10" s="224"/>
      <c r="P10" s="224"/>
      <c r="Q10" s="225"/>
      <c r="R10" s="67" t="s">
        <v>211</v>
      </c>
      <c r="S10" s="68">
        <v>43133</v>
      </c>
      <c r="T10" s="65" t="s">
        <v>401</v>
      </c>
      <c r="U10" s="69" t="s">
        <v>37</v>
      </c>
    </row>
    <row r="11" spans="1:21" s="4" customFormat="1">
      <c r="A11" s="65">
        <f t="shared" si="1"/>
        <v>7</v>
      </c>
      <c r="B11" s="65" t="s">
        <v>284</v>
      </c>
      <c r="C11" s="65">
        <v>7</v>
      </c>
      <c r="D11" s="66" t="s">
        <v>212</v>
      </c>
      <c r="E11" s="66" t="s">
        <v>99</v>
      </c>
      <c r="F11" s="66" t="s">
        <v>100</v>
      </c>
      <c r="G11" s="66" t="s">
        <v>108</v>
      </c>
      <c r="H11" s="65" t="s">
        <v>102</v>
      </c>
      <c r="I11" s="65" t="s">
        <v>282</v>
      </c>
      <c r="J11" s="65" t="s">
        <v>254</v>
      </c>
      <c r="K11" s="65" t="s">
        <v>112</v>
      </c>
      <c r="L11" s="223" t="s">
        <v>36</v>
      </c>
      <c r="M11" s="224"/>
      <c r="N11" s="224"/>
      <c r="O11" s="224"/>
      <c r="P11" s="224"/>
      <c r="Q11" s="225"/>
      <c r="R11" s="67" t="s">
        <v>356</v>
      </c>
      <c r="S11" s="68">
        <v>43133</v>
      </c>
      <c r="T11" s="65" t="s">
        <v>401</v>
      </c>
      <c r="U11" s="69" t="s">
        <v>37</v>
      </c>
    </row>
    <row r="12" spans="1:21" s="4" customFormat="1">
      <c r="A12" s="65">
        <f t="shared" si="1"/>
        <v>8</v>
      </c>
      <c r="B12" s="65" t="s">
        <v>284</v>
      </c>
      <c r="C12" s="65">
        <v>7</v>
      </c>
      <c r="D12" s="66" t="s">
        <v>214</v>
      </c>
      <c r="E12" s="66" t="s">
        <v>212</v>
      </c>
      <c r="F12" s="66" t="s">
        <v>100</v>
      </c>
      <c r="G12" s="66" t="s">
        <v>108</v>
      </c>
      <c r="H12" s="65" t="s">
        <v>102</v>
      </c>
      <c r="I12" s="65" t="s">
        <v>282</v>
      </c>
      <c r="J12" s="65" t="s">
        <v>254</v>
      </c>
      <c r="K12" s="65" t="s">
        <v>112</v>
      </c>
      <c r="L12" s="223" t="s">
        <v>36</v>
      </c>
      <c r="M12" s="224"/>
      <c r="N12" s="224"/>
      <c r="O12" s="224"/>
      <c r="P12" s="224"/>
      <c r="Q12" s="225"/>
      <c r="R12" s="67" t="s">
        <v>356</v>
      </c>
      <c r="S12" s="68">
        <v>43133</v>
      </c>
      <c r="T12" s="65" t="s">
        <v>401</v>
      </c>
      <c r="U12" s="69" t="s">
        <v>37</v>
      </c>
    </row>
    <row r="13" spans="1:21" s="4" customFormat="1">
      <c r="A13" s="65">
        <f t="shared" si="1"/>
        <v>9</v>
      </c>
      <c r="B13" s="65" t="s">
        <v>284</v>
      </c>
      <c r="C13" s="65">
        <v>7</v>
      </c>
      <c r="D13" s="66" t="s">
        <v>214</v>
      </c>
      <c r="E13" s="66" t="s">
        <v>99</v>
      </c>
      <c r="F13" s="66" t="s">
        <v>212</v>
      </c>
      <c r="G13" s="66" t="s">
        <v>108</v>
      </c>
      <c r="H13" s="65" t="s">
        <v>102</v>
      </c>
      <c r="I13" s="65" t="s">
        <v>283</v>
      </c>
      <c r="J13" s="65" t="s">
        <v>254</v>
      </c>
      <c r="K13" s="65" t="s">
        <v>112</v>
      </c>
      <c r="L13" s="223" t="s">
        <v>36</v>
      </c>
      <c r="M13" s="224"/>
      <c r="N13" s="224"/>
      <c r="O13" s="224"/>
      <c r="P13" s="224"/>
      <c r="Q13" s="225"/>
      <c r="R13" s="67" t="s">
        <v>356</v>
      </c>
      <c r="S13" s="68">
        <v>43133</v>
      </c>
      <c r="T13" s="65" t="s">
        <v>401</v>
      </c>
      <c r="U13" s="69" t="s">
        <v>37</v>
      </c>
    </row>
    <row r="14" spans="1:21" s="4" customFormat="1">
      <c r="A14" s="65">
        <f t="shared" si="1"/>
        <v>10</v>
      </c>
      <c r="B14" s="65" t="s">
        <v>284</v>
      </c>
      <c r="C14" s="65">
        <v>7</v>
      </c>
      <c r="D14" s="66" t="s">
        <v>214</v>
      </c>
      <c r="E14" s="66" t="s">
        <v>99</v>
      </c>
      <c r="F14" s="66" t="s">
        <v>100</v>
      </c>
      <c r="G14" s="66" t="s">
        <v>212</v>
      </c>
      <c r="H14" s="65" t="s">
        <v>102</v>
      </c>
      <c r="I14" s="65" t="s">
        <v>282</v>
      </c>
      <c r="J14" s="65" t="s">
        <v>254</v>
      </c>
      <c r="K14" s="65" t="s">
        <v>112</v>
      </c>
      <c r="L14" s="223" t="s">
        <v>36</v>
      </c>
      <c r="M14" s="224"/>
      <c r="N14" s="224"/>
      <c r="O14" s="224"/>
      <c r="P14" s="224"/>
      <c r="Q14" s="225"/>
      <c r="R14" s="67" t="s">
        <v>356</v>
      </c>
      <c r="S14" s="68">
        <v>43133</v>
      </c>
      <c r="T14" s="65" t="s">
        <v>401</v>
      </c>
      <c r="U14" s="69" t="s">
        <v>37</v>
      </c>
    </row>
    <row r="15" spans="1:21" s="4" customFormat="1">
      <c r="A15" s="65">
        <f t="shared" si="1"/>
        <v>11</v>
      </c>
      <c r="B15" s="65" t="s">
        <v>110</v>
      </c>
      <c r="C15" s="65">
        <v>8</v>
      </c>
      <c r="D15" s="66" t="s">
        <v>214</v>
      </c>
      <c r="E15" s="66" t="s">
        <v>99</v>
      </c>
      <c r="F15" s="66" t="s">
        <v>100</v>
      </c>
      <c r="G15" s="66" t="s">
        <v>108</v>
      </c>
      <c r="H15" s="66" t="s">
        <v>212</v>
      </c>
      <c r="I15" s="65" t="s">
        <v>111</v>
      </c>
      <c r="J15" s="65" t="s">
        <v>254</v>
      </c>
      <c r="K15" s="65" t="s">
        <v>112</v>
      </c>
      <c r="L15" s="223" t="s">
        <v>36</v>
      </c>
      <c r="M15" s="224"/>
      <c r="N15" s="224"/>
      <c r="O15" s="224"/>
      <c r="P15" s="224"/>
      <c r="Q15" s="225"/>
      <c r="R15" s="67" t="s">
        <v>356</v>
      </c>
      <c r="S15" s="68">
        <v>43133</v>
      </c>
      <c r="T15" s="65" t="s">
        <v>401</v>
      </c>
      <c r="U15" s="69" t="s">
        <v>37</v>
      </c>
    </row>
    <row r="16" spans="1:21" s="4" customFormat="1">
      <c r="A16" s="65">
        <f t="shared" si="1"/>
        <v>12</v>
      </c>
      <c r="B16" s="65" t="s">
        <v>113</v>
      </c>
      <c r="C16" s="65">
        <v>9</v>
      </c>
      <c r="D16" s="66" t="s">
        <v>97</v>
      </c>
      <c r="E16" s="66" t="s">
        <v>99</v>
      </c>
      <c r="F16" s="66" t="s">
        <v>100</v>
      </c>
      <c r="G16" s="66" t="s">
        <v>108</v>
      </c>
      <c r="H16" s="65" t="s">
        <v>102</v>
      </c>
      <c r="I16" s="65" t="s">
        <v>285</v>
      </c>
      <c r="J16" s="65" t="s">
        <v>254</v>
      </c>
      <c r="K16" s="65" t="s">
        <v>68</v>
      </c>
      <c r="L16" s="223" t="s">
        <v>36</v>
      </c>
      <c r="M16" s="224"/>
      <c r="N16" s="224"/>
      <c r="O16" s="224"/>
      <c r="P16" s="224"/>
      <c r="Q16" s="225"/>
      <c r="R16" s="67" t="s">
        <v>114</v>
      </c>
      <c r="S16" s="68">
        <v>43133</v>
      </c>
      <c r="T16" s="65" t="s">
        <v>401</v>
      </c>
      <c r="U16" s="69" t="s">
        <v>37</v>
      </c>
    </row>
    <row r="17" spans="1:21" s="4" customFormat="1">
      <c r="A17" s="65">
        <f t="shared" si="1"/>
        <v>13</v>
      </c>
      <c r="B17" s="65" t="s">
        <v>266</v>
      </c>
      <c r="C17" s="65">
        <v>2</v>
      </c>
      <c r="D17" s="66"/>
      <c r="E17" s="66"/>
      <c r="F17" s="66"/>
      <c r="G17" s="66"/>
      <c r="H17" s="66"/>
      <c r="I17" s="65" t="s">
        <v>267</v>
      </c>
      <c r="J17" s="65" t="s">
        <v>9</v>
      </c>
      <c r="K17" s="65" t="s">
        <v>268</v>
      </c>
      <c r="L17" s="223" t="s">
        <v>36</v>
      </c>
      <c r="M17" s="224"/>
      <c r="N17" s="224"/>
      <c r="O17" s="224"/>
      <c r="P17" s="224"/>
      <c r="Q17" s="225"/>
      <c r="R17" s="67" t="s">
        <v>356</v>
      </c>
      <c r="S17" s="68">
        <v>43133</v>
      </c>
      <c r="T17" s="65" t="s">
        <v>401</v>
      </c>
      <c r="U17" s="69" t="s">
        <v>37</v>
      </c>
    </row>
    <row r="18" spans="1:21" s="4" customFormat="1">
      <c r="A18" s="65">
        <f t="shared" si="1"/>
        <v>14</v>
      </c>
      <c r="B18" s="65" t="s">
        <v>269</v>
      </c>
      <c r="C18" s="65">
        <v>3</v>
      </c>
      <c r="D18" s="66" t="s">
        <v>270</v>
      </c>
      <c r="E18" s="66" t="s">
        <v>271</v>
      </c>
      <c r="F18" s="66"/>
      <c r="G18" s="66"/>
      <c r="H18" s="66"/>
      <c r="I18" s="65" t="s">
        <v>272</v>
      </c>
      <c r="J18" s="65" t="s">
        <v>9</v>
      </c>
      <c r="K18" s="65" t="s">
        <v>273</v>
      </c>
      <c r="L18" s="223" t="s">
        <v>36</v>
      </c>
      <c r="M18" s="224"/>
      <c r="N18" s="224"/>
      <c r="O18" s="224"/>
      <c r="P18" s="224"/>
      <c r="Q18" s="225"/>
      <c r="R18" s="67" t="s">
        <v>356</v>
      </c>
      <c r="S18" s="68">
        <v>43133</v>
      </c>
      <c r="T18" s="65" t="s">
        <v>401</v>
      </c>
      <c r="U18" s="69" t="s">
        <v>37</v>
      </c>
    </row>
    <row r="19" spans="1:21" s="4" customFormat="1">
      <c r="A19" s="65">
        <f t="shared" si="1"/>
        <v>15</v>
      </c>
      <c r="B19" s="65" t="s">
        <v>276</v>
      </c>
      <c r="C19" s="65">
        <v>3</v>
      </c>
      <c r="D19" s="66" t="s">
        <v>270</v>
      </c>
      <c r="E19" s="66" t="s">
        <v>271</v>
      </c>
      <c r="F19" s="66" t="s">
        <v>277</v>
      </c>
      <c r="G19" s="66"/>
      <c r="H19" s="66"/>
      <c r="I19" s="65" t="s">
        <v>278</v>
      </c>
      <c r="J19" s="65" t="s">
        <v>9</v>
      </c>
      <c r="K19" s="65" t="s">
        <v>279</v>
      </c>
      <c r="L19" s="223" t="s">
        <v>36</v>
      </c>
      <c r="M19" s="224"/>
      <c r="N19" s="224"/>
      <c r="O19" s="224"/>
      <c r="P19" s="224"/>
      <c r="Q19" s="225"/>
      <c r="R19" s="67" t="s">
        <v>356</v>
      </c>
      <c r="S19" s="68">
        <v>43133</v>
      </c>
      <c r="T19" s="65" t="s">
        <v>401</v>
      </c>
      <c r="U19" s="69" t="s">
        <v>37</v>
      </c>
    </row>
    <row r="20" spans="1:21" s="4" customFormat="1" ht="63" customHeight="1">
      <c r="A20" s="65">
        <f t="shared" si="1"/>
        <v>16</v>
      </c>
      <c r="B20" s="65" t="s">
        <v>257</v>
      </c>
      <c r="C20" s="65">
        <v>3</v>
      </c>
      <c r="D20" s="65" t="s">
        <v>257</v>
      </c>
      <c r="E20" s="66"/>
      <c r="F20" s="66"/>
      <c r="G20" s="66"/>
      <c r="H20" s="65"/>
      <c r="I20" s="65" t="s">
        <v>258</v>
      </c>
      <c r="J20" s="65" t="s">
        <v>254</v>
      </c>
      <c r="K20" s="65" t="s">
        <v>255</v>
      </c>
      <c r="L20" s="65" t="s">
        <v>254</v>
      </c>
      <c r="M20" s="65" t="s">
        <v>256</v>
      </c>
      <c r="N20" s="66"/>
      <c r="O20" s="66"/>
      <c r="P20" s="66"/>
      <c r="Q20" s="65"/>
      <c r="R20" s="67" t="s">
        <v>264</v>
      </c>
      <c r="S20" s="68">
        <v>43133</v>
      </c>
      <c r="T20" s="65" t="s">
        <v>401</v>
      </c>
      <c r="U20" s="69" t="s">
        <v>37</v>
      </c>
    </row>
    <row r="21" spans="1:21" s="4" customFormat="1" ht="62.25" customHeight="1">
      <c r="A21" s="65">
        <f t="shared" ref="A21:A27" si="2">ROW()-4</f>
        <v>17</v>
      </c>
      <c r="B21" s="65" t="s">
        <v>99</v>
      </c>
      <c r="C21" s="65">
        <v>4</v>
      </c>
      <c r="D21" s="66" t="s">
        <v>97</v>
      </c>
      <c r="E21" s="66" t="s">
        <v>99</v>
      </c>
      <c r="F21" s="66"/>
      <c r="G21" s="66"/>
      <c r="H21" s="65"/>
      <c r="I21" s="65" t="s">
        <v>103</v>
      </c>
      <c r="J21" s="65" t="s">
        <v>254</v>
      </c>
      <c r="K21" s="65" t="s">
        <v>99</v>
      </c>
      <c r="L21" s="65" t="s">
        <v>254</v>
      </c>
      <c r="M21" s="66" t="s">
        <v>96</v>
      </c>
      <c r="N21" s="66" t="s">
        <v>99</v>
      </c>
      <c r="O21" s="66"/>
      <c r="P21" s="66"/>
      <c r="Q21" s="65"/>
      <c r="R21" s="67" t="s">
        <v>263</v>
      </c>
      <c r="S21" s="68">
        <v>43133</v>
      </c>
      <c r="T21" s="65" t="s">
        <v>401</v>
      </c>
      <c r="U21" s="69" t="s">
        <v>37</v>
      </c>
    </row>
    <row r="22" spans="1:21" s="4" customFormat="1" ht="68.25" customHeight="1">
      <c r="A22" s="65">
        <f>ROW()-4</f>
        <v>18</v>
      </c>
      <c r="B22" s="65" t="s">
        <v>100</v>
      </c>
      <c r="C22" s="65">
        <v>5</v>
      </c>
      <c r="D22" s="66" t="s">
        <v>97</v>
      </c>
      <c r="E22" s="66" t="s">
        <v>99</v>
      </c>
      <c r="F22" s="66" t="s">
        <v>107</v>
      </c>
      <c r="G22" s="66"/>
      <c r="H22" s="65"/>
      <c r="I22" s="65" t="s">
        <v>104</v>
      </c>
      <c r="J22" s="65" t="s">
        <v>254</v>
      </c>
      <c r="K22" s="65" t="s">
        <v>100</v>
      </c>
      <c r="L22" s="65" t="s">
        <v>254</v>
      </c>
      <c r="M22" s="66" t="s">
        <v>96</v>
      </c>
      <c r="N22" s="66" t="s">
        <v>99</v>
      </c>
      <c r="O22" s="66" t="s">
        <v>100</v>
      </c>
      <c r="P22" s="66"/>
      <c r="Q22" s="65"/>
      <c r="R22" s="67" t="s">
        <v>262</v>
      </c>
      <c r="S22" s="68">
        <v>43133</v>
      </c>
      <c r="T22" s="65" t="s">
        <v>401</v>
      </c>
      <c r="U22" s="69" t="s">
        <v>37</v>
      </c>
    </row>
    <row r="23" spans="1:21" s="4" customFormat="1" ht="70.5" customHeight="1">
      <c r="A23" s="65">
        <f>ROW()-4</f>
        <v>19</v>
      </c>
      <c r="B23" s="65" t="s">
        <v>101</v>
      </c>
      <c r="C23" s="65">
        <v>6</v>
      </c>
      <c r="D23" s="66" t="s">
        <v>97</v>
      </c>
      <c r="E23" s="66" t="s">
        <v>99</v>
      </c>
      <c r="F23" s="66" t="s">
        <v>107</v>
      </c>
      <c r="G23" s="66" t="s">
        <v>109</v>
      </c>
      <c r="H23" s="65"/>
      <c r="I23" s="65" t="s">
        <v>105</v>
      </c>
      <c r="J23" s="65" t="s">
        <v>254</v>
      </c>
      <c r="K23" s="65" t="s">
        <v>101</v>
      </c>
      <c r="L23" s="65" t="s">
        <v>254</v>
      </c>
      <c r="M23" s="66" t="s">
        <v>96</v>
      </c>
      <c r="N23" s="66" t="s">
        <v>99</v>
      </c>
      <c r="O23" s="66" t="s">
        <v>100</v>
      </c>
      <c r="P23" s="66" t="s">
        <v>101</v>
      </c>
      <c r="Q23" s="65"/>
      <c r="R23" s="67" t="s">
        <v>263</v>
      </c>
      <c r="S23" s="68">
        <v>43133</v>
      </c>
      <c r="T23" s="65" t="s">
        <v>401</v>
      </c>
      <c r="U23" s="69" t="s">
        <v>37</v>
      </c>
    </row>
    <row r="24" spans="1:21" s="4" customFormat="1" ht="70.5" customHeight="1">
      <c r="A24" s="65">
        <f t="shared" si="2"/>
        <v>20</v>
      </c>
      <c r="B24" s="65" t="s">
        <v>102</v>
      </c>
      <c r="C24" s="65">
        <v>7</v>
      </c>
      <c r="D24" s="66" t="s">
        <v>97</v>
      </c>
      <c r="E24" s="66" t="s">
        <v>99</v>
      </c>
      <c r="F24" s="66" t="s">
        <v>100</v>
      </c>
      <c r="G24" s="66" t="s">
        <v>108</v>
      </c>
      <c r="H24" s="65" t="s">
        <v>102</v>
      </c>
      <c r="I24" s="65" t="s">
        <v>106</v>
      </c>
      <c r="J24" s="65" t="s">
        <v>254</v>
      </c>
      <c r="K24" s="65" t="s">
        <v>102</v>
      </c>
      <c r="L24" s="65" t="s">
        <v>254</v>
      </c>
      <c r="M24" s="66" t="s">
        <v>96</v>
      </c>
      <c r="N24" s="66" t="s">
        <v>99</v>
      </c>
      <c r="O24" s="66" t="s">
        <v>100</v>
      </c>
      <c r="P24" s="66" t="s">
        <v>108</v>
      </c>
      <c r="Q24" s="65" t="s">
        <v>102</v>
      </c>
      <c r="R24" s="67" t="s">
        <v>262</v>
      </c>
      <c r="S24" s="68">
        <v>43133</v>
      </c>
      <c r="T24" s="65" t="s">
        <v>401</v>
      </c>
      <c r="U24" s="69" t="s">
        <v>37</v>
      </c>
    </row>
    <row r="25" spans="1:21" s="4" customFormat="1" ht="64.5" customHeight="1">
      <c r="A25" s="65">
        <f t="shared" si="2"/>
        <v>21</v>
      </c>
      <c r="B25" s="65" t="s">
        <v>110</v>
      </c>
      <c r="C25" s="65">
        <v>8</v>
      </c>
      <c r="D25" s="66" t="s">
        <v>97</v>
      </c>
      <c r="E25" s="66" t="s">
        <v>99</v>
      </c>
      <c r="F25" s="66" t="s">
        <v>100</v>
      </c>
      <c r="G25" s="66" t="s">
        <v>108</v>
      </c>
      <c r="H25" s="65" t="s">
        <v>102</v>
      </c>
      <c r="I25" s="65" t="s">
        <v>215</v>
      </c>
      <c r="J25" s="65" t="s">
        <v>254</v>
      </c>
      <c r="K25" s="65" t="s">
        <v>112</v>
      </c>
      <c r="L25" s="65" t="s">
        <v>254</v>
      </c>
      <c r="M25" s="66" t="s">
        <v>96</v>
      </c>
      <c r="N25" s="66" t="s">
        <v>99</v>
      </c>
      <c r="O25" s="66" t="s">
        <v>100</v>
      </c>
      <c r="P25" s="66" t="s">
        <v>108</v>
      </c>
      <c r="Q25" s="65" t="s">
        <v>102</v>
      </c>
      <c r="R25" s="67" t="s">
        <v>261</v>
      </c>
      <c r="S25" s="68">
        <v>43133</v>
      </c>
      <c r="T25" s="65" t="s">
        <v>401</v>
      </c>
      <c r="U25" s="69" t="s">
        <v>37</v>
      </c>
    </row>
    <row r="26" spans="1:21" s="4" customFormat="1" ht="45.75" customHeight="1">
      <c r="A26" s="65">
        <f t="shared" si="2"/>
        <v>22</v>
      </c>
      <c r="B26" s="223" t="s">
        <v>115</v>
      </c>
      <c r="C26" s="224"/>
      <c r="D26" s="224"/>
      <c r="E26" s="224"/>
      <c r="F26" s="224"/>
      <c r="G26" s="224"/>
      <c r="H26" s="225"/>
      <c r="I26" s="65" t="s">
        <v>113</v>
      </c>
      <c r="J26" s="65" t="s">
        <v>254</v>
      </c>
      <c r="K26" s="65" t="s">
        <v>116</v>
      </c>
      <c r="L26" s="65" t="s">
        <v>254</v>
      </c>
      <c r="M26" s="66" t="s">
        <v>96</v>
      </c>
      <c r="N26" s="66" t="s">
        <v>99</v>
      </c>
      <c r="O26" s="66" t="s">
        <v>100</v>
      </c>
      <c r="P26" s="70" t="s">
        <v>260</v>
      </c>
      <c r="Q26" s="70"/>
      <c r="R26" s="67" t="s">
        <v>117</v>
      </c>
      <c r="S26" s="68">
        <v>43133</v>
      </c>
      <c r="T26" s="65" t="s">
        <v>401</v>
      </c>
      <c r="U26" s="69" t="s">
        <v>37</v>
      </c>
    </row>
    <row r="27" spans="1:21" s="4" customFormat="1" ht="97.5" customHeight="1">
      <c r="A27" s="65">
        <f t="shared" si="2"/>
        <v>23</v>
      </c>
      <c r="B27" s="65" t="s">
        <v>101</v>
      </c>
      <c r="C27" s="65">
        <v>6</v>
      </c>
      <c r="D27" s="66" t="s">
        <v>97</v>
      </c>
      <c r="E27" s="66" t="s">
        <v>99</v>
      </c>
      <c r="F27" s="66" t="s">
        <v>107</v>
      </c>
      <c r="G27" s="66" t="s">
        <v>101</v>
      </c>
      <c r="H27" s="65"/>
      <c r="I27" s="65" t="s">
        <v>105</v>
      </c>
      <c r="J27" s="65" t="s">
        <v>254</v>
      </c>
      <c r="K27" s="65" t="s">
        <v>101</v>
      </c>
      <c r="L27" s="65" t="s">
        <v>254</v>
      </c>
      <c r="M27" s="66" t="s">
        <v>96</v>
      </c>
      <c r="N27" s="66" t="s">
        <v>99</v>
      </c>
      <c r="O27" s="66" t="s">
        <v>100</v>
      </c>
      <c r="P27" s="66"/>
      <c r="Q27" s="65"/>
      <c r="R27" s="67" t="s">
        <v>259</v>
      </c>
      <c r="S27" s="68">
        <v>43133</v>
      </c>
      <c r="T27" s="65" t="s">
        <v>401</v>
      </c>
      <c r="U27" s="69" t="s">
        <v>37</v>
      </c>
    </row>
    <row r="28" spans="1:21" s="4" customFormat="1">
      <c r="A28" s="65">
        <f>ROW()-4</f>
        <v>24</v>
      </c>
      <c r="B28" s="65" t="s">
        <v>284</v>
      </c>
      <c r="C28" s="65">
        <v>7</v>
      </c>
      <c r="D28" s="66" t="s">
        <v>212</v>
      </c>
      <c r="E28" s="66" t="s">
        <v>99</v>
      </c>
      <c r="F28" s="66" t="s">
        <v>100</v>
      </c>
      <c r="G28" s="66" t="s">
        <v>108</v>
      </c>
      <c r="H28" s="65" t="s">
        <v>102</v>
      </c>
      <c r="I28" s="65" t="s">
        <v>282</v>
      </c>
      <c r="J28" s="65" t="s">
        <v>254</v>
      </c>
      <c r="K28" s="65" t="s">
        <v>112</v>
      </c>
      <c r="L28" s="65" t="s">
        <v>254</v>
      </c>
      <c r="M28" s="66" t="s">
        <v>96</v>
      </c>
      <c r="N28" s="66" t="s">
        <v>99</v>
      </c>
      <c r="O28" s="66" t="s">
        <v>100</v>
      </c>
      <c r="P28" s="66" t="s">
        <v>108</v>
      </c>
      <c r="Q28" s="65" t="s">
        <v>102</v>
      </c>
      <c r="R28" s="67" t="s">
        <v>216</v>
      </c>
      <c r="S28" s="68">
        <v>43133</v>
      </c>
      <c r="T28" s="65" t="s">
        <v>401</v>
      </c>
      <c r="U28" s="69" t="s">
        <v>37</v>
      </c>
    </row>
    <row r="29" spans="1:21" s="4" customFormat="1">
      <c r="A29" s="65">
        <f>ROW()-4</f>
        <v>25</v>
      </c>
      <c r="B29" s="65" t="s">
        <v>284</v>
      </c>
      <c r="C29" s="65">
        <v>7</v>
      </c>
      <c r="D29" s="66" t="s">
        <v>214</v>
      </c>
      <c r="E29" s="66" t="s">
        <v>212</v>
      </c>
      <c r="F29" s="66" t="s">
        <v>100</v>
      </c>
      <c r="G29" s="66" t="s">
        <v>108</v>
      </c>
      <c r="H29" s="65" t="s">
        <v>102</v>
      </c>
      <c r="I29" s="65" t="s">
        <v>282</v>
      </c>
      <c r="J29" s="65" t="s">
        <v>254</v>
      </c>
      <c r="K29" s="65" t="s">
        <v>112</v>
      </c>
      <c r="L29" s="65" t="s">
        <v>254</v>
      </c>
      <c r="M29" s="66" t="s">
        <v>96</v>
      </c>
      <c r="N29" s="66" t="s">
        <v>99</v>
      </c>
      <c r="O29" s="66" t="s">
        <v>100</v>
      </c>
      <c r="P29" s="66" t="s">
        <v>108</v>
      </c>
      <c r="Q29" s="65" t="s">
        <v>102</v>
      </c>
      <c r="R29" s="67" t="s">
        <v>216</v>
      </c>
      <c r="S29" s="68">
        <v>43133</v>
      </c>
      <c r="T29" s="65" t="s">
        <v>401</v>
      </c>
      <c r="U29" s="69" t="s">
        <v>37</v>
      </c>
    </row>
    <row r="30" spans="1:21" s="4" customFormat="1">
      <c r="A30" s="65">
        <f>ROW()-4</f>
        <v>26</v>
      </c>
      <c r="B30" s="65" t="s">
        <v>284</v>
      </c>
      <c r="C30" s="65">
        <v>7</v>
      </c>
      <c r="D30" s="66" t="s">
        <v>214</v>
      </c>
      <c r="E30" s="66" t="s">
        <v>99</v>
      </c>
      <c r="F30" s="66" t="s">
        <v>212</v>
      </c>
      <c r="G30" s="66" t="s">
        <v>108</v>
      </c>
      <c r="H30" s="65" t="s">
        <v>102</v>
      </c>
      <c r="I30" s="65" t="s">
        <v>283</v>
      </c>
      <c r="J30" s="65" t="s">
        <v>254</v>
      </c>
      <c r="K30" s="65" t="s">
        <v>112</v>
      </c>
      <c r="L30" s="65" t="s">
        <v>254</v>
      </c>
      <c r="M30" s="66" t="s">
        <v>96</v>
      </c>
      <c r="N30" s="66" t="s">
        <v>99</v>
      </c>
      <c r="O30" s="66" t="s">
        <v>100</v>
      </c>
      <c r="P30" s="66" t="s">
        <v>108</v>
      </c>
      <c r="Q30" s="65" t="s">
        <v>102</v>
      </c>
      <c r="R30" s="67" t="s">
        <v>216</v>
      </c>
      <c r="S30" s="68">
        <v>43133</v>
      </c>
      <c r="T30" s="65" t="s">
        <v>401</v>
      </c>
      <c r="U30" s="69" t="s">
        <v>37</v>
      </c>
    </row>
    <row r="31" spans="1:21" s="4" customFormat="1">
      <c r="A31" s="65">
        <f>ROW()-4</f>
        <v>27</v>
      </c>
      <c r="B31" s="65" t="s">
        <v>284</v>
      </c>
      <c r="C31" s="65">
        <v>7</v>
      </c>
      <c r="D31" s="66" t="s">
        <v>214</v>
      </c>
      <c r="E31" s="66" t="s">
        <v>99</v>
      </c>
      <c r="F31" s="66" t="s">
        <v>100</v>
      </c>
      <c r="G31" s="66" t="s">
        <v>212</v>
      </c>
      <c r="H31" s="65" t="s">
        <v>102</v>
      </c>
      <c r="I31" s="65" t="s">
        <v>282</v>
      </c>
      <c r="J31" s="65" t="s">
        <v>254</v>
      </c>
      <c r="K31" s="65" t="s">
        <v>112</v>
      </c>
      <c r="L31" s="65" t="s">
        <v>254</v>
      </c>
      <c r="M31" s="66" t="s">
        <v>96</v>
      </c>
      <c r="N31" s="66" t="s">
        <v>99</v>
      </c>
      <c r="O31" s="66" t="s">
        <v>100</v>
      </c>
      <c r="P31" s="66" t="s">
        <v>108</v>
      </c>
      <c r="Q31" s="65" t="s">
        <v>102</v>
      </c>
      <c r="R31" s="67" t="s">
        <v>216</v>
      </c>
      <c r="S31" s="68">
        <v>43133</v>
      </c>
      <c r="T31" s="65" t="s">
        <v>401</v>
      </c>
      <c r="U31" s="69" t="s">
        <v>37</v>
      </c>
    </row>
    <row r="32" spans="1:21" s="4" customFormat="1">
      <c r="A32" s="65">
        <f>ROW()-4</f>
        <v>28</v>
      </c>
      <c r="B32" s="65" t="s">
        <v>110</v>
      </c>
      <c r="C32" s="65">
        <v>8</v>
      </c>
      <c r="D32" s="66" t="s">
        <v>214</v>
      </c>
      <c r="E32" s="66" t="s">
        <v>99</v>
      </c>
      <c r="F32" s="66" t="s">
        <v>100</v>
      </c>
      <c r="G32" s="66" t="s">
        <v>108</v>
      </c>
      <c r="H32" s="66" t="s">
        <v>212</v>
      </c>
      <c r="I32" s="65" t="s">
        <v>111</v>
      </c>
      <c r="J32" s="65" t="s">
        <v>254</v>
      </c>
      <c r="K32" s="65" t="s">
        <v>112</v>
      </c>
      <c r="L32" s="65" t="s">
        <v>254</v>
      </c>
      <c r="M32" s="66" t="s">
        <v>96</v>
      </c>
      <c r="N32" s="66" t="s">
        <v>99</v>
      </c>
      <c r="O32" s="66" t="s">
        <v>100</v>
      </c>
      <c r="P32" s="66" t="s">
        <v>108</v>
      </c>
      <c r="Q32" s="65" t="s">
        <v>102</v>
      </c>
      <c r="R32" s="67" t="s">
        <v>216</v>
      </c>
      <c r="S32" s="68">
        <v>43133</v>
      </c>
      <c r="T32" s="65" t="s">
        <v>401</v>
      </c>
      <c r="U32" s="69" t="s">
        <v>37</v>
      </c>
    </row>
    <row r="33" spans="1:21" s="4" customFormat="1">
      <c r="A33" s="65">
        <f t="shared" ref="A33:A35" si="3">ROW()-4</f>
        <v>29</v>
      </c>
      <c r="B33" s="65" t="s">
        <v>266</v>
      </c>
      <c r="C33" s="65">
        <v>2</v>
      </c>
      <c r="D33" s="66"/>
      <c r="E33" s="66"/>
      <c r="F33" s="66"/>
      <c r="G33" s="66"/>
      <c r="H33" s="66"/>
      <c r="I33" s="65" t="s">
        <v>267</v>
      </c>
      <c r="J33" s="65" t="s">
        <v>9</v>
      </c>
      <c r="K33" s="65" t="s">
        <v>268</v>
      </c>
      <c r="L33" s="65" t="s">
        <v>9</v>
      </c>
      <c r="M33" s="66" t="s">
        <v>96</v>
      </c>
      <c r="N33" s="66" t="s">
        <v>99</v>
      </c>
      <c r="O33" s="66" t="s">
        <v>100</v>
      </c>
      <c r="P33" s="66" t="s">
        <v>101</v>
      </c>
      <c r="Q33" s="65" t="s">
        <v>102</v>
      </c>
      <c r="R33" s="67" t="s">
        <v>216</v>
      </c>
      <c r="S33" s="68">
        <v>43133</v>
      </c>
      <c r="T33" s="65" t="s">
        <v>401</v>
      </c>
      <c r="U33" s="69" t="s">
        <v>37</v>
      </c>
    </row>
    <row r="34" spans="1:21" s="4" customFormat="1">
      <c r="A34" s="65">
        <f t="shared" si="3"/>
        <v>30</v>
      </c>
      <c r="B34" s="65" t="s">
        <v>275</v>
      </c>
      <c r="C34" s="65">
        <v>3</v>
      </c>
      <c r="D34" s="66" t="s">
        <v>270</v>
      </c>
      <c r="E34" s="66" t="s">
        <v>271</v>
      </c>
      <c r="F34" s="66"/>
      <c r="G34" s="66"/>
      <c r="H34" s="66"/>
      <c r="I34" s="65" t="s">
        <v>272</v>
      </c>
      <c r="J34" s="65" t="s">
        <v>9</v>
      </c>
      <c r="K34" s="65" t="s">
        <v>273</v>
      </c>
      <c r="L34" s="65" t="s">
        <v>9</v>
      </c>
      <c r="M34" s="66" t="s">
        <v>96</v>
      </c>
      <c r="N34" s="66"/>
      <c r="O34" s="66"/>
      <c r="P34" s="66"/>
      <c r="Q34" s="66"/>
      <c r="R34" s="67" t="s">
        <v>216</v>
      </c>
      <c r="S34" s="68">
        <v>43133</v>
      </c>
      <c r="T34" s="65" t="s">
        <v>401</v>
      </c>
      <c r="U34" s="69" t="s">
        <v>37</v>
      </c>
    </row>
    <row r="35" spans="1:21" s="4" customFormat="1">
      <c r="A35" s="65">
        <f t="shared" si="3"/>
        <v>31</v>
      </c>
      <c r="B35" s="65" t="s">
        <v>276</v>
      </c>
      <c r="C35" s="65">
        <v>3</v>
      </c>
      <c r="D35" s="66" t="s">
        <v>270</v>
      </c>
      <c r="E35" s="66" t="s">
        <v>271</v>
      </c>
      <c r="F35" s="66" t="s">
        <v>277</v>
      </c>
      <c r="G35" s="66"/>
      <c r="H35" s="66"/>
      <c r="I35" s="65" t="s">
        <v>278</v>
      </c>
      <c r="J35" s="65" t="s">
        <v>9</v>
      </c>
      <c r="K35" s="65" t="s">
        <v>279</v>
      </c>
      <c r="L35" s="65" t="s">
        <v>9</v>
      </c>
      <c r="M35" s="66" t="s">
        <v>270</v>
      </c>
      <c r="N35" s="66" t="s">
        <v>271</v>
      </c>
      <c r="O35" s="66" t="s">
        <v>277</v>
      </c>
      <c r="P35" s="66"/>
      <c r="Q35" s="66"/>
      <c r="R35" s="67" t="s">
        <v>216</v>
      </c>
      <c r="S35" s="68">
        <v>43133</v>
      </c>
      <c r="T35" s="65" t="s">
        <v>401</v>
      </c>
      <c r="U35" s="69" t="s">
        <v>37</v>
      </c>
    </row>
    <row r="36" spans="1:21" s="4" customFormat="1">
      <c r="B36" s="15" t="s">
        <v>286</v>
      </c>
      <c r="C36" s="15"/>
      <c r="D36" s="10"/>
      <c r="E36" s="10"/>
      <c r="F36" s="10"/>
      <c r="G36" s="10"/>
      <c r="H36" s="15"/>
      <c r="I36" s="15"/>
      <c r="J36" s="15"/>
      <c r="K36" s="15"/>
      <c r="L36" s="15"/>
      <c r="M36" s="10"/>
      <c r="N36" s="10"/>
      <c r="O36" s="10"/>
      <c r="P36" s="10"/>
      <c r="Q36" s="15"/>
    </row>
    <row r="37" spans="1:21" s="4" customFormat="1">
      <c r="B37" s="15"/>
      <c r="C37" s="15"/>
      <c r="D37" s="15"/>
      <c r="E37" s="15"/>
      <c r="F37" s="15"/>
      <c r="G37" s="15"/>
      <c r="H37" s="15"/>
      <c r="M37" s="15"/>
      <c r="N37" s="15"/>
      <c r="O37" s="15"/>
      <c r="P37" s="15"/>
      <c r="Q37" s="15"/>
    </row>
    <row r="38" spans="1:21" s="4" customFormat="1">
      <c r="D38" s="15"/>
      <c r="E38" s="15"/>
      <c r="F38" s="15"/>
      <c r="G38" s="15"/>
      <c r="M38" s="15"/>
      <c r="N38" s="15"/>
      <c r="O38" s="15"/>
      <c r="P38" s="15"/>
    </row>
    <row r="39" spans="1:21" s="4" customFormat="1"/>
    <row r="40" spans="1:21" s="4" customFormat="1"/>
    <row r="41" spans="1:21">
      <c r="D41" s="4"/>
      <c r="E41" s="4"/>
      <c r="F41" s="4"/>
      <c r="G41" s="4"/>
      <c r="M41" s="4"/>
      <c r="N41" s="4"/>
      <c r="O41" s="4"/>
      <c r="P41" s="4"/>
    </row>
  </sheetData>
  <mergeCells count="22">
    <mergeCell ref="B26:H26"/>
    <mergeCell ref="L5:Q5"/>
    <mergeCell ref="L6:Q6"/>
    <mergeCell ref="L7:Q7"/>
    <mergeCell ref="L8:Q8"/>
    <mergeCell ref="L9:Q9"/>
    <mergeCell ref="L10:Q10"/>
    <mergeCell ref="L11:Q11"/>
    <mergeCell ref="L12:Q12"/>
    <mergeCell ref="L13:Q13"/>
    <mergeCell ref="L14:Q14"/>
    <mergeCell ref="L15:Q15"/>
    <mergeCell ref="L16:Q16"/>
    <mergeCell ref="L17:Q17"/>
    <mergeCell ref="L18:Q18"/>
    <mergeCell ref="L19:Q19"/>
    <mergeCell ref="A2:A4"/>
    <mergeCell ref="S2:U3"/>
    <mergeCell ref="B3:H3"/>
    <mergeCell ref="J3:K3"/>
    <mergeCell ref="L3:Q3"/>
    <mergeCell ref="B2:Q2"/>
  </mergeCells>
  <phoneticPr fontId="15"/>
  <dataValidations count="1">
    <dataValidation type="list" allowBlank="1" showInputMessage="1" showErrorMessage="1" sqref="U5:U35" xr:uid="{00000000-0002-0000-0700-000000000000}">
      <formula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6"/>
  <sheetViews>
    <sheetView showGridLines="0" zoomScale="85" zoomScaleNormal="85" zoomScalePageLayoutView="85" workbookViewId="0"/>
  </sheetViews>
  <sheetFormatPr defaultColWidth="8.875" defaultRowHeight="15.75"/>
  <cols>
    <col min="1" max="1" width="5.625" style="15" bestFit="1" customWidth="1"/>
    <col min="2" max="2" width="11.125" style="15" customWidth="1"/>
    <col min="3" max="3" width="10.875" style="15" bestFit="1" customWidth="1"/>
    <col min="4" max="6" width="9" style="15" bestFit="1" customWidth="1"/>
    <col min="7" max="7" width="10.875" style="15" bestFit="1" customWidth="1"/>
    <col min="8" max="8" width="20.5" style="15" bestFit="1" customWidth="1"/>
    <col min="9" max="9" width="17.875" style="15" customWidth="1"/>
    <col min="10" max="10" width="19.375" style="15" customWidth="1"/>
    <col min="11" max="11" width="23.375" style="15" bestFit="1" customWidth="1"/>
    <col min="12" max="12" width="57.625" style="15" customWidth="1"/>
    <col min="13" max="13" width="12.625" style="15" bestFit="1" customWidth="1"/>
    <col min="14" max="14" width="9.125" style="15" bestFit="1" customWidth="1"/>
    <col min="15" max="15" width="9.125" style="15" customWidth="1"/>
    <col min="16" max="16384" width="8.875" style="15"/>
  </cols>
  <sheetData>
    <row r="1" spans="1:15">
      <c r="A1" s="15" t="s">
        <v>359</v>
      </c>
    </row>
    <row r="2" spans="1:15">
      <c r="A2" s="206" t="s">
        <v>32</v>
      </c>
      <c r="B2" s="207" t="s">
        <v>11</v>
      </c>
      <c r="C2" s="208"/>
      <c r="D2" s="208"/>
      <c r="E2" s="208"/>
      <c r="F2" s="208"/>
      <c r="G2" s="208"/>
      <c r="H2" s="208"/>
      <c r="I2" s="208"/>
      <c r="J2" s="208"/>
      <c r="K2" s="209"/>
      <c r="L2" s="3" t="s">
        <v>12</v>
      </c>
      <c r="M2" s="200" t="s">
        <v>33</v>
      </c>
      <c r="N2" s="201"/>
      <c r="O2" s="202"/>
    </row>
    <row r="3" spans="1:15" s="4" customFormat="1" ht="15.75" customHeight="1">
      <c r="A3" s="206"/>
      <c r="B3" s="207" t="s">
        <v>201</v>
      </c>
      <c r="C3" s="208"/>
      <c r="D3" s="208"/>
      <c r="E3" s="208"/>
      <c r="F3" s="208"/>
      <c r="G3" s="209"/>
      <c r="H3" s="33" t="s">
        <v>57</v>
      </c>
      <c r="I3" s="207" t="s">
        <v>90</v>
      </c>
      <c r="J3" s="209"/>
      <c r="K3" s="33" t="s">
        <v>119</v>
      </c>
      <c r="L3" s="9" t="s">
        <v>118</v>
      </c>
      <c r="M3" s="203"/>
      <c r="N3" s="204"/>
      <c r="O3" s="205"/>
    </row>
    <row r="4" spans="1:15" s="4" customFormat="1">
      <c r="A4" s="206"/>
      <c r="B4" s="32" t="s">
        <v>56</v>
      </c>
      <c r="C4" s="32" t="s">
        <v>92</v>
      </c>
      <c r="D4" s="32" t="s">
        <v>91</v>
      </c>
      <c r="E4" s="32" t="s">
        <v>93</v>
      </c>
      <c r="F4" s="32" t="s">
        <v>94</v>
      </c>
      <c r="G4" s="32" t="s">
        <v>55</v>
      </c>
      <c r="H4" s="32" t="s">
        <v>56</v>
      </c>
      <c r="I4" s="32" t="s">
        <v>58</v>
      </c>
      <c r="J4" s="32" t="s">
        <v>120</v>
      </c>
      <c r="K4" s="32" t="s">
        <v>120</v>
      </c>
      <c r="L4" s="9"/>
      <c r="M4" s="5" t="s">
        <v>34</v>
      </c>
      <c r="N4" s="5" t="s">
        <v>35</v>
      </c>
      <c r="O4" s="5" t="s">
        <v>17</v>
      </c>
    </row>
    <row r="5" spans="1:15" s="4" customFormat="1" ht="31.5">
      <c r="A5" s="16">
        <f>ROW()-4</f>
        <v>1</v>
      </c>
      <c r="B5" s="16" t="s">
        <v>98</v>
      </c>
      <c r="C5" s="38" t="s">
        <v>97</v>
      </c>
      <c r="D5" s="38"/>
      <c r="E5" s="38"/>
      <c r="F5" s="38"/>
      <c r="G5" s="16"/>
      <c r="H5" s="16" t="s">
        <v>115</v>
      </c>
      <c r="I5" s="16" t="s">
        <v>98</v>
      </c>
      <c r="J5" s="16" t="s">
        <v>123</v>
      </c>
      <c r="K5" s="16" t="s">
        <v>68</v>
      </c>
      <c r="L5" s="8" t="s">
        <v>121</v>
      </c>
      <c r="M5" s="59">
        <v>43136</v>
      </c>
      <c r="N5" s="60" t="s">
        <v>403</v>
      </c>
      <c r="O5" s="61" t="s">
        <v>37</v>
      </c>
    </row>
    <row r="6" spans="1:15" s="4" customFormat="1" ht="31.5">
      <c r="A6" s="16">
        <f t="shared" ref="A6:A7" si="0">ROW()-4</f>
        <v>2</v>
      </c>
      <c r="B6" s="16" t="s">
        <v>99</v>
      </c>
      <c r="C6" s="38" t="s">
        <v>97</v>
      </c>
      <c r="D6" s="38" t="s">
        <v>99</v>
      </c>
      <c r="E6" s="38"/>
      <c r="F6" s="38"/>
      <c r="G6" s="16"/>
      <c r="H6" s="16" t="s">
        <v>99</v>
      </c>
      <c r="I6" s="16" t="s">
        <v>99</v>
      </c>
      <c r="J6" s="16" t="s">
        <v>123</v>
      </c>
      <c r="K6" s="16" t="s">
        <v>68</v>
      </c>
      <c r="L6" s="8" t="s">
        <v>122</v>
      </c>
      <c r="M6" s="59">
        <v>43136</v>
      </c>
      <c r="N6" s="60" t="s">
        <v>403</v>
      </c>
      <c r="O6" s="61" t="s">
        <v>37</v>
      </c>
    </row>
    <row r="7" spans="1:15" s="4" customFormat="1" ht="31.5">
      <c r="A7" s="16">
        <f t="shared" si="0"/>
        <v>3</v>
      </c>
      <c r="B7" s="16" t="s">
        <v>100</v>
      </c>
      <c r="C7" s="38" t="s">
        <v>97</v>
      </c>
      <c r="D7" s="38" t="s">
        <v>99</v>
      </c>
      <c r="E7" s="38" t="s">
        <v>107</v>
      </c>
      <c r="F7" s="38"/>
      <c r="G7" s="16"/>
      <c r="H7" s="16" t="s">
        <v>99</v>
      </c>
      <c r="I7" s="16" t="s">
        <v>100</v>
      </c>
      <c r="J7" s="16" t="s">
        <v>123</v>
      </c>
      <c r="K7" s="16" t="s">
        <v>68</v>
      </c>
      <c r="L7" s="8" t="s">
        <v>122</v>
      </c>
      <c r="M7" s="59">
        <v>43136</v>
      </c>
      <c r="N7" s="60" t="s">
        <v>403</v>
      </c>
      <c r="O7" s="61" t="s">
        <v>37</v>
      </c>
    </row>
    <row r="8" spans="1:15" s="4" customFormat="1" ht="31.5">
      <c r="A8" s="16">
        <f>ROW()-4</f>
        <v>4</v>
      </c>
      <c r="B8" s="16" t="s">
        <v>101</v>
      </c>
      <c r="C8" s="38" t="s">
        <v>97</v>
      </c>
      <c r="D8" s="38" t="s">
        <v>99</v>
      </c>
      <c r="E8" s="38" t="s">
        <v>107</v>
      </c>
      <c r="F8" s="38" t="s">
        <v>109</v>
      </c>
      <c r="G8" s="16"/>
      <c r="H8" s="16" t="s">
        <v>99</v>
      </c>
      <c r="I8" s="16" t="s">
        <v>101</v>
      </c>
      <c r="J8" s="16" t="s">
        <v>123</v>
      </c>
      <c r="K8" s="16" t="s">
        <v>68</v>
      </c>
      <c r="L8" s="8" t="s">
        <v>122</v>
      </c>
      <c r="M8" s="59">
        <v>43136</v>
      </c>
      <c r="N8" s="60" t="s">
        <v>403</v>
      </c>
      <c r="O8" s="61" t="s">
        <v>37</v>
      </c>
    </row>
    <row r="9" spans="1:15" s="4" customFormat="1" ht="31.5">
      <c r="A9" s="16">
        <f>ROW()-4</f>
        <v>5</v>
      </c>
      <c r="B9" s="16" t="s">
        <v>102</v>
      </c>
      <c r="C9" s="38" t="s">
        <v>97</v>
      </c>
      <c r="D9" s="38" t="s">
        <v>99</v>
      </c>
      <c r="E9" s="38" t="s">
        <v>100</v>
      </c>
      <c r="F9" s="38" t="s">
        <v>108</v>
      </c>
      <c r="G9" s="16" t="s">
        <v>102</v>
      </c>
      <c r="H9" s="16" t="s">
        <v>99</v>
      </c>
      <c r="I9" s="16" t="s">
        <v>102</v>
      </c>
      <c r="J9" s="16" t="s">
        <v>123</v>
      </c>
      <c r="K9" s="16" t="s">
        <v>68</v>
      </c>
      <c r="L9" s="8" t="s">
        <v>122</v>
      </c>
      <c r="M9" s="59">
        <v>43136</v>
      </c>
      <c r="N9" s="60" t="s">
        <v>403</v>
      </c>
      <c r="O9" s="61" t="s">
        <v>37</v>
      </c>
    </row>
    <row r="10" spans="1:15" s="4" customFormat="1" ht="31.5">
      <c r="A10" s="16">
        <f>ROW()-4</f>
        <v>6</v>
      </c>
      <c r="B10" s="16" t="s">
        <v>110</v>
      </c>
      <c r="C10" s="38" t="s">
        <v>97</v>
      </c>
      <c r="D10" s="38" t="s">
        <v>99</v>
      </c>
      <c r="E10" s="38" t="s">
        <v>100</v>
      </c>
      <c r="F10" s="38" t="s">
        <v>108</v>
      </c>
      <c r="G10" s="16" t="s">
        <v>102</v>
      </c>
      <c r="H10" s="16" t="s">
        <v>99</v>
      </c>
      <c r="I10" s="16" t="s">
        <v>112</v>
      </c>
      <c r="J10" s="16" t="s">
        <v>123</v>
      </c>
      <c r="K10" s="16" t="s">
        <v>68</v>
      </c>
      <c r="L10" s="8" t="s">
        <v>122</v>
      </c>
      <c r="M10" s="59">
        <v>43136</v>
      </c>
      <c r="N10" s="60" t="s">
        <v>403</v>
      </c>
      <c r="O10" s="61" t="s">
        <v>37</v>
      </c>
    </row>
    <row r="11" spans="1:15" s="4" customFormat="1" ht="41.25" customHeight="1">
      <c r="A11" s="16">
        <f>ROW()-4</f>
        <v>7</v>
      </c>
      <c r="B11" s="16" t="s">
        <v>113</v>
      </c>
      <c r="C11" s="38" t="s">
        <v>97</v>
      </c>
      <c r="D11" s="38" t="s">
        <v>99</v>
      </c>
      <c r="E11" s="38" t="s">
        <v>100</v>
      </c>
      <c r="F11" s="38" t="s">
        <v>108</v>
      </c>
      <c r="G11" s="16" t="s">
        <v>102</v>
      </c>
      <c r="H11" s="16" t="s">
        <v>99</v>
      </c>
      <c r="I11" s="16" t="s">
        <v>68</v>
      </c>
      <c r="J11" s="16" t="s">
        <v>123</v>
      </c>
      <c r="K11" s="16" t="s">
        <v>68</v>
      </c>
      <c r="L11" s="8" t="s">
        <v>251</v>
      </c>
      <c r="M11" s="59">
        <v>43136</v>
      </c>
      <c r="N11" s="60" t="s">
        <v>403</v>
      </c>
      <c r="O11" s="61" t="s">
        <v>37</v>
      </c>
    </row>
    <row r="12" spans="1:15" s="4" customFormat="1" ht="31.5">
      <c r="A12" s="16">
        <f>ROW()-4</f>
        <v>8</v>
      </c>
      <c r="B12" s="62" t="s">
        <v>280</v>
      </c>
      <c r="C12" s="38" t="s">
        <v>97</v>
      </c>
      <c r="D12" s="38" t="s">
        <v>99</v>
      </c>
      <c r="E12" s="38"/>
      <c r="F12" s="38"/>
      <c r="G12" s="16"/>
      <c r="H12" s="16" t="s">
        <v>68</v>
      </c>
      <c r="I12" s="62" t="s">
        <v>281</v>
      </c>
      <c r="J12" s="16" t="s">
        <v>123</v>
      </c>
      <c r="K12" s="16" t="s">
        <v>68</v>
      </c>
      <c r="L12" s="8" t="s">
        <v>121</v>
      </c>
      <c r="M12" s="59">
        <v>43136</v>
      </c>
      <c r="N12" s="60" t="s">
        <v>403</v>
      </c>
      <c r="O12" s="61" t="s">
        <v>37</v>
      </c>
    </row>
    <row r="13" spans="1:15" s="4" customFormat="1" ht="31.5" customHeight="1">
      <c r="A13" s="16">
        <f t="shared" ref="A13" si="1">ROW()-4</f>
        <v>9</v>
      </c>
      <c r="B13" s="217" t="s">
        <v>68</v>
      </c>
      <c r="C13" s="218"/>
      <c r="D13" s="218"/>
      <c r="E13" s="218"/>
      <c r="F13" s="218"/>
      <c r="G13" s="219"/>
      <c r="H13" s="16" t="s">
        <v>124</v>
      </c>
      <c r="I13" s="16" t="s">
        <v>124</v>
      </c>
      <c r="J13" s="16" t="s">
        <v>123</v>
      </c>
      <c r="K13" s="16" t="s">
        <v>68</v>
      </c>
      <c r="L13" s="8" t="s">
        <v>251</v>
      </c>
      <c r="M13" s="59">
        <v>43136</v>
      </c>
      <c r="N13" s="60" t="s">
        <v>403</v>
      </c>
      <c r="O13" s="61" t="s">
        <v>37</v>
      </c>
    </row>
    <row r="14" spans="1:15" s="4" customFormat="1" ht="31.5">
      <c r="A14" s="16">
        <f>ROW()-4</f>
        <v>10</v>
      </c>
      <c r="B14" s="16" t="s">
        <v>98</v>
      </c>
      <c r="C14" s="38" t="s">
        <v>97</v>
      </c>
      <c r="D14" s="38"/>
      <c r="E14" s="38"/>
      <c r="F14" s="38"/>
      <c r="G14" s="16"/>
      <c r="H14" s="16" t="s">
        <v>115</v>
      </c>
      <c r="I14" s="16" t="s">
        <v>98</v>
      </c>
      <c r="J14" s="16" t="s">
        <v>123</v>
      </c>
      <c r="K14" s="16" t="s">
        <v>124</v>
      </c>
      <c r="L14" s="8" t="s">
        <v>125</v>
      </c>
      <c r="M14" s="59">
        <v>43136</v>
      </c>
      <c r="N14" s="60" t="s">
        <v>403</v>
      </c>
      <c r="O14" s="61" t="s">
        <v>37</v>
      </c>
    </row>
    <row r="15" spans="1:15" s="4" customFormat="1" ht="31.5">
      <c r="A15" s="16">
        <f t="shared" ref="A15:A16" si="2">ROW()-4</f>
        <v>11</v>
      </c>
      <c r="B15" s="16" t="s">
        <v>99</v>
      </c>
      <c r="C15" s="38" t="s">
        <v>97</v>
      </c>
      <c r="D15" s="38" t="s">
        <v>99</v>
      </c>
      <c r="E15" s="38"/>
      <c r="F15" s="38"/>
      <c r="G15" s="16"/>
      <c r="H15" s="16" t="s">
        <v>99</v>
      </c>
      <c r="I15" s="16" t="s">
        <v>99</v>
      </c>
      <c r="J15" s="16" t="s">
        <v>123</v>
      </c>
      <c r="K15" s="16" t="s">
        <v>124</v>
      </c>
      <c r="L15" s="8" t="s">
        <v>125</v>
      </c>
      <c r="M15" s="59">
        <v>43136</v>
      </c>
      <c r="N15" s="60" t="s">
        <v>403</v>
      </c>
      <c r="O15" s="61" t="s">
        <v>37</v>
      </c>
    </row>
    <row r="16" spans="1:15" s="4" customFormat="1" ht="31.5">
      <c r="A16" s="16">
        <f t="shared" si="2"/>
        <v>12</v>
      </c>
      <c r="B16" s="16" t="s">
        <v>100</v>
      </c>
      <c r="C16" s="38" t="s">
        <v>97</v>
      </c>
      <c r="D16" s="38" t="s">
        <v>99</v>
      </c>
      <c r="E16" s="38" t="s">
        <v>107</v>
      </c>
      <c r="F16" s="38"/>
      <c r="G16" s="16"/>
      <c r="H16" s="16" t="s">
        <v>99</v>
      </c>
      <c r="I16" s="16" t="s">
        <v>100</v>
      </c>
      <c r="J16" s="16" t="s">
        <v>123</v>
      </c>
      <c r="K16" s="16" t="s">
        <v>124</v>
      </c>
      <c r="L16" s="8" t="s">
        <v>125</v>
      </c>
      <c r="M16" s="59">
        <v>43136</v>
      </c>
      <c r="N16" s="60" t="s">
        <v>403</v>
      </c>
      <c r="O16" s="61" t="s">
        <v>37</v>
      </c>
    </row>
    <row r="17" spans="1:15" s="4" customFormat="1" ht="31.5">
      <c r="A17" s="16">
        <f>ROW()-4</f>
        <v>13</v>
      </c>
      <c r="B17" s="16" t="s">
        <v>101</v>
      </c>
      <c r="C17" s="38" t="s">
        <v>97</v>
      </c>
      <c r="D17" s="38" t="s">
        <v>99</v>
      </c>
      <c r="E17" s="38" t="s">
        <v>107</v>
      </c>
      <c r="F17" s="38" t="s">
        <v>109</v>
      </c>
      <c r="G17" s="16"/>
      <c r="H17" s="16" t="s">
        <v>99</v>
      </c>
      <c r="I17" s="16" t="s">
        <v>101</v>
      </c>
      <c r="J17" s="16" t="s">
        <v>123</v>
      </c>
      <c r="K17" s="16" t="s">
        <v>124</v>
      </c>
      <c r="L17" s="8" t="s">
        <v>125</v>
      </c>
      <c r="M17" s="59">
        <v>43136</v>
      </c>
      <c r="N17" s="60" t="s">
        <v>403</v>
      </c>
      <c r="O17" s="61" t="s">
        <v>37</v>
      </c>
    </row>
    <row r="18" spans="1:15" s="4" customFormat="1" ht="31.5">
      <c r="A18" s="16">
        <f>ROW()-4</f>
        <v>14</v>
      </c>
      <c r="B18" s="16" t="s">
        <v>102</v>
      </c>
      <c r="C18" s="38" t="s">
        <v>97</v>
      </c>
      <c r="D18" s="38" t="s">
        <v>99</v>
      </c>
      <c r="E18" s="38" t="s">
        <v>100</v>
      </c>
      <c r="F18" s="38" t="s">
        <v>108</v>
      </c>
      <c r="G18" s="16" t="s">
        <v>102</v>
      </c>
      <c r="H18" s="16" t="s">
        <v>99</v>
      </c>
      <c r="I18" s="16" t="s">
        <v>102</v>
      </c>
      <c r="J18" s="16" t="s">
        <v>123</v>
      </c>
      <c r="K18" s="16" t="s">
        <v>124</v>
      </c>
      <c r="L18" s="8" t="s">
        <v>125</v>
      </c>
      <c r="M18" s="59">
        <v>43136</v>
      </c>
      <c r="N18" s="60" t="s">
        <v>403</v>
      </c>
      <c r="O18" s="61" t="s">
        <v>37</v>
      </c>
    </row>
    <row r="19" spans="1:15" s="4" customFormat="1" ht="31.5">
      <c r="A19" s="16">
        <f>ROW()-4</f>
        <v>15</v>
      </c>
      <c r="B19" s="16" t="s">
        <v>110</v>
      </c>
      <c r="C19" s="38" t="s">
        <v>97</v>
      </c>
      <c r="D19" s="38" t="s">
        <v>99</v>
      </c>
      <c r="E19" s="38" t="s">
        <v>100</v>
      </c>
      <c r="F19" s="38" t="s">
        <v>108</v>
      </c>
      <c r="G19" s="16" t="s">
        <v>102</v>
      </c>
      <c r="H19" s="16" t="s">
        <v>99</v>
      </c>
      <c r="I19" s="16" t="s">
        <v>112</v>
      </c>
      <c r="J19" s="16" t="s">
        <v>123</v>
      </c>
      <c r="K19" s="16" t="s">
        <v>124</v>
      </c>
      <c r="L19" s="8" t="s">
        <v>125</v>
      </c>
      <c r="M19" s="59">
        <v>43136</v>
      </c>
      <c r="N19" s="60" t="s">
        <v>403</v>
      </c>
      <c r="O19" s="61" t="s">
        <v>37</v>
      </c>
    </row>
    <row r="20" spans="1:15" s="4" customFormat="1" ht="41.25" customHeight="1">
      <c r="A20" s="16">
        <f>ROW()-4</f>
        <v>16</v>
      </c>
      <c r="B20" s="16" t="s">
        <v>113</v>
      </c>
      <c r="C20" s="38" t="s">
        <v>97</v>
      </c>
      <c r="D20" s="38" t="s">
        <v>99</v>
      </c>
      <c r="E20" s="38" t="s">
        <v>100</v>
      </c>
      <c r="F20" s="38" t="s">
        <v>108</v>
      </c>
      <c r="G20" s="16" t="s">
        <v>102</v>
      </c>
      <c r="H20" s="16" t="s">
        <v>99</v>
      </c>
      <c r="I20" s="16" t="s">
        <v>68</v>
      </c>
      <c r="J20" s="16" t="s">
        <v>123</v>
      </c>
      <c r="K20" s="16" t="s">
        <v>124</v>
      </c>
      <c r="L20" s="8" t="s">
        <v>252</v>
      </c>
      <c r="M20" s="59">
        <v>43136</v>
      </c>
      <c r="N20" s="60" t="s">
        <v>403</v>
      </c>
      <c r="O20" s="61" t="s">
        <v>37</v>
      </c>
    </row>
    <row r="21" spans="1:15" s="4" customFormat="1" ht="63" customHeight="1">
      <c r="A21" s="16">
        <f>ROW()-4</f>
        <v>17</v>
      </c>
      <c r="B21" s="62" t="s">
        <v>280</v>
      </c>
      <c r="C21" s="38" t="s">
        <v>97</v>
      </c>
      <c r="D21" s="38" t="s">
        <v>99</v>
      </c>
      <c r="E21" s="38"/>
      <c r="F21" s="38"/>
      <c r="G21" s="16"/>
      <c r="H21" s="16" t="s">
        <v>68</v>
      </c>
      <c r="I21" s="62" t="s">
        <v>281</v>
      </c>
      <c r="J21" s="16" t="s">
        <v>123</v>
      </c>
      <c r="K21" s="16" t="s">
        <v>124</v>
      </c>
      <c r="L21" s="8" t="s">
        <v>125</v>
      </c>
      <c r="M21" s="59">
        <v>43136</v>
      </c>
      <c r="N21" s="60" t="s">
        <v>403</v>
      </c>
      <c r="O21" s="61" t="s">
        <v>37</v>
      </c>
    </row>
    <row r="22" spans="1:15" s="4" customFormat="1" ht="31.5">
      <c r="A22" s="16">
        <f t="shared" ref="A22" si="3">ROW()-4</f>
        <v>18</v>
      </c>
      <c r="B22" s="217" t="s">
        <v>68</v>
      </c>
      <c r="C22" s="218"/>
      <c r="D22" s="218"/>
      <c r="E22" s="218"/>
      <c r="F22" s="218"/>
      <c r="G22" s="219"/>
      <c r="H22" s="16" t="s">
        <v>124</v>
      </c>
      <c r="I22" s="16" t="s">
        <v>124</v>
      </c>
      <c r="J22" s="16" t="s">
        <v>123</v>
      </c>
      <c r="K22" s="16" t="s">
        <v>124</v>
      </c>
      <c r="L22" s="8" t="s">
        <v>252</v>
      </c>
      <c r="M22" s="59">
        <v>43136</v>
      </c>
      <c r="N22" s="60" t="s">
        <v>403</v>
      </c>
      <c r="O22" s="61" t="s">
        <v>37</v>
      </c>
    </row>
    <row r="23" spans="1:15" s="4" customFormat="1">
      <c r="C23" s="15"/>
      <c r="D23" s="15"/>
      <c r="E23" s="15"/>
      <c r="F23" s="15"/>
    </row>
    <row r="24" spans="1:15" s="4" customFormat="1"/>
    <row r="25" spans="1:15" s="4" customFormat="1"/>
    <row r="26" spans="1:15">
      <c r="C26" s="4"/>
      <c r="D26" s="4"/>
      <c r="E26" s="4"/>
      <c r="F26" s="4"/>
    </row>
  </sheetData>
  <mergeCells count="7">
    <mergeCell ref="B13:G13"/>
    <mergeCell ref="B22:G22"/>
    <mergeCell ref="A2:A4"/>
    <mergeCell ref="B2:K2"/>
    <mergeCell ref="M2:O3"/>
    <mergeCell ref="B3:G3"/>
    <mergeCell ref="I3:J3"/>
  </mergeCells>
  <phoneticPr fontId="15"/>
  <dataValidations count="1">
    <dataValidation type="list" allowBlank="1" showInputMessage="1" showErrorMessage="1" sqref="O5:O22" xr:uid="{00000000-0002-0000-0800-000000000000}">
      <formula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6"/>
  <sheetViews>
    <sheetView showGridLines="0" zoomScale="70" zoomScaleNormal="70" zoomScalePageLayoutView="85" workbookViewId="0"/>
  </sheetViews>
  <sheetFormatPr defaultColWidth="8.875" defaultRowHeight="15.75"/>
  <cols>
    <col min="1" max="1" width="5.625" style="15" bestFit="1" customWidth="1"/>
    <col min="2" max="2" width="26.5" style="15" customWidth="1"/>
    <col min="3" max="3" width="34" style="15" customWidth="1"/>
    <col min="4" max="4" width="12.375" style="15" customWidth="1"/>
    <col min="5" max="5" width="22.5" style="15" customWidth="1"/>
    <col min="6" max="6" width="20.375" style="15" bestFit="1" customWidth="1"/>
    <col min="7" max="7" width="28.125" style="15" bestFit="1" customWidth="1"/>
    <col min="8" max="10" width="22.125" style="15" customWidth="1"/>
    <col min="11" max="11" width="57.625" style="15" customWidth="1"/>
    <col min="12" max="12" width="12.625" style="15" customWidth="1"/>
    <col min="13" max="13" width="9.125" style="15" customWidth="1"/>
    <col min="14" max="14" width="5" style="15" bestFit="1" customWidth="1"/>
    <col min="15" max="16384" width="8.875" style="15"/>
  </cols>
  <sheetData>
    <row r="1" spans="1:14">
      <c r="A1" s="15" t="s">
        <v>360</v>
      </c>
    </row>
    <row r="2" spans="1:14">
      <c r="A2" s="206" t="s">
        <v>32</v>
      </c>
      <c r="B2" s="207" t="s">
        <v>11</v>
      </c>
      <c r="C2" s="208"/>
      <c r="D2" s="208"/>
      <c r="E2" s="208"/>
      <c r="F2" s="208"/>
      <c r="G2" s="226"/>
      <c r="H2" s="226"/>
      <c r="I2" s="226"/>
      <c r="J2" s="209"/>
      <c r="K2" s="3" t="s">
        <v>12</v>
      </c>
      <c r="L2" s="200" t="s">
        <v>33</v>
      </c>
      <c r="M2" s="201"/>
      <c r="N2" s="202"/>
    </row>
    <row r="3" spans="1:14" s="4" customFormat="1" ht="15.75" customHeight="1">
      <c r="A3" s="206"/>
      <c r="B3" s="207" t="s">
        <v>201</v>
      </c>
      <c r="C3" s="208"/>
      <c r="D3" s="208"/>
      <c r="E3" s="208"/>
      <c r="F3" s="35" t="s">
        <v>127</v>
      </c>
      <c r="G3" s="35" t="s">
        <v>128</v>
      </c>
      <c r="H3" s="35" t="s">
        <v>131</v>
      </c>
      <c r="I3" s="35" t="s">
        <v>140</v>
      </c>
      <c r="J3" s="34" t="s">
        <v>143</v>
      </c>
      <c r="K3" s="9" t="s">
        <v>144</v>
      </c>
      <c r="L3" s="203"/>
      <c r="M3" s="204"/>
      <c r="N3" s="205"/>
    </row>
    <row r="4" spans="1:14" s="4" customFormat="1">
      <c r="A4" s="206"/>
      <c r="B4" s="34" t="s">
        <v>56</v>
      </c>
      <c r="C4" s="34" t="s">
        <v>78</v>
      </c>
      <c r="D4" s="72" t="s">
        <v>59</v>
      </c>
      <c r="E4" s="83" t="s">
        <v>300</v>
      </c>
      <c r="F4" s="34" t="s">
        <v>56</v>
      </c>
      <c r="G4" s="34" t="s">
        <v>134</v>
      </c>
      <c r="H4" s="34"/>
      <c r="I4" s="34"/>
      <c r="J4" s="34"/>
      <c r="K4" s="9"/>
      <c r="L4" s="5" t="s">
        <v>34</v>
      </c>
      <c r="M4" s="5" t="s">
        <v>35</v>
      </c>
      <c r="N4" s="5" t="s">
        <v>17</v>
      </c>
    </row>
    <row r="5" spans="1:14" s="4" customFormat="1" ht="39" customHeight="1">
      <c r="A5" s="16">
        <f t="shared" ref="A5:A21" si="0">ROW()-4</f>
        <v>1</v>
      </c>
      <c r="B5" s="16" t="s">
        <v>31</v>
      </c>
      <c r="C5" s="38" t="s">
        <v>84</v>
      </c>
      <c r="D5" s="38">
        <v>3</v>
      </c>
      <c r="E5" s="16" t="s">
        <v>62</v>
      </c>
      <c r="F5" s="16" t="s">
        <v>31</v>
      </c>
      <c r="G5" s="16" t="s">
        <v>31</v>
      </c>
      <c r="H5" s="16" t="s">
        <v>132</v>
      </c>
      <c r="I5" s="16" t="s">
        <v>132</v>
      </c>
      <c r="J5" s="16">
        <v>1</v>
      </c>
      <c r="K5" s="8" t="s">
        <v>295</v>
      </c>
      <c r="L5" s="7">
        <v>43137</v>
      </c>
      <c r="M5" s="16" t="s">
        <v>405</v>
      </c>
      <c r="N5" s="6" t="s">
        <v>37</v>
      </c>
    </row>
    <row r="6" spans="1:14" s="4" customFormat="1" ht="50.25" customHeight="1">
      <c r="A6" s="16">
        <f t="shared" si="0"/>
        <v>2</v>
      </c>
      <c r="B6" s="16" t="s">
        <v>31</v>
      </c>
      <c r="C6" s="38" t="s">
        <v>84</v>
      </c>
      <c r="D6" s="38">
        <v>3</v>
      </c>
      <c r="E6" s="16" t="s">
        <v>62</v>
      </c>
      <c r="F6" s="16" t="s">
        <v>31</v>
      </c>
      <c r="G6" s="16" t="s">
        <v>31</v>
      </c>
      <c r="H6" s="16" t="s">
        <v>132</v>
      </c>
      <c r="I6" s="16" t="s">
        <v>132</v>
      </c>
      <c r="J6" s="16" t="s">
        <v>141</v>
      </c>
      <c r="K6" s="8" t="s">
        <v>290</v>
      </c>
      <c r="L6" s="7">
        <v>43137</v>
      </c>
      <c r="M6" s="16" t="s">
        <v>405</v>
      </c>
      <c r="N6" s="106" t="s">
        <v>37</v>
      </c>
    </row>
    <row r="7" spans="1:14" s="4" customFormat="1" ht="39" customHeight="1">
      <c r="A7" s="16">
        <f t="shared" si="0"/>
        <v>3</v>
      </c>
      <c r="B7" s="16" t="s">
        <v>31</v>
      </c>
      <c r="C7" s="38" t="s">
        <v>84</v>
      </c>
      <c r="D7" s="38">
        <v>3</v>
      </c>
      <c r="E7" s="16" t="s">
        <v>62</v>
      </c>
      <c r="F7" s="16" t="s">
        <v>31</v>
      </c>
      <c r="G7" s="16" t="s">
        <v>31</v>
      </c>
      <c r="H7" s="16" t="s">
        <v>133</v>
      </c>
      <c r="I7" s="16" t="s">
        <v>132</v>
      </c>
      <c r="J7" s="37" t="s">
        <v>289</v>
      </c>
      <c r="K7" s="8" t="s">
        <v>61</v>
      </c>
      <c r="L7" s="7">
        <v>43138</v>
      </c>
      <c r="M7" s="16" t="s">
        <v>406</v>
      </c>
      <c r="N7" s="6" t="s">
        <v>37</v>
      </c>
    </row>
    <row r="8" spans="1:14" s="4" customFormat="1" ht="39" customHeight="1">
      <c r="A8" s="16">
        <f t="shared" si="0"/>
        <v>4</v>
      </c>
      <c r="B8" s="16" t="s">
        <v>31</v>
      </c>
      <c r="C8" s="38" t="s">
        <v>84</v>
      </c>
      <c r="D8" s="38">
        <v>3</v>
      </c>
      <c r="E8" s="16" t="s">
        <v>62</v>
      </c>
      <c r="F8" s="16" t="s">
        <v>31</v>
      </c>
      <c r="G8" s="16" t="s">
        <v>31</v>
      </c>
      <c r="H8" s="16" t="s">
        <v>132</v>
      </c>
      <c r="I8" s="16" t="s">
        <v>133</v>
      </c>
      <c r="J8" s="37" t="s">
        <v>289</v>
      </c>
      <c r="K8" s="8" t="s">
        <v>61</v>
      </c>
      <c r="L8" s="7">
        <v>43138</v>
      </c>
      <c r="M8" s="16" t="s">
        <v>406</v>
      </c>
      <c r="N8" s="107" t="s">
        <v>37</v>
      </c>
    </row>
    <row r="9" spans="1:14" s="4" customFormat="1" ht="39" customHeight="1">
      <c r="A9" s="16">
        <f t="shared" si="0"/>
        <v>5</v>
      </c>
      <c r="B9" s="16" t="s">
        <v>31</v>
      </c>
      <c r="C9" s="38" t="s">
        <v>84</v>
      </c>
      <c r="D9" s="38">
        <v>3</v>
      </c>
      <c r="E9" s="16" t="s">
        <v>62</v>
      </c>
      <c r="F9" s="16" t="s">
        <v>31</v>
      </c>
      <c r="G9" s="16" t="s">
        <v>31</v>
      </c>
      <c r="H9" s="16" t="s">
        <v>133</v>
      </c>
      <c r="I9" s="16" t="s">
        <v>133</v>
      </c>
      <c r="J9" s="37" t="s">
        <v>289</v>
      </c>
      <c r="K9" s="8" t="s">
        <v>61</v>
      </c>
      <c r="L9" s="7">
        <v>43138</v>
      </c>
      <c r="M9" s="16" t="s">
        <v>407</v>
      </c>
      <c r="N9" s="6" t="s">
        <v>37</v>
      </c>
    </row>
    <row r="10" spans="1:14" s="4" customFormat="1" ht="39" customHeight="1">
      <c r="A10" s="16">
        <f t="shared" si="0"/>
        <v>6</v>
      </c>
      <c r="B10" s="16" t="s">
        <v>9</v>
      </c>
      <c r="C10" s="38" t="s">
        <v>80</v>
      </c>
      <c r="D10" s="38">
        <v>5</v>
      </c>
      <c r="E10" s="16" t="s">
        <v>70</v>
      </c>
      <c r="F10" s="16" t="s">
        <v>9</v>
      </c>
      <c r="G10" s="16" t="s">
        <v>31</v>
      </c>
      <c r="H10" s="16" t="s">
        <v>132</v>
      </c>
      <c r="I10" s="16" t="s">
        <v>132</v>
      </c>
      <c r="J10" s="16">
        <v>1</v>
      </c>
      <c r="K10" s="8" t="s">
        <v>291</v>
      </c>
      <c r="L10" s="7">
        <v>43139</v>
      </c>
      <c r="M10" s="16" t="s">
        <v>407</v>
      </c>
      <c r="N10" s="108" t="s">
        <v>37</v>
      </c>
    </row>
    <row r="11" spans="1:14" s="4" customFormat="1" ht="57" customHeight="1">
      <c r="A11" s="16">
        <f t="shared" si="0"/>
        <v>7</v>
      </c>
      <c r="B11" s="16" t="s">
        <v>9</v>
      </c>
      <c r="C11" s="38" t="s">
        <v>80</v>
      </c>
      <c r="D11" s="38">
        <v>5</v>
      </c>
      <c r="E11" s="16" t="s">
        <v>70</v>
      </c>
      <c r="F11" s="16" t="s">
        <v>9</v>
      </c>
      <c r="G11" s="16" t="s">
        <v>31</v>
      </c>
      <c r="H11" s="16" t="s">
        <v>132</v>
      </c>
      <c r="I11" s="16" t="s">
        <v>132</v>
      </c>
      <c r="J11" s="16" t="s">
        <v>141</v>
      </c>
      <c r="K11" s="8" t="s">
        <v>292</v>
      </c>
      <c r="L11" s="7">
        <v>43139</v>
      </c>
      <c r="M11" s="16" t="s">
        <v>407</v>
      </c>
      <c r="N11" s="108" t="s">
        <v>37</v>
      </c>
    </row>
    <row r="12" spans="1:14" s="4" customFormat="1" ht="39" customHeight="1">
      <c r="A12" s="16">
        <f t="shared" si="0"/>
        <v>8</v>
      </c>
      <c r="B12" s="16" t="s">
        <v>9</v>
      </c>
      <c r="C12" s="38" t="s">
        <v>80</v>
      </c>
      <c r="D12" s="38">
        <v>5</v>
      </c>
      <c r="E12" s="16" t="s">
        <v>70</v>
      </c>
      <c r="F12" s="16" t="s">
        <v>9</v>
      </c>
      <c r="G12" s="16" t="s">
        <v>31</v>
      </c>
      <c r="H12" s="16" t="s">
        <v>133</v>
      </c>
      <c r="I12" s="16" t="s">
        <v>132</v>
      </c>
      <c r="J12" s="37" t="s">
        <v>289</v>
      </c>
      <c r="K12" s="8" t="s">
        <v>61</v>
      </c>
      <c r="L12" s="7">
        <v>43139</v>
      </c>
      <c r="M12" s="16" t="s">
        <v>407</v>
      </c>
      <c r="N12" s="108" t="s">
        <v>37</v>
      </c>
    </row>
    <row r="13" spans="1:14" s="4" customFormat="1" ht="39" customHeight="1">
      <c r="A13" s="16">
        <f t="shared" si="0"/>
        <v>9</v>
      </c>
      <c r="B13" s="16" t="s">
        <v>9</v>
      </c>
      <c r="C13" s="38" t="s">
        <v>80</v>
      </c>
      <c r="D13" s="38">
        <v>5</v>
      </c>
      <c r="E13" s="16" t="s">
        <v>70</v>
      </c>
      <c r="F13" s="16" t="s">
        <v>9</v>
      </c>
      <c r="G13" s="16" t="s">
        <v>31</v>
      </c>
      <c r="H13" s="16" t="s">
        <v>132</v>
      </c>
      <c r="I13" s="16" t="s">
        <v>133</v>
      </c>
      <c r="J13" s="37" t="s">
        <v>289</v>
      </c>
      <c r="K13" s="8" t="s">
        <v>61</v>
      </c>
      <c r="L13" s="7">
        <v>43139</v>
      </c>
      <c r="M13" s="16" t="s">
        <v>407</v>
      </c>
      <c r="N13" s="108" t="s">
        <v>37</v>
      </c>
    </row>
    <row r="14" spans="1:14" s="4" customFormat="1" ht="39" customHeight="1">
      <c r="A14" s="16">
        <f t="shared" si="0"/>
        <v>10</v>
      </c>
      <c r="B14" s="16" t="s">
        <v>9</v>
      </c>
      <c r="C14" s="38" t="s">
        <v>80</v>
      </c>
      <c r="D14" s="38">
        <v>5</v>
      </c>
      <c r="E14" s="16" t="s">
        <v>70</v>
      </c>
      <c r="F14" s="16" t="s">
        <v>9</v>
      </c>
      <c r="G14" s="16" t="s">
        <v>31</v>
      </c>
      <c r="H14" s="16" t="s">
        <v>133</v>
      </c>
      <c r="I14" s="16" t="s">
        <v>133</v>
      </c>
      <c r="J14" s="37" t="s">
        <v>289</v>
      </c>
      <c r="K14" s="8" t="s">
        <v>61</v>
      </c>
      <c r="L14" s="7">
        <v>43139</v>
      </c>
      <c r="M14" s="16" t="s">
        <v>407</v>
      </c>
      <c r="N14" s="108" t="s">
        <v>37</v>
      </c>
    </row>
    <row r="15" spans="1:14" s="4" customFormat="1" ht="39" customHeight="1">
      <c r="A15" s="16">
        <f t="shared" si="0"/>
        <v>11</v>
      </c>
      <c r="B15" s="16" t="s">
        <v>9</v>
      </c>
      <c r="C15" s="38" t="s">
        <v>129</v>
      </c>
      <c r="D15" s="38">
        <v>4</v>
      </c>
      <c r="E15" s="16" t="s">
        <v>63</v>
      </c>
      <c r="F15" s="16" t="s">
        <v>9</v>
      </c>
      <c r="G15" s="16" t="s">
        <v>31</v>
      </c>
      <c r="H15" s="16" t="s">
        <v>132</v>
      </c>
      <c r="I15" s="16" t="s">
        <v>132</v>
      </c>
      <c r="J15" s="16">
        <v>1</v>
      </c>
      <c r="K15" s="8" t="s">
        <v>293</v>
      </c>
      <c r="L15" s="7">
        <v>43139</v>
      </c>
      <c r="M15" s="16" t="s">
        <v>407</v>
      </c>
      <c r="N15" s="108" t="s">
        <v>37</v>
      </c>
    </row>
    <row r="16" spans="1:14" s="4" customFormat="1" ht="58.5" customHeight="1">
      <c r="A16" s="16">
        <f t="shared" si="0"/>
        <v>12</v>
      </c>
      <c r="B16" s="16" t="s">
        <v>9</v>
      </c>
      <c r="C16" s="38" t="s">
        <v>129</v>
      </c>
      <c r="D16" s="38">
        <v>4</v>
      </c>
      <c r="E16" s="16" t="s">
        <v>63</v>
      </c>
      <c r="F16" s="16" t="s">
        <v>9</v>
      </c>
      <c r="G16" s="16" t="s">
        <v>31</v>
      </c>
      <c r="H16" s="16" t="s">
        <v>132</v>
      </c>
      <c r="I16" s="16" t="s">
        <v>132</v>
      </c>
      <c r="J16" s="16" t="s">
        <v>141</v>
      </c>
      <c r="K16" s="8" t="s">
        <v>294</v>
      </c>
      <c r="L16" s="7">
        <v>43139</v>
      </c>
      <c r="M16" s="16" t="s">
        <v>407</v>
      </c>
      <c r="N16" s="108" t="s">
        <v>37</v>
      </c>
    </row>
    <row r="17" spans="1:14" s="4" customFormat="1" ht="39" customHeight="1">
      <c r="A17" s="16">
        <f t="shared" si="0"/>
        <v>13</v>
      </c>
      <c r="B17" s="16" t="s">
        <v>9</v>
      </c>
      <c r="C17" s="38" t="s">
        <v>129</v>
      </c>
      <c r="D17" s="38">
        <v>4</v>
      </c>
      <c r="E17" s="16" t="s">
        <v>63</v>
      </c>
      <c r="F17" s="16" t="s">
        <v>9</v>
      </c>
      <c r="G17" s="16" t="s">
        <v>31</v>
      </c>
      <c r="H17" s="16" t="s">
        <v>133</v>
      </c>
      <c r="I17" s="16" t="s">
        <v>132</v>
      </c>
      <c r="J17" s="37" t="s">
        <v>289</v>
      </c>
      <c r="K17" s="8" t="s">
        <v>61</v>
      </c>
      <c r="L17" s="7">
        <v>43139</v>
      </c>
      <c r="M17" s="16" t="s">
        <v>407</v>
      </c>
      <c r="N17" s="108" t="s">
        <v>37</v>
      </c>
    </row>
    <row r="18" spans="1:14" s="4" customFormat="1" ht="39" customHeight="1">
      <c r="A18" s="16">
        <f t="shared" si="0"/>
        <v>14</v>
      </c>
      <c r="B18" s="16" t="s">
        <v>9</v>
      </c>
      <c r="C18" s="38" t="s">
        <v>129</v>
      </c>
      <c r="D18" s="38">
        <v>4</v>
      </c>
      <c r="E18" s="16" t="s">
        <v>63</v>
      </c>
      <c r="F18" s="16" t="s">
        <v>9</v>
      </c>
      <c r="G18" s="16" t="s">
        <v>31</v>
      </c>
      <c r="H18" s="16" t="s">
        <v>132</v>
      </c>
      <c r="I18" s="16" t="s">
        <v>133</v>
      </c>
      <c r="J18" s="37" t="s">
        <v>289</v>
      </c>
      <c r="K18" s="8" t="s">
        <v>61</v>
      </c>
      <c r="L18" s="7">
        <v>43140</v>
      </c>
      <c r="M18" s="16" t="s">
        <v>408</v>
      </c>
      <c r="N18" s="6" t="s">
        <v>37</v>
      </c>
    </row>
    <row r="19" spans="1:14" s="4" customFormat="1" ht="39" customHeight="1">
      <c r="A19" s="16">
        <f t="shared" si="0"/>
        <v>15</v>
      </c>
      <c r="B19" s="16" t="s">
        <v>9</v>
      </c>
      <c r="C19" s="38" t="s">
        <v>129</v>
      </c>
      <c r="D19" s="38">
        <v>4</v>
      </c>
      <c r="E19" s="16" t="s">
        <v>63</v>
      </c>
      <c r="F19" s="16" t="s">
        <v>9</v>
      </c>
      <c r="G19" s="16" t="s">
        <v>31</v>
      </c>
      <c r="H19" s="16" t="s">
        <v>133</v>
      </c>
      <c r="I19" s="16" t="s">
        <v>133</v>
      </c>
      <c r="J19" s="37" t="s">
        <v>289</v>
      </c>
      <c r="K19" s="8" t="s">
        <v>61</v>
      </c>
      <c r="L19" s="7">
        <v>43140</v>
      </c>
      <c r="M19" s="16" t="s">
        <v>408</v>
      </c>
      <c r="N19" s="109" t="s">
        <v>37</v>
      </c>
    </row>
    <row r="20" spans="1:14" s="4" customFormat="1" ht="39" customHeight="1">
      <c r="A20" s="16">
        <f t="shared" si="0"/>
        <v>16</v>
      </c>
      <c r="B20" s="16" t="s">
        <v>9</v>
      </c>
      <c r="C20" s="38" t="s">
        <v>87</v>
      </c>
      <c r="D20" s="38">
        <v>6</v>
      </c>
      <c r="E20" s="16" t="s">
        <v>75</v>
      </c>
      <c r="F20" s="16" t="s">
        <v>48</v>
      </c>
      <c r="G20" s="16" t="s">
        <v>48</v>
      </c>
      <c r="H20" s="16" t="s">
        <v>132</v>
      </c>
      <c r="I20" s="16" t="s">
        <v>132</v>
      </c>
      <c r="J20" s="37" t="s">
        <v>289</v>
      </c>
      <c r="K20" s="8" t="s">
        <v>61</v>
      </c>
      <c r="L20" s="7">
        <v>43140</v>
      </c>
      <c r="M20" s="16" t="s">
        <v>408</v>
      </c>
      <c r="N20" s="109" t="s">
        <v>37</v>
      </c>
    </row>
    <row r="21" spans="1:14" s="4" customFormat="1" ht="39" customHeight="1">
      <c r="A21" s="16">
        <f t="shared" si="0"/>
        <v>17</v>
      </c>
      <c r="B21" s="16" t="s">
        <v>9</v>
      </c>
      <c r="C21" s="38" t="s">
        <v>87</v>
      </c>
      <c r="D21" s="38">
        <v>7</v>
      </c>
      <c r="E21" s="16" t="s">
        <v>130</v>
      </c>
      <c r="F21" s="16" t="s">
        <v>48</v>
      </c>
      <c r="G21" s="16" t="s">
        <v>48</v>
      </c>
      <c r="H21" s="16" t="s">
        <v>132</v>
      </c>
      <c r="I21" s="16" t="s">
        <v>132</v>
      </c>
      <c r="J21" s="37" t="s">
        <v>289</v>
      </c>
      <c r="K21" s="8" t="s">
        <v>61</v>
      </c>
      <c r="L21" s="7">
        <v>43140</v>
      </c>
      <c r="M21" s="16" t="s">
        <v>408</v>
      </c>
      <c r="N21" s="109" t="s">
        <v>37</v>
      </c>
    </row>
    <row r="22" spans="1:14" s="4" customFormat="1">
      <c r="A22" s="19" t="s">
        <v>47</v>
      </c>
      <c r="B22" s="15" t="s">
        <v>51</v>
      </c>
      <c r="C22" s="15"/>
      <c r="D22" s="15"/>
      <c r="E22" s="15"/>
      <c r="F22" s="15"/>
      <c r="G22" s="15"/>
      <c r="H22" s="15"/>
      <c r="I22" s="15"/>
      <c r="J22" s="15"/>
    </row>
    <row r="23" spans="1:14" s="4" customFormat="1">
      <c r="A23" s="20" t="s">
        <v>49</v>
      </c>
      <c r="B23" s="15" t="s">
        <v>52</v>
      </c>
      <c r="C23" s="15"/>
      <c r="D23" s="15"/>
      <c r="E23" s="15"/>
    </row>
    <row r="24" spans="1:14" s="4" customFormat="1"/>
    <row r="25" spans="1:14" s="4" customFormat="1"/>
    <row r="26" spans="1:14" s="4" customFormat="1"/>
  </sheetData>
  <mergeCells count="4">
    <mergeCell ref="A2:A4"/>
    <mergeCell ref="B2:J2"/>
    <mergeCell ref="L2:N3"/>
    <mergeCell ref="B3:E3"/>
  </mergeCells>
  <phoneticPr fontId="15"/>
  <dataValidations count="1">
    <dataValidation type="list" allowBlank="1" showInputMessage="1" showErrorMessage="1" sqref="N5:N21" xr:uid="{00000000-0002-0000-0D00-000000000000}">
      <formula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7"/>
  <sheetViews>
    <sheetView showGridLines="0" zoomScale="80" zoomScaleNormal="80" zoomScalePageLayoutView="85" workbookViewId="0"/>
  </sheetViews>
  <sheetFormatPr defaultColWidth="8.875" defaultRowHeight="15.75"/>
  <cols>
    <col min="1" max="1" width="5.625" style="15" bestFit="1" customWidth="1"/>
    <col min="2" max="2" width="26.5" style="15" customWidth="1"/>
    <col min="3" max="3" width="25.125" style="15" customWidth="1"/>
    <col min="4" max="4" width="13.125" style="15" customWidth="1"/>
    <col min="5" max="5" width="19.875" style="15" customWidth="1"/>
    <col min="6" max="6" width="20.375" style="15" bestFit="1" customWidth="1"/>
    <col min="7" max="7" width="28.125" style="15" bestFit="1" customWidth="1"/>
    <col min="8" max="10" width="22.125" style="15" customWidth="1"/>
    <col min="11" max="11" width="57.625" style="15" customWidth="1"/>
    <col min="12" max="12" width="12.625" style="15" customWidth="1"/>
    <col min="13" max="13" width="9.125" style="15" customWidth="1"/>
    <col min="14" max="14" width="5" style="15" bestFit="1" customWidth="1"/>
    <col min="15" max="16384" width="8.875" style="15"/>
  </cols>
  <sheetData>
    <row r="1" spans="1:14">
      <c r="A1" s="15" t="s">
        <v>362</v>
      </c>
    </row>
    <row r="2" spans="1:14">
      <c r="A2" s="206" t="s">
        <v>32</v>
      </c>
      <c r="B2" s="207" t="s">
        <v>11</v>
      </c>
      <c r="C2" s="208"/>
      <c r="D2" s="208"/>
      <c r="E2" s="208"/>
      <c r="F2" s="208"/>
      <c r="G2" s="226"/>
      <c r="H2" s="226"/>
      <c r="I2" s="226"/>
      <c r="J2" s="209"/>
      <c r="K2" s="3" t="s">
        <v>12</v>
      </c>
      <c r="L2" s="200" t="s">
        <v>33</v>
      </c>
      <c r="M2" s="201"/>
      <c r="N2" s="202"/>
    </row>
    <row r="3" spans="1:14" s="4" customFormat="1" ht="15.75" customHeight="1">
      <c r="A3" s="206"/>
      <c r="B3" s="207" t="s">
        <v>201</v>
      </c>
      <c r="C3" s="208"/>
      <c r="D3" s="208"/>
      <c r="E3" s="208"/>
      <c r="F3" s="35" t="s">
        <v>127</v>
      </c>
      <c r="G3" s="35" t="s">
        <v>128</v>
      </c>
      <c r="H3" s="35" t="s">
        <v>131</v>
      </c>
      <c r="I3" s="35" t="s">
        <v>140</v>
      </c>
      <c r="J3" s="34" t="s">
        <v>143</v>
      </c>
      <c r="K3" s="9" t="s">
        <v>145</v>
      </c>
      <c r="L3" s="203"/>
      <c r="M3" s="204"/>
      <c r="N3" s="205"/>
    </row>
    <row r="4" spans="1:14" s="4" customFormat="1">
      <c r="A4" s="206"/>
      <c r="B4" s="34" t="s">
        <v>56</v>
      </c>
      <c r="C4" s="34" t="s">
        <v>78</v>
      </c>
      <c r="D4" s="72" t="s">
        <v>59</v>
      </c>
      <c r="E4" s="83" t="s">
        <v>300</v>
      </c>
      <c r="F4" s="34" t="s">
        <v>56</v>
      </c>
      <c r="G4" s="34" t="s">
        <v>135</v>
      </c>
      <c r="H4" s="34"/>
      <c r="I4" s="34"/>
      <c r="J4" s="34"/>
      <c r="K4" s="9"/>
      <c r="L4" s="5" t="s">
        <v>34</v>
      </c>
      <c r="M4" s="5" t="s">
        <v>35</v>
      </c>
      <c r="N4" s="5" t="s">
        <v>17</v>
      </c>
    </row>
    <row r="5" spans="1:14" s="4" customFormat="1" ht="39" customHeight="1">
      <c r="A5" s="16">
        <f t="shared" ref="A5:A21" si="0">ROW()-4</f>
        <v>1</v>
      </c>
      <c r="B5" s="16" t="s">
        <v>31</v>
      </c>
      <c r="C5" s="38" t="s">
        <v>84</v>
      </c>
      <c r="D5" s="38">
        <v>3</v>
      </c>
      <c r="E5" s="16" t="s">
        <v>62</v>
      </c>
      <c r="F5" s="16" t="s">
        <v>31</v>
      </c>
      <c r="G5" s="16" t="s">
        <v>31</v>
      </c>
      <c r="H5" s="16" t="s">
        <v>132</v>
      </c>
      <c r="I5" s="16" t="s">
        <v>132</v>
      </c>
      <c r="J5" s="16">
        <v>1</v>
      </c>
      <c r="K5" s="8" t="s">
        <v>295</v>
      </c>
      <c r="L5" s="7"/>
      <c r="M5" s="16"/>
      <c r="N5" s="6"/>
    </row>
    <row r="6" spans="1:14" s="4" customFormat="1" ht="50.25" customHeight="1">
      <c r="A6" s="16">
        <f t="shared" si="0"/>
        <v>2</v>
      </c>
      <c r="B6" s="16" t="s">
        <v>31</v>
      </c>
      <c r="C6" s="38" t="s">
        <v>84</v>
      </c>
      <c r="D6" s="38">
        <v>3</v>
      </c>
      <c r="E6" s="16" t="s">
        <v>62</v>
      </c>
      <c r="F6" s="16" t="s">
        <v>31</v>
      </c>
      <c r="G6" s="16" t="s">
        <v>31</v>
      </c>
      <c r="H6" s="16" t="s">
        <v>132</v>
      </c>
      <c r="I6" s="16" t="s">
        <v>132</v>
      </c>
      <c r="J6" s="16" t="s">
        <v>141</v>
      </c>
      <c r="K6" s="8" t="s">
        <v>290</v>
      </c>
      <c r="L6" s="7"/>
      <c r="M6" s="16"/>
      <c r="N6" s="6"/>
    </row>
    <row r="7" spans="1:14" s="4" customFormat="1" ht="39" customHeight="1">
      <c r="A7" s="16">
        <f t="shared" si="0"/>
        <v>3</v>
      </c>
      <c r="B7" s="16" t="s">
        <v>31</v>
      </c>
      <c r="C7" s="38" t="s">
        <v>84</v>
      </c>
      <c r="D7" s="38">
        <v>3</v>
      </c>
      <c r="E7" s="16" t="s">
        <v>62</v>
      </c>
      <c r="F7" s="16" t="s">
        <v>31</v>
      </c>
      <c r="G7" s="16" t="s">
        <v>31</v>
      </c>
      <c r="H7" s="16" t="s">
        <v>133</v>
      </c>
      <c r="I7" s="16" t="s">
        <v>132</v>
      </c>
      <c r="J7" s="37" t="s">
        <v>289</v>
      </c>
      <c r="K7" s="8" t="s">
        <v>61</v>
      </c>
      <c r="L7" s="7"/>
      <c r="M7" s="16"/>
      <c r="N7" s="6"/>
    </row>
    <row r="8" spans="1:14" s="4" customFormat="1" ht="39" customHeight="1">
      <c r="A8" s="16">
        <f t="shared" si="0"/>
        <v>4</v>
      </c>
      <c r="B8" s="16" t="s">
        <v>31</v>
      </c>
      <c r="C8" s="38" t="s">
        <v>84</v>
      </c>
      <c r="D8" s="38">
        <v>3</v>
      </c>
      <c r="E8" s="16" t="s">
        <v>62</v>
      </c>
      <c r="F8" s="16" t="s">
        <v>31</v>
      </c>
      <c r="G8" s="16" t="s">
        <v>31</v>
      </c>
      <c r="H8" s="16" t="s">
        <v>132</v>
      </c>
      <c r="I8" s="16" t="s">
        <v>133</v>
      </c>
      <c r="J8" s="37" t="s">
        <v>289</v>
      </c>
      <c r="K8" s="8" t="s">
        <v>61</v>
      </c>
      <c r="L8" s="7"/>
      <c r="M8" s="16"/>
      <c r="N8" s="6"/>
    </row>
    <row r="9" spans="1:14" s="4" customFormat="1" ht="39" customHeight="1">
      <c r="A9" s="16">
        <f t="shared" si="0"/>
        <v>5</v>
      </c>
      <c r="B9" s="16" t="s">
        <v>31</v>
      </c>
      <c r="C9" s="38" t="s">
        <v>84</v>
      </c>
      <c r="D9" s="38">
        <v>3</v>
      </c>
      <c r="E9" s="16" t="s">
        <v>62</v>
      </c>
      <c r="F9" s="16" t="s">
        <v>31</v>
      </c>
      <c r="G9" s="16" t="s">
        <v>31</v>
      </c>
      <c r="H9" s="16" t="s">
        <v>133</v>
      </c>
      <c r="I9" s="16" t="s">
        <v>133</v>
      </c>
      <c r="J9" s="37" t="s">
        <v>289</v>
      </c>
      <c r="K9" s="8" t="s">
        <v>61</v>
      </c>
      <c r="L9" s="7"/>
      <c r="M9" s="16"/>
      <c r="N9" s="6"/>
    </row>
    <row r="10" spans="1:14" s="4" customFormat="1" ht="39" customHeight="1">
      <c r="A10" s="16">
        <f t="shared" si="0"/>
        <v>6</v>
      </c>
      <c r="B10" s="16" t="s">
        <v>9</v>
      </c>
      <c r="C10" s="38" t="s">
        <v>80</v>
      </c>
      <c r="D10" s="38">
        <v>5</v>
      </c>
      <c r="E10" s="16" t="s">
        <v>70</v>
      </c>
      <c r="F10" s="16" t="s">
        <v>9</v>
      </c>
      <c r="G10" s="16" t="s">
        <v>31</v>
      </c>
      <c r="H10" s="16" t="s">
        <v>132</v>
      </c>
      <c r="I10" s="16" t="s">
        <v>132</v>
      </c>
      <c r="J10" s="16">
        <v>1</v>
      </c>
      <c r="K10" s="8" t="s">
        <v>291</v>
      </c>
      <c r="L10" s="7"/>
      <c r="M10" s="16"/>
      <c r="N10" s="6"/>
    </row>
    <row r="11" spans="1:14" s="4" customFormat="1" ht="57" customHeight="1">
      <c r="A11" s="16">
        <f t="shared" si="0"/>
        <v>7</v>
      </c>
      <c r="B11" s="16" t="s">
        <v>9</v>
      </c>
      <c r="C11" s="38" t="s">
        <v>80</v>
      </c>
      <c r="D11" s="38">
        <v>5</v>
      </c>
      <c r="E11" s="16" t="s">
        <v>70</v>
      </c>
      <c r="F11" s="16" t="s">
        <v>9</v>
      </c>
      <c r="G11" s="16" t="s">
        <v>31</v>
      </c>
      <c r="H11" s="16" t="s">
        <v>132</v>
      </c>
      <c r="I11" s="16" t="s">
        <v>132</v>
      </c>
      <c r="J11" s="16" t="s">
        <v>141</v>
      </c>
      <c r="K11" s="8" t="s">
        <v>292</v>
      </c>
      <c r="L11" s="7"/>
      <c r="M11" s="16"/>
      <c r="N11" s="6"/>
    </row>
    <row r="12" spans="1:14" s="4" customFormat="1" ht="39" customHeight="1">
      <c r="A12" s="16">
        <f t="shared" si="0"/>
        <v>8</v>
      </c>
      <c r="B12" s="16" t="s">
        <v>9</v>
      </c>
      <c r="C12" s="38" t="s">
        <v>80</v>
      </c>
      <c r="D12" s="38">
        <v>5</v>
      </c>
      <c r="E12" s="16" t="s">
        <v>70</v>
      </c>
      <c r="F12" s="16" t="s">
        <v>9</v>
      </c>
      <c r="G12" s="16" t="s">
        <v>31</v>
      </c>
      <c r="H12" s="16" t="s">
        <v>133</v>
      </c>
      <c r="I12" s="16" t="s">
        <v>132</v>
      </c>
      <c r="J12" s="37" t="s">
        <v>289</v>
      </c>
      <c r="K12" s="8" t="s">
        <v>61</v>
      </c>
      <c r="L12" s="7"/>
      <c r="M12" s="16"/>
      <c r="N12" s="6"/>
    </row>
    <row r="13" spans="1:14" s="4" customFormat="1" ht="39" customHeight="1">
      <c r="A13" s="16">
        <f t="shared" si="0"/>
        <v>9</v>
      </c>
      <c r="B13" s="16" t="s">
        <v>9</v>
      </c>
      <c r="C13" s="38" t="s">
        <v>80</v>
      </c>
      <c r="D13" s="38">
        <v>5</v>
      </c>
      <c r="E13" s="16" t="s">
        <v>70</v>
      </c>
      <c r="F13" s="16" t="s">
        <v>9</v>
      </c>
      <c r="G13" s="16" t="s">
        <v>31</v>
      </c>
      <c r="H13" s="16" t="s">
        <v>132</v>
      </c>
      <c r="I13" s="16" t="s">
        <v>133</v>
      </c>
      <c r="J13" s="37" t="s">
        <v>289</v>
      </c>
      <c r="K13" s="8" t="s">
        <v>61</v>
      </c>
      <c r="L13" s="7"/>
      <c r="M13" s="16"/>
      <c r="N13" s="6"/>
    </row>
    <row r="14" spans="1:14" s="4" customFormat="1" ht="39" customHeight="1">
      <c r="A14" s="16">
        <f t="shared" si="0"/>
        <v>10</v>
      </c>
      <c r="B14" s="16" t="s">
        <v>9</v>
      </c>
      <c r="C14" s="38" t="s">
        <v>80</v>
      </c>
      <c r="D14" s="38">
        <v>5</v>
      </c>
      <c r="E14" s="16" t="s">
        <v>70</v>
      </c>
      <c r="F14" s="16" t="s">
        <v>9</v>
      </c>
      <c r="G14" s="16" t="s">
        <v>31</v>
      </c>
      <c r="H14" s="16" t="s">
        <v>133</v>
      </c>
      <c r="I14" s="16" t="s">
        <v>133</v>
      </c>
      <c r="J14" s="37" t="s">
        <v>289</v>
      </c>
      <c r="K14" s="8" t="s">
        <v>61</v>
      </c>
      <c r="L14" s="7"/>
      <c r="M14" s="16"/>
      <c r="N14" s="6"/>
    </row>
    <row r="15" spans="1:14" s="4" customFormat="1" ht="39" customHeight="1">
      <c r="A15" s="16">
        <f t="shared" si="0"/>
        <v>11</v>
      </c>
      <c r="B15" s="16" t="s">
        <v>9</v>
      </c>
      <c r="C15" s="38" t="s">
        <v>129</v>
      </c>
      <c r="D15" s="38">
        <v>4</v>
      </c>
      <c r="E15" s="16" t="s">
        <v>63</v>
      </c>
      <c r="F15" s="16" t="s">
        <v>9</v>
      </c>
      <c r="G15" s="16" t="s">
        <v>31</v>
      </c>
      <c r="H15" s="16" t="s">
        <v>132</v>
      </c>
      <c r="I15" s="16" t="s">
        <v>132</v>
      </c>
      <c r="J15" s="16">
        <v>1</v>
      </c>
      <c r="K15" s="8" t="s">
        <v>293</v>
      </c>
      <c r="L15" s="7"/>
      <c r="M15" s="16"/>
      <c r="N15" s="6"/>
    </row>
    <row r="16" spans="1:14" s="4" customFormat="1" ht="58.5" customHeight="1">
      <c r="A16" s="16">
        <f t="shared" si="0"/>
        <v>12</v>
      </c>
      <c r="B16" s="16" t="s">
        <v>9</v>
      </c>
      <c r="C16" s="38" t="s">
        <v>129</v>
      </c>
      <c r="D16" s="38">
        <v>4</v>
      </c>
      <c r="E16" s="16" t="s">
        <v>63</v>
      </c>
      <c r="F16" s="16" t="s">
        <v>9</v>
      </c>
      <c r="G16" s="16" t="s">
        <v>31</v>
      </c>
      <c r="H16" s="16" t="s">
        <v>132</v>
      </c>
      <c r="I16" s="16" t="s">
        <v>132</v>
      </c>
      <c r="J16" s="16" t="s">
        <v>141</v>
      </c>
      <c r="K16" s="8" t="s">
        <v>294</v>
      </c>
      <c r="L16" s="7"/>
      <c r="M16" s="16"/>
      <c r="N16" s="6"/>
    </row>
    <row r="17" spans="1:14" s="4" customFormat="1" ht="39" customHeight="1">
      <c r="A17" s="16">
        <f t="shared" si="0"/>
        <v>13</v>
      </c>
      <c r="B17" s="16" t="s">
        <v>9</v>
      </c>
      <c r="C17" s="38" t="s">
        <v>129</v>
      </c>
      <c r="D17" s="38">
        <v>4</v>
      </c>
      <c r="E17" s="16" t="s">
        <v>63</v>
      </c>
      <c r="F17" s="16" t="s">
        <v>9</v>
      </c>
      <c r="G17" s="16" t="s">
        <v>31</v>
      </c>
      <c r="H17" s="16" t="s">
        <v>133</v>
      </c>
      <c r="I17" s="16" t="s">
        <v>132</v>
      </c>
      <c r="J17" s="37" t="s">
        <v>289</v>
      </c>
      <c r="K17" s="8" t="s">
        <v>61</v>
      </c>
      <c r="L17" s="7"/>
      <c r="M17" s="16"/>
      <c r="N17" s="6"/>
    </row>
    <row r="18" spans="1:14" s="4" customFormat="1" ht="39" customHeight="1">
      <c r="A18" s="16">
        <f t="shared" si="0"/>
        <v>14</v>
      </c>
      <c r="B18" s="16" t="s">
        <v>9</v>
      </c>
      <c r="C18" s="38" t="s">
        <v>129</v>
      </c>
      <c r="D18" s="38">
        <v>4</v>
      </c>
      <c r="E18" s="16" t="s">
        <v>63</v>
      </c>
      <c r="F18" s="16" t="s">
        <v>9</v>
      </c>
      <c r="G18" s="16" t="s">
        <v>31</v>
      </c>
      <c r="H18" s="16" t="s">
        <v>132</v>
      </c>
      <c r="I18" s="16" t="s">
        <v>133</v>
      </c>
      <c r="J18" s="37" t="s">
        <v>289</v>
      </c>
      <c r="K18" s="8" t="s">
        <v>61</v>
      </c>
      <c r="L18" s="7"/>
      <c r="M18" s="16"/>
      <c r="N18" s="6"/>
    </row>
    <row r="19" spans="1:14" s="4" customFormat="1" ht="39" customHeight="1">
      <c r="A19" s="16">
        <f t="shared" si="0"/>
        <v>15</v>
      </c>
      <c r="B19" s="16" t="s">
        <v>9</v>
      </c>
      <c r="C19" s="38" t="s">
        <v>129</v>
      </c>
      <c r="D19" s="38">
        <v>4</v>
      </c>
      <c r="E19" s="16" t="s">
        <v>63</v>
      </c>
      <c r="F19" s="16" t="s">
        <v>9</v>
      </c>
      <c r="G19" s="16" t="s">
        <v>31</v>
      </c>
      <c r="H19" s="16" t="s">
        <v>133</v>
      </c>
      <c r="I19" s="16" t="s">
        <v>133</v>
      </c>
      <c r="J19" s="37" t="s">
        <v>289</v>
      </c>
      <c r="K19" s="8" t="s">
        <v>61</v>
      </c>
      <c r="L19" s="7"/>
      <c r="M19" s="16"/>
      <c r="N19" s="6"/>
    </row>
    <row r="20" spans="1:14" s="4" customFormat="1" ht="39" customHeight="1">
      <c r="A20" s="16">
        <f t="shared" si="0"/>
        <v>16</v>
      </c>
      <c r="B20" s="16" t="s">
        <v>9</v>
      </c>
      <c r="C20" s="38" t="s">
        <v>87</v>
      </c>
      <c r="D20" s="38">
        <v>6</v>
      </c>
      <c r="E20" s="16" t="s">
        <v>75</v>
      </c>
      <c r="F20" s="16" t="s">
        <v>48</v>
      </c>
      <c r="G20" s="16" t="s">
        <v>48</v>
      </c>
      <c r="H20" s="16" t="s">
        <v>132</v>
      </c>
      <c r="I20" s="16" t="s">
        <v>132</v>
      </c>
      <c r="J20" s="37" t="s">
        <v>289</v>
      </c>
      <c r="K20" s="8" t="s">
        <v>61</v>
      </c>
      <c r="L20" s="7"/>
      <c r="M20" s="16"/>
      <c r="N20" s="6"/>
    </row>
    <row r="21" spans="1:14" s="4" customFormat="1" ht="39" customHeight="1">
      <c r="A21" s="16">
        <f t="shared" si="0"/>
        <v>17</v>
      </c>
      <c r="B21" s="16" t="s">
        <v>9</v>
      </c>
      <c r="C21" s="38" t="s">
        <v>87</v>
      </c>
      <c r="D21" s="38">
        <v>7</v>
      </c>
      <c r="E21" s="16" t="s">
        <v>130</v>
      </c>
      <c r="F21" s="16" t="s">
        <v>48</v>
      </c>
      <c r="G21" s="16" t="s">
        <v>48</v>
      </c>
      <c r="H21" s="16" t="s">
        <v>132</v>
      </c>
      <c r="I21" s="16" t="s">
        <v>132</v>
      </c>
      <c r="J21" s="37" t="s">
        <v>289</v>
      </c>
      <c r="K21" s="8" t="s">
        <v>61</v>
      </c>
      <c r="L21" s="7"/>
      <c r="M21" s="16"/>
      <c r="N21" s="6"/>
    </row>
    <row r="22" spans="1:14" s="4" customFormat="1">
      <c r="A22" s="10"/>
      <c r="B22" s="10"/>
      <c r="C22" s="10"/>
      <c r="D22" s="10"/>
      <c r="E22" s="10"/>
      <c r="F22" s="10"/>
      <c r="G22" s="10"/>
      <c r="H22" s="10"/>
      <c r="I22" s="10"/>
      <c r="J22" s="10"/>
      <c r="K22" s="11"/>
      <c r="L22" s="12"/>
      <c r="M22" s="10"/>
      <c r="N22" s="13"/>
    </row>
    <row r="23" spans="1:14" s="4" customFormat="1">
      <c r="A23" s="19" t="s">
        <v>47</v>
      </c>
      <c r="B23" s="15" t="s">
        <v>51</v>
      </c>
      <c r="C23" s="15"/>
      <c r="D23" s="15"/>
      <c r="E23" s="15"/>
      <c r="F23" s="15"/>
      <c r="G23" s="15"/>
      <c r="H23" s="15"/>
      <c r="I23" s="15"/>
      <c r="J23" s="15"/>
    </row>
    <row r="24" spans="1:14" s="4" customFormat="1">
      <c r="A24" s="20" t="s">
        <v>49</v>
      </c>
      <c r="B24" s="15" t="s">
        <v>52</v>
      </c>
      <c r="C24" s="15"/>
      <c r="D24" s="15"/>
      <c r="E24" s="15"/>
    </row>
    <row r="25" spans="1:14" s="4" customFormat="1"/>
    <row r="26" spans="1:14" s="4" customFormat="1"/>
    <row r="27" spans="1:14" s="4" customFormat="1"/>
  </sheetData>
  <mergeCells count="4">
    <mergeCell ref="A2:A4"/>
    <mergeCell ref="B2:J2"/>
    <mergeCell ref="L2:N3"/>
    <mergeCell ref="B3:E3"/>
  </mergeCells>
  <phoneticPr fontId="15"/>
  <dataValidations count="1">
    <dataValidation type="list" allowBlank="1" showInputMessage="1" showErrorMessage="1" sqref="N5:N22" xr:uid="{00000000-0002-0000-0E00-000000000000}">
      <formula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15</vt:i4>
      </vt:variant>
      <vt:variant>
        <vt:lpstr>名前付き一覧</vt:lpstr>
      </vt:variant>
      <vt:variant>
        <vt:i4>1</vt:i4>
      </vt:variant>
    </vt:vector>
  </HeadingPairs>
  <TitlesOfParts>
    <vt:vector size="16" baseType="lpstr">
      <vt:lpstr>検査項目一覧_MASTER_CATEGORY_MAPPING</vt:lpstr>
      <vt:lpstr>テストパターン1</vt:lpstr>
      <vt:lpstr>テストパターン2</vt:lpstr>
      <vt:lpstr>テストパターン3</vt:lpstr>
      <vt:lpstr>テストパターン4</vt:lpstr>
      <vt:lpstr>テストパターン5</vt:lpstr>
      <vt:lpstr>テストパターン６</vt:lpstr>
      <vt:lpstr>テストパターン7</vt:lpstr>
      <vt:lpstr>テストパターン8</vt:lpstr>
      <vt:lpstr>テストパターン9</vt:lpstr>
      <vt:lpstr>テストパターン10</vt:lpstr>
      <vt:lpstr>テストパターン11</vt:lpstr>
      <vt:lpstr>テストパターン12</vt:lpstr>
      <vt:lpstr>参考資料_作成図</vt:lpstr>
      <vt:lpstr>参考資料_関連機能</vt:lpstr>
      <vt:lpstr>検査項目一覧_MASTER_CATEGORY_MAPPING!Print_Area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YoshimitsuOzawa</dc:creator>
  <cp:lastModifiedBy>shinya_sone</cp:lastModifiedBy>
  <cp:lastPrinted>2015-03-10T02:26:05Z</cp:lastPrinted>
  <dcterms:created xsi:type="dcterms:W3CDTF">2003-02-07T00:58:22Z</dcterms:created>
  <dcterms:modified xsi:type="dcterms:W3CDTF">2018-02-13T07:02:54Z</dcterms:modified>
</cp:coreProperties>
</file>