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基本信息" sheetId="2" r:id="rId5"/>
    <sheet name="期末测试数据门限" sheetId="3" r:id="rId6"/>
    <sheet name="优化效果统计" sheetId="4" r:id="rId7"/>
    <sheet name="比较统计 - 表格 1" sheetId="5" r:id="rId8"/>
    <sheet name="比较统计 - 表格 1-1" sheetId="6" r:id="rId9"/>
    <sheet name="比较统计 - 绘图" sheetId="7" r:id="rId10"/>
  </sheets>
</workbook>
</file>

<file path=xl/sharedStrings.xml><?xml version="1.0" encoding="utf-8"?>
<sst xmlns="http://schemas.openxmlformats.org/spreadsheetml/2006/main" uniqueCount="187">
  <si>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</si>
  <si>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</si>
  <si>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</si>
  <si>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</si>
  <si>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基本信息</t>
  </si>
  <si>
    <t>表格 1</t>
  </si>
  <si>
    <t>学号</t>
  </si>
  <si>
    <t>姓名</t>
  </si>
  <si>
    <t>助教</t>
  </si>
  <si>
    <t>bitbucket id</t>
  </si>
  <si>
    <t>5140219347</t>
  </si>
  <si>
    <t>叶子豪</t>
  </si>
  <si>
    <t>俞文康</t>
  </si>
  <si>
    <t>expye</t>
  </si>
  <si>
    <t>5140309194</t>
  </si>
  <si>
    <t>李慧琛</t>
  </si>
  <si>
    <t>AlriLee</t>
  </si>
  <si>
    <t>5140309234</t>
  </si>
  <si>
    <t>谢天成</t>
  </si>
  <si>
    <t>niconiconinico</t>
  </si>
  <si>
    <t>5140309316</t>
  </si>
  <si>
    <t>白毅伟</t>
  </si>
  <si>
    <t>bywbilly</t>
  </si>
  <si>
    <t>5140309320</t>
  </si>
  <si>
    <t>蔡万鑫</t>
  </si>
  <si>
    <t>LibraSkywalker</t>
  </si>
  <si>
    <t>5140309470</t>
  </si>
  <si>
    <t>余宏忠</t>
  </si>
  <si>
    <t>yuhongzhong</t>
  </si>
  <si>
    <t>5140309536</t>
  </si>
  <si>
    <t>徐晓骏</t>
  </si>
  <si>
    <t>廖超</t>
  </si>
  <si>
    <t>xuxiaojun</t>
  </si>
  <si>
    <t>5140309548</t>
  </si>
  <si>
    <t>仇知</t>
  </si>
  <si>
    <t>chonps</t>
  </si>
  <si>
    <t>5140309549</t>
  </si>
  <si>
    <t>李韵琦</t>
  </si>
  <si>
    <t>lilione</t>
  </si>
  <si>
    <t>5140309550</t>
  </si>
  <si>
    <t>赵学辕</t>
  </si>
  <si>
    <t>lagoon0o0</t>
  </si>
  <si>
    <t>5140309551</t>
  </si>
  <si>
    <t>刘志健</t>
  </si>
  <si>
    <t>zhijianliu</t>
  </si>
  <si>
    <t>5140309552</t>
  </si>
  <si>
    <t>万诚</t>
  </si>
  <si>
    <t>greatwall1995</t>
  </si>
  <si>
    <t>5140309554</t>
  </si>
  <si>
    <t>周宇皓</t>
  </si>
  <si>
    <t>翁健</t>
  </si>
  <si>
    <t>SkyBiGZhou</t>
  </si>
  <si>
    <t>5140309556</t>
  </si>
  <si>
    <t>陆浩明</t>
  </si>
  <si>
    <t>jszjlhm</t>
  </si>
  <si>
    <t>5140309558</t>
  </si>
  <si>
    <t>汤舒扬</t>
  </si>
  <si>
    <t>htftsy</t>
  </si>
  <si>
    <t>5140309559</t>
  </si>
  <si>
    <t>薛震东</t>
  </si>
  <si>
    <t>5140309560</t>
  </si>
  <si>
    <t>高必成</t>
  </si>
  <si>
    <t>gaobicheng</t>
  </si>
  <si>
    <t>5140309561</t>
  </si>
  <si>
    <t>孙星远</t>
  </si>
  <si>
    <t>XingyuanSun</t>
  </si>
  <si>
    <t>5140309562</t>
  </si>
  <si>
    <t>杨闰哲</t>
  </si>
  <si>
    <t>胡云聪</t>
  </si>
  <si>
    <t>RunzheYang</t>
  </si>
  <si>
    <t>5140309563</t>
  </si>
  <si>
    <t>尤肖天</t>
  </si>
  <si>
    <t>XiaotianYou</t>
  </si>
  <si>
    <t>5140309564</t>
  </si>
  <si>
    <t>章暄</t>
  </si>
  <si>
    <t>ironcircle</t>
  </si>
  <si>
    <t>5140309565</t>
  </si>
  <si>
    <t>陈乐群</t>
  </si>
  <si>
    <t>abcdabcd987</t>
  </si>
  <si>
    <t>5140309566</t>
  </si>
  <si>
    <t>陈天垚</t>
  </si>
  <si>
    <t>try-skycn</t>
  </si>
  <si>
    <t>5140309567</t>
  </si>
  <si>
    <t>柯嵩宇</t>
  </si>
  <si>
    <t>BreakVoid</t>
  </si>
  <si>
    <t>5140309568</t>
  </si>
  <si>
    <t>黄宇翔</t>
  </si>
  <si>
    <t>马豪君</t>
  </si>
  <si>
    <t>DC_manta</t>
  </si>
  <si>
    <t>5140309569</t>
  </si>
  <si>
    <t>徐世超</t>
  </si>
  <si>
    <t>xsc_96</t>
  </si>
  <si>
    <t>5140309571</t>
  </si>
  <si>
    <t>黄俊翔</t>
  </si>
  <si>
    <t>DolphinAuditore</t>
  </si>
  <si>
    <t>5140309573</t>
  </si>
  <si>
    <t>蒲逸飞</t>
  </si>
  <si>
    <t>pkq2006</t>
  </si>
  <si>
    <t>5140519064</t>
  </si>
  <si>
    <t>游宇榕</t>
  </si>
  <si>
    <t>Ficos</t>
  </si>
  <si>
    <t>5140719075</t>
  </si>
  <si>
    <t>张嘉恒</t>
  </si>
  <si>
    <t>zjh1996</t>
  </si>
  <si>
    <t>期末测试数据门限</t>
  </si>
  <si>
    <t>数据</t>
  </si>
  <si>
    <t>指令数门限</t>
  </si>
  <si>
    <t>My</t>
  </si>
  <si>
    <t>percentige</t>
  </si>
  <si>
    <t>说明</t>
  </si>
  <si>
    <t>basicopt1-5100309127-hetianxing.mx</t>
  </si>
  <si>
    <t>bulgarian-5110379024-wuhang.mx</t>
  </si>
  <si>
    <t>expr-5110309085-jintianxing.mx</t>
  </si>
  <si>
    <t>hanoi-5100379110-daibo.mx</t>
  </si>
  <si>
    <t>hashmap-5100309127-hetianxing.mx</t>
  </si>
  <si>
    <t>heapsort-5100379110-daibo.mx</t>
  </si>
  <si>
    <t>horse-5100309153-yanghuan.mx</t>
  </si>
  <si>
    <t>horse2-5100309153-yanghuan.mx</t>
  </si>
  <si>
    <t>horse3-5100309153-yanghuan.mx</t>
  </si>
  <si>
    <t>magic-5100309153-yanghuan.mx</t>
  </si>
  <si>
    <t>maxflow-5100379110-daibo.mx</t>
  </si>
  <si>
    <t>prime-5100309153-yanghuan.mx</t>
  </si>
  <si>
    <t>qsort-5100379110-daibo.mx</t>
  </si>
  <si>
    <t>queens-5100379110-daibo.mx</t>
  </si>
  <si>
    <t>spill2-5100379110-daibo.mx</t>
  </si>
  <si>
    <t>superloop-5090379042-jiaxiao.mx</t>
  </si>
  <si>
    <t>tak-5090379042-jiaxiao.mx</t>
  </si>
  <si>
    <t>twinprime-5090379042-jiaxiao.mx</t>
  </si>
  <si>
    <t>builtin-5140519064-youyurong.mx</t>
  </si>
  <si>
    <t>N/A</t>
  </si>
  <si>
    <t>lvalue2-5110379024-wuhang.mx</t>
  </si>
  <si>
    <t>gcd-5090379042-jiaxiao.mx</t>
  </si>
  <si>
    <t>Test simple recursion</t>
  </si>
  <si>
    <t>manyarguments-5100379110-daibo.mx</t>
  </si>
  <si>
    <t>Test the arguments you pass to the function</t>
  </si>
  <si>
    <t>multiarray-5100309153-yanghuan.mx</t>
  </si>
  <si>
    <t>Test multiArray</t>
  </si>
  <si>
    <t>pi-5090379042-jiaxiao.mx</t>
  </si>
  <si>
    <t>Test "for loop" expression and self add operation</t>
  </si>
  <si>
    <t>class_test-mahaojun.mx</t>
  </si>
  <si>
    <t>array_test1-mahaojun.mx</t>
  </si>
  <si>
    <t>array_test2-mahaojun.mx</t>
  </si>
  <si>
    <t>statement_test-huyuncong.mx</t>
  </si>
  <si>
    <t>function_test-huyuncong.mx</t>
  </si>
  <si>
    <t>string_test-huyuncong.mx</t>
  </si>
  <si>
    <t>优化效果统计</t>
  </si>
  <si>
    <t>NaiveMIPS</t>
  </si>
  <si>
    <t>DeadCodeElinimation</t>
  </si>
  <si>
    <t>Optimize on String</t>
  </si>
  <si>
    <t>Not using a0 - a2, refine builtIn-functions</t>
  </si>
  <si>
    <t>refine branch</t>
  </si>
  <si>
    <t>percentage</t>
  </si>
  <si>
    <t>percentage of 2015</t>
  </si>
  <si>
    <t>比较统计</t>
  </si>
  <si>
    <t>比较统计 - 表格 1</t>
  </si>
  <si>
    <t>2015 limit</t>
  </si>
  <si>
    <t>2016 limit</t>
  </si>
  <si>
    <t>YurongYou</t>
  </si>
  <si>
    <t>TianyaoChen</t>
  </si>
  <si>
    <t>Zhijianliu</t>
  </si>
  <si>
    <t>LequnChen</t>
  </si>
  <si>
    <t>ChengWan</t>
  </si>
  <si>
    <t>ZihaoYe</t>
  </si>
  <si>
    <t>basicopt1</t>
  </si>
  <si>
    <t>bulgarian</t>
  </si>
  <si>
    <t>expr</t>
  </si>
  <si>
    <t>hanoi</t>
  </si>
  <si>
    <t>hashmap</t>
  </si>
  <si>
    <t>heapsort</t>
  </si>
  <si>
    <t>horse</t>
  </si>
  <si>
    <t>horse2</t>
  </si>
  <si>
    <t>horse3</t>
  </si>
  <si>
    <t>magic</t>
  </si>
  <si>
    <t>maxflow</t>
  </si>
  <si>
    <t>prime</t>
  </si>
  <si>
    <t>qsort</t>
  </si>
  <si>
    <t>queens</t>
  </si>
  <si>
    <t>spill2</t>
  </si>
  <si>
    <t>superloop</t>
  </si>
  <si>
    <t>tak</t>
  </si>
  <si>
    <t>twinprime</t>
  </si>
  <si>
    <t>表格 1-1</t>
  </si>
  <si>
    <t>比较统计 - 表格 1-1</t>
  </si>
  <si>
    <t>2015 bonus limit</t>
  </si>
  <si>
    <t>“来自工作表的所有绘图”</t>
  </si>
  <si>
    <t>比较统计 - 绘图</t>
  </si>
  <si/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</sst>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DengXian"/>
    </font>
    <font>
      <sz val="12"/>
      <color indexed="8"/>
      <name val="DengXian"/>
    </font>
    <font>
      <sz val="14"/>
      <color indexed="8"/>
      <name val="DengXian"/>
    </font>
    <font>
      <sz val="12"/>
      <color indexed="8"/>
      <name val="Helvetica"/>
    </font>
    <font>
      <u val="single"/>
      <sz val="12"/>
      <color indexed="11"/>
      <name val="DengXian"/>
    </font>
    <font>
      <sz val="14"/>
      <color indexed="8"/>
      <name val="DengXian"/>
    </font>
    <font>
      <sz val="11"/>
      <color indexed="14"/>
      <name val="DengXian"/>
    </font>
    <font>
      <b val="1"/>
      <sz val="11"/>
      <color indexed="8"/>
      <name val="DengXian"/>
    </font>
    <font>
      <sz val="18"/>
      <color indexed="8"/>
      <name val="DengXi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vertical="bottom" wrapText="1"/>
    </xf>
    <xf numFmtId="0" fontId="2" applyNumberFormat="0" applyFont="1" applyFill="0" applyBorder="0" applyAlignment="0" applyProtection="0"/>
    <xf numFmtId="0" fontId="1" fillId="2" applyNumberFormat="0" applyFont="1" applyFill="1" applyBorder="0" applyAlignment="0" applyProtection="0"/>
    <xf numFmtId="0" fontId="1" fillId="3" applyNumberFormat="0" applyFont="1" applyFill="1" applyBorder="0" applyAlignment="0" applyProtection="0"/>
    <xf numFmtId="0" fontId="4" fillId="3" applyNumberFormat="0" applyFont="1" applyFill="1" applyBorder="0" applyAlignment="0" applyProtection="0"/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center" vertical="bottom"/>
    </xf>
    <xf numFmtId="0" fontId="0" fillId="4" borderId="1" applyNumberFormat="1" applyFont="1" applyFill="1" applyBorder="1" applyAlignment="1" applyProtection="0">
      <alignment horizontal="right" vertical="bottom"/>
    </xf>
    <xf numFmtId="10" fontId="0" fillId="4" borderId="1" applyNumberFormat="1" applyFont="1" applyFill="1" applyBorder="1" applyAlignment="1" applyProtection="0">
      <alignment horizontal="right" vertical="bottom"/>
    </xf>
    <xf numFmtId="49" fontId="0" fillId="4" borderId="1" applyNumberFormat="1" applyFont="1" applyFill="1" applyBorder="1" applyAlignment="1" applyProtection="0">
      <alignment horizontal="right" vertical="bottom"/>
    </xf>
    <xf numFmtId="49" fontId="6" fillId="4" borderId="1" applyNumberFormat="1" applyFont="1" applyFill="1" applyBorder="1" applyAlignment="1" applyProtection="0">
      <alignment horizontal="left" vertical="bottom"/>
    </xf>
    <xf numFmtId="49" fontId="6" fillId="4" borderId="1" applyNumberFormat="1" applyFont="1" applyFill="1" applyBorder="1" applyAlignment="1" applyProtection="0">
      <alignment horizontal="right" vertical="bottom"/>
    </xf>
    <xf numFmtId="0" fontId="6" fillId="4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1" applyFont="1" applyFill="1" applyBorder="1" applyAlignment="1" applyProtection="0">
      <alignment horizontal="center" vertical="bottom"/>
    </xf>
    <xf numFmtId="0" fontId="7" fillId="4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c000"/>
      <rgbColor rgb="ff87878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73982"/>
          <c:y val="0.149433"/>
          <c:w val="0.903236"/>
          <c:h val="0.776257"/>
        </c:manualLayout>
      </c:layout>
      <c:lineChart>
        <c:grouping val="standard"/>
        <c:varyColors val="0"/>
        <c:ser>
          <c:idx val="0"/>
          <c:order val="0"/>
          <c:tx>
            <c:strRef>
              <c:f>'比较统计 - 表格 1'!$B$1</c:f>
              <c:strCache>
                <c:ptCount val="1"/>
                <c:pt idx="0">
                  <c:v>2015 limit</c:v>
                </c:pt>
              </c:strCache>
            </c:strRef>
          </c:tx>
          <c:spPr>
            <a:solidFill>
              <a:schemeClr val="accent4"/>
            </a:solidFill>
            <a:ln w="31750" cap="flat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6350" cap="flat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1'!$B$2:$B$19</c:f>
              <c:numCache>
                <c:ptCount val="18"/>
                <c:pt idx="0">
                  <c:v>480000.000000</c:v>
                </c:pt>
                <c:pt idx="1">
                  <c:v>1100000.000000</c:v>
                </c:pt>
                <c:pt idx="2">
                  <c:v>30000.000000</c:v>
                </c:pt>
                <c:pt idx="3">
                  <c:v>180000.000000</c:v>
                </c:pt>
                <c:pt idx="4">
                  <c:v>350000.000000</c:v>
                </c:pt>
                <c:pt idx="5">
                  <c:v>13000000.000000</c:v>
                </c:pt>
                <c:pt idx="6">
                  <c:v>11000000.000000</c:v>
                </c:pt>
                <c:pt idx="7">
                  <c:v>9000000.000000</c:v>
                </c:pt>
                <c:pt idx="8">
                  <c:v>13000000.000000</c:v>
                </c:pt>
                <c:pt idx="9">
                  <c:v>1350000.000000</c:v>
                </c:pt>
                <c:pt idx="10">
                  <c:v>13000000.000000</c:v>
                </c:pt>
                <c:pt idx="11">
                  <c:v>3500000.000000</c:v>
                </c:pt>
                <c:pt idx="12">
                  <c:v>2500000.000000</c:v>
                </c:pt>
                <c:pt idx="13">
                  <c:v>500000.000000</c:v>
                </c:pt>
                <c:pt idx="14">
                  <c:v>23000.000000</c:v>
                </c:pt>
                <c:pt idx="15">
                  <c:v>2100000.000000</c:v>
                </c:pt>
                <c:pt idx="16">
                  <c:v>1800000.000000</c:v>
                </c:pt>
                <c:pt idx="17">
                  <c:v>1000000.000000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'比较统计 - 表格 1'!$C$1</c:f>
              <c:strCache>
                <c:ptCount val="1"/>
                <c:pt idx="0">
                  <c:v>2016 limit</c:v>
                </c:pt>
              </c:strCache>
            </c:strRef>
          </c:tx>
          <c:spPr>
            <a:solidFill>
              <a:schemeClr val="accent2"/>
            </a:solidFill>
            <a:ln w="31750" cap="flat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6350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1'!$C$2:$C$19</c:f>
              <c:numCache>
                <c:ptCount val="18"/>
                <c:pt idx="0">
                  <c:v>700000.000000</c:v>
                </c:pt>
                <c:pt idx="1">
                  <c:v>1500000.000000</c:v>
                </c:pt>
                <c:pt idx="2">
                  <c:v>40000.000000</c:v>
                </c:pt>
                <c:pt idx="3">
                  <c:v>450000.000000</c:v>
                </c:pt>
                <c:pt idx="4">
                  <c:v>550000.000000</c:v>
                </c:pt>
                <c:pt idx="5">
                  <c:v>20000000.000000</c:v>
                </c:pt>
                <c:pt idx="6">
                  <c:v>25000000.000000</c:v>
                </c:pt>
                <c:pt idx="7">
                  <c:v>15000000.000000</c:v>
                </c:pt>
                <c:pt idx="8">
                  <c:v>25000000.000000</c:v>
                </c:pt>
                <c:pt idx="9">
                  <c:v>2000000.000000</c:v>
                </c:pt>
                <c:pt idx="10">
                  <c:v>15000000.000000</c:v>
                </c:pt>
                <c:pt idx="11">
                  <c:v>6000000.000000</c:v>
                </c:pt>
                <c:pt idx="12">
                  <c:v>5000000.000000</c:v>
                </c:pt>
                <c:pt idx="13">
                  <c:v>1500000.000000</c:v>
                </c:pt>
                <c:pt idx="14">
                  <c:v>100000.000000</c:v>
                </c:pt>
                <c:pt idx="15">
                  <c:v>5000000.000000</c:v>
                </c:pt>
                <c:pt idx="16">
                  <c:v>3500000.000000</c:v>
                </c:pt>
                <c:pt idx="17">
                  <c:v>2000000.000000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'比较统计 - 表格 1'!$D$1</c:f>
              <c:strCache>
                <c:ptCount val="1"/>
                <c:pt idx="0">
                  <c:v>YurongYou</c:v>
                </c:pt>
              </c:strCache>
            </c:strRef>
          </c:tx>
          <c:spPr>
            <a:solidFill>
              <a:schemeClr val="accent1"/>
            </a:solidFill>
            <a:ln w="317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1'!$D$2:$D$19</c:f>
              <c:numCache>
                <c:ptCount val="18"/>
                <c:pt idx="0">
                  <c:v>419450.000000</c:v>
                </c:pt>
                <c:pt idx="1">
                  <c:v>735956.000000</c:v>
                </c:pt>
                <c:pt idx="2">
                  <c:v>36722.000000</c:v>
                </c:pt>
                <c:pt idx="3">
                  <c:v>54771.000000</c:v>
                </c:pt>
                <c:pt idx="4">
                  <c:v>173336.000000</c:v>
                </c:pt>
                <c:pt idx="5">
                  <c:v>9948057.000000</c:v>
                </c:pt>
                <c:pt idx="6">
                  <c:v>6865649.000000</c:v>
                </c:pt>
                <c:pt idx="7">
                  <c:v>5471605.000000</c:v>
                </c:pt>
                <c:pt idx="8">
                  <c:v>8983265.000000</c:v>
                </c:pt>
                <c:pt idx="9">
                  <c:v>917244.000000</c:v>
                </c:pt>
                <c:pt idx="10">
                  <c:v>11283858.000000</c:v>
                </c:pt>
                <c:pt idx="11">
                  <c:v>3944605.000000</c:v>
                </c:pt>
                <c:pt idx="12">
                  <c:v>2013378.000000</c:v>
                </c:pt>
                <c:pt idx="13">
                  <c:v>579183.000000</c:v>
                </c:pt>
                <c:pt idx="14">
                  <c:v>9467.000000</c:v>
                </c:pt>
                <c:pt idx="15">
                  <c:v>976129.000000</c:v>
                </c:pt>
                <c:pt idx="16">
                  <c:v>1440075.000000</c:v>
                </c:pt>
                <c:pt idx="17">
                  <c:v>893283.000000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'比较统计 - 表格 1'!$K$1</c:f>
              <c:strCache>
                <c:ptCount val="1"/>
                <c:pt idx="0">
                  <c:v>ZihaoYe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1'!$K$2:$K$19</c:f>
              <c:numCache>
                <c:ptCount val="18"/>
                <c:pt idx="0">
                  <c:v>548295.000000</c:v>
                </c:pt>
                <c:pt idx="1">
                  <c:v>1298616.000000</c:v>
                </c:pt>
                <c:pt idx="2">
                  <c:v>37947.000000</c:v>
                </c:pt>
                <c:pt idx="3">
                  <c:v>298877.000000</c:v>
                </c:pt>
                <c:pt idx="4">
                  <c:v>509595.000000</c:v>
                </c:pt>
                <c:pt idx="5">
                  <c:v>12288823.000000</c:v>
                </c:pt>
                <c:pt idx="6">
                  <c:v>7381368.000000</c:v>
                </c:pt>
                <c:pt idx="7">
                  <c:v>11813832.000000</c:v>
                </c:pt>
                <c:pt idx="8">
                  <c:v>9243900.000000</c:v>
                </c:pt>
                <c:pt idx="9">
                  <c:v>1294877.000000</c:v>
                </c:pt>
                <c:pt idx="10">
                  <c:v>14677571.000000</c:v>
                </c:pt>
                <c:pt idx="11">
                  <c:v>4871002.000000</c:v>
                </c:pt>
                <c:pt idx="12">
                  <c:v>3452666.000000</c:v>
                </c:pt>
                <c:pt idx="13">
                  <c:v>832793.000000</c:v>
                </c:pt>
                <c:pt idx="14">
                  <c:v>65283.000000</c:v>
                </c:pt>
                <c:pt idx="15">
                  <c:v>2834711.000000</c:v>
                </c:pt>
                <c:pt idx="16">
                  <c:v>1803941.000000</c:v>
                </c:pt>
                <c:pt idx="17">
                  <c:v>1243383.000000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'比较统计 - 表格 1'!$J$1,</c:f>
              <c:strCache>
                <c:ptCount val="1"/>
                <c:pt idx="0">
                  <c:v>ChengWan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1'!$J$2:$J$19</c:f>
              <c:numCache>
                <c:ptCount val="18"/>
                <c:pt idx="0">
                  <c:v>614318.000000</c:v>
                </c:pt>
                <c:pt idx="1">
                  <c:v>1204833.000000</c:v>
                </c:pt>
                <c:pt idx="2">
                  <c:v>17277.000000</c:v>
                </c:pt>
                <c:pt idx="3">
                  <c:v>55854.000000</c:v>
                </c:pt>
                <c:pt idx="4">
                  <c:v>373663.000000</c:v>
                </c:pt>
                <c:pt idx="5">
                  <c:v>15977947.000000</c:v>
                </c:pt>
                <c:pt idx="6">
                  <c:v>10230787.000000</c:v>
                </c:pt>
                <c:pt idx="7">
                  <c:v>11828327.000000</c:v>
                </c:pt>
                <c:pt idx="8">
                  <c:v>9277225.000000</c:v>
                </c:pt>
                <c:pt idx="9">
                  <c:v>1971004.000000</c:v>
                </c:pt>
                <c:pt idx="10">
                  <c:v>13093601.000000</c:v>
                </c:pt>
                <c:pt idx="11">
                  <c:v>5156425.000000</c:v>
                </c:pt>
                <c:pt idx="12">
                  <c:v>3430487.000000</c:v>
                </c:pt>
                <c:pt idx="13">
                  <c:v>1012107.000000</c:v>
                </c:pt>
                <c:pt idx="14">
                  <c:v>11375.000000</c:v>
                </c:pt>
                <c:pt idx="15">
                  <c:v>1643159.000000</c:v>
                </c:pt>
                <c:pt idx="16">
                  <c:v>1440079.000000</c:v>
                </c:pt>
                <c:pt idx="17">
                  <c:v>1531076.000000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'比较统计 - 表格 1'!$I$1</c:f>
              <c:strCache>
                <c:ptCount val="1"/>
                <c:pt idx="0">
                  <c:v>LequnChen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1'!$I$2:$I$19</c:f>
              <c:numCache>
                <c:ptCount val="18"/>
                <c:pt idx="0">
                  <c:v>503553.000000</c:v>
                </c:pt>
                <c:pt idx="1">
                  <c:v>717730.000000</c:v>
                </c:pt>
                <c:pt idx="2">
                  <c:v>12365.000000</c:v>
                </c:pt>
                <c:pt idx="3">
                  <c:v>71139.000000</c:v>
                </c:pt>
                <c:pt idx="4">
                  <c:v>244567.000000</c:v>
                </c:pt>
                <c:pt idx="5">
                  <c:v>7789042.000000</c:v>
                </c:pt>
                <c:pt idx="6">
                  <c:v>6386221.000000</c:v>
                </c:pt>
                <c:pt idx="7">
                  <c:v>13001246.000000</c:v>
                </c:pt>
                <c:pt idx="8">
                  <c:v>11494871.000000</c:v>
                </c:pt>
                <c:pt idx="9">
                  <c:v>1424639.000000</c:v>
                </c:pt>
                <c:pt idx="10">
                  <c:v>6852114.000000</c:v>
                </c:pt>
                <c:pt idx="11">
                  <c:v>2918221.000000</c:v>
                </c:pt>
                <c:pt idx="12">
                  <c:v>1885255.000000</c:v>
                </c:pt>
                <c:pt idx="13">
                  <c:v>631651.000000</c:v>
                </c:pt>
                <c:pt idx="14">
                  <c:v>13077.000000</c:v>
                </c:pt>
                <c:pt idx="15">
                  <c:v>1799110.000000</c:v>
                </c:pt>
                <c:pt idx="16">
                  <c:v>1879671.000000</c:v>
                </c:pt>
                <c:pt idx="17">
                  <c:v>813241.000000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'比较统计 - 表格 1'!$H$1</c:f>
              <c:strCache>
                <c:ptCount val="1"/>
                <c:pt idx="0">
                  <c:v>XingyuanSun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1'!$H$2:$H$19</c:f>
              <c:numCache>
                <c:ptCount val="18"/>
                <c:pt idx="0">
                  <c:v>464335.000000</c:v>
                </c:pt>
                <c:pt idx="1">
                  <c:v>1406016.000000</c:v>
                </c:pt>
                <c:pt idx="2">
                  <c:v>13717.000000</c:v>
                </c:pt>
                <c:pt idx="3">
                  <c:v>382257.000000</c:v>
                </c:pt>
                <c:pt idx="4">
                  <c:v>519476.000000</c:v>
                </c:pt>
                <c:pt idx="5">
                  <c:v>12311831.000000</c:v>
                </c:pt>
                <c:pt idx="6">
                  <c:v>8474786.000000</c:v>
                </c:pt>
                <c:pt idx="7">
                  <c:v>11802032.000000</c:v>
                </c:pt>
                <c:pt idx="8">
                  <c:v>8795780.000000</c:v>
                </c:pt>
                <c:pt idx="9">
                  <c:v>1318262.000000</c:v>
                </c:pt>
                <c:pt idx="10">
                  <c:v>13725586.000000</c:v>
                </c:pt>
                <c:pt idx="11">
                  <c:v>4397936.000000</c:v>
                </c:pt>
                <c:pt idx="12">
                  <c:v>3931766.000000</c:v>
                </c:pt>
                <c:pt idx="13">
                  <c:v>1196399.000000</c:v>
                </c:pt>
                <c:pt idx="14">
                  <c:v>74406.000000</c:v>
                </c:pt>
                <c:pt idx="15">
                  <c:v>4715411.000000</c:v>
                </c:pt>
                <c:pt idx="16">
                  <c:v>1364424.000000</c:v>
                </c:pt>
                <c:pt idx="17">
                  <c:v>883190.000000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'比较统计 - 表格 1'!$G$1</c:f>
              <c:strCache>
                <c:ptCount val="1"/>
                <c:pt idx="0">
                  <c:v>RunzheYang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1'!$G$2:$G$19</c:f>
              <c:numCache>
                <c:ptCount val="18"/>
                <c:pt idx="0">
                  <c:v>447486.000000</c:v>
                </c:pt>
                <c:pt idx="1">
                  <c:v>1257277.000000</c:v>
                </c:pt>
                <c:pt idx="2">
                  <c:v>37861.000000</c:v>
                </c:pt>
                <c:pt idx="3">
                  <c:v>345363.000000</c:v>
                </c:pt>
                <c:pt idx="4">
                  <c:v>528720.000000</c:v>
                </c:pt>
                <c:pt idx="5">
                  <c:v>11607390.000000</c:v>
                </c:pt>
                <c:pt idx="6">
                  <c:v>10465215.000000</c:v>
                </c:pt>
                <c:pt idx="7">
                  <c:v>10993645.000000</c:v>
                </c:pt>
                <c:pt idx="8">
                  <c:v>8708369.000000</c:v>
                </c:pt>
                <c:pt idx="9">
                  <c:v>1251070.000000</c:v>
                </c:pt>
                <c:pt idx="10">
                  <c:v>13103798.000000</c:v>
                </c:pt>
                <c:pt idx="11">
                  <c:v>4497070.000000</c:v>
                </c:pt>
                <c:pt idx="12">
                  <c:v>3010155.000000</c:v>
                </c:pt>
                <c:pt idx="13">
                  <c:v>755438.000000</c:v>
                </c:pt>
                <c:pt idx="14">
                  <c:v>73576.000000</c:v>
                </c:pt>
                <c:pt idx="15">
                  <c:v>2291998.000000</c:v>
                </c:pt>
                <c:pt idx="16">
                  <c:v>1303691.000000</c:v>
                </c:pt>
                <c:pt idx="17">
                  <c:v>1120623.000000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'比较统计 - 表格 1'!$F$1</c:f>
              <c:strCache>
                <c:ptCount val="1"/>
                <c:pt idx="0">
                  <c:v>Zhijianliu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1'!$F$2:$F$19</c:f>
              <c:numCache>
                <c:ptCount val="18"/>
                <c:pt idx="0">
                  <c:v>449212.000000</c:v>
                </c:pt>
                <c:pt idx="1">
                  <c:v>1097032.000000</c:v>
                </c:pt>
                <c:pt idx="2">
                  <c:v>2495.000000</c:v>
                </c:pt>
                <c:pt idx="3">
                  <c:v>284006.000000</c:v>
                </c:pt>
                <c:pt idx="4">
                  <c:v>438270.000000</c:v>
                </c:pt>
                <c:pt idx="5">
                  <c:v>8235027.000000</c:v>
                </c:pt>
                <c:pt idx="6">
                  <c:v>6151792.000000</c:v>
                </c:pt>
                <c:pt idx="7">
                  <c:v>10096772.000000</c:v>
                </c:pt>
                <c:pt idx="8">
                  <c:v>8085063.000000</c:v>
                </c:pt>
                <c:pt idx="9">
                  <c:v>1081658.000000</c:v>
                </c:pt>
                <c:pt idx="10">
                  <c:v>6800916.000000</c:v>
                </c:pt>
                <c:pt idx="11">
                  <c:v>4271554.000000</c:v>
                </c:pt>
                <c:pt idx="12">
                  <c:v>3037285.000000</c:v>
                </c:pt>
                <c:pt idx="13">
                  <c:v>668072.000000</c:v>
                </c:pt>
                <c:pt idx="14">
                  <c:v>64454.000000</c:v>
                </c:pt>
                <c:pt idx="15">
                  <c:v>1590779.000000</c:v>
                </c:pt>
                <c:pt idx="16">
                  <c:v>1485603.000000</c:v>
                </c:pt>
                <c:pt idx="17">
                  <c:v>772624.000000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'比较统计 - 表格 1'!$E$1</c:f>
              <c:strCache>
                <c:ptCount val="1"/>
                <c:pt idx="0">
                  <c:v>TianyaoChen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3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1'!$E$2:$E$19</c:f>
              <c:numCache>
                <c:ptCount val="18"/>
                <c:pt idx="0">
                  <c:v>462110.000000</c:v>
                </c:pt>
                <c:pt idx="1">
                  <c:v>808971.000000</c:v>
                </c:pt>
                <c:pt idx="2">
                  <c:v>36743.000000</c:v>
                </c:pt>
                <c:pt idx="3">
                  <c:v>93137.000000</c:v>
                </c:pt>
                <c:pt idx="4">
                  <c:v>248150.000000</c:v>
                </c:pt>
                <c:pt idx="5">
                  <c:v>9873561.000000</c:v>
                </c:pt>
                <c:pt idx="6">
                  <c:v>6664541.000000</c:v>
                </c:pt>
                <c:pt idx="7">
                  <c:v>11722600.000000</c:v>
                </c:pt>
                <c:pt idx="8">
                  <c:v>8791361.000000</c:v>
                </c:pt>
                <c:pt idx="9">
                  <c:v>1162789.000000</c:v>
                </c:pt>
                <c:pt idx="10">
                  <c:v>13572350.000000</c:v>
                </c:pt>
                <c:pt idx="11">
                  <c:v>4262791.000000</c:v>
                </c:pt>
                <c:pt idx="12">
                  <c:v>2408778.000000</c:v>
                </c:pt>
                <c:pt idx="13">
                  <c:v>729229.000000</c:v>
                </c:pt>
                <c:pt idx="14">
                  <c:v>8795.000000</c:v>
                </c:pt>
                <c:pt idx="15">
                  <c:v>2255361.000000</c:v>
                </c:pt>
                <c:pt idx="16">
                  <c:v>1637133.000000</c:v>
                </c:pt>
                <c:pt idx="17">
                  <c:v>1090643.000000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DengXian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miter lim="800000"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DengXian"/>
              </a:defRPr>
            </a:pPr>
          </a:p>
        </c:txPr>
        <c:crossAx val="2094734552"/>
        <c:crosses val="autoZero"/>
        <c:crossBetween val="midCat"/>
        <c:majorUnit val="7.5e+06"/>
        <c:minorUnit val="3.75e+06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6477"/>
          <c:y val="0"/>
          <c:w val="0.71695"/>
          <c:h val="0.1099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800" u="none">
              <a:solidFill>
                <a:srgbClr val="000000"/>
              </a:solidFill>
              <a:latin typeface="DengXian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8506"/>
          <c:y val="0.161855"/>
          <c:w val="0.898427"/>
          <c:h val="0.75371"/>
        </c:manualLayout>
      </c:layout>
      <c:lineChart>
        <c:grouping val="standard"/>
        <c:varyColors val="0"/>
        <c:ser>
          <c:idx val="0"/>
          <c:order val="0"/>
          <c:tx>
            <c:strRef>
              <c:f>'比较统计 - 表格 1-1'!$D$1</c:f>
              <c:strCache>
                <c:ptCount val="1"/>
                <c:pt idx="0">
                  <c:v>YurongYou</c:v>
                </c:pt>
              </c:strCache>
            </c:strRef>
          </c:tx>
          <c:spPr>
            <a:solidFill>
              <a:schemeClr val="accent1"/>
            </a:solidFill>
            <a:ln w="317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63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1-1'!$D$2:$D$19</c:f>
              <c:numCache>
                <c:ptCount val="18"/>
                <c:pt idx="0">
                  <c:v>0.599214</c:v>
                </c:pt>
                <c:pt idx="1">
                  <c:v>0.490637</c:v>
                </c:pt>
                <c:pt idx="2">
                  <c:v>0.918050</c:v>
                </c:pt>
                <c:pt idx="3">
                  <c:v>0.121713</c:v>
                </c:pt>
                <c:pt idx="4">
                  <c:v>0.315156</c:v>
                </c:pt>
                <c:pt idx="5">
                  <c:v>0.497403</c:v>
                </c:pt>
                <c:pt idx="6">
                  <c:v>0.274626</c:v>
                </c:pt>
                <c:pt idx="7">
                  <c:v>0.364774</c:v>
                </c:pt>
                <c:pt idx="8">
                  <c:v>0.359331</c:v>
                </c:pt>
                <c:pt idx="9">
                  <c:v>0.458622</c:v>
                </c:pt>
                <c:pt idx="10">
                  <c:v>0.752257</c:v>
                </c:pt>
                <c:pt idx="11">
                  <c:v>0.657434</c:v>
                </c:pt>
                <c:pt idx="12">
                  <c:v>0.402676</c:v>
                </c:pt>
                <c:pt idx="13">
                  <c:v>0.386122</c:v>
                </c:pt>
                <c:pt idx="14">
                  <c:v>0.094670</c:v>
                </c:pt>
                <c:pt idx="15">
                  <c:v>0.195226</c:v>
                </c:pt>
                <c:pt idx="16">
                  <c:v>0.411450</c:v>
                </c:pt>
                <c:pt idx="17">
                  <c:v>0.446642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'比较统计 - 表格 1-1'!$B$1</c:f>
              <c:strCache>
                <c:ptCount val="1"/>
                <c:pt idx="0">
                  <c:v>2015 bonus limit</c:v>
                </c:pt>
              </c:strCache>
            </c:strRef>
          </c:tx>
          <c:spPr>
            <a:solidFill>
              <a:schemeClr val="accent4"/>
            </a:solidFill>
            <a:ln w="31750" cap="flat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6350" cap="flat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1-1'!$B$2:$B$19</c:f>
              <c:numCache>
                <c:ptCount val="18"/>
                <c:pt idx="0">
                  <c:v>0.685714</c:v>
                </c:pt>
                <c:pt idx="1">
                  <c:v>0.733333</c:v>
                </c:pt>
                <c:pt idx="2">
                  <c:v>0.750000</c:v>
                </c:pt>
                <c:pt idx="3">
                  <c:v>0.400000</c:v>
                </c:pt>
                <c:pt idx="4">
                  <c:v>0.636364</c:v>
                </c:pt>
                <c:pt idx="5">
                  <c:v>0.650000</c:v>
                </c:pt>
                <c:pt idx="6">
                  <c:v>0.440000</c:v>
                </c:pt>
                <c:pt idx="7">
                  <c:v>0.600000</c:v>
                </c:pt>
                <c:pt idx="8">
                  <c:v>0.520000</c:v>
                </c:pt>
                <c:pt idx="9">
                  <c:v>0.675000</c:v>
                </c:pt>
                <c:pt idx="10">
                  <c:v>0.866667</c:v>
                </c:pt>
                <c:pt idx="11">
                  <c:v>0.583333</c:v>
                </c:pt>
                <c:pt idx="12">
                  <c:v>0.500000</c:v>
                </c:pt>
                <c:pt idx="13">
                  <c:v>0.333333</c:v>
                </c:pt>
                <c:pt idx="14">
                  <c:v>0.230000</c:v>
                </c:pt>
                <c:pt idx="15">
                  <c:v>0.420000</c:v>
                </c:pt>
                <c:pt idx="16">
                  <c:v>0.514286</c:v>
                </c:pt>
                <c:pt idx="17">
                  <c:v>0.500000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'比较统计 - 表格 1-1'!$F$1</c:f>
              <c:strCache>
                <c:ptCount val="1"/>
                <c:pt idx="0">
                  <c:v>Zhijianliu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1-1'!$F$2:$F$19</c:f>
              <c:numCache>
                <c:ptCount val="18"/>
                <c:pt idx="0">
                  <c:v>0.641731</c:v>
                </c:pt>
                <c:pt idx="1">
                  <c:v>0.731355</c:v>
                </c:pt>
                <c:pt idx="2">
                  <c:v>0.062375</c:v>
                </c:pt>
                <c:pt idx="3">
                  <c:v>0.631124</c:v>
                </c:pt>
                <c:pt idx="4">
                  <c:v>0.796855</c:v>
                </c:pt>
                <c:pt idx="5">
                  <c:v>0.411751</c:v>
                </c:pt>
                <c:pt idx="6">
                  <c:v>0.246072</c:v>
                </c:pt>
                <c:pt idx="7">
                  <c:v>0.673118</c:v>
                </c:pt>
                <c:pt idx="8">
                  <c:v>0.323403</c:v>
                </c:pt>
                <c:pt idx="9">
                  <c:v>0.540829</c:v>
                </c:pt>
                <c:pt idx="10">
                  <c:v>0.453394</c:v>
                </c:pt>
                <c:pt idx="11">
                  <c:v>0.711926</c:v>
                </c:pt>
                <c:pt idx="12">
                  <c:v>0.607457</c:v>
                </c:pt>
                <c:pt idx="13">
                  <c:v>0.445381</c:v>
                </c:pt>
                <c:pt idx="14">
                  <c:v>0.644540</c:v>
                </c:pt>
                <c:pt idx="15">
                  <c:v>0.318156</c:v>
                </c:pt>
                <c:pt idx="16">
                  <c:v>0.424458</c:v>
                </c:pt>
                <c:pt idx="17">
                  <c:v>0.386312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'比较统计 - 表格 1-1'!$G$1</c:f>
              <c:strCache>
                <c:ptCount val="1"/>
                <c:pt idx="0">
                  <c:v>RunzheYang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1-1'!$G$2:$G$19</c:f>
              <c:numCache>
                <c:ptCount val="18"/>
                <c:pt idx="0">
                  <c:v>0.639266</c:v>
                </c:pt>
                <c:pt idx="1">
                  <c:v>0.838185</c:v>
                </c:pt>
                <c:pt idx="2">
                  <c:v>0.946525</c:v>
                </c:pt>
                <c:pt idx="3">
                  <c:v>0.767473</c:v>
                </c:pt>
                <c:pt idx="4">
                  <c:v>0.961309</c:v>
                </c:pt>
                <c:pt idx="5">
                  <c:v>0.580369</c:v>
                </c:pt>
                <c:pt idx="6">
                  <c:v>0.418609</c:v>
                </c:pt>
                <c:pt idx="7">
                  <c:v>0.732910</c:v>
                </c:pt>
                <c:pt idx="8">
                  <c:v>0.348335</c:v>
                </c:pt>
                <c:pt idx="9">
                  <c:v>0.625535</c:v>
                </c:pt>
                <c:pt idx="10">
                  <c:v>0.873587</c:v>
                </c:pt>
                <c:pt idx="11">
                  <c:v>0.749512</c:v>
                </c:pt>
                <c:pt idx="12">
                  <c:v>0.602031</c:v>
                </c:pt>
                <c:pt idx="13">
                  <c:v>0.503625</c:v>
                </c:pt>
                <c:pt idx="14">
                  <c:v>0.735760</c:v>
                </c:pt>
                <c:pt idx="15">
                  <c:v>0.458400</c:v>
                </c:pt>
                <c:pt idx="16">
                  <c:v>0.372483</c:v>
                </c:pt>
                <c:pt idx="17">
                  <c:v>0.560311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'比较统计 - 表格 1-1'!$H$1</c:f>
              <c:strCache>
                <c:ptCount val="1"/>
                <c:pt idx="0">
                  <c:v>XingyuanSun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1-1'!$H$2:$H$19</c:f>
              <c:numCache>
                <c:ptCount val="18"/>
                <c:pt idx="0">
                  <c:v>0.663336</c:v>
                </c:pt>
                <c:pt idx="1">
                  <c:v>0.937344</c:v>
                </c:pt>
                <c:pt idx="2">
                  <c:v>0.342925</c:v>
                </c:pt>
                <c:pt idx="3">
                  <c:v>0.849460</c:v>
                </c:pt>
                <c:pt idx="4">
                  <c:v>0.944502</c:v>
                </c:pt>
                <c:pt idx="5">
                  <c:v>0.615592</c:v>
                </c:pt>
                <c:pt idx="6">
                  <c:v>0.338991</c:v>
                </c:pt>
                <c:pt idx="7">
                  <c:v>0.786802</c:v>
                </c:pt>
                <c:pt idx="8">
                  <c:v>0.351831</c:v>
                </c:pt>
                <c:pt idx="9">
                  <c:v>0.659131</c:v>
                </c:pt>
                <c:pt idx="10">
                  <c:v>0.915039</c:v>
                </c:pt>
                <c:pt idx="11">
                  <c:v>0.732989</c:v>
                </c:pt>
                <c:pt idx="12">
                  <c:v>0.786353</c:v>
                </c:pt>
                <c:pt idx="13">
                  <c:v>0.797599</c:v>
                </c:pt>
                <c:pt idx="14">
                  <c:v>0.744060</c:v>
                </c:pt>
                <c:pt idx="15">
                  <c:v>0.943082</c:v>
                </c:pt>
                <c:pt idx="16">
                  <c:v>0.389835</c:v>
                </c:pt>
                <c:pt idx="17">
                  <c:v>0.441595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'比较统计 - 表格 1-1'!$I$1</c:f>
              <c:strCache>
                <c:ptCount val="1"/>
                <c:pt idx="0">
                  <c:v>LequnChen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1-1'!$I$2:$I$19</c:f>
              <c:numCache>
                <c:ptCount val="18"/>
                <c:pt idx="0">
                  <c:v>0.719361</c:v>
                </c:pt>
                <c:pt idx="1">
                  <c:v>0.478487</c:v>
                </c:pt>
                <c:pt idx="2">
                  <c:v>0.309125</c:v>
                </c:pt>
                <c:pt idx="3">
                  <c:v>0.158087</c:v>
                </c:pt>
                <c:pt idx="4">
                  <c:v>0.444667</c:v>
                </c:pt>
                <c:pt idx="5">
                  <c:v>0.389452</c:v>
                </c:pt>
                <c:pt idx="6">
                  <c:v>0.255449</c:v>
                </c:pt>
                <c:pt idx="7">
                  <c:v>0.866750</c:v>
                </c:pt>
                <c:pt idx="8">
                  <c:v>0.459795</c:v>
                </c:pt>
                <c:pt idx="9">
                  <c:v>0.712319</c:v>
                </c:pt>
                <c:pt idx="10">
                  <c:v>0.456808</c:v>
                </c:pt>
                <c:pt idx="11">
                  <c:v>0.486370</c:v>
                </c:pt>
                <c:pt idx="12">
                  <c:v>0.377051</c:v>
                </c:pt>
                <c:pt idx="13">
                  <c:v>0.421101</c:v>
                </c:pt>
                <c:pt idx="14">
                  <c:v>0.130770</c:v>
                </c:pt>
                <c:pt idx="15">
                  <c:v>0.359822</c:v>
                </c:pt>
                <c:pt idx="16">
                  <c:v>0.537049</c:v>
                </c:pt>
                <c:pt idx="17">
                  <c:v>0.406620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'比较统计 - 表格 1-1'!$J$1</c:f>
              <c:strCache>
                <c:ptCount val="1"/>
                <c:pt idx="0">
                  <c:v>ChengWan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1-1'!$J$2:$J$19</c:f>
              <c:numCache>
                <c:ptCount val="18"/>
                <c:pt idx="0">
                  <c:v>0.877597</c:v>
                </c:pt>
                <c:pt idx="1">
                  <c:v>0.803222</c:v>
                </c:pt>
                <c:pt idx="2">
                  <c:v>0.431925</c:v>
                </c:pt>
                <c:pt idx="3">
                  <c:v>0.124120</c:v>
                </c:pt>
                <c:pt idx="4">
                  <c:v>0.679387</c:v>
                </c:pt>
                <c:pt idx="5">
                  <c:v>0.798897</c:v>
                </c:pt>
                <c:pt idx="6">
                  <c:v>0.409231</c:v>
                </c:pt>
                <c:pt idx="7">
                  <c:v>0.788555</c:v>
                </c:pt>
                <c:pt idx="8">
                  <c:v>0.371089</c:v>
                </c:pt>
                <c:pt idx="9">
                  <c:v>0.985502</c:v>
                </c:pt>
                <c:pt idx="10">
                  <c:v>0.872907</c:v>
                </c:pt>
                <c:pt idx="11">
                  <c:v>0.859404</c:v>
                </c:pt>
                <c:pt idx="12">
                  <c:v>0.686097</c:v>
                </c:pt>
                <c:pt idx="13">
                  <c:v>0.674738</c:v>
                </c:pt>
                <c:pt idx="14">
                  <c:v>0.113750</c:v>
                </c:pt>
                <c:pt idx="15">
                  <c:v>0.328632</c:v>
                </c:pt>
                <c:pt idx="16">
                  <c:v>0.411451</c:v>
                </c:pt>
                <c:pt idx="17">
                  <c:v>0.765538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'比较统计 - 表格 1-1'!$K$1</c:f>
              <c:strCache>
                <c:ptCount val="1"/>
                <c:pt idx="0">
                  <c:v>ZihaoYe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1-1'!$K$2:$K$19</c:f>
              <c:numCache>
                <c:ptCount val="18"/>
                <c:pt idx="0">
                  <c:v>0.783279</c:v>
                </c:pt>
                <c:pt idx="1">
                  <c:v>0.865744</c:v>
                </c:pt>
                <c:pt idx="2">
                  <c:v>0.948675</c:v>
                </c:pt>
                <c:pt idx="3">
                  <c:v>0.664171</c:v>
                </c:pt>
                <c:pt idx="4">
                  <c:v>0.926536</c:v>
                </c:pt>
                <c:pt idx="5">
                  <c:v>0.614441</c:v>
                </c:pt>
                <c:pt idx="6">
                  <c:v>0.295255</c:v>
                </c:pt>
                <c:pt idx="7">
                  <c:v>0.787589</c:v>
                </c:pt>
                <c:pt idx="8">
                  <c:v>0.369756</c:v>
                </c:pt>
                <c:pt idx="9">
                  <c:v>0.647439</c:v>
                </c:pt>
                <c:pt idx="10">
                  <c:v>0.978505</c:v>
                </c:pt>
                <c:pt idx="11">
                  <c:v>0.811834</c:v>
                </c:pt>
                <c:pt idx="12">
                  <c:v>0.690533</c:v>
                </c:pt>
                <c:pt idx="13">
                  <c:v>0.555195</c:v>
                </c:pt>
                <c:pt idx="14">
                  <c:v>0.652830</c:v>
                </c:pt>
                <c:pt idx="15">
                  <c:v>0.566942</c:v>
                </c:pt>
                <c:pt idx="16">
                  <c:v>0.515412</c:v>
                </c:pt>
                <c:pt idx="17">
                  <c:v>0.621691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'比较统计 - 表格 1-1'!$E$1</c:f>
              <c:strCache>
                <c:ptCount val="1"/>
                <c:pt idx="0">
                  <c:v>TianyaoChen</c:v>
                </c:pt>
              </c:strCache>
            </c:strRef>
          </c:tx>
          <c:spPr>
            <a:solidFill>
              <a:schemeClr val="accent3">
                <a:lumOff val="8823"/>
              </a:schemeClr>
            </a:solidFill>
            <a:ln w="31750" cap="flat">
              <a:solidFill>
                <a:schemeClr val="accent3">
                  <a:lumOff val="8823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>
                  <a:lumOff val="8823"/>
                </a:schemeClr>
              </a:solidFill>
              <a:ln w="6350" cap="flat">
                <a:solidFill>
                  <a:schemeClr val="accent3">
                    <a:lumOff val="8823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DengXian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</c:strLit>
          </c:cat>
          <c:val>
            <c:numRef>
              <c:f>'比较统计 - 表格 1-1'!$E$2:$E$19</c:f>
              <c:numCache>
                <c:ptCount val="18"/>
                <c:pt idx="0">
                  <c:v>0.660157</c:v>
                </c:pt>
                <c:pt idx="1">
                  <c:v>0.539314</c:v>
                </c:pt>
                <c:pt idx="2">
                  <c:v>0.918575</c:v>
                </c:pt>
                <c:pt idx="3">
                  <c:v>0.206971</c:v>
                </c:pt>
                <c:pt idx="4">
                  <c:v>0.451182</c:v>
                </c:pt>
                <c:pt idx="5">
                  <c:v>0.493678</c:v>
                </c:pt>
                <c:pt idx="6">
                  <c:v>0.266582</c:v>
                </c:pt>
                <c:pt idx="7">
                  <c:v>0.781507</c:v>
                </c:pt>
                <c:pt idx="8">
                  <c:v>0.351654</c:v>
                </c:pt>
                <c:pt idx="9">
                  <c:v>0.581395</c:v>
                </c:pt>
                <c:pt idx="10">
                  <c:v>0.904823</c:v>
                </c:pt>
                <c:pt idx="11">
                  <c:v>0.710465</c:v>
                </c:pt>
                <c:pt idx="12">
                  <c:v>0.481756</c:v>
                </c:pt>
                <c:pt idx="13">
                  <c:v>0.486153</c:v>
                </c:pt>
                <c:pt idx="14">
                  <c:v>0.087950</c:v>
                </c:pt>
                <c:pt idx="15">
                  <c:v>0.451072</c:v>
                </c:pt>
                <c:pt idx="16">
                  <c:v>0.467752</c:v>
                </c:pt>
                <c:pt idx="17">
                  <c:v>0.545322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DengXian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miter lim="800000"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DengXian"/>
              </a:defRPr>
            </a:pPr>
          </a:p>
        </c:txPr>
        <c:crossAx val="2094734552"/>
        <c:crosses val="autoZero"/>
        <c:crossBetween val="midCat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42176"/>
          <c:y val="0"/>
          <c:w val="0.838696"/>
          <c:h val="0.12391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800" u="none">
              <a:solidFill>
                <a:srgbClr val="000000"/>
              </a:solidFill>
              <a:latin typeface="DengXian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45</xdr:row>
      <xdr:rowOff>94183</xdr:rowOff>
    </xdr:from>
    <xdr:to>
      <xdr:col>18</xdr:col>
      <xdr:colOff>537053</xdr:colOff>
      <xdr:row>85</xdr:row>
      <xdr:rowOff>65077</xdr:rowOff>
    </xdr:to>
    <xdr:graphicFrame>
      <xdr:nvGraphicFramePr>
        <xdr:cNvPr id="2" name="Chart 2"/>
        <xdr:cNvGraphicFramePr/>
      </xdr:nvGraphicFramePr>
      <xdr:xfrm>
        <a:off x="0" y="7523683"/>
        <a:ext cx="14253054" cy="657489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578313</xdr:colOff>
      <xdr:row>116</xdr:row>
      <xdr:rowOff>154731</xdr:rowOff>
    </xdr:from>
    <xdr:to>
      <xdr:col>17</xdr:col>
      <xdr:colOff>73938</xdr:colOff>
      <xdr:row>151</xdr:row>
      <xdr:rowOff>25741</xdr:rowOff>
    </xdr:to>
    <xdr:graphicFrame>
      <xdr:nvGraphicFramePr>
        <xdr:cNvPr id="3" name="Chart 3"/>
        <xdr:cNvGraphicFramePr/>
      </xdr:nvGraphicFramePr>
      <xdr:xfrm>
        <a:off x="578313" y="19306331"/>
        <a:ext cx="12449626" cy="56495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104</v>
      </c>
      <c r="C11" s="3"/>
      <c r="D11" s="3"/>
    </row>
    <row r="12">
      <c r="B12" s="4"/>
      <c r="C12" t="s" s="4">
        <v>5</v>
      </c>
      <c r="D12" t="s" s="5">
        <v>104</v>
      </c>
    </row>
    <row r="13">
      <c r="B13" t="s" s="3">
        <v>145</v>
      </c>
      <c r="C13" s="3"/>
      <c r="D13" s="3"/>
    </row>
    <row r="14">
      <c r="B14" s="4"/>
      <c r="C14" t="s" s="4">
        <v>5</v>
      </c>
      <c r="D14" t="s" s="5">
        <v>145</v>
      </c>
    </row>
    <row r="15">
      <c r="B15" t="s" s="3">
        <v>153</v>
      </c>
      <c r="C15" s="3"/>
      <c r="D15" s="3"/>
    </row>
    <row r="16">
      <c r="B16" s="4"/>
      <c r="C16" t="s" s="4">
        <v>5</v>
      </c>
      <c r="D16" t="s" s="5">
        <v>154</v>
      </c>
    </row>
    <row r="17">
      <c r="B17" s="4"/>
      <c r="C17" t="s" s="4">
        <v>181</v>
      </c>
      <c r="D17" t="s" s="5">
        <v>182</v>
      </c>
    </row>
    <row r="18">
      <c r="B18" s="4"/>
      <c r="C18" t="s" s="4">
        <v>184</v>
      </c>
      <c r="D18" t="s" s="5">
        <v>185</v>
      </c>
    </row>
  </sheetData>
  <mergeCells count="1">
    <mergeCell ref="B3:D3"/>
  </mergeCells>
  <hyperlinks>
    <hyperlink ref="D10" location="'基本信息'!R1C1" tooltip="" display="基本信息"/>
    <hyperlink ref="D12" location="'期末测试数据门限'!R1C1" tooltip="" display="期末测试数据门限"/>
    <hyperlink ref="D14" location="'优化效果统计'!R1C1" tooltip="" display="优化效果统计"/>
    <hyperlink ref="D16" location="'比较统计 - 表格 1'!R1C1" tooltip="" display="比较统计 - 表格 1"/>
    <hyperlink ref="D17" location="'比较统计 - 表格 1-1'!R1C1" tooltip="" display="比较统计 - 表格 1-1"/>
    <hyperlink ref="D18" location="'比较统计 - 绘图'!R1C1" tooltip="" display="比较统计 - 绘图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defaultGridColor="1"/>
  </sheetViews>
  <sheetFormatPr defaultColWidth="8.83333" defaultRowHeight="15" customHeight="1" outlineLevelRow="0" outlineLevelCol="0"/>
  <cols>
    <col min="1" max="1" width="17.5" style="6" customWidth="1"/>
    <col min="2" max="2" width="8.85156" style="6" customWidth="1"/>
    <col min="3" max="3" width="8.85156" style="6" customWidth="1"/>
    <col min="4" max="4" width="18.6719" style="6" customWidth="1"/>
    <col min="5" max="5" width="8.85156" style="6" customWidth="1"/>
    <col min="6" max="6" width="8.85156" style="6" customWidth="1"/>
    <col min="7" max="7" width="9.67188" style="6" customWidth="1"/>
    <col min="8" max="8" width="8.85156" style="6" customWidth="1"/>
    <col min="9" max="9" width="8.85156" style="6" customWidth="1"/>
    <col min="10" max="256" width="8.85156" style="6" customWidth="1"/>
  </cols>
  <sheetData>
    <row r="1" ht="16" customHeight="1">
      <c r="A1" t="s" s="7">
        <v>6</v>
      </c>
      <c r="B1" t="s" s="7">
        <v>7</v>
      </c>
      <c r="C1" t="s" s="7">
        <v>8</v>
      </c>
      <c r="D1" t="s" s="7">
        <v>9</v>
      </c>
      <c r="E1" s="7"/>
      <c r="F1" s="7"/>
      <c r="G1" s="7"/>
      <c r="H1" s="7"/>
      <c r="I1" s="7"/>
    </row>
    <row r="2" ht="16" customHeight="1">
      <c r="A2" t="s" s="8">
        <v>10</v>
      </c>
      <c r="B2" t="s" s="7">
        <v>11</v>
      </c>
      <c r="C2" t="s" s="7">
        <v>12</v>
      </c>
      <c r="D2" t="s" s="7">
        <v>13</v>
      </c>
      <c r="E2" s="9"/>
      <c r="F2" s="9"/>
      <c r="G2" s="9"/>
      <c r="H2" s="9"/>
      <c r="I2" s="9"/>
    </row>
    <row r="3" ht="16" customHeight="1">
      <c r="A3" t="s" s="8">
        <v>14</v>
      </c>
      <c r="B3" t="s" s="7">
        <v>15</v>
      </c>
      <c r="C3" t="s" s="7">
        <v>12</v>
      </c>
      <c r="D3" t="s" s="7">
        <v>16</v>
      </c>
      <c r="E3" s="9"/>
      <c r="F3" s="9"/>
      <c r="G3" s="9"/>
      <c r="H3" s="9"/>
      <c r="I3" s="9"/>
    </row>
    <row r="4" ht="16" customHeight="1">
      <c r="A4" t="s" s="8">
        <v>17</v>
      </c>
      <c r="B4" t="s" s="7">
        <v>18</v>
      </c>
      <c r="C4" t="s" s="7">
        <v>12</v>
      </c>
      <c r="D4" t="s" s="7">
        <v>19</v>
      </c>
      <c r="E4" s="9"/>
      <c r="F4" s="9"/>
      <c r="G4" s="9"/>
      <c r="H4" s="9"/>
      <c r="I4" s="9"/>
    </row>
    <row r="5" ht="16" customHeight="1">
      <c r="A5" t="s" s="8">
        <v>20</v>
      </c>
      <c r="B5" t="s" s="7">
        <v>21</v>
      </c>
      <c r="C5" t="s" s="7">
        <v>12</v>
      </c>
      <c r="D5" t="s" s="7">
        <v>22</v>
      </c>
      <c r="E5" s="9"/>
      <c r="F5" s="9"/>
      <c r="G5" s="9"/>
      <c r="H5" s="9"/>
      <c r="I5" s="9"/>
    </row>
    <row r="6" ht="16" customHeight="1">
      <c r="A6" t="s" s="8">
        <v>23</v>
      </c>
      <c r="B6" t="s" s="7">
        <v>24</v>
      </c>
      <c r="C6" t="s" s="7">
        <v>12</v>
      </c>
      <c r="D6" t="s" s="7">
        <v>25</v>
      </c>
      <c r="E6" s="9"/>
      <c r="F6" s="9"/>
      <c r="G6" s="9"/>
      <c r="H6" s="9"/>
      <c r="I6" s="9"/>
    </row>
    <row r="7" ht="16" customHeight="1">
      <c r="A7" t="s" s="8">
        <v>26</v>
      </c>
      <c r="B7" t="s" s="7">
        <v>27</v>
      </c>
      <c r="C7" t="s" s="7">
        <v>12</v>
      </c>
      <c r="D7" t="s" s="7">
        <v>28</v>
      </c>
      <c r="E7" s="9"/>
      <c r="F7" s="9"/>
      <c r="G7" s="9"/>
      <c r="H7" s="9"/>
      <c r="I7" s="9"/>
    </row>
    <row r="8" ht="16" customHeight="1">
      <c r="A8" t="s" s="8">
        <v>29</v>
      </c>
      <c r="B8" t="s" s="7">
        <v>30</v>
      </c>
      <c r="C8" t="s" s="7">
        <v>31</v>
      </c>
      <c r="D8" t="s" s="7">
        <v>32</v>
      </c>
      <c r="E8" s="9"/>
      <c r="F8" s="9"/>
      <c r="G8" s="9"/>
      <c r="H8" s="9"/>
      <c r="I8" s="9"/>
    </row>
    <row r="9" ht="16" customHeight="1">
      <c r="A9" t="s" s="8">
        <v>33</v>
      </c>
      <c r="B9" t="s" s="7">
        <v>34</v>
      </c>
      <c r="C9" t="s" s="7">
        <v>31</v>
      </c>
      <c r="D9" t="s" s="7">
        <v>35</v>
      </c>
      <c r="E9" s="9"/>
      <c r="F9" s="9"/>
      <c r="G9" s="9"/>
      <c r="H9" s="9"/>
      <c r="I9" s="9"/>
    </row>
    <row r="10" ht="16" customHeight="1">
      <c r="A10" t="s" s="8">
        <v>36</v>
      </c>
      <c r="B10" t="s" s="7">
        <v>37</v>
      </c>
      <c r="C10" t="s" s="7">
        <v>31</v>
      </c>
      <c r="D10" t="s" s="7">
        <v>38</v>
      </c>
      <c r="E10" s="9"/>
      <c r="F10" s="9"/>
      <c r="G10" s="9"/>
      <c r="H10" s="9"/>
      <c r="I10" s="9"/>
    </row>
    <row r="11" ht="16" customHeight="1">
      <c r="A11" t="s" s="8">
        <v>39</v>
      </c>
      <c r="B11" t="s" s="7">
        <v>40</v>
      </c>
      <c r="C11" t="s" s="7">
        <v>31</v>
      </c>
      <c r="D11" t="s" s="7">
        <v>41</v>
      </c>
      <c r="E11" s="9"/>
      <c r="F11" s="9"/>
      <c r="G11" s="9"/>
      <c r="H11" s="9"/>
      <c r="I11" s="9"/>
    </row>
    <row r="12" ht="16" customHeight="1">
      <c r="A12" t="s" s="8">
        <v>42</v>
      </c>
      <c r="B12" t="s" s="7">
        <v>43</v>
      </c>
      <c r="C12" t="s" s="7">
        <v>31</v>
      </c>
      <c r="D12" t="s" s="7">
        <v>44</v>
      </c>
      <c r="E12" s="9"/>
      <c r="F12" s="9"/>
      <c r="G12" s="9"/>
      <c r="H12" s="9"/>
      <c r="I12" s="9"/>
    </row>
    <row r="13" ht="16" customHeight="1">
      <c r="A13" t="s" s="8">
        <v>45</v>
      </c>
      <c r="B13" t="s" s="7">
        <v>46</v>
      </c>
      <c r="C13" t="s" s="7">
        <v>31</v>
      </c>
      <c r="D13" t="s" s="7">
        <v>47</v>
      </c>
      <c r="E13" s="9"/>
      <c r="F13" s="9"/>
      <c r="G13" s="9"/>
      <c r="H13" s="9"/>
      <c r="I13" s="9"/>
    </row>
    <row r="14" ht="16" customHeight="1">
      <c r="A14" t="s" s="8">
        <v>48</v>
      </c>
      <c r="B14" t="s" s="7">
        <v>49</v>
      </c>
      <c r="C14" t="s" s="7">
        <v>50</v>
      </c>
      <c r="D14" t="s" s="7">
        <v>51</v>
      </c>
      <c r="E14" s="9"/>
      <c r="F14" s="9"/>
      <c r="G14" s="9"/>
      <c r="H14" s="9"/>
      <c r="I14" s="9"/>
    </row>
    <row r="15" ht="16" customHeight="1">
      <c r="A15" t="s" s="8">
        <v>52</v>
      </c>
      <c r="B15" t="s" s="7">
        <v>53</v>
      </c>
      <c r="C15" t="s" s="7">
        <v>50</v>
      </c>
      <c r="D15" t="s" s="7">
        <v>54</v>
      </c>
      <c r="E15" s="9"/>
      <c r="F15" s="9"/>
      <c r="G15" s="9"/>
      <c r="H15" s="9"/>
      <c r="I15" s="9"/>
    </row>
    <row r="16" ht="16" customHeight="1">
      <c r="A16" t="s" s="8">
        <v>55</v>
      </c>
      <c r="B16" t="s" s="7">
        <v>56</v>
      </c>
      <c r="C16" t="s" s="7">
        <v>50</v>
      </c>
      <c r="D16" t="s" s="7">
        <v>57</v>
      </c>
      <c r="E16" s="9"/>
      <c r="F16" s="9"/>
      <c r="G16" s="9"/>
      <c r="H16" s="9"/>
      <c r="I16" s="9"/>
    </row>
    <row r="17" ht="16" customHeight="1">
      <c r="A17" t="s" s="8">
        <v>58</v>
      </c>
      <c r="B17" t="s" s="7">
        <v>59</v>
      </c>
      <c r="C17" t="s" s="7">
        <v>50</v>
      </c>
      <c r="D17" s="10">
        <v>707346129</v>
      </c>
      <c r="E17" s="9"/>
      <c r="F17" s="9"/>
      <c r="G17" s="9"/>
      <c r="H17" s="9"/>
      <c r="I17" s="9"/>
    </row>
    <row r="18" ht="16" customHeight="1">
      <c r="A18" t="s" s="8">
        <v>60</v>
      </c>
      <c r="B18" t="s" s="7">
        <v>61</v>
      </c>
      <c r="C18" t="s" s="7">
        <v>50</v>
      </c>
      <c r="D18" t="s" s="7">
        <v>62</v>
      </c>
      <c r="E18" s="9"/>
      <c r="F18" s="9"/>
      <c r="G18" s="9"/>
      <c r="H18" s="9"/>
      <c r="I18" s="9"/>
    </row>
    <row r="19" ht="16" customHeight="1">
      <c r="A19" t="s" s="8">
        <v>63</v>
      </c>
      <c r="B19" t="s" s="7">
        <v>64</v>
      </c>
      <c r="C19" t="s" s="7">
        <v>50</v>
      </c>
      <c r="D19" t="s" s="7">
        <v>65</v>
      </c>
      <c r="E19" s="9"/>
      <c r="F19" s="9"/>
      <c r="G19" s="9"/>
      <c r="H19" s="9"/>
      <c r="I19" s="9"/>
    </row>
    <row r="20" ht="16" customHeight="1">
      <c r="A20" t="s" s="8">
        <v>66</v>
      </c>
      <c r="B20" t="s" s="7">
        <v>67</v>
      </c>
      <c r="C20" t="s" s="7">
        <v>68</v>
      </c>
      <c r="D20" t="s" s="7">
        <v>69</v>
      </c>
      <c r="E20" s="9"/>
      <c r="F20" s="9"/>
      <c r="G20" s="9"/>
      <c r="H20" s="9"/>
      <c r="I20" s="9"/>
    </row>
    <row r="21" ht="16" customHeight="1">
      <c r="A21" t="s" s="8">
        <v>70</v>
      </c>
      <c r="B21" t="s" s="7">
        <v>71</v>
      </c>
      <c r="C21" t="s" s="7">
        <v>68</v>
      </c>
      <c r="D21" t="s" s="7">
        <v>72</v>
      </c>
      <c r="E21" s="9"/>
      <c r="F21" s="9"/>
      <c r="G21" s="9"/>
      <c r="H21" s="9"/>
      <c r="I21" s="9"/>
    </row>
    <row r="22" ht="16" customHeight="1">
      <c r="A22" t="s" s="8">
        <v>73</v>
      </c>
      <c r="B22" t="s" s="7">
        <v>74</v>
      </c>
      <c r="C22" t="s" s="7">
        <v>68</v>
      </c>
      <c r="D22" t="s" s="7">
        <v>75</v>
      </c>
      <c r="E22" s="9"/>
      <c r="F22" s="9"/>
      <c r="G22" s="9"/>
      <c r="H22" s="9"/>
      <c r="I22" s="9"/>
    </row>
    <row r="23" ht="16" customHeight="1">
      <c r="A23" t="s" s="8">
        <v>76</v>
      </c>
      <c r="B23" t="s" s="7">
        <v>77</v>
      </c>
      <c r="C23" t="s" s="7">
        <v>68</v>
      </c>
      <c r="D23" t="s" s="7">
        <v>78</v>
      </c>
      <c r="E23" s="9"/>
      <c r="F23" s="9"/>
      <c r="G23" s="9"/>
      <c r="H23" s="9"/>
      <c r="I23" s="9"/>
    </row>
    <row r="24" ht="16" customHeight="1">
      <c r="A24" t="s" s="8">
        <v>79</v>
      </c>
      <c r="B24" t="s" s="7">
        <v>80</v>
      </c>
      <c r="C24" t="s" s="7">
        <v>68</v>
      </c>
      <c r="D24" t="s" s="7">
        <v>81</v>
      </c>
      <c r="E24" s="9"/>
      <c r="F24" s="9"/>
      <c r="G24" s="9"/>
      <c r="H24" s="9"/>
      <c r="I24" s="9"/>
    </row>
    <row r="25" ht="16" customHeight="1">
      <c r="A25" t="s" s="8">
        <v>82</v>
      </c>
      <c r="B25" t="s" s="7">
        <v>83</v>
      </c>
      <c r="C25" t="s" s="7">
        <v>68</v>
      </c>
      <c r="D25" t="s" s="7">
        <v>84</v>
      </c>
      <c r="E25" s="9"/>
      <c r="F25" s="9"/>
      <c r="G25" s="9"/>
      <c r="H25" s="9"/>
      <c r="I25" s="9"/>
    </row>
    <row r="26" ht="16" customHeight="1">
      <c r="A26" t="s" s="8">
        <v>85</v>
      </c>
      <c r="B26" t="s" s="7">
        <v>86</v>
      </c>
      <c r="C26" t="s" s="7">
        <v>87</v>
      </c>
      <c r="D26" t="s" s="7">
        <v>88</v>
      </c>
      <c r="E26" s="9"/>
      <c r="F26" s="9"/>
      <c r="G26" s="9"/>
      <c r="H26" s="9"/>
      <c r="I26" s="9"/>
    </row>
    <row r="27" ht="16" customHeight="1">
      <c r="A27" t="s" s="8">
        <v>89</v>
      </c>
      <c r="B27" t="s" s="7">
        <v>90</v>
      </c>
      <c r="C27" t="s" s="7">
        <v>87</v>
      </c>
      <c r="D27" t="s" s="7">
        <v>91</v>
      </c>
      <c r="E27" s="9"/>
      <c r="F27" s="9"/>
      <c r="G27" s="9"/>
      <c r="H27" s="9"/>
      <c r="I27" s="9"/>
    </row>
    <row r="28" ht="16" customHeight="1">
      <c r="A28" t="s" s="8">
        <v>92</v>
      </c>
      <c r="B28" t="s" s="7">
        <v>93</v>
      </c>
      <c r="C28" t="s" s="7">
        <v>87</v>
      </c>
      <c r="D28" t="s" s="7">
        <v>94</v>
      </c>
      <c r="E28" s="9"/>
      <c r="F28" s="9"/>
      <c r="G28" s="9"/>
      <c r="H28" s="9"/>
      <c r="I28" s="9"/>
    </row>
    <row r="29" ht="16" customHeight="1">
      <c r="A29" t="s" s="8">
        <v>95</v>
      </c>
      <c r="B29" t="s" s="7">
        <v>96</v>
      </c>
      <c r="C29" t="s" s="7">
        <v>87</v>
      </c>
      <c r="D29" t="s" s="7">
        <v>97</v>
      </c>
      <c r="E29" s="9"/>
      <c r="F29" s="9"/>
      <c r="G29" s="9"/>
      <c r="H29" s="9"/>
      <c r="I29" s="9"/>
    </row>
    <row r="30" ht="16" customHeight="1">
      <c r="A30" t="s" s="8">
        <v>98</v>
      </c>
      <c r="B30" t="s" s="7">
        <v>99</v>
      </c>
      <c r="C30" t="s" s="7">
        <v>87</v>
      </c>
      <c r="D30" t="s" s="7">
        <v>100</v>
      </c>
      <c r="E30" s="9"/>
      <c r="F30" s="9"/>
      <c r="G30" s="9"/>
      <c r="H30" s="9"/>
      <c r="I30" s="9"/>
    </row>
    <row r="31" ht="16" customHeight="1">
      <c r="A31" t="s" s="8">
        <v>101</v>
      </c>
      <c r="B31" t="s" s="7">
        <v>102</v>
      </c>
      <c r="C31" t="s" s="7">
        <v>87</v>
      </c>
      <c r="D31" t="s" s="7">
        <v>103</v>
      </c>
      <c r="E31" s="9"/>
      <c r="F31" s="9"/>
      <c r="G31" s="9"/>
      <c r="H31" s="9"/>
      <c r="I31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5" customHeight="1" outlineLevelRow="0" outlineLevelCol="0"/>
  <cols>
    <col min="1" max="1" width="62.8516" style="11" customWidth="1"/>
    <col min="2" max="2" width="27" style="11" customWidth="1"/>
    <col min="3" max="3" width="27" style="11" customWidth="1"/>
    <col min="4" max="4" width="27" style="11" customWidth="1"/>
    <col min="5" max="5" width="27" style="11" customWidth="1"/>
    <col min="6" max="256" width="8.85156" style="11" customWidth="1"/>
  </cols>
  <sheetData>
    <row r="1" ht="16" customHeight="1">
      <c r="A1" t="s" s="8">
        <v>105</v>
      </c>
      <c r="B1" t="s" s="12">
        <v>106</v>
      </c>
      <c r="C1" t="s" s="12">
        <v>107</v>
      </c>
      <c r="D1" t="s" s="12">
        <v>108</v>
      </c>
      <c r="E1" t="s" s="7">
        <v>109</v>
      </c>
    </row>
    <row r="2" ht="16" customHeight="1">
      <c r="A2" t="s" s="8">
        <v>110</v>
      </c>
      <c r="B2" s="13">
        <v>700000</v>
      </c>
      <c r="C2" s="13">
        <v>407510</v>
      </c>
      <c r="D2" s="14">
        <f>C2/B2</f>
        <v>0.5821571428571428</v>
      </c>
      <c r="E2" s="9"/>
    </row>
    <row r="3" ht="16" customHeight="1">
      <c r="A3" t="s" s="8">
        <v>111</v>
      </c>
      <c r="B3" s="13">
        <v>1500000</v>
      </c>
      <c r="C3" s="13">
        <v>1367779</v>
      </c>
      <c r="D3" s="14">
        <f>C3/B3</f>
        <v>0.9118526666666666</v>
      </c>
      <c r="E3" s="9"/>
    </row>
    <row r="4" ht="16" customHeight="1">
      <c r="A4" t="s" s="8">
        <v>112</v>
      </c>
      <c r="B4" s="13">
        <v>40000</v>
      </c>
      <c r="C4" s="13">
        <v>37905</v>
      </c>
      <c r="D4" s="14">
        <f>C4/B4</f>
        <v>0.9476250000000001</v>
      </c>
      <c r="E4" s="9"/>
    </row>
    <row r="5" ht="16" customHeight="1">
      <c r="A5" t="s" s="8">
        <v>113</v>
      </c>
      <c r="B5" s="13">
        <v>450000</v>
      </c>
      <c r="C5" s="13">
        <v>369437</v>
      </c>
      <c r="D5" s="14">
        <f>C5/B5</f>
        <v>0.8209711111111111</v>
      </c>
      <c r="E5" s="9"/>
    </row>
    <row r="6" ht="16" customHeight="1">
      <c r="A6" t="s" s="8">
        <v>114</v>
      </c>
      <c r="B6" s="13">
        <v>550000</v>
      </c>
      <c r="C6" s="13">
        <v>547722</v>
      </c>
      <c r="D6" s="14">
        <f>C6/B6</f>
        <v>0.9958581818181819</v>
      </c>
      <c r="E6" s="9"/>
    </row>
    <row r="7" ht="16" customHeight="1">
      <c r="A7" t="s" s="8">
        <v>115</v>
      </c>
      <c r="B7" s="13">
        <v>20000000</v>
      </c>
      <c r="C7" s="13">
        <v>12163070</v>
      </c>
      <c r="D7" s="14">
        <f>C7/B7</f>
        <v>0.6081535</v>
      </c>
      <c r="E7" s="9"/>
    </row>
    <row r="8" ht="16" customHeight="1">
      <c r="A8" t="s" s="8">
        <v>116</v>
      </c>
      <c r="B8" s="13">
        <v>25000000</v>
      </c>
      <c r="C8" s="13">
        <v>7872304</v>
      </c>
      <c r="D8" s="14">
        <f>C8/B8</f>
        <v>0.31489216</v>
      </c>
      <c r="E8" s="9"/>
    </row>
    <row r="9" ht="16" customHeight="1">
      <c r="A9" t="s" s="8">
        <v>117</v>
      </c>
      <c r="B9" s="13">
        <v>15000000</v>
      </c>
      <c r="C9" s="13">
        <v>6516754</v>
      </c>
      <c r="D9" s="14">
        <f>C9/B9</f>
        <v>0.4344502666666666</v>
      </c>
      <c r="E9" s="9"/>
    </row>
    <row r="10" ht="16" customHeight="1">
      <c r="A10" t="s" s="8">
        <v>118</v>
      </c>
      <c r="B10" s="13">
        <v>25000000</v>
      </c>
      <c r="C10" s="13">
        <v>10219758</v>
      </c>
      <c r="D10" s="14">
        <f>C10/B10</f>
        <v>0.40879032</v>
      </c>
      <c r="E10" s="9"/>
    </row>
    <row r="11" ht="16" customHeight="1">
      <c r="A11" t="s" s="8">
        <v>119</v>
      </c>
      <c r="B11" s="13">
        <v>2000000</v>
      </c>
      <c r="C11" s="13">
        <v>1171248</v>
      </c>
      <c r="D11" s="14">
        <f>C11/B11</f>
        <v>0.585624</v>
      </c>
      <c r="E11" s="9"/>
    </row>
    <row r="12" ht="16" customHeight="1">
      <c r="A12" t="s" s="8">
        <v>120</v>
      </c>
      <c r="B12" s="13">
        <v>15000000</v>
      </c>
      <c r="C12" s="13">
        <v>12782662</v>
      </c>
      <c r="D12" s="14">
        <f>C12/B12</f>
        <v>0.8521774666666667</v>
      </c>
      <c r="E12" s="9"/>
    </row>
    <row r="13" ht="16" customHeight="1">
      <c r="A13" t="s" s="8">
        <v>121</v>
      </c>
      <c r="B13" s="13">
        <v>6000000</v>
      </c>
      <c r="C13" s="13">
        <v>4622829</v>
      </c>
      <c r="D13" s="14">
        <f>C13/B13</f>
        <v>0.7704715</v>
      </c>
      <c r="E13" s="9"/>
    </row>
    <row r="14" ht="16" customHeight="1">
      <c r="A14" t="s" s="8">
        <v>122</v>
      </c>
      <c r="B14" s="13">
        <v>5000000</v>
      </c>
      <c r="C14" s="13">
        <v>3378326</v>
      </c>
      <c r="D14" s="14">
        <f>C14/B14</f>
        <v>0.6756652</v>
      </c>
      <c r="E14" s="9"/>
    </row>
    <row r="15" ht="16" customHeight="1">
      <c r="A15" t="s" s="8">
        <v>123</v>
      </c>
      <c r="B15" s="13">
        <v>1500000</v>
      </c>
      <c r="C15" s="13">
        <v>743951</v>
      </c>
      <c r="D15" s="14">
        <f>C15/B15</f>
        <v>0.4959673333333333</v>
      </c>
      <c r="E15" s="9"/>
    </row>
    <row r="16" ht="16" customHeight="1">
      <c r="A16" t="s" s="8">
        <v>124</v>
      </c>
      <c r="B16" s="13">
        <v>100000</v>
      </c>
      <c r="C16" s="13">
        <v>87927</v>
      </c>
      <c r="D16" s="14">
        <f>C16/B16</f>
        <v>0.87927</v>
      </c>
      <c r="E16" s="9"/>
    </row>
    <row r="17" ht="16" customHeight="1">
      <c r="A17" t="s" s="8">
        <v>125</v>
      </c>
      <c r="B17" s="13">
        <v>5000000</v>
      </c>
      <c r="C17" s="13">
        <v>2587781</v>
      </c>
      <c r="D17" s="14">
        <f>C17/B17</f>
        <v>0.5175562</v>
      </c>
      <c r="E17" s="9"/>
    </row>
    <row r="18" ht="16" customHeight="1">
      <c r="A18" t="s" s="8">
        <v>126</v>
      </c>
      <c r="B18" s="13">
        <v>3500000</v>
      </c>
      <c r="C18" s="13">
        <v>1455299</v>
      </c>
      <c r="D18" s="14">
        <f>C18/B18</f>
        <v>0.4157997142857143</v>
      </c>
      <c r="E18" s="9"/>
    </row>
    <row r="19" ht="16" customHeight="1">
      <c r="A19" t="s" s="8">
        <v>127</v>
      </c>
      <c r="B19" s="13">
        <v>2000000</v>
      </c>
      <c r="C19" s="13">
        <v>1196908</v>
      </c>
      <c r="D19" s="14">
        <f>C19/B19</f>
        <v>0.598454</v>
      </c>
      <c r="E19" s="9"/>
    </row>
    <row r="20" ht="16" customHeight="1">
      <c r="A20" t="s" s="8">
        <v>128</v>
      </c>
      <c r="B20" t="s" s="15">
        <v>129</v>
      </c>
      <c r="C20" s="13">
        <v>752</v>
      </c>
      <c r="D20" s="13"/>
      <c r="E20" s="9"/>
    </row>
    <row r="21" ht="16" customHeight="1">
      <c r="A21" t="s" s="8">
        <v>130</v>
      </c>
      <c r="B21" t="s" s="15">
        <v>129</v>
      </c>
      <c r="C21" s="13">
        <v>29</v>
      </c>
      <c r="D21" s="13"/>
      <c r="E21" s="9"/>
    </row>
    <row r="22" ht="16" customHeight="1">
      <c r="A22" t="s" s="8">
        <v>131</v>
      </c>
      <c r="B22" t="s" s="15">
        <v>129</v>
      </c>
      <c r="C22" s="13">
        <v>422</v>
      </c>
      <c r="D22" s="13"/>
      <c r="E22" t="s" s="7">
        <v>132</v>
      </c>
    </row>
    <row r="23" ht="16" customHeight="1">
      <c r="A23" t="s" s="8">
        <v>133</v>
      </c>
      <c r="B23" t="s" s="15">
        <v>129</v>
      </c>
      <c r="C23" s="13">
        <v>174</v>
      </c>
      <c r="D23" s="13"/>
      <c r="E23" t="s" s="7">
        <v>134</v>
      </c>
    </row>
    <row r="24" ht="16" customHeight="1">
      <c r="A24" t="s" s="8">
        <v>135</v>
      </c>
      <c r="B24" t="s" s="15">
        <v>129</v>
      </c>
      <c r="C24" s="13">
        <v>7799</v>
      </c>
      <c r="D24" s="13"/>
      <c r="E24" t="s" s="7">
        <v>136</v>
      </c>
    </row>
    <row r="25" ht="16" customHeight="1">
      <c r="A25" t="s" s="8">
        <v>137</v>
      </c>
      <c r="B25" t="s" s="15">
        <v>129</v>
      </c>
      <c r="C25" s="13">
        <v>8226984</v>
      </c>
      <c r="D25" s="13"/>
      <c r="E25" t="s" s="7">
        <v>138</v>
      </c>
    </row>
    <row r="26" ht="16" customHeight="1">
      <c r="A26" t="s" s="16">
        <v>139</v>
      </c>
      <c r="B26" t="s" s="17">
        <v>129</v>
      </c>
      <c r="C26" s="18">
        <v>1774</v>
      </c>
      <c r="D26" s="18"/>
      <c r="E26" s="9"/>
    </row>
    <row r="27" ht="16" customHeight="1">
      <c r="A27" t="s" s="16">
        <v>140</v>
      </c>
      <c r="B27" t="s" s="17">
        <v>129</v>
      </c>
      <c r="C27" s="18">
        <v>750</v>
      </c>
      <c r="D27" s="18"/>
      <c r="E27" s="9"/>
    </row>
    <row r="28" ht="16" customHeight="1">
      <c r="A28" t="s" s="16">
        <v>141</v>
      </c>
      <c r="B28" t="s" s="17">
        <v>129</v>
      </c>
      <c r="C28" s="18">
        <v>856</v>
      </c>
      <c r="D28" s="18"/>
      <c r="E28" s="9"/>
    </row>
    <row r="29" ht="16" customHeight="1">
      <c r="A29" t="s" s="16">
        <v>142</v>
      </c>
      <c r="B29" t="s" s="17">
        <v>129</v>
      </c>
      <c r="C29" s="18">
        <v>1472</v>
      </c>
      <c r="D29" s="18"/>
      <c r="E29" s="9"/>
    </row>
    <row r="30" ht="16" customHeight="1">
      <c r="A30" t="s" s="16">
        <v>143</v>
      </c>
      <c r="B30" t="s" s="17">
        <v>129</v>
      </c>
      <c r="C30" s="18">
        <v>1872</v>
      </c>
      <c r="D30" s="18"/>
      <c r="E30" s="9"/>
    </row>
    <row r="31" ht="16" customHeight="1">
      <c r="A31" t="s" s="16">
        <v>144</v>
      </c>
      <c r="B31" t="s" s="17">
        <v>129</v>
      </c>
      <c r="C31" s="18">
        <v>1212</v>
      </c>
      <c r="D31" s="18"/>
      <c r="E31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1"/>
  <sheetViews>
    <sheetView workbookViewId="0" showGridLines="0" defaultGridColor="1"/>
  </sheetViews>
  <sheetFormatPr defaultColWidth="8.83333" defaultRowHeight="13" customHeight="1" outlineLevelRow="0" outlineLevelCol="0"/>
  <cols>
    <col min="1" max="1" width="29.3203" style="19" customWidth="1"/>
    <col min="2" max="2" width="9.17188" style="19" customWidth="1"/>
    <col min="3" max="3" width="10.1719" style="19" customWidth="1"/>
    <col min="4" max="4" width="14.8047" style="19" customWidth="1"/>
    <col min="5" max="5" width="13.8594" style="19" customWidth="1"/>
    <col min="6" max="6" width="18.8516" style="19" customWidth="1"/>
    <col min="7" max="7" width="20.5703" style="19" customWidth="1"/>
    <col min="8" max="8" width="15.1797" style="19" customWidth="1"/>
    <col min="9" max="9" width="14.0703" style="19" customWidth="1"/>
    <col min="10" max="10" width="17.4922" style="19" customWidth="1"/>
    <col min="11" max="11" width="17.4922" style="19" customWidth="1"/>
    <col min="12" max="256" width="8.85156" style="19" customWidth="1"/>
  </cols>
  <sheetData>
    <row r="1" ht="16" customHeight="1">
      <c r="A1" t="s" s="8">
        <v>105</v>
      </c>
      <c r="B1" s="20">
        <v>2015</v>
      </c>
      <c r="C1" t="s" s="12">
        <v>106</v>
      </c>
      <c r="D1" t="s" s="12">
        <v>146</v>
      </c>
      <c r="E1" t="s" s="12">
        <v>107</v>
      </c>
      <c r="F1" t="s" s="12">
        <v>147</v>
      </c>
      <c r="G1" t="s" s="12">
        <v>148</v>
      </c>
      <c r="H1" t="s" s="12">
        <v>149</v>
      </c>
      <c r="I1" t="s" s="12">
        <v>150</v>
      </c>
      <c r="J1" t="s" s="12">
        <v>151</v>
      </c>
      <c r="K1" t="s" s="12">
        <v>152</v>
      </c>
    </row>
    <row r="2" ht="16" customHeight="1">
      <c r="A2" t="s" s="8">
        <v>110</v>
      </c>
      <c r="B2" s="13">
        <v>480000</v>
      </c>
      <c r="C2" s="13">
        <v>700000</v>
      </c>
      <c r="D2" s="13">
        <v>1235653</v>
      </c>
      <c r="E2" s="13">
        <v>484196</v>
      </c>
      <c r="F2" s="13">
        <v>457896</v>
      </c>
      <c r="G2" s="13">
        <v>457791</v>
      </c>
      <c r="H2" s="13">
        <v>457789</v>
      </c>
      <c r="I2" s="13">
        <v>419450</v>
      </c>
      <c r="J2" s="14">
        <f>I2/C2</f>
        <v>0.5992142857142857</v>
      </c>
      <c r="K2" s="14">
        <f>I2/B2</f>
        <v>0.8738541666666667</v>
      </c>
    </row>
    <row r="3" ht="16" customHeight="1">
      <c r="A3" t="s" s="8">
        <v>111</v>
      </c>
      <c r="B3" s="13">
        <v>1100000</v>
      </c>
      <c r="C3" s="13">
        <v>1500000</v>
      </c>
      <c r="D3" s="13">
        <v>1902750</v>
      </c>
      <c r="E3" s="13">
        <v>1392060</v>
      </c>
      <c r="F3" s="13">
        <v>1391803</v>
      </c>
      <c r="G3" s="21">
        <v>857998</v>
      </c>
      <c r="H3" s="13">
        <v>827826</v>
      </c>
      <c r="I3" s="21">
        <v>735956</v>
      </c>
      <c r="J3" s="14">
        <f>I3/C3</f>
        <v>0.4906373333333333</v>
      </c>
      <c r="K3" s="14">
        <f>I3/B3</f>
        <v>0.6690509090909091</v>
      </c>
    </row>
    <row r="4" ht="16" customHeight="1">
      <c r="A4" t="s" s="8">
        <v>112</v>
      </c>
      <c r="B4" s="13">
        <v>30000</v>
      </c>
      <c r="C4" s="13">
        <v>40000</v>
      </c>
      <c r="D4" s="13">
        <v>85382</v>
      </c>
      <c r="E4" s="13">
        <v>37905</v>
      </c>
      <c r="F4" s="13">
        <v>37905</v>
      </c>
      <c r="G4" s="13">
        <v>37097</v>
      </c>
      <c r="H4" s="13">
        <v>36743</v>
      </c>
      <c r="I4" s="13">
        <v>36722</v>
      </c>
      <c r="J4" s="14">
        <f>I4/C4</f>
        <v>0.91805</v>
      </c>
      <c r="K4" s="14">
        <f>I4/B4</f>
        <v>1.224066666666667</v>
      </c>
    </row>
    <row r="5" ht="16" customHeight="1">
      <c r="A5" t="s" s="8">
        <v>113</v>
      </c>
      <c r="B5" s="13">
        <v>180000</v>
      </c>
      <c r="C5" s="13">
        <v>450000</v>
      </c>
      <c r="D5" s="13">
        <v>101335</v>
      </c>
      <c r="E5" s="13">
        <v>368926</v>
      </c>
      <c r="F5" s="13">
        <v>367903</v>
      </c>
      <c r="G5" s="21">
        <v>72165</v>
      </c>
      <c r="H5" s="13">
        <v>67048</v>
      </c>
      <c r="I5" s="13">
        <v>54771</v>
      </c>
      <c r="J5" s="14">
        <f>I5/C5</f>
        <v>0.1217133333333333</v>
      </c>
      <c r="K5" s="14">
        <f>I5/B5</f>
        <v>0.3042833333333334</v>
      </c>
    </row>
    <row r="6" ht="16" customHeight="1">
      <c r="A6" t="s" s="8">
        <v>114</v>
      </c>
      <c r="B6" s="13">
        <v>350000</v>
      </c>
      <c r="C6" s="13">
        <v>550000</v>
      </c>
      <c r="D6" s="13">
        <v>454764</v>
      </c>
      <c r="E6" s="13">
        <v>547722</v>
      </c>
      <c r="F6" s="13">
        <v>545622</v>
      </c>
      <c r="G6" s="21">
        <v>322169</v>
      </c>
      <c r="H6" s="21">
        <v>234736</v>
      </c>
      <c r="I6" s="21">
        <v>173336</v>
      </c>
      <c r="J6" s="14">
        <f>I6/C6</f>
        <v>0.3151563636363636</v>
      </c>
      <c r="K6" s="14">
        <f>I6/B6</f>
        <v>0.4952457142857143</v>
      </c>
    </row>
    <row r="7" ht="16" customHeight="1">
      <c r="A7" t="s" s="8">
        <v>115</v>
      </c>
      <c r="B7" s="13">
        <v>13000000</v>
      </c>
      <c r="C7" s="13">
        <v>20000000</v>
      </c>
      <c r="D7" s="13">
        <v>23898645</v>
      </c>
      <c r="E7" s="13">
        <v>12163070</v>
      </c>
      <c r="F7" s="13">
        <v>12143093</v>
      </c>
      <c r="G7" s="13">
        <v>10467530</v>
      </c>
      <c r="H7" s="13">
        <v>10427578</v>
      </c>
      <c r="I7" s="21">
        <v>9948057</v>
      </c>
      <c r="J7" s="14">
        <f>I7/C7</f>
        <v>0.49740285</v>
      </c>
      <c r="K7" s="14">
        <f>I7/B7</f>
        <v>0.7652351538461538</v>
      </c>
    </row>
    <row r="8" ht="16" customHeight="1">
      <c r="A8" t="s" s="8">
        <v>116</v>
      </c>
      <c r="B8" s="13">
        <v>11000000</v>
      </c>
      <c r="C8" s="13">
        <v>25000000</v>
      </c>
      <c r="D8" s="13">
        <v>15170265</v>
      </c>
      <c r="E8" s="13">
        <v>7869912</v>
      </c>
      <c r="F8" s="13">
        <v>7848268</v>
      </c>
      <c r="G8" s="13">
        <v>7848205</v>
      </c>
      <c r="H8" s="13">
        <v>7848203</v>
      </c>
      <c r="I8" s="21">
        <v>6865649</v>
      </c>
      <c r="J8" s="14">
        <f>I8/C8</f>
        <v>0.27462596</v>
      </c>
      <c r="K8" s="14">
        <f>I8/B8</f>
        <v>0.6241499090909091</v>
      </c>
    </row>
    <row r="9" ht="16" customHeight="1">
      <c r="A9" t="s" s="8">
        <v>117</v>
      </c>
      <c r="B9" s="13">
        <v>9000000</v>
      </c>
      <c r="C9" s="13">
        <v>15000000</v>
      </c>
      <c r="D9" s="13">
        <v>14147452</v>
      </c>
      <c r="E9" s="13">
        <v>6514350</v>
      </c>
      <c r="F9" s="13">
        <v>6483030</v>
      </c>
      <c r="G9" s="13">
        <v>6482967</v>
      </c>
      <c r="H9" s="13">
        <v>6482965</v>
      </c>
      <c r="I9" s="21">
        <v>5471605</v>
      </c>
      <c r="J9" s="14">
        <f>I9/C9</f>
        <v>0.3647736666666667</v>
      </c>
      <c r="K9" s="14">
        <f>I9/B9</f>
        <v>0.6079561111111111</v>
      </c>
    </row>
    <row r="10" ht="16" customHeight="1">
      <c r="A10" t="s" s="8">
        <v>118</v>
      </c>
      <c r="B10" s="13">
        <v>13000000</v>
      </c>
      <c r="C10" s="13">
        <v>25000000</v>
      </c>
      <c r="D10" s="13">
        <v>19842484</v>
      </c>
      <c r="E10" s="13">
        <v>10217348</v>
      </c>
      <c r="F10" s="13">
        <v>10089315</v>
      </c>
      <c r="G10" s="13">
        <v>10089252</v>
      </c>
      <c r="H10" s="13">
        <v>10089250</v>
      </c>
      <c r="I10" s="21">
        <v>8983265</v>
      </c>
      <c r="J10" s="14">
        <f>I10/C10</f>
        <v>0.3593306</v>
      </c>
      <c r="K10" s="14">
        <f>I10/B10</f>
        <v>0.6910203846153846</v>
      </c>
    </row>
    <row r="11" ht="16" customHeight="1">
      <c r="A11" t="s" s="8">
        <v>119</v>
      </c>
      <c r="B11" s="13">
        <v>1350000</v>
      </c>
      <c r="C11" s="13">
        <v>2000000</v>
      </c>
      <c r="D11" s="13">
        <v>2439923</v>
      </c>
      <c r="E11" s="13">
        <v>1159891</v>
      </c>
      <c r="F11" s="13">
        <v>1141117</v>
      </c>
      <c r="G11" s="13">
        <v>1136964</v>
      </c>
      <c r="H11" s="13">
        <v>1136786</v>
      </c>
      <c r="I11" s="13">
        <v>917244</v>
      </c>
      <c r="J11" s="14">
        <f>I11/C11</f>
        <v>0.458622</v>
      </c>
      <c r="K11" s="14">
        <f>I11/B11</f>
        <v>0.67944</v>
      </c>
    </row>
    <row r="12" ht="16" customHeight="1">
      <c r="A12" t="s" s="8">
        <v>120</v>
      </c>
      <c r="B12" s="13">
        <v>13000000</v>
      </c>
      <c r="C12" s="13">
        <v>15000000</v>
      </c>
      <c r="D12" s="13">
        <v>27209432</v>
      </c>
      <c r="E12" s="13">
        <v>12782662</v>
      </c>
      <c r="F12" s="13">
        <v>12350953</v>
      </c>
      <c r="G12" s="13">
        <v>12350890</v>
      </c>
      <c r="H12" s="13">
        <v>12350888</v>
      </c>
      <c r="I12" s="13">
        <v>11283858</v>
      </c>
      <c r="J12" s="14">
        <f>I12/C12</f>
        <v>0.7522572</v>
      </c>
      <c r="K12" s="14">
        <f>I12/B12</f>
        <v>0.8679890769230769</v>
      </c>
    </row>
    <row r="13" ht="16" customHeight="1">
      <c r="A13" t="s" s="8">
        <v>121</v>
      </c>
      <c r="B13" s="13">
        <v>3500000</v>
      </c>
      <c r="C13" s="13">
        <v>6000000</v>
      </c>
      <c r="D13" s="13">
        <v>8908891</v>
      </c>
      <c r="E13" s="13">
        <v>4622829</v>
      </c>
      <c r="F13" s="13">
        <v>4593759</v>
      </c>
      <c r="G13" s="13">
        <v>4274566</v>
      </c>
      <c r="H13" s="13">
        <v>4266835</v>
      </c>
      <c r="I13" s="13">
        <v>3944605</v>
      </c>
      <c r="J13" s="14">
        <f>I13/C13</f>
        <v>0.6574341666666667</v>
      </c>
      <c r="K13" s="14">
        <f>I13/B13</f>
        <v>1.12703</v>
      </c>
    </row>
    <row r="14" ht="16" customHeight="1">
      <c r="A14" t="s" s="8">
        <v>122</v>
      </c>
      <c r="B14" s="13">
        <v>2500000</v>
      </c>
      <c r="C14" s="13">
        <v>5000000</v>
      </c>
      <c r="D14" s="13">
        <v>5496619</v>
      </c>
      <c r="E14" s="13">
        <v>3378326</v>
      </c>
      <c r="F14" s="13">
        <v>3232874</v>
      </c>
      <c r="G14" s="21">
        <v>2258358</v>
      </c>
      <c r="H14" s="13">
        <v>2238357</v>
      </c>
      <c r="I14" s="13">
        <v>2013378</v>
      </c>
      <c r="J14" s="14">
        <f>I14/C14</f>
        <v>0.4026756</v>
      </c>
      <c r="K14" s="14">
        <f>I14/B14</f>
        <v>0.8053512</v>
      </c>
    </row>
    <row r="15" ht="16" customHeight="1">
      <c r="A15" t="s" s="8">
        <v>123</v>
      </c>
      <c r="B15" s="13">
        <v>500000</v>
      </c>
      <c r="C15" s="13">
        <v>1500000</v>
      </c>
      <c r="D15" s="13">
        <v>1630379</v>
      </c>
      <c r="E15" s="13">
        <v>736834</v>
      </c>
      <c r="F15" s="13">
        <v>714488</v>
      </c>
      <c r="G15" s="13">
        <v>721112</v>
      </c>
      <c r="H15" s="13">
        <v>713568</v>
      </c>
      <c r="I15" s="21">
        <v>579183</v>
      </c>
      <c r="J15" s="14">
        <f>I15/C15</f>
        <v>0.386122</v>
      </c>
      <c r="K15" s="14">
        <f>I15/B15</f>
        <v>1.158366</v>
      </c>
    </row>
    <row r="16" ht="16" customHeight="1">
      <c r="A16" t="s" s="8">
        <v>124</v>
      </c>
      <c r="B16" s="13">
        <v>23000</v>
      </c>
      <c r="C16" s="13">
        <v>100000</v>
      </c>
      <c r="D16" s="13">
        <v>15961</v>
      </c>
      <c r="E16" s="13">
        <v>87927</v>
      </c>
      <c r="F16" s="13">
        <v>87927</v>
      </c>
      <c r="G16" s="21">
        <v>13488</v>
      </c>
      <c r="H16" s="13">
        <v>10497</v>
      </c>
      <c r="I16" s="13">
        <v>9467</v>
      </c>
      <c r="J16" s="14">
        <f>I16/C16</f>
        <v>0.09467</v>
      </c>
      <c r="K16" s="14">
        <f>I16/B16</f>
        <v>0.4116086956521739</v>
      </c>
    </row>
    <row r="17" ht="16" customHeight="1">
      <c r="A17" t="s" s="8">
        <v>125</v>
      </c>
      <c r="B17" s="13">
        <v>2100000</v>
      </c>
      <c r="C17" s="13">
        <v>5000000</v>
      </c>
      <c r="D17" s="13">
        <v>4801078</v>
      </c>
      <c r="E17" s="13">
        <v>2587781</v>
      </c>
      <c r="F17" s="13">
        <v>2531075</v>
      </c>
      <c r="G17" s="13">
        <v>2530998</v>
      </c>
      <c r="H17" s="13">
        <v>2530996</v>
      </c>
      <c r="I17" s="21">
        <v>976129</v>
      </c>
      <c r="J17" s="14">
        <f>I17/C17</f>
        <v>0.1952258</v>
      </c>
      <c r="K17" s="14">
        <f>I17/B17</f>
        <v>0.4648233333333333</v>
      </c>
    </row>
    <row r="18" ht="16" customHeight="1">
      <c r="A18" t="s" s="8">
        <v>126</v>
      </c>
      <c r="B18" s="13">
        <v>1800000</v>
      </c>
      <c r="C18" s="13">
        <v>3500000</v>
      </c>
      <c r="D18" s="13">
        <v>2046420</v>
      </c>
      <c r="E18" s="13">
        <v>1455299</v>
      </c>
      <c r="F18" s="13">
        <v>1455299</v>
      </c>
      <c r="G18" s="13">
        <v>1455236</v>
      </c>
      <c r="H18" s="13">
        <v>1455234</v>
      </c>
      <c r="I18" s="13">
        <v>1440075</v>
      </c>
      <c r="J18" s="14">
        <f>I18/C18</f>
        <v>0.41145</v>
      </c>
      <c r="K18" s="14">
        <f>I18/B18</f>
        <v>0.8000416666666667</v>
      </c>
    </row>
    <row r="19" ht="16" customHeight="1">
      <c r="A19" t="s" s="8">
        <v>127</v>
      </c>
      <c r="B19" s="13">
        <v>1000000</v>
      </c>
      <c r="C19" s="13">
        <v>2000000</v>
      </c>
      <c r="D19" s="13">
        <v>2534098</v>
      </c>
      <c r="E19" s="13">
        <v>1196908</v>
      </c>
      <c r="F19" s="13">
        <v>1131260</v>
      </c>
      <c r="G19" s="13">
        <v>1060559</v>
      </c>
      <c r="H19" s="13">
        <v>1032147</v>
      </c>
      <c r="I19" s="21">
        <v>893283</v>
      </c>
      <c r="J19" s="14">
        <f>I19/C19</f>
        <v>0.4466415</v>
      </c>
      <c r="K19" s="14">
        <f>I19/B19</f>
        <v>0.893283</v>
      </c>
    </row>
    <row r="20" ht="16" customHeight="1">
      <c r="A20" t="s" s="8">
        <v>128</v>
      </c>
      <c r="B20" s="15"/>
      <c r="C20" t="s" s="15">
        <v>129</v>
      </c>
      <c r="D20" s="13">
        <v>344</v>
      </c>
      <c r="E20" s="13">
        <v>794</v>
      </c>
      <c r="F20" s="13">
        <v>794</v>
      </c>
      <c r="G20" s="13">
        <v>368</v>
      </c>
      <c r="H20" s="13">
        <v>291</v>
      </c>
      <c r="I20" s="13">
        <v>280</v>
      </c>
      <c r="J20" s="13"/>
      <c r="K20" s="13"/>
    </row>
    <row r="21" ht="16" customHeight="1">
      <c r="A21" t="s" s="8">
        <v>130</v>
      </c>
      <c r="B21" s="15"/>
      <c r="C21" t="s" s="15">
        <v>129</v>
      </c>
      <c r="D21" s="13">
        <v>82</v>
      </c>
      <c r="E21" s="13">
        <v>103</v>
      </c>
      <c r="F21" s="13">
        <v>103</v>
      </c>
      <c r="G21" s="13">
        <v>54</v>
      </c>
      <c r="H21" s="13">
        <v>52</v>
      </c>
      <c r="I21" s="13">
        <v>51</v>
      </c>
      <c r="J21" s="13"/>
      <c r="K21" s="13"/>
    </row>
    <row r="22" ht="16" customHeight="1">
      <c r="A22" t="s" s="8">
        <v>131</v>
      </c>
      <c r="B22" s="15"/>
      <c r="C22" t="s" s="15">
        <v>129</v>
      </c>
      <c r="D22" s="13">
        <v>288</v>
      </c>
      <c r="E22" s="13">
        <v>422</v>
      </c>
      <c r="F22" s="13">
        <v>422</v>
      </c>
      <c r="G22" s="13">
        <v>205</v>
      </c>
      <c r="H22" s="13">
        <v>199</v>
      </c>
      <c r="I22" s="13">
        <v>178</v>
      </c>
      <c r="J22" s="13"/>
      <c r="K22" s="13"/>
    </row>
    <row r="23" ht="16" customHeight="1">
      <c r="A23" t="s" s="8">
        <v>133</v>
      </c>
      <c r="B23" s="15"/>
      <c r="C23" t="s" s="15">
        <v>129</v>
      </c>
      <c r="D23" s="13">
        <v>168</v>
      </c>
      <c r="E23" s="13">
        <v>174</v>
      </c>
      <c r="F23" s="13">
        <v>174</v>
      </c>
      <c r="G23" s="13">
        <v>97</v>
      </c>
      <c r="H23" s="13">
        <v>95</v>
      </c>
      <c r="I23" s="13">
        <v>94</v>
      </c>
      <c r="J23" s="13"/>
      <c r="K23" s="13"/>
    </row>
    <row r="24" ht="16" customHeight="1">
      <c r="A24" t="s" s="8">
        <v>135</v>
      </c>
      <c r="B24" s="15"/>
      <c r="C24" t="s" s="15">
        <v>129</v>
      </c>
      <c r="D24" s="13">
        <v>9653</v>
      </c>
      <c r="E24" s="13">
        <v>7799</v>
      </c>
      <c r="F24" s="13">
        <v>7658</v>
      </c>
      <c r="G24" s="13">
        <v>5084</v>
      </c>
      <c r="H24" s="13">
        <v>4996</v>
      </c>
      <c r="I24" s="13">
        <v>4605</v>
      </c>
      <c r="J24" s="13"/>
      <c r="K24" s="13"/>
    </row>
    <row r="25" ht="16" customHeight="1">
      <c r="A25" t="s" s="8">
        <v>137</v>
      </c>
      <c r="B25" s="15"/>
      <c r="C25" t="s" s="15">
        <v>129</v>
      </c>
      <c r="D25" s="13">
        <v>21214684</v>
      </c>
      <c r="E25" s="13">
        <v>8226984</v>
      </c>
      <c r="F25" s="13">
        <v>8226982</v>
      </c>
      <c r="G25" s="13">
        <v>8207448</v>
      </c>
      <c r="H25" s="13">
        <v>8207247</v>
      </c>
      <c r="I25" s="13">
        <v>7351240</v>
      </c>
      <c r="J25" s="13"/>
      <c r="K25" s="13"/>
    </row>
    <row r="26" ht="16" customHeight="1">
      <c r="A26" t="s" s="16">
        <v>139</v>
      </c>
      <c r="B26" s="17"/>
      <c r="C26" t="s" s="17">
        <v>129</v>
      </c>
      <c r="D26" s="18">
        <v>334</v>
      </c>
      <c r="E26" s="18">
        <v>1773</v>
      </c>
      <c r="F26" s="18">
        <v>1773</v>
      </c>
      <c r="G26" s="18">
        <v>228</v>
      </c>
      <c r="H26" s="18">
        <v>213</v>
      </c>
      <c r="I26" s="18">
        <v>177</v>
      </c>
      <c r="J26" s="18"/>
      <c r="K26" s="18"/>
    </row>
    <row r="27" ht="16" customHeight="1">
      <c r="A27" t="s" s="16">
        <v>140</v>
      </c>
      <c r="B27" s="17"/>
      <c r="C27" t="s" s="17">
        <v>129</v>
      </c>
      <c r="D27" s="18">
        <v>716</v>
      </c>
      <c r="E27" s="18">
        <v>750</v>
      </c>
      <c r="F27" s="18">
        <v>738</v>
      </c>
      <c r="G27" s="18">
        <v>398</v>
      </c>
      <c r="H27" s="18">
        <v>372</v>
      </c>
      <c r="I27" s="18">
        <v>357</v>
      </c>
      <c r="J27" s="18"/>
      <c r="K27" s="18"/>
    </row>
    <row r="28" ht="16" customHeight="1">
      <c r="A28" t="s" s="16">
        <v>141</v>
      </c>
      <c r="B28" s="17"/>
      <c r="C28" t="s" s="17">
        <v>129</v>
      </c>
      <c r="D28" s="18">
        <v>869</v>
      </c>
      <c r="E28" s="18">
        <v>856</v>
      </c>
      <c r="F28" s="18">
        <v>840</v>
      </c>
      <c r="G28" s="18">
        <v>451</v>
      </c>
      <c r="H28" s="18">
        <v>418</v>
      </c>
      <c r="I28" s="18">
        <v>398</v>
      </c>
      <c r="J28" s="18"/>
      <c r="K28" s="18"/>
    </row>
    <row r="29" ht="16" customHeight="1">
      <c r="A29" t="s" s="16">
        <v>142</v>
      </c>
      <c r="B29" s="17"/>
      <c r="C29" t="s" s="17">
        <v>129</v>
      </c>
      <c r="D29" s="18">
        <v>2211</v>
      </c>
      <c r="E29" s="18">
        <v>1470</v>
      </c>
      <c r="F29" s="18">
        <v>1468</v>
      </c>
      <c r="G29" s="18">
        <v>1027</v>
      </c>
      <c r="H29" s="18">
        <v>1009</v>
      </c>
      <c r="I29" s="18">
        <v>915</v>
      </c>
      <c r="J29" s="18"/>
      <c r="K29" s="18"/>
    </row>
    <row r="30" ht="16" customHeight="1">
      <c r="A30" t="s" s="16">
        <v>143</v>
      </c>
      <c r="B30" s="17"/>
      <c r="C30" t="s" s="17">
        <v>129</v>
      </c>
      <c r="D30" s="18">
        <v>3229</v>
      </c>
      <c r="E30" s="18">
        <v>1872</v>
      </c>
      <c r="F30" s="18">
        <v>1854</v>
      </c>
      <c r="G30" s="18">
        <v>1734</v>
      </c>
      <c r="H30" s="18">
        <v>1715</v>
      </c>
      <c r="I30" s="18">
        <v>1574</v>
      </c>
      <c r="J30" s="18"/>
      <c r="K30" s="18"/>
    </row>
    <row r="31" ht="16" customHeight="1">
      <c r="A31" t="s" s="16">
        <v>144</v>
      </c>
      <c r="B31" s="17"/>
      <c r="C31" t="s" s="17">
        <v>129</v>
      </c>
      <c r="D31" s="18">
        <v>1307</v>
      </c>
      <c r="E31" s="18">
        <v>1212</v>
      </c>
      <c r="F31" s="18">
        <v>1212</v>
      </c>
      <c r="G31" s="18">
        <v>1220</v>
      </c>
      <c r="H31" s="18">
        <v>1130</v>
      </c>
      <c r="I31" s="18">
        <v>1103</v>
      </c>
      <c r="J31" s="18"/>
      <c r="K31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1"/>
  <sheetViews>
    <sheetView workbookViewId="0" showGridLines="0" defaultGridColor="1"/>
  </sheetViews>
  <sheetFormatPr defaultColWidth="8.83333" defaultRowHeight="13" customHeight="1" outlineLevelRow="0" outlineLevelCol="0"/>
  <cols>
    <col min="1" max="1" width="35.4922" style="22" customWidth="1"/>
    <col min="2" max="2" width="14.8047" style="22" customWidth="1"/>
    <col min="3" max="3" width="14.8047" style="22" customWidth="1"/>
    <col min="4" max="4" width="14.0703" style="22" customWidth="1"/>
    <col min="5" max="5" width="14.0703" style="22" customWidth="1"/>
    <col min="6" max="6" width="14.0703" style="22" customWidth="1"/>
    <col min="7" max="7" width="14.0703" style="22" customWidth="1"/>
    <col min="8" max="8" width="14.0703" style="22" customWidth="1"/>
    <col min="9" max="9" width="14.0703" style="22" customWidth="1"/>
    <col min="10" max="10" width="14.0703" style="22" customWidth="1"/>
    <col min="11" max="11" width="14.0703" style="22" customWidth="1"/>
    <col min="12" max="256" width="8.85156" style="22" customWidth="1"/>
  </cols>
  <sheetData>
    <row r="1" ht="16" customHeight="1">
      <c r="A1" t="s" s="8">
        <v>105</v>
      </c>
      <c r="B1" t="s" s="12">
        <v>155</v>
      </c>
      <c r="C1" t="s" s="12">
        <v>156</v>
      </c>
      <c r="D1" t="s" s="12">
        <v>157</v>
      </c>
      <c r="E1" t="s" s="12">
        <v>158</v>
      </c>
      <c r="F1" t="s" s="12">
        <v>159</v>
      </c>
      <c r="G1" t="s" s="12">
        <v>69</v>
      </c>
      <c r="H1" t="s" s="12">
        <v>65</v>
      </c>
      <c r="I1" t="s" s="12">
        <v>160</v>
      </c>
      <c r="J1" t="s" s="12">
        <v>161</v>
      </c>
      <c r="K1" t="s" s="12">
        <v>162</v>
      </c>
    </row>
    <row r="2" ht="16" customHeight="1">
      <c r="A2" t="s" s="8">
        <v>163</v>
      </c>
      <c r="B2" s="13">
        <v>480000</v>
      </c>
      <c r="C2" s="13">
        <v>700000</v>
      </c>
      <c r="D2" s="13">
        <v>419450</v>
      </c>
      <c r="E2" s="13">
        <v>462110</v>
      </c>
      <c r="F2" s="13">
        <v>449212</v>
      </c>
      <c r="G2" s="13">
        <v>447486</v>
      </c>
      <c r="H2" s="13">
        <v>464335</v>
      </c>
      <c r="I2" s="13">
        <v>503553</v>
      </c>
      <c r="J2" s="13">
        <v>614318</v>
      </c>
      <c r="K2" s="13">
        <v>548295</v>
      </c>
    </row>
    <row r="3" ht="16" customHeight="1">
      <c r="A3" t="s" s="8">
        <v>164</v>
      </c>
      <c r="B3" s="13">
        <v>1100000</v>
      </c>
      <c r="C3" s="13">
        <v>1500000</v>
      </c>
      <c r="D3" s="13">
        <v>735956</v>
      </c>
      <c r="E3" s="13">
        <v>808971</v>
      </c>
      <c r="F3" s="13">
        <v>1097032</v>
      </c>
      <c r="G3" s="13">
        <v>1257277</v>
      </c>
      <c r="H3" s="13">
        <v>1406016</v>
      </c>
      <c r="I3" s="13">
        <v>717730</v>
      </c>
      <c r="J3" s="13">
        <v>1204833</v>
      </c>
      <c r="K3" s="13">
        <v>1298616</v>
      </c>
    </row>
    <row r="4" ht="16" customHeight="1">
      <c r="A4" t="s" s="8">
        <v>165</v>
      </c>
      <c r="B4" s="13">
        <v>30000</v>
      </c>
      <c r="C4" s="13">
        <v>40000</v>
      </c>
      <c r="D4" s="13">
        <v>36722</v>
      </c>
      <c r="E4" s="13">
        <v>36743</v>
      </c>
      <c r="F4" s="13">
        <v>2495</v>
      </c>
      <c r="G4" s="13">
        <v>37861</v>
      </c>
      <c r="H4" s="13">
        <v>13717</v>
      </c>
      <c r="I4" s="13">
        <v>12365</v>
      </c>
      <c r="J4" s="13">
        <v>17277</v>
      </c>
      <c r="K4" s="13">
        <v>37947</v>
      </c>
    </row>
    <row r="5" ht="16" customHeight="1">
      <c r="A5" t="s" s="8">
        <v>166</v>
      </c>
      <c r="B5" s="13">
        <v>180000</v>
      </c>
      <c r="C5" s="13">
        <v>450000</v>
      </c>
      <c r="D5" s="13">
        <v>54771</v>
      </c>
      <c r="E5" s="13">
        <v>93137</v>
      </c>
      <c r="F5" s="13">
        <v>284006</v>
      </c>
      <c r="G5" s="13">
        <v>345363</v>
      </c>
      <c r="H5" s="13">
        <v>382257</v>
      </c>
      <c r="I5" s="13">
        <v>71139</v>
      </c>
      <c r="J5" s="13">
        <v>55854</v>
      </c>
      <c r="K5" s="13">
        <v>298877</v>
      </c>
    </row>
    <row r="6" ht="16" customHeight="1">
      <c r="A6" t="s" s="8">
        <v>167</v>
      </c>
      <c r="B6" s="13">
        <v>350000</v>
      </c>
      <c r="C6" s="13">
        <v>550000</v>
      </c>
      <c r="D6" s="13">
        <v>173336</v>
      </c>
      <c r="E6" s="13">
        <v>248150</v>
      </c>
      <c r="F6" s="13">
        <v>438270</v>
      </c>
      <c r="G6" s="13">
        <v>528720</v>
      </c>
      <c r="H6" s="13">
        <v>519476</v>
      </c>
      <c r="I6" s="13">
        <v>244567</v>
      </c>
      <c r="J6" s="13">
        <v>373663</v>
      </c>
      <c r="K6" s="13">
        <v>509595</v>
      </c>
    </row>
    <row r="7" ht="16" customHeight="1">
      <c r="A7" t="s" s="8">
        <v>168</v>
      </c>
      <c r="B7" s="13">
        <v>13000000</v>
      </c>
      <c r="C7" s="13">
        <v>20000000</v>
      </c>
      <c r="D7" s="13">
        <v>9948057</v>
      </c>
      <c r="E7" s="13">
        <v>9873561</v>
      </c>
      <c r="F7" s="13">
        <v>8235027</v>
      </c>
      <c r="G7" s="13">
        <v>11607390</v>
      </c>
      <c r="H7" s="13">
        <v>12311831</v>
      </c>
      <c r="I7" s="13">
        <v>7789042</v>
      </c>
      <c r="J7" s="13">
        <v>15977947</v>
      </c>
      <c r="K7" s="13">
        <v>12288823</v>
      </c>
    </row>
    <row r="8" ht="16" customHeight="1">
      <c r="A8" t="s" s="8">
        <v>169</v>
      </c>
      <c r="B8" s="13">
        <v>11000000</v>
      </c>
      <c r="C8" s="13">
        <v>25000000</v>
      </c>
      <c r="D8" s="13">
        <v>6865649</v>
      </c>
      <c r="E8" s="13">
        <v>6664541</v>
      </c>
      <c r="F8" s="13">
        <v>6151792</v>
      </c>
      <c r="G8" s="13">
        <v>10465215</v>
      </c>
      <c r="H8" s="13">
        <v>8474786</v>
      </c>
      <c r="I8" s="13">
        <v>6386221</v>
      </c>
      <c r="J8" s="13">
        <v>10230787</v>
      </c>
      <c r="K8" s="13">
        <v>7381368</v>
      </c>
    </row>
    <row r="9" ht="16" customHeight="1">
      <c r="A9" t="s" s="8">
        <v>170</v>
      </c>
      <c r="B9" s="13">
        <v>9000000</v>
      </c>
      <c r="C9" s="13">
        <v>15000000</v>
      </c>
      <c r="D9" s="13">
        <v>5471605</v>
      </c>
      <c r="E9" s="13">
        <v>11722600</v>
      </c>
      <c r="F9" s="13">
        <v>10096772</v>
      </c>
      <c r="G9" s="13">
        <v>10993645</v>
      </c>
      <c r="H9" s="13">
        <v>11802032</v>
      </c>
      <c r="I9" s="13">
        <v>13001246</v>
      </c>
      <c r="J9" s="13">
        <v>11828327</v>
      </c>
      <c r="K9" s="13">
        <v>11813832</v>
      </c>
    </row>
    <row r="10" ht="16" customHeight="1">
      <c r="A10" t="s" s="8">
        <v>171</v>
      </c>
      <c r="B10" s="13">
        <v>13000000</v>
      </c>
      <c r="C10" s="13">
        <v>25000000</v>
      </c>
      <c r="D10" s="13">
        <v>8983265</v>
      </c>
      <c r="E10" s="13">
        <v>8791361</v>
      </c>
      <c r="F10" s="13">
        <v>8085063</v>
      </c>
      <c r="G10" s="13">
        <v>8708369</v>
      </c>
      <c r="H10" s="13">
        <v>8795780</v>
      </c>
      <c r="I10" s="13">
        <v>11494871</v>
      </c>
      <c r="J10" s="13">
        <v>9277225</v>
      </c>
      <c r="K10" s="13">
        <v>9243900</v>
      </c>
    </row>
    <row r="11" ht="16" customHeight="1">
      <c r="A11" t="s" s="8">
        <v>172</v>
      </c>
      <c r="B11" s="13">
        <v>1350000</v>
      </c>
      <c r="C11" s="13">
        <v>2000000</v>
      </c>
      <c r="D11" s="13">
        <v>917244</v>
      </c>
      <c r="E11" s="13">
        <v>1162789</v>
      </c>
      <c r="F11" s="13">
        <v>1081658</v>
      </c>
      <c r="G11" s="13">
        <v>1251070</v>
      </c>
      <c r="H11" s="13">
        <v>1318262</v>
      </c>
      <c r="I11" s="13">
        <v>1424639</v>
      </c>
      <c r="J11" s="13">
        <v>1971004</v>
      </c>
      <c r="K11" s="13">
        <v>1294877</v>
      </c>
    </row>
    <row r="12" ht="16" customHeight="1">
      <c r="A12" t="s" s="8">
        <v>173</v>
      </c>
      <c r="B12" s="13">
        <v>13000000</v>
      </c>
      <c r="C12" s="13">
        <v>15000000</v>
      </c>
      <c r="D12" s="13">
        <v>11283858</v>
      </c>
      <c r="E12" s="13">
        <v>13572350</v>
      </c>
      <c r="F12" s="13">
        <v>6800916</v>
      </c>
      <c r="G12" s="13">
        <v>13103798</v>
      </c>
      <c r="H12" s="13">
        <v>13725586</v>
      </c>
      <c r="I12" s="13">
        <v>6852114</v>
      </c>
      <c r="J12" s="13">
        <v>13093601</v>
      </c>
      <c r="K12" s="13">
        <v>14677571</v>
      </c>
    </row>
    <row r="13" ht="16" customHeight="1">
      <c r="A13" t="s" s="8">
        <v>174</v>
      </c>
      <c r="B13" s="13">
        <v>3500000</v>
      </c>
      <c r="C13" s="13">
        <v>6000000</v>
      </c>
      <c r="D13" s="13">
        <v>3944605</v>
      </c>
      <c r="E13" s="13">
        <v>4262791</v>
      </c>
      <c r="F13" s="13">
        <v>4271554</v>
      </c>
      <c r="G13" s="13">
        <v>4497070</v>
      </c>
      <c r="H13" s="13">
        <v>4397936</v>
      </c>
      <c r="I13" s="13">
        <v>2918221</v>
      </c>
      <c r="J13" s="13">
        <v>5156425</v>
      </c>
      <c r="K13" s="13">
        <v>4871002</v>
      </c>
    </row>
    <row r="14" ht="16" customHeight="1">
      <c r="A14" t="s" s="8">
        <v>175</v>
      </c>
      <c r="B14" s="13">
        <v>2500000</v>
      </c>
      <c r="C14" s="13">
        <v>5000000</v>
      </c>
      <c r="D14" s="13">
        <v>2013378</v>
      </c>
      <c r="E14" s="13">
        <v>2408778</v>
      </c>
      <c r="F14" s="13">
        <v>3037285</v>
      </c>
      <c r="G14" s="13">
        <v>3010155</v>
      </c>
      <c r="H14" s="13">
        <v>3931766</v>
      </c>
      <c r="I14" s="13">
        <v>1885255</v>
      </c>
      <c r="J14" s="13">
        <v>3430487</v>
      </c>
      <c r="K14" s="13">
        <v>3452666</v>
      </c>
    </row>
    <row r="15" ht="16" customHeight="1">
      <c r="A15" t="s" s="8">
        <v>176</v>
      </c>
      <c r="B15" s="13">
        <v>500000</v>
      </c>
      <c r="C15" s="13">
        <v>1500000</v>
      </c>
      <c r="D15" s="13">
        <v>579183</v>
      </c>
      <c r="E15" s="13">
        <v>729229</v>
      </c>
      <c r="F15" s="13">
        <v>668072</v>
      </c>
      <c r="G15" s="13">
        <v>755438</v>
      </c>
      <c r="H15" s="13">
        <v>1196399</v>
      </c>
      <c r="I15" s="13">
        <v>631651</v>
      </c>
      <c r="J15" s="13">
        <v>1012107</v>
      </c>
      <c r="K15" s="13">
        <v>832793</v>
      </c>
    </row>
    <row r="16" ht="16" customHeight="1">
      <c r="A16" t="s" s="8">
        <v>177</v>
      </c>
      <c r="B16" s="13">
        <v>23000</v>
      </c>
      <c r="C16" s="13">
        <v>100000</v>
      </c>
      <c r="D16" s="13">
        <v>9467</v>
      </c>
      <c r="E16" s="13">
        <v>8795</v>
      </c>
      <c r="F16" s="13">
        <v>64454</v>
      </c>
      <c r="G16" s="13">
        <v>73576</v>
      </c>
      <c r="H16" s="13">
        <v>74406</v>
      </c>
      <c r="I16" s="13">
        <v>13077</v>
      </c>
      <c r="J16" s="13">
        <v>11375</v>
      </c>
      <c r="K16" s="13">
        <v>65283</v>
      </c>
    </row>
    <row r="17" ht="16" customHeight="1">
      <c r="A17" t="s" s="8">
        <v>178</v>
      </c>
      <c r="B17" s="13">
        <v>2100000</v>
      </c>
      <c r="C17" s="13">
        <v>5000000</v>
      </c>
      <c r="D17" s="13">
        <v>976129</v>
      </c>
      <c r="E17" s="13">
        <v>2255361</v>
      </c>
      <c r="F17" s="13">
        <v>1590779</v>
      </c>
      <c r="G17" s="13">
        <v>2291998</v>
      </c>
      <c r="H17" s="13">
        <v>4715411</v>
      </c>
      <c r="I17" s="13">
        <v>1799110</v>
      </c>
      <c r="J17" s="13">
        <v>1643159</v>
      </c>
      <c r="K17" s="13">
        <v>2834711</v>
      </c>
    </row>
    <row r="18" ht="16" customHeight="1">
      <c r="A18" t="s" s="8">
        <v>179</v>
      </c>
      <c r="B18" s="13">
        <v>1800000</v>
      </c>
      <c r="C18" s="13">
        <v>3500000</v>
      </c>
      <c r="D18" s="13">
        <v>1440075</v>
      </c>
      <c r="E18" s="13">
        <v>1637133</v>
      </c>
      <c r="F18" s="13">
        <v>1485603</v>
      </c>
      <c r="G18" s="13">
        <v>1303691</v>
      </c>
      <c r="H18" s="13">
        <v>1364424</v>
      </c>
      <c r="I18" s="13">
        <v>1879671</v>
      </c>
      <c r="J18" s="13">
        <v>1440079</v>
      </c>
      <c r="K18" s="13">
        <v>1803941</v>
      </c>
    </row>
    <row r="19" ht="16" customHeight="1">
      <c r="A19" t="s" s="8">
        <v>180</v>
      </c>
      <c r="B19" s="13">
        <v>1000000</v>
      </c>
      <c r="C19" s="13">
        <v>2000000</v>
      </c>
      <c r="D19" s="13">
        <v>893283</v>
      </c>
      <c r="E19" s="13">
        <v>1090643</v>
      </c>
      <c r="F19" s="13">
        <v>772624</v>
      </c>
      <c r="G19" s="13">
        <v>1120623</v>
      </c>
      <c r="H19" s="13">
        <v>883190</v>
      </c>
      <c r="I19" s="13">
        <v>813241</v>
      </c>
      <c r="J19" s="13">
        <v>1531076</v>
      </c>
      <c r="K19" s="13">
        <v>1243383</v>
      </c>
    </row>
    <row r="20" ht="16" customHeight="1">
      <c r="A20" t="s" s="8">
        <v>128</v>
      </c>
      <c r="B20" s="15"/>
      <c r="C20" t="s" s="15">
        <v>129</v>
      </c>
      <c r="D20" s="13">
        <v>280</v>
      </c>
      <c r="E20" s="13"/>
      <c r="F20" s="13"/>
      <c r="G20" s="13"/>
      <c r="H20" s="13"/>
      <c r="I20" s="13"/>
      <c r="J20" s="13"/>
      <c r="K20" s="13"/>
    </row>
    <row r="21" ht="16" customHeight="1">
      <c r="A21" t="s" s="8">
        <v>130</v>
      </c>
      <c r="B21" s="15"/>
      <c r="C21" t="s" s="15">
        <v>129</v>
      </c>
      <c r="D21" s="13">
        <v>51</v>
      </c>
      <c r="E21" s="13"/>
      <c r="F21" s="13"/>
      <c r="G21" s="13"/>
      <c r="H21" s="13"/>
      <c r="I21" s="13"/>
      <c r="J21" s="13"/>
      <c r="K21" s="13"/>
    </row>
    <row r="22" ht="16" customHeight="1">
      <c r="A22" t="s" s="8">
        <v>131</v>
      </c>
      <c r="B22" s="15"/>
      <c r="C22" t="s" s="15">
        <v>129</v>
      </c>
      <c r="D22" s="13">
        <v>178</v>
      </c>
      <c r="E22" s="13"/>
      <c r="F22" s="13"/>
      <c r="G22" s="13"/>
      <c r="H22" s="13"/>
      <c r="I22" s="13"/>
      <c r="J22" s="13"/>
      <c r="K22" s="13"/>
    </row>
    <row r="23" ht="16" customHeight="1">
      <c r="A23" t="s" s="8">
        <v>133</v>
      </c>
      <c r="B23" s="15"/>
      <c r="C23" t="s" s="15">
        <v>129</v>
      </c>
      <c r="D23" s="13">
        <v>94</v>
      </c>
      <c r="E23" s="13"/>
      <c r="F23" s="13"/>
      <c r="G23" s="13"/>
      <c r="H23" s="13"/>
      <c r="I23" s="13"/>
      <c r="J23" s="13"/>
      <c r="K23" s="13"/>
    </row>
    <row r="24" ht="16" customHeight="1">
      <c r="A24" t="s" s="8">
        <v>135</v>
      </c>
      <c r="B24" s="15"/>
      <c r="C24" t="s" s="15">
        <v>129</v>
      </c>
      <c r="D24" s="13">
        <v>4605</v>
      </c>
      <c r="E24" s="13"/>
      <c r="F24" s="13"/>
      <c r="G24" s="13"/>
      <c r="H24" s="13"/>
      <c r="I24" s="13"/>
      <c r="J24" s="13"/>
      <c r="K24" s="13"/>
    </row>
    <row r="25" ht="16" customHeight="1">
      <c r="A25" t="s" s="8">
        <v>137</v>
      </c>
      <c r="B25" s="15"/>
      <c r="C25" t="s" s="15">
        <v>129</v>
      </c>
      <c r="D25" s="13">
        <v>7351240</v>
      </c>
      <c r="E25" s="13"/>
      <c r="F25" s="13"/>
      <c r="G25" s="13"/>
      <c r="H25" s="13"/>
      <c r="I25" s="13"/>
      <c r="J25" s="13"/>
      <c r="K25" s="13"/>
    </row>
    <row r="26" ht="16" customHeight="1">
      <c r="A26" t="s" s="16">
        <v>139</v>
      </c>
      <c r="B26" s="17"/>
      <c r="C26" t="s" s="17">
        <v>129</v>
      </c>
      <c r="D26" s="18">
        <v>177</v>
      </c>
      <c r="E26" s="18"/>
      <c r="F26" s="18"/>
      <c r="G26" s="18"/>
      <c r="H26" s="18"/>
      <c r="I26" s="18"/>
      <c r="J26" s="18"/>
      <c r="K26" s="18"/>
    </row>
    <row r="27" ht="16" customHeight="1">
      <c r="A27" t="s" s="16">
        <v>140</v>
      </c>
      <c r="B27" s="17"/>
      <c r="C27" t="s" s="17">
        <v>129</v>
      </c>
      <c r="D27" s="18">
        <v>357</v>
      </c>
      <c r="E27" s="18"/>
      <c r="F27" s="18"/>
      <c r="G27" s="18"/>
      <c r="H27" s="18"/>
      <c r="I27" s="18"/>
      <c r="J27" s="18"/>
      <c r="K27" s="18"/>
    </row>
    <row r="28" ht="16" customHeight="1">
      <c r="A28" t="s" s="16">
        <v>141</v>
      </c>
      <c r="B28" s="17"/>
      <c r="C28" t="s" s="17">
        <v>129</v>
      </c>
      <c r="D28" s="18">
        <v>398</v>
      </c>
      <c r="E28" s="18"/>
      <c r="F28" s="18"/>
      <c r="G28" s="18"/>
      <c r="H28" s="18"/>
      <c r="I28" s="18"/>
      <c r="J28" s="18"/>
      <c r="K28" s="18"/>
    </row>
    <row r="29" ht="16" customHeight="1">
      <c r="A29" t="s" s="16">
        <v>142</v>
      </c>
      <c r="B29" s="17"/>
      <c r="C29" t="s" s="17">
        <v>129</v>
      </c>
      <c r="D29" s="18">
        <v>915</v>
      </c>
      <c r="E29" s="18"/>
      <c r="F29" s="18"/>
      <c r="G29" s="18"/>
      <c r="H29" s="18"/>
      <c r="I29" s="18"/>
      <c r="J29" s="18"/>
      <c r="K29" s="18"/>
    </row>
    <row r="30" ht="16" customHeight="1">
      <c r="A30" t="s" s="16">
        <v>143</v>
      </c>
      <c r="B30" s="17"/>
      <c r="C30" t="s" s="17">
        <v>129</v>
      </c>
      <c r="D30" s="18">
        <v>1574</v>
      </c>
      <c r="E30" s="18"/>
      <c r="F30" s="18"/>
      <c r="G30" s="18"/>
      <c r="H30" s="18"/>
      <c r="I30" s="18"/>
      <c r="J30" s="18"/>
      <c r="K30" s="18"/>
    </row>
    <row r="31" ht="16" customHeight="1">
      <c r="A31" t="s" s="16">
        <v>144</v>
      </c>
      <c r="B31" s="17"/>
      <c r="C31" t="s" s="17">
        <v>129</v>
      </c>
      <c r="D31" s="18">
        <v>1103</v>
      </c>
      <c r="E31" s="18"/>
      <c r="F31" s="18"/>
      <c r="G31" s="18"/>
      <c r="H31" s="18"/>
      <c r="I31" s="18"/>
      <c r="J31" s="18"/>
      <c r="K31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9"/>
  <sheetViews>
    <sheetView workbookViewId="0" showGridLines="0" defaultGridColor="1"/>
  </sheetViews>
  <sheetFormatPr defaultColWidth="8.83333" defaultRowHeight="13" customHeight="1" outlineLevelRow="0" outlineLevelCol="0"/>
  <cols>
    <col min="1" max="1" width="35.4922" style="23" customWidth="1"/>
    <col min="2" max="2" width="14.8047" style="23" customWidth="1"/>
    <col min="3" max="3" width="14.8047" style="23" customWidth="1"/>
    <col min="4" max="4" width="14.0703" style="23" customWidth="1"/>
    <col min="5" max="5" width="14.0703" style="23" customWidth="1"/>
    <col min="6" max="6" width="14.0703" style="23" customWidth="1"/>
    <col min="7" max="7" width="14.0703" style="23" customWidth="1"/>
    <col min="8" max="8" width="14.0703" style="23" customWidth="1"/>
    <col min="9" max="9" width="14.0703" style="23" customWidth="1"/>
    <col min="10" max="10" width="14.0703" style="23" customWidth="1"/>
    <col min="11" max="11" width="14.0703" style="23" customWidth="1"/>
    <col min="12" max="256" width="8.85156" style="23" customWidth="1"/>
  </cols>
  <sheetData>
    <row r="1" ht="16" customHeight="1">
      <c r="A1" t="s" s="8">
        <v>105</v>
      </c>
      <c r="B1" t="s" s="12">
        <v>183</v>
      </c>
      <c r="C1" t="s" s="12">
        <v>156</v>
      </c>
      <c r="D1" t="s" s="12">
        <v>157</v>
      </c>
      <c r="E1" t="s" s="12">
        <v>158</v>
      </c>
      <c r="F1" t="s" s="12">
        <v>159</v>
      </c>
      <c r="G1" t="s" s="12">
        <v>69</v>
      </c>
      <c r="H1" t="s" s="12">
        <v>65</v>
      </c>
      <c r="I1" t="s" s="12">
        <v>160</v>
      </c>
      <c r="J1" t="s" s="12">
        <v>161</v>
      </c>
      <c r="K1" t="s" s="12">
        <v>162</v>
      </c>
    </row>
    <row r="2" ht="16" customHeight="1">
      <c r="A2" t="s" s="8">
        <v>110</v>
      </c>
      <c r="B2" s="14">
        <f>'比较统计 - 表格 1'!B2/'比较统计 - 表格 1'!C2</f>
        <v>0.6857142857142857</v>
      </c>
      <c r="C2" s="13">
        <v>700000</v>
      </c>
      <c r="D2" s="14">
        <f>'比较统计 - 表格 1'!D2/'比较统计 - 表格 1'!C2</f>
        <v>0.5992142857142857</v>
      </c>
      <c r="E2" s="14">
        <f>'比较统计 - 表格 1'!E2/$C2</f>
        <v>0.6601571428571429</v>
      </c>
      <c r="F2" s="14">
        <f>'比较统计 - 表格 1'!F2/$C2</f>
        <v>0.6417314285714286</v>
      </c>
      <c r="G2" s="14">
        <f>'比较统计 - 表格 1'!G2/$C2</f>
        <v>0.6392657142857143</v>
      </c>
      <c r="H2" s="14">
        <f>'比较统计 - 表格 1'!H2/$C2</f>
        <v>0.6633357142857143</v>
      </c>
      <c r="I2" s="14">
        <f>'比较统计 - 表格 1'!I2/$C2</f>
        <v>0.7193614285714286</v>
      </c>
      <c r="J2" s="14">
        <f>'比较统计 - 表格 1'!J2/$C2</f>
        <v>0.8775971428571429</v>
      </c>
      <c r="K2" s="14">
        <f>'比较统计 - 表格 1'!K2/$C2</f>
        <v>0.7832785714285714</v>
      </c>
    </row>
    <row r="3" ht="16" customHeight="1">
      <c r="A3" t="s" s="8">
        <v>111</v>
      </c>
      <c r="B3" s="14">
        <f>'比较统计 - 表格 1'!B3/'比较统计 - 表格 1'!C3</f>
        <v>0.7333333333333333</v>
      </c>
      <c r="C3" s="13">
        <v>1500000</v>
      </c>
      <c r="D3" s="14">
        <f>'比较统计 - 表格 1'!D3/'比较统计 - 表格 1'!C3</f>
        <v>0.4906373333333333</v>
      </c>
      <c r="E3" s="14">
        <f>'比较统计 - 表格 1'!E3/$C3</f>
        <v>0.539314</v>
      </c>
      <c r="F3" s="14">
        <f>'比较统计 - 表格 1'!F3/$C3</f>
        <v>0.7313546666666667</v>
      </c>
      <c r="G3" s="14">
        <f>'比较统计 - 表格 1'!G3/$C3</f>
        <v>0.8381846666666667</v>
      </c>
      <c r="H3" s="14">
        <f>'比较统计 - 表格 1'!H3/$C3</f>
        <v>0.937344</v>
      </c>
      <c r="I3" s="14">
        <f>'比较统计 - 表格 1'!I3/$C3</f>
        <v>0.4784866666666667</v>
      </c>
      <c r="J3" s="14">
        <f>'比较统计 - 表格 1'!J3/$C3</f>
        <v>0.803222</v>
      </c>
      <c r="K3" s="14">
        <f>'比较统计 - 表格 1'!K3/$C3</f>
        <v>0.865744</v>
      </c>
    </row>
    <row r="4" ht="16" customHeight="1">
      <c r="A4" t="s" s="8">
        <v>112</v>
      </c>
      <c r="B4" s="14">
        <f>'比较统计 - 表格 1'!B4/'比较统计 - 表格 1'!C4</f>
        <v>0.75</v>
      </c>
      <c r="C4" s="13">
        <v>40000</v>
      </c>
      <c r="D4" s="14">
        <f>'比较统计 - 表格 1'!D4/'比较统计 - 表格 1'!C4</f>
        <v>0.91805</v>
      </c>
      <c r="E4" s="14">
        <f>'比较统计 - 表格 1'!E4/$C4</f>
        <v>0.918575</v>
      </c>
      <c r="F4" s="14">
        <f>'比较统计 - 表格 1'!F4/$C4</f>
        <v>0.062375</v>
      </c>
      <c r="G4" s="14">
        <f>'比较统计 - 表格 1'!G4/$C4</f>
        <v>0.9465249999999999</v>
      </c>
      <c r="H4" s="14">
        <f>'比较统计 - 表格 1'!H4/$C4</f>
        <v>0.342925</v>
      </c>
      <c r="I4" s="14">
        <f>'比较统计 - 表格 1'!I4/$C4</f>
        <v>0.309125</v>
      </c>
      <c r="J4" s="14">
        <f>'比较统计 - 表格 1'!J4/$C4</f>
        <v>0.431925</v>
      </c>
      <c r="K4" s="14">
        <f>'比较统计 - 表格 1'!K4/$C4</f>
        <v>0.948675</v>
      </c>
    </row>
    <row r="5" ht="16" customHeight="1">
      <c r="A5" t="s" s="8">
        <v>113</v>
      </c>
      <c r="B5" s="14">
        <f>'比较统计 - 表格 1'!B5/'比较统计 - 表格 1'!C5</f>
        <v>0.4</v>
      </c>
      <c r="C5" s="13">
        <v>450000</v>
      </c>
      <c r="D5" s="14">
        <f>'比较统计 - 表格 1'!D5/'比较统计 - 表格 1'!C5</f>
        <v>0.1217133333333333</v>
      </c>
      <c r="E5" s="14">
        <f>'比较统计 - 表格 1'!E5/$C5</f>
        <v>0.2069711111111111</v>
      </c>
      <c r="F5" s="14">
        <f>'比较统计 - 表格 1'!F5/$C5</f>
        <v>0.6311244444444445</v>
      </c>
      <c r="G5" s="14">
        <f>'比较统计 - 表格 1'!G5/$C5</f>
        <v>0.7674733333333333</v>
      </c>
      <c r="H5" s="14">
        <f>'比较统计 - 表格 1'!H5/$C5</f>
        <v>0.84946</v>
      </c>
      <c r="I5" s="14">
        <f>'比较统计 - 表格 1'!I5/$C5</f>
        <v>0.1580866666666667</v>
      </c>
      <c r="J5" s="14">
        <f>'比较统计 - 表格 1'!J5/$C5</f>
        <v>0.12412</v>
      </c>
      <c r="K5" s="14">
        <f>'比较统计 - 表格 1'!K5/$C5</f>
        <v>0.6641711111111112</v>
      </c>
    </row>
    <row r="6" ht="16" customHeight="1">
      <c r="A6" t="s" s="8">
        <v>114</v>
      </c>
      <c r="B6" s="14">
        <f>'比较统计 - 表格 1'!B6/'比较统计 - 表格 1'!C6</f>
        <v>0.6363636363636364</v>
      </c>
      <c r="C6" s="13">
        <v>550000</v>
      </c>
      <c r="D6" s="14">
        <f>'比较统计 - 表格 1'!D6/'比较统计 - 表格 1'!C6</f>
        <v>0.3151563636363636</v>
      </c>
      <c r="E6" s="14">
        <f>'比较统计 - 表格 1'!E6/$C6</f>
        <v>0.4511818181818182</v>
      </c>
      <c r="F6" s="14">
        <f>'比较统计 - 表格 1'!F6/$C6</f>
        <v>0.7968545454545455</v>
      </c>
      <c r="G6" s="14">
        <f>'比较统计 - 表格 1'!G6/$C6</f>
        <v>0.9613090909090909</v>
      </c>
      <c r="H6" s="14">
        <f>'比较统计 - 表格 1'!H6/$C6</f>
        <v>0.9445018181818182</v>
      </c>
      <c r="I6" s="14">
        <f>'比较统计 - 表格 1'!I6/$C6</f>
        <v>0.4446672727272727</v>
      </c>
      <c r="J6" s="14">
        <f>'比较统计 - 表格 1'!J6/$C6</f>
        <v>0.6793872727272727</v>
      </c>
      <c r="K6" s="14">
        <f>'比较统计 - 表格 1'!K6/$C6</f>
        <v>0.9265363636363636</v>
      </c>
    </row>
    <row r="7" ht="16" customHeight="1">
      <c r="A7" t="s" s="8">
        <v>115</v>
      </c>
      <c r="B7" s="14">
        <f>'比较统计 - 表格 1'!B7/'比较统计 - 表格 1'!C7</f>
        <v>0.65</v>
      </c>
      <c r="C7" s="13">
        <v>20000000</v>
      </c>
      <c r="D7" s="14">
        <f>'比较统计 - 表格 1'!D7/'比较统计 - 表格 1'!C7</f>
        <v>0.49740285</v>
      </c>
      <c r="E7" s="14">
        <f>'比较统计 - 表格 1'!E7/$C7</f>
        <v>0.49367805</v>
      </c>
      <c r="F7" s="14">
        <f>'比较统计 - 表格 1'!F7/$C7</f>
        <v>0.41175135</v>
      </c>
      <c r="G7" s="14">
        <f>'比较统计 - 表格 1'!G7/$C7</f>
        <v>0.5803695</v>
      </c>
      <c r="H7" s="14">
        <f>'比较统计 - 表格 1'!H7/$C7</f>
        <v>0.61559155</v>
      </c>
      <c r="I7" s="14">
        <f>'比较统计 - 表格 1'!I7/$C7</f>
        <v>0.3894521</v>
      </c>
      <c r="J7" s="14">
        <f>'比较统计 - 表格 1'!J7/$C7</f>
        <v>0.79889735</v>
      </c>
      <c r="K7" s="14">
        <f>'比较统计 - 表格 1'!K7/$C7</f>
        <v>0.61444115</v>
      </c>
    </row>
    <row r="8" ht="16" customHeight="1">
      <c r="A8" t="s" s="8">
        <v>116</v>
      </c>
      <c r="B8" s="14">
        <f>'比较统计 - 表格 1'!B8/'比较统计 - 表格 1'!C8</f>
        <v>0.44</v>
      </c>
      <c r="C8" s="13">
        <v>25000000</v>
      </c>
      <c r="D8" s="14">
        <f>'比较统计 - 表格 1'!D8/'比较统计 - 表格 1'!C8</f>
        <v>0.27462596</v>
      </c>
      <c r="E8" s="14">
        <f>'比较统计 - 表格 1'!E8/$C8</f>
        <v>0.26658164</v>
      </c>
      <c r="F8" s="14">
        <f>'比较统计 - 表格 1'!F8/$C8</f>
        <v>0.24607168</v>
      </c>
      <c r="G8" s="14">
        <f>'比较统计 - 表格 1'!G8/$C8</f>
        <v>0.4186086</v>
      </c>
      <c r="H8" s="14">
        <f>'比较统计 - 表格 1'!H8/$C8</f>
        <v>0.33899144</v>
      </c>
      <c r="I8" s="14">
        <f>'比较统计 - 表格 1'!I8/$C8</f>
        <v>0.25544884</v>
      </c>
      <c r="J8" s="14">
        <f>'比较统计 - 表格 1'!J8/$C8</f>
        <v>0.40923148</v>
      </c>
      <c r="K8" s="14">
        <f>'比较统计 - 表格 1'!K8/$C8</f>
        <v>0.29525472</v>
      </c>
    </row>
    <row r="9" ht="16" customHeight="1">
      <c r="A9" t="s" s="8">
        <v>117</v>
      </c>
      <c r="B9" s="14">
        <f>'比较统计 - 表格 1'!B9/'比较统计 - 表格 1'!C9</f>
        <v>0.6</v>
      </c>
      <c r="C9" s="13">
        <v>15000000</v>
      </c>
      <c r="D9" s="14">
        <f>'比较统计 - 表格 1'!D9/'比较统计 - 表格 1'!C9</f>
        <v>0.3647736666666667</v>
      </c>
      <c r="E9" s="14">
        <f>'比较统计 - 表格 1'!E9/$C9</f>
        <v>0.7815066666666667</v>
      </c>
      <c r="F9" s="14">
        <f>'比较统计 - 表格 1'!F9/$C9</f>
        <v>0.6731181333333334</v>
      </c>
      <c r="G9" s="14">
        <f>'比较统计 - 表格 1'!G9/$C9</f>
        <v>0.7329096666666667</v>
      </c>
      <c r="H9" s="14">
        <f>'比较统计 - 表格 1'!H9/$C9</f>
        <v>0.7868021333333334</v>
      </c>
      <c r="I9" s="14">
        <f>'比较统计 - 表格 1'!I9/$C9</f>
        <v>0.8667497333333334</v>
      </c>
      <c r="J9" s="14">
        <f>'比较统计 - 表格 1'!J9/$C9</f>
        <v>0.7885551333333334</v>
      </c>
      <c r="K9" s="14">
        <f>'比较统计 - 表格 1'!K9/$C9</f>
        <v>0.7875888</v>
      </c>
    </row>
    <row r="10" ht="16" customHeight="1">
      <c r="A10" t="s" s="8">
        <v>118</v>
      </c>
      <c r="B10" s="14">
        <f>'比较统计 - 表格 1'!B10/'比较统计 - 表格 1'!C10</f>
        <v>0.52</v>
      </c>
      <c r="C10" s="13">
        <v>25000000</v>
      </c>
      <c r="D10" s="14">
        <f>'比较统计 - 表格 1'!D10/'比较统计 - 表格 1'!C10</f>
        <v>0.3593306</v>
      </c>
      <c r="E10" s="14">
        <f>'比较统计 - 表格 1'!E10/$C10</f>
        <v>0.35165444</v>
      </c>
      <c r="F10" s="14">
        <f>'比较统计 - 表格 1'!F10/$C10</f>
        <v>0.32340252</v>
      </c>
      <c r="G10" s="14">
        <f>'比较统计 - 表格 1'!G10/$C10</f>
        <v>0.34833476</v>
      </c>
      <c r="H10" s="14">
        <f>'比较统计 - 表格 1'!H10/$C10</f>
        <v>0.3518312</v>
      </c>
      <c r="I10" s="14">
        <f>'比较统计 - 表格 1'!I10/$C10</f>
        <v>0.45979484</v>
      </c>
      <c r="J10" s="14">
        <f>'比较统计 - 表格 1'!J10/$C10</f>
        <v>0.371089</v>
      </c>
      <c r="K10" s="14">
        <f>'比较统计 - 表格 1'!K10/$C10</f>
        <v>0.369756</v>
      </c>
    </row>
    <row r="11" ht="16" customHeight="1">
      <c r="A11" t="s" s="8">
        <v>119</v>
      </c>
      <c r="B11" s="14">
        <f>'比较统计 - 表格 1'!B11/'比较统计 - 表格 1'!C11</f>
        <v>0.675</v>
      </c>
      <c r="C11" s="13">
        <v>2000000</v>
      </c>
      <c r="D11" s="14">
        <f>'比较统计 - 表格 1'!D11/'比较统计 - 表格 1'!C11</f>
        <v>0.458622</v>
      </c>
      <c r="E11" s="14">
        <f>'比较统计 - 表格 1'!E11/$C11</f>
        <v>0.5813945</v>
      </c>
      <c r="F11" s="14">
        <f>'比较统计 - 表格 1'!F11/$C11</f>
        <v>0.540829</v>
      </c>
      <c r="G11" s="14">
        <f>'比较统计 - 表格 1'!G11/$C11</f>
        <v>0.625535</v>
      </c>
      <c r="H11" s="14">
        <f>'比较统计 - 表格 1'!H11/$C11</f>
        <v>0.659131</v>
      </c>
      <c r="I11" s="14">
        <f>'比较统计 - 表格 1'!I11/$C11</f>
        <v>0.7123195</v>
      </c>
      <c r="J11" s="14">
        <f>'比较统计 - 表格 1'!J11/$C11</f>
        <v>0.985502</v>
      </c>
      <c r="K11" s="14">
        <f>'比较统计 - 表格 1'!K11/$C11</f>
        <v>0.6474385</v>
      </c>
    </row>
    <row r="12" ht="16" customHeight="1">
      <c r="A12" t="s" s="8">
        <v>120</v>
      </c>
      <c r="B12" s="14">
        <f>'比较统计 - 表格 1'!B12/'比较统计 - 表格 1'!C12</f>
        <v>0.8666666666666667</v>
      </c>
      <c r="C12" s="13">
        <v>15000000</v>
      </c>
      <c r="D12" s="14">
        <f>'比较统计 - 表格 1'!D12/'比较统计 - 表格 1'!C12</f>
        <v>0.7522572</v>
      </c>
      <c r="E12" s="14">
        <f>'比较统计 - 表格 1'!E12/$C12</f>
        <v>0.9048233333333333</v>
      </c>
      <c r="F12" s="14">
        <f>'比较统计 - 表格 1'!F12/$C12</f>
        <v>0.4533944</v>
      </c>
      <c r="G12" s="14">
        <f>'比较统计 - 表格 1'!G12/$C12</f>
        <v>0.8735865333333334</v>
      </c>
      <c r="H12" s="14">
        <f>'比较统计 - 表格 1'!H12/$C12</f>
        <v>0.9150390666666667</v>
      </c>
      <c r="I12" s="14">
        <f>'比较统计 - 表格 1'!I12/$C12</f>
        <v>0.4568076</v>
      </c>
      <c r="J12" s="14">
        <f>'比较统计 - 表格 1'!J12/$C12</f>
        <v>0.8729067333333334</v>
      </c>
      <c r="K12" s="14">
        <f>'比较统计 - 表格 1'!K12/$C12</f>
        <v>0.9785047333333333</v>
      </c>
    </row>
    <row r="13" ht="16" customHeight="1">
      <c r="A13" t="s" s="8">
        <v>121</v>
      </c>
      <c r="B13" s="14">
        <f>'比较统计 - 表格 1'!B13/'比较统计 - 表格 1'!C13</f>
        <v>0.5833333333333334</v>
      </c>
      <c r="C13" s="13">
        <v>6000000</v>
      </c>
      <c r="D13" s="14">
        <f>'比较统计 - 表格 1'!D13/'比较统计 - 表格 1'!C13</f>
        <v>0.6574341666666667</v>
      </c>
      <c r="E13" s="14">
        <f>'比较统计 - 表格 1'!E13/$C13</f>
        <v>0.7104651666666667</v>
      </c>
      <c r="F13" s="14">
        <f>'比较统计 - 表格 1'!F13/$C13</f>
        <v>0.7119256666666667</v>
      </c>
      <c r="G13" s="14">
        <f>'比较统计 - 表格 1'!G13/$C13</f>
        <v>0.7495116666666667</v>
      </c>
      <c r="H13" s="14">
        <f>'比较统计 - 表格 1'!H13/$C13</f>
        <v>0.7329893333333334</v>
      </c>
      <c r="I13" s="14">
        <f>'比较统计 - 表格 1'!I13/$C13</f>
        <v>0.4863701666666667</v>
      </c>
      <c r="J13" s="14">
        <f>'比较统计 - 表格 1'!J13/$C13</f>
        <v>0.8594041666666666</v>
      </c>
      <c r="K13" s="14">
        <f>'比较统计 - 表格 1'!K13/$C13</f>
        <v>0.8118336666666667</v>
      </c>
    </row>
    <row r="14" ht="16" customHeight="1">
      <c r="A14" t="s" s="8">
        <v>122</v>
      </c>
      <c r="B14" s="14">
        <f>'比较统计 - 表格 1'!B14/'比较统计 - 表格 1'!C14</f>
        <v>0.5</v>
      </c>
      <c r="C14" s="13">
        <v>5000000</v>
      </c>
      <c r="D14" s="14">
        <f>'比较统计 - 表格 1'!D14/'比较统计 - 表格 1'!C14</f>
        <v>0.4026756</v>
      </c>
      <c r="E14" s="14">
        <f>'比较统计 - 表格 1'!E14/$C14</f>
        <v>0.4817556</v>
      </c>
      <c r="F14" s="14">
        <f>'比较统计 - 表格 1'!F14/$C14</f>
        <v>0.607457</v>
      </c>
      <c r="G14" s="14">
        <f>'比较统计 - 表格 1'!G14/$C14</f>
        <v>0.602031</v>
      </c>
      <c r="H14" s="14">
        <f>'比较统计 - 表格 1'!H14/$C14</f>
        <v>0.7863532</v>
      </c>
      <c r="I14" s="14">
        <f>'比较统计 - 表格 1'!I14/$C14</f>
        <v>0.377051</v>
      </c>
      <c r="J14" s="14">
        <f>'比较统计 - 表格 1'!J14/$C14</f>
        <v>0.6860974</v>
      </c>
      <c r="K14" s="14">
        <f>'比较统计 - 表格 1'!K14/$C14</f>
        <v>0.6905332</v>
      </c>
    </row>
    <row r="15" ht="16" customHeight="1">
      <c r="A15" t="s" s="8">
        <v>123</v>
      </c>
      <c r="B15" s="14">
        <f>'比较统计 - 表格 1'!B15/'比较统计 - 表格 1'!C15</f>
        <v>0.3333333333333333</v>
      </c>
      <c r="C15" s="13">
        <v>1500000</v>
      </c>
      <c r="D15" s="14">
        <f>'比较统计 - 表格 1'!D15/'比较统计 - 表格 1'!C15</f>
        <v>0.386122</v>
      </c>
      <c r="E15" s="14">
        <f>'比较统计 - 表格 1'!E15/$C15</f>
        <v>0.4861526666666667</v>
      </c>
      <c r="F15" s="14">
        <f>'比较统计 - 表格 1'!F15/$C15</f>
        <v>0.4453813333333334</v>
      </c>
      <c r="G15" s="14">
        <f>'比较统计 - 表格 1'!G15/$C15</f>
        <v>0.5036253333333334</v>
      </c>
      <c r="H15" s="14">
        <f>'比较统计 - 表格 1'!H15/$C15</f>
        <v>0.7975993333333333</v>
      </c>
      <c r="I15" s="14">
        <f>'比较统计 - 表格 1'!I15/$C15</f>
        <v>0.4211006666666667</v>
      </c>
      <c r="J15" s="14">
        <f>'比较统计 - 表格 1'!J15/$C15</f>
        <v>0.6747379999999999</v>
      </c>
      <c r="K15" s="14">
        <f>'比较统计 - 表格 1'!K15/$C15</f>
        <v>0.5551953333333334</v>
      </c>
    </row>
    <row r="16" ht="16" customHeight="1">
      <c r="A16" t="s" s="8">
        <v>124</v>
      </c>
      <c r="B16" s="14">
        <f>'比较统计 - 表格 1'!B16/'比较统计 - 表格 1'!C16</f>
        <v>0.23</v>
      </c>
      <c r="C16" s="13">
        <v>100000</v>
      </c>
      <c r="D16" s="14">
        <f>'比较统计 - 表格 1'!D16/'比较统计 - 表格 1'!C16</f>
        <v>0.09467</v>
      </c>
      <c r="E16" s="14">
        <f>'比较统计 - 表格 1'!E16/$C16</f>
        <v>0.08795</v>
      </c>
      <c r="F16" s="14">
        <f>'比较统计 - 表格 1'!F16/$C16</f>
        <v>0.64454</v>
      </c>
      <c r="G16" s="14">
        <f>'比较统计 - 表格 1'!G16/$C16</f>
        <v>0.73576</v>
      </c>
      <c r="H16" s="14">
        <f>'比较统计 - 表格 1'!H16/$C16</f>
        <v>0.7440600000000001</v>
      </c>
      <c r="I16" s="14">
        <f>'比较统计 - 表格 1'!I16/$C16</f>
        <v>0.13077</v>
      </c>
      <c r="J16" s="14">
        <f>'比较统计 - 表格 1'!J16/$C16</f>
        <v>0.11375</v>
      </c>
      <c r="K16" s="14">
        <f>'比较统计 - 表格 1'!K16/$C16</f>
        <v>0.65283</v>
      </c>
    </row>
    <row r="17" ht="16" customHeight="1">
      <c r="A17" t="s" s="8">
        <v>125</v>
      </c>
      <c r="B17" s="14">
        <f>'比较统计 - 表格 1'!B17/'比较统计 - 表格 1'!C17</f>
        <v>0.42</v>
      </c>
      <c r="C17" s="13">
        <v>5000000</v>
      </c>
      <c r="D17" s="14">
        <f>'比较统计 - 表格 1'!D17/'比较统计 - 表格 1'!C17</f>
        <v>0.1952258</v>
      </c>
      <c r="E17" s="14">
        <f>'比较统计 - 表格 1'!E17/$C17</f>
        <v>0.4510722</v>
      </c>
      <c r="F17" s="14">
        <f>'比较统计 - 表格 1'!F17/$C17</f>
        <v>0.3181558</v>
      </c>
      <c r="G17" s="14">
        <f>'比较统计 - 表格 1'!G17/$C17</f>
        <v>0.4583996</v>
      </c>
      <c r="H17" s="14">
        <f>'比较统计 - 表格 1'!H17/$C17</f>
        <v>0.9430822</v>
      </c>
      <c r="I17" s="14">
        <f>'比较统计 - 表格 1'!I17/$C17</f>
        <v>0.359822</v>
      </c>
      <c r="J17" s="14">
        <f>'比较统计 - 表格 1'!J17/$C17</f>
        <v>0.3286318</v>
      </c>
      <c r="K17" s="14">
        <f>'比较统计 - 表格 1'!K17/$C17</f>
        <v>0.5669422</v>
      </c>
    </row>
    <row r="18" ht="16" customHeight="1">
      <c r="A18" t="s" s="8">
        <v>126</v>
      </c>
      <c r="B18" s="14">
        <f>'比较统计 - 表格 1'!B18/'比较统计 - 表格 1'!C18</f>
        <v>0.5142857142857142</v>
      </c>
      <c r="C18" s="13">
        <v>3500000</v>
      </c>
      <c r="D18" s="14">
        <f>'比较统计 - 表格 1'!D18/'比较统计 - 表格 1'!C18</f>
        <v>0.41145</v>
      </c>
      <c r="E18" s="14">
        <f>'比较统计 - 表格 1'!E18/$C18</f>
        <v>0.4677522857142857</v>
      </c>
      <c r="F18" s="14">
        <f>'比较统计 - 表格 1'!F18/$C18</f>
        <v>0.424458</v>
      </c>
      <c r="G18" s="14">
        <f>'比较统计 - 表格 1'!G18/$C18</f>
        <v>0.3724831428571428</v>
      </c>
      <c r="H18" s="14">
        <f>'比较统计 - 表格 1'!H18/$C18</f>
        <v>0.3898354285714286</v>
      </c>
      <c r="I18" s="14">
        <f>'比较统计 - 表格 1'!I18/$C18</f>
        <v>0.5370488571428571</v>
      </c>
      <c r="J18" s="14">
        <f>'比较统计 - 表格 1'!J18/$C18</f>
        <v>0.4114511428571428</v>
      </c>
      <c r="K18" s="14">
        <f>'比较统计 - 表格 1'!K18/$C18</f>
        <v>0.5154117142857143</v>
      </c>
    </row>
    <row r="19" ht="16" customHeight="1">
      <c r="A19" t="s" s="8">
        <v>127</v>
      </c>
      <c r="B19" s="14">
        <f>'比较统计 - 表格 1'!B19/'比较统计 - 表格 1'!C19</f>
        <v>0.5</v>
      </c>
      <c r="C19" s="13">
        <v>2000000</v>
      </c>
      <c r="D19" s="14">
        <f>'比较统计 - 表格 1'!D19/'比较统计 - 表格 1'!C19</f>
        <v>0.4466415</v>
      </c>
      <c r="E19" s="14">
        <f>'比较统计 - 表格 1'!E19/$C19</f>
        <v>0.5453215</v>
      </c>
      <c r="F19" s="14">
        <f>'比较统计 - 表格 1'!F19/$C19</f>
        <v>0.386312</v>
      </c>
      <c r="G19" s="14">
        <f>'比较统计 - 表格 1'!G19/$C19</f>
        <v>0.5603115</v>
      </c>
      <c r="H19" s="14">
        <f>'比较统计 - 表格 1'!H19/$C19</f>
        <v>0.441595</v>
      </c>
      <c r="I19" s="14">
        <f>'比较统计 - 表格 1'!I19/$C19</f>
        <v>0.4066205</v>
      </c>
      <c r="J19" s="14">
        <f>'比较统计 - 表格 1'!J19/$C19</f>
        <v>0.7655380000000001</v>
      </c>
      <c r="K19" s="14">
        <f>'比较统计 - 表格 1'!K19/$C19</f>
        <v>0.6216915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