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3200" yWindow="0" windowWidth="25600" windowHeight="16480" tabRatio="500"/>
  </bookViews>
  <sheets>
    <sheet name="2010-2015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1" l="1"/>
  <c r="G13" i="1"/>
  <c r="E12" i="1"/>
  <c r="G12" i="1"/>
  <c r="E9" i="1"/>
  <c r="G9" i="1"/>
  <c r="E8" i="1"/>
  <c r="G8" i="1"/>
  <c r="E5" i="1"/>
  <c r="G5" i="1"/>
  <c r="E4" i="1"/>
  <c r="G4" i="1"/>
  <c r="D13" i="1"/>
  <c r="D12" i="1"/>
  <c r="D9" i="1"/>
  <c r="D8" i="1"/>
  <c r="D5" i="1"/>
  <c r="D4" i="1"/>
</calcChain>
</file>

<file path=xl/sharedStrings.xml><?xml version="1.0" encoding="utf-8"?>
<sst xmlns="http://schemas.openxmlformats.org/spreadsheetml/2006/main" count="22" uniqueCount="10">
  <si>
    <t>﻿Retail</t>
  </si>
  <si>
    <t>Admin</t>
  </si>
  <si>
    <t>Science</t>
  </si>
  <si>
    <t>Actual</t>
  </si>
  <si>
    <t>Predicted</t>
  </si>
  <si>
    <t>2010-2015</t>
  </si>
  <si>
    <t>Difference</t>
  </si>
  <si>
    <t>STD Previous 5 years</t>
  </si>
  <si>
    <t>No of STD</t>
  </si>
  <si>
    <t>STD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</si>
</sst>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  <font>
      <b/>
      <sz val="16"/>
      <color theme="1"/>
      <name val="Calibri"/>
      <scheme val="minor"/>
    </font>
    <font>
      <b/>
      <sz val="14"/>
      <color theme="1"/>
      <name val="Calibri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3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3" xfId="0" applyBorder="1"/>
    <xf numFmtId="164" fontId="4" fillId="0" borderId="2" xfId="1" applyNumberFormat="1" applyFont="1" applyBorder="1" applyAlignment="1">
      <alignment horizontal="center"/>
    </xf>
    <xf numFmtId="164" fontId="4" fillId="0" borderId="1" xfId="1" applyNumberFormat="1" applyFont="1" applyBorder="1" applyAlignment="1">
      <alignment horizontal="center"/>
    </xf>
    <xf numFmtId="164" fontId="4" fillId="4" borderId="8" xfId="1" applyNumberFormat="1" applyFont="1" applyFill="1" applyBorder="1" applyAlignment="1">
      <alignment horizontal="center"/>
    </xf>
    <xf numFmtId="164" fontId="4" fillId="4" borderId="10" xfId="1" applyNumberFormat="1" applyFont="1" applyFill="1" applyBorder="1" applyAlignment="1">
      <alignment horizontal="center"/>
    </xf>
    <xf numFmtId="164" fontId="4" fillId="4" borderId="14" xfId="1" applyNumberFormat="1" applyFont="1" applyFill="1" applyBorder="1" applyAlignment="1">
      <alignment horizontal="center"/>
    </xf>
    <xf numFmtId="164" fontId="4" fillId="0" borderId="15" xfId="1" applyNumberFormat="1" applyFont="1" applyBorder="1" applyAlignment="1">
      <alignment horizontal="center"/>
    </xf>
    <xf numFmtId="164" fontId="4" fillId="0" borderId="4" xfId="1" applyNumberFormat="1" applyFont="1" applyBorder="1" applyAlignment="1">
      <alignment horizontal="center"/>
    </xf>
    <xf numFmtId="164" fontId="0" fillId="0" borderId="1" xfId="0" applyNumberFormat="1" applyBorder="1"/>
    <xf numFmtId="43" fontId="7" fillId="0" borderId="1" xfId="1" applyFont="1" applyBorder="1"/>
    <xf numFmtId="43" fontId="0" fillId="0" borderId="1" xfId="1" applyFont="1" applyBorder="1"/>
    <xf numFmtId="164" fontId="4" fillId="0" borderId="6" xfId="1" applyNumberFormat="1" applyFont="1" applyBorder="1" applyAlignment="1">
      <alignment horizontal="center"/>
    </xf>
    <xf numFmtId="164" fontId="0" fillId="0" borderId="6" xfId="0" applyNumberFormat="1" applyBorder="1"/>
    <xf numFmtId="164" fontId="4" fillId="0" borderId="7" xfId="1" applyNumberFormat="1" applyFont="1" applyBorder="1" applyAlignment="1">
      <alignment horizontal="center"/>
    </xf>
    <xf numFmtId="43" fontId="0" fillId="0" borderId="7" xfId="1" applyFont="1" applyBorder="1"/>
    <xf numFmtId="43" fontId="0" fillId="0" borderId="6" xfId="1" applyFont="1" applyBorder="1"/>
    <xf numFmtId="0" fontId="0" fillId="0" borderId="5" xfId="0" applyBorder="1"/>
    <xf numFmtId="0" fontId="6" fillId="2" borderId="9" xfId="1" applyNumberFormat="1" applyFont="1" applyFill="1" applyBorder="1" applyAlignment="1">
      <alignment horizontal="center"/>
    </xf>
    <xf numFmtId="0" fontId="6" fillId="2" borderId="16" xfId="1" applyNumberFormat="1" applyFont="1" applyFill="1" applyBorder="1" applyAlignment="1">
      <alignment horizontal="center"/>
    </xf>
    <xf numFmtId="164" fontId="4" fillId="4" borderId="17" xfId="1" applyNumberFormat="1" applyFont="1" applyFill="1" applyBorder="1" applyAlignment="1">
      <alignment horizontal="center"/>
    </xf>
    <xf numFmtId="0" fontId="6" fillId="2" borderId="13" xfId="1" applyNumberFormat="1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18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</cellXfs>
  <cellStyles count="3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C22" sqref="C22"/>
    </sheetView>
  </sheetViews>
  <sheetFormatPr baseColWidth="10" defaultRowHeight="15" x14ac:dyDescent="0"/>
  <cols>
    <col min="1" max="1" width="12" bestFit="1" customWidth="1"/>
    <col min="2" max="3" width="16.1640625" bestFit="1" customWidth="1"/>
    <col min="5" max="5" width="16.6640625" bestFit="1" customWidth="1"/>
    <col min="6" max="6" width="22.1640625" bestFit="1" customWidth="1"/>
    <col min="7" max="7" width="12.83203125" bestFit="1" customWidth="1"/>
  </cols>
  <sheetData>
    <row r="1" spans="1:7" ht="21" thickBot="1">
      <c r="A1" s="22" t="s">
        <v>5</v>
      </c>
      <c r="B1" s="23"/>
      <c r="C1" s="23"/>
      <c r="D1" s="23"/>
      <c r="E1" s="23"/>
      <c r="F1" s="23"/>
      <c r="G1" s="24"/>
    </row>
    <row r="2" spans="1:7" ht="19" thickBot="1">
      <c r="A2" s="25" t="s">
        <v>0</v>
      </c>
      <c r="B2" s="26"/>
      <c r="C2" s="26"/>
      <c r="D2" s="26"/>
      <c r="E2" s="26"/>
      <c r="F2" s="26"/>
      <c r="G2" s="27"/>
    </row>
    <row r="3" spans="1:7" ht="18">
      <c r="A3" s="20"/>
      <c r="B3" s="6" t="s">
        <v>3</v>
      </c>
      <c r="C3" s="4" t="s">
        <v>4</v>
      </c>
      <c r="D3" s="4" t="s">
        <v>6</v>
      </c>
      <c r="E3" s="4" t="s">
        <v>9</v>
      </c>
      <c r="F3" s="4" t="s">
        <v>7</v>
      </c>
      <c r="G3" s="5" t="s">
        <v>8</v>
      </c>
    </row>
    <row r="4" spans="1:7" ht="18">
      <c r="A4" s="18">
        <v>2016</v>
      </c>
      <c r="B4" s="2">
        <v>4194233.25</v>
      </c>
      <c r="C4" s="3">
        <v>4109824</v>
      </c>
      <c r="D4" s="9">
        <f>IFERROR(C4-B4, "")</f>
        <v>-84409.25</v>
      </c>
      <c r="E4" s="11">
        <f>_xlfn.STDEV.S(B4:C4)</f>
        <v>59686.353069870587</v>
      </c>
      <c r="F4" s="10">
        <v>26390.95</v>
      </c>
      <c r="G4" s="1">
        <f>IFERROR(E4/F4, "")</f>
        <v>2.261621998066405</v>
      </c>
    </row>
    <row r="5" spans="1:7" ht="19" thickBot="1">
      <c r="A5" s="19">
        <v>2017</v>
      </c>
      <c r="B5" s="7">
        <v>4218465.75</v>
      </c>
      <c r="C5" s="14">
        <v>4088857</v>
      </c>
      <c r="D5" s="9">
        <f>IFERROR(C5-B5, "")</f>
        <v>-129608.75</v>
      </c>
      <c r="E5" s="11">
        <f>_xlfn.STDEV.S(B5:C5)</f>
        <v>91647.226026111937</v>
      </c>
      <c r="F5" s="15">
        <v>59799.496899360798</v>
      </c>
      <c r="G5" s="1">
        <f>IFERROR(E5/F5, "")</f>
        <v>1.5325752017671501</v>
      </c>
    </row>
    <row r="6" spans="1:7" ht="19" thickBot="1">
      <c r="A6" s="25" t="s">
        <v>1</v>
      </c>
      <c r="B6" s="26"/>
      <c r="C6" s="26"/>
      <c r="D6" s="26"/>
      <c r="E6" s="26"/>
      <c r="F6" s="26"/>
      <c r="G6" s="27"/>
    </row>
    <row r="7" spans="1:7" ht="18">
      <c r="A7" s="20"/>
      <c r="B7" s="6" t="s">
        <v>3</v>
      </c>
      <c r="C7" s="4" t="s">
        <v>4</v>
      </c>
      <c r="D7" s="4" t="s">
        <v>6</v>
      </c>
      <c r="E7" s="4" t="s">
        <v>9</v>
      </c>
      <c r="F7" s="4" t="s">
        <v>7</v>
      </c>
      <c r="G7" s="5" t="s">
        <v>8</v>
      </c>
    </row>
    <row r="8" spans="1:7" ht="18">
      <c r="A8" s="18">
        <v>2016</v>
      </c>
      <c r="B8" s="2">
        <v>1515261.5</v>
      </c>
      <c r="C8" s="3">
        <v>1495730</v>
      </c>
      <c r="D8" s="9">
        <f>IFERROR(C8-B8, "")</f>
        <v>-19531.5</v>
      </c>
      <c r="E8" s="11">
        <f>_xlfn.STDEV.S(B8:C8)</f>
        <v>13810.856096745052</v>
      </c>
      <c r="F8" s="11">
        <v>67040.943389096195</v>
      </c>
      <c r="G8" s="1">
        <f>IFERROR(E8/F8, "")</f>
        <v>0.20600629105990928</v>
      </c>
    </row>
    <row r="9" spans="1:7" ht="19" thickBot="1">
      <c r="A9" s="19">
        <v>2017</v>
      </c>
      <c r="B9" s="7">
        <v>1576542</v>
      </c>
      <c r="C9" s="14">
        <v>1525233</v>
      </c>
      <c r="D9" s="9">
        <f>IFERROR(C9-B9, "")</f>
        <v>-51309</v>
      </c>
      <c r="E9" s="11">
        <f>_xlfn.STDEV.S(B9:C9)</f>
        <v>36280.941835900565</v>
      </c>
      <c r="F9" s="15">
        <v>73811.257143374925</v>
      </c>
      <c r="G9" s="1">
        <f>IFERROR(E9/F9, "")</f>
        <v>0.49153670104041891</v>
      </c>
    </row>
    <row r="10" spans="1:7" ht="19" thickBot="1">
      <c r="A10" s="25" t="s">
        <v>2</v>
      </c>
      <c r="B10" s="26"/>
      <c r="C10" s="26"/>
      <c r="D10" s="26"/>
      <c r="E10" s="26"/>
      <c r="F10" s="26"/>
      <c r="G10" s="27"/>
    </row>
    <row r="11" spans="1:7" ht="18">
      <c r="A11" s="20"/>
      <c r="B11" s="6" t="s">
        <v>3</v>
      </c>
      <c r="C11" s="4" t="s">
        <v>4</v>
      </c>
      <c r="D11" s="4" t="s">
        <v>6</v>
      </c>
      <c r="E11" s="4" t="s">
        <v>9</v>
      </c>
      <c r="F11" s="4" t="s">
        <v>7</v>
      </c>
      <c r="G11" s="5" t="s">
        <v>8</v>
      </c>
    </row>
    <row r="12" spans="1:7" ht="18">
      <c r="A12" s="18">
        <v>2016</v>
      </c>
      <c r="B12" s="2">
        <v>2284069.25</v>
      </c>
      <c r="C12" s="3">
        <v>2177212</v>
      </c>
      <c r="D12" s="9">
        <f>IFERROR(C12-B12, "")</f>
        <v>-106857.25</v>
      </c>
      <c r="E12" s="11">
        <f>_xlfn.STDEV.S(B12:C12)</f>
        <v>75559.486093946209</v>
      </c>
      <c r="F12" s="11">
        <v>132716.3233167599</v>
      </c>
      <c r="G12" s="1">
        <f>IFERROR(E12/F12, "")</f>
        <v>0.56933076659760273</v>
      </c>
    </row>
    <row r="13" spans="1:7" ht="19" thickBot="1">
      <c r="A13" s="21">
        <v>2017</v>
      </c>
      <c r="B13" s="8">
        <v>2342070</v>
      </c>
      <c r="C13" s="12">
        <v>2347150</v>
      </c>
      <c r="D13" s="13">
        <f>IFERROR(C13-B13, "")</f>
        <v>5080</v>
      </c>
      <c r="E13" s="16">
        <f>_xlfn.STDEV.S(B13:C13)</f>
        <v>3592.1024484276613</v>
      </c>
      <c r="F13" s="16">
        <v>152507.68963668274</v>
      </c>
      <c r="G13" s="17">
        <f>IFERROR(E13/F13, "")</f>
        <v>2.3553582491381807E-2</v>
      </c>
    </row>
  </sheetData>
  <mergeCells count="4">
    <mergeCell ref="A1:G1"/>
    <mergeCell ref="A2:G2"/>
    <mergeCell ref="A6:G6"/>
    <mergeCell ref="A10:G10"/>
  </mergeCells>
  <conditionalFormatting sqref="G4:G5 G8:G9 G12:G13">
    <cfRule type="cellIs" dxfId="1" priority="2" operator="greaterThan">
      <formula>1</formula>
    </cfRule>
  </conditionalFormatting>
  <conditionalFormatting sqref="D12:D13 D8:D9 D4:D5">
    <cfRule type="cellIs" dxfId="0" priority="1" operator="lessThan">
      <formula>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2010-2015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Yury</dc:creator>
  <cp:lastModifiedBy>Yury</cp:lastModifiedBy>
  <dcterms:created xsi:type="dcterms:W3CDTF">2019-12-07T00:18:58Z</dcterms:created>
  <dcterms:modified xsi:type="dcterms:W3CDTF">2019-12-09T04:02:34Z</dcterms:modified>
</cp:coreProperties>
</file>