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Solar" sheetId="1" r:id="rId1"/>
    <sheet name="Wind" sheetId="2" r:id="rId2"/>
    <sheet name="F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<sst xmlns="http://schemas.openxmlformats.org/spreadsheetml/2006/main" count="25" uniqueCount="18">
  <si>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year</t>
  </si>
  <si>
    <t>cumCapKw_world</t>
  </si>
  <si>
    <t>deltapt1</t>
  </si>
  <si>
    <t>deltapt2</t>
  </si>
  <si>
    <t>costsaving1</t>
  </si>
  <si>
    <t>costsaving2</t>
  </si>
  <si>
    <t>cumusaving1</t>
  </si>
  <si>
    <t>cumusaving2</t>
  </si>
  <si>
    <t>cumCapGw_world</t>
  </si>
  <si>
    <t>name</t>
  </si>
  <si>
    <t>scn1</t>
  </si>
  <si>
    <t>scn2</t>
  </si>
  <si>
    <t>costsavings</t>
  </si>
  <si>
    <t>fidemad</t>
  </si>
  <si>
    <t>finow</t>
  </si>
  <si>
    <t>poss</t>
  </si>
  <si>
    <t>figap</t>
  </si>
  <si>
    <t>top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</si>
</sst>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5" zoomScaleNormal="175" workbookViewId="0">
      <selection activeCell="G1" sqref="G1:H1"/>
    </sheetView>
  </sheetViews>
  <sheetFormatPr defaultColWidth="9" defaultRowHeight="13.5" outlineLevelCol="7"/>
  <cols>
    <col min="2" max="4" width="12.625"/>
    <col min="5" max="5" width="14.2833333333333" customWidth="1"/>
    <col min="6" max="6" width="12.625"/>
    <col min="7" max="7" width="13.2833333333333" customWidth="1"/>
    <col min="8" max="8" width="15.3583333333333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>
      <c r="A2" s="2">
        <v>2010</v>
      </c>
      <c r="B2" s="2">
        <v>38793000</v>
      </c>
      <c r="C2" s="2">
        <v>0</v>
      </c>
      <c r="D2" s="2">
        <v>0</v>
      </c>
      <c r="E2" s="2">
        <v>0</v>
      </c>
      <c r="F2">
        <v>0</v>
      </c>
      <c r="G2">
        <v>0</v>
      </c>
      <c r="H2">
        <v>0</v>
      </c>
    </row>
    <row r="3" spans="1:8">
      <c r="A3" s="2">
        <v>2011</v>
      </c>
      <c r="B3" s="2">
        <v>73745000</v>
      </c>
      <c r="C3" s="2">
        <v>7.47583479378727</v>
      </c>
      <c r="D3" s="2">
        <v>78.6858909583252</v>
      </c>
      <c r="E3" s="2">
        <v>292743224.355998</v>
      </c>
      <c r="F3">
        <v>3081229329.68067</v>
      </c>
      <c r="G3">
        <f>G2+E3</f>
        <v>292743224.355998</v>
      </c>
      <c r="H3">
        <f>H2+F3</f>
        <v>3081229329.68067</v>
      </c>
    </row>
    <row r="4" spans="1:8">
      <c r="A4" s="2">
        <v>2012</v>
      </c>
      <c r="B4" s="2">
        <v>104015000</v>
      </c>
      <c r="C4" s="2">
        <v>16.2929547386379</v>
      </c>
      <c r="D4" s="2">
        <v>119.319448339718</v>
      </c>
      <c r="E4" s="2">
        <v>766543276.854711</v>
      </c>
      <c r="F4">
        <v>5613685325.34635</v>
      </c>
      <c r="G4">
        <f t="shared" ref="G4:G15" si="0">G3+E4</f>
        <v>1059286501.21071</v>
      </c>
      <c r="H4">
        <f t="shared" ref="H4:H15" si="1">H3+F4</f>
        <v>8694914655.02702</v>
      </c>
    </row>
    <row r="5" spans="1:8">
      <c r="A5" s="2">
        <v>2013</v>
      </c>
      <c r="B5" s="2">
        <v>139523000</v>
      </c>
      <c r="C5" s="2">
        <v>27.7161753471964</v>
      </c>
      <c r="D5" s="2">
        <v>155.706277278161</v>
      </c>
      <c r="E5" s="2">
        <v>907372148.516517</v>
      </c>
      <c r="F5">
        <v>5097512105.53243</v>
      </c>
      <c r="G5">
        <f t="shared" si="0"/>
        <v>1966658649.72723</v>
      </c>
      <c r="H5">
        <f t="shared" si="1"/>
        <v>13792426760.5595</v>
      </c>
    </row>
    <row r="6" spans="1:8">
      <c r="A6" s="2">
        <v>2014</v>
      </c>
      <c r="B6" s="2">
        <v>176089000</v>
      </c>
      <c r="C6" s="2">
        <v>43.2451710692992</v>
      </c>
      <c r="D6" s="2">
        <v>188.614710356133</v>
      </c>
      <c r="E6" s="2">
        <v>2138016175.46693</v>
      </c>
      <c r="F6">
        <v>9325001883.47523</v>
      </c>
      <c r="G6">
        <f t="shared" si="0"/>
        <v>4104674825.19416</v>
      </c>
      <c r="H6">
        <f t="shared" si="1"/>
        <v>23117428644.0347</v>
      </c>
    </row>
    <row r="7" spans="1:8">
      <c r="A7" s="2">
        <v>2015</v>
      </c>
      <c r="B7" s="2">
        <v>222213000</v>
      </c>
      <c r="C7" s="2">
        <v>68.8290322650159</v>
      </c>
      <c r="D7" s="2">
        <v>232.55569515878</v>
      </c>
      <c r="E7" s="2">
        <v>4603349000.59395</v>
      </c>
      <c r="F7">
        <v>15553538843.4587</v>
      </c>
      <c r="G7">
        <f t="shared" si="0"/>
        <v>8708023825.78811</v>
      </c>
      <c r="H7">
        <f t="shared" si="1"/>
        <v>38670967487.4934</v>
      </c>
    </row>
    <row r="8" spans="1:8">
      <c r="A8" s="2">
        <v>2016</v>
      </c>
      <c r="B8" s="2">
        <v>296155000</v>
      </c>
      <c r="C8" s="2">
        <v>80.8072662567927</v>
      </c>
      <c r="D8" s="2">
        <v>245.250687229694</v>
      </c>
      <c r="E8" s="2">
        <v>4095424575.99435</v>
      </c>
      <c r="F8">
        <v>12429645727.2561</v>
      </c>
      <c r="G8">
        <f t="shared" si="0"/>
        <v>12803448401.7825</v>
      </c>
      <c r="H8">
        <f t="shared" si="1"/>
        <v>51100613214.7496</v>
      </c>
    </row>
    <row r="9" spans="1:8">
      <c r="A9" s="2">
        <v>2017</v>
      </c>
      <c r="B9" s="2">
        <v>389411000</v>
      </c>
      <c r="C9" s="2">
        <v>93.9699724334955</v>
      </c>
      <c r="D9" s="2">
        <v>258.345416791641</v>
      </c>
      <c r="E9" s="2">
        <v>4453647642.40289</v>
      </c>
      <c r="F9">
        <v>12244118271.2273</v>
      </c>
      <c r="G9">
        <f t="shared" si="0"/>
        <v>17257096044.1853</v>
      </c>
      <c r="H9">
        <f t="shared" si="1"/>
        <v>63344731485.9768</v>
      </c>
    </row>
    <row r="10" spans="1:8">
      <c r="A10" s="2">
        <v>2018</v>
      </c>
      <c r="B10" s="2">
        <v>488739000</v>
      </c>
      <c r="C10" s="2">
        <v>108.742772957637</v>
      </c>
      <c r="D10" s="2">
        <v>265.797050113923</v>
      </c>
      <c r="E10" s="2">
        <v>5446925497.44803</v>
      </c>
      <c r="F10">
        <v>13313774240.2064</v>
      </c>
      <c r="G10">
        <f t="shared" si="0"/>
        <v>22704021541.6334</v>
      </c>
      <c r="H10">
        <f t="shared" si="1"/>
        <v>76658505726.1832</v>
      </c>
    </row>
    <row r="11" spans="1:8">
      <c r="A11" s="2">
        <v>2019</v>
      </c>
      <c r="B11" s="2">
        <v>587134000</v>
      </c>
      <c r="C11" s="2">
        <v>129.297182565235</v>
      </c>
      <c r="D11" s="2">
        <v>278.397434765821</v>
      </c>
      <c r="E11" s="2">
        <v>7283116348.12583</v>
      </c>
      <c r="F11">
        <v>15681709904.2066</v>
      </c>
      <c r="G11">
        <f t="shared" si="0"/>
        <v>29987137889.7592</v>
      </c>
      <c r="H11">
        <f t="shared" si="1"/>
        <v>92340215630.3898</v>
      </c>
    </row>
    <row r="12" spans="1:8">
      <c r="A12" s="2">
        <v>2020</v>
      </c>
      <c r="B12" s="2">
        <v>713970000</v>
      </c>
      <c r="C12" s="2">
        <v>191.99339172376</v>
      </c>
      <c r="D12" s="2">
        <v>325.06851329353</v>
      </c>
      <c r="E12" s="2">
        <v>21275574909.8159</v>
      </c>
      <c r="F12">
        <v>36022174738.9605</v>
      </c>
      <c r="G12">
        <f t="shared" si="0"/>
        <v>51262712799.5751</v>
      </c>
      <c r="H12">
        <f t="shared" si="1"/>
        <v>128362390369.35</v>
      </c>
    </row>
    <row r="13" spans="1:8">
      <c r="A13" s="2">
        <v>2021</v>
      </c>
      <c r="B13" s="2">
        <v>867482000</v>
      </c>
      <c r="C13" s="2">
        <v>199.612889529875</v>
      </c>
      <c r="D13" s="2">
        <v>309.986889446663</v>
      </c>
      <c r="E13" s="2">
        <v>18467266320.0122</v>
      </c>
      <c r="F13">
        <v>28678561071.9138</v>
      </c>
      <c r="G13">
        <f t="shared" si="0"/>
        <v>69729979119.5873</v>
      </c>
      <c r="H13">
        <f t="shared" si="1"/>
        <v>157040951441.264</v>
      </c>
    </row>
    <row r="14" spans="1:8">
      <c r="A14" s="2">
        <v>2022</v>
      </c>
      <c r="B14" s="2">
        <v>1066559000</v>
      </c>
      <c r="C14" s="2">
        <v>205.949631984904</v>
      </c>
      <c r="D14" s="2">
        <v>304.3372230563</v>
      </c>
      <c r="E14" s="2">
        <v>15374840256.4218</v>
      </c>
      <c r="F14">
        <v>22719808447.7112</v>
      </c>
      <c r="G14">
        <f t="shared" si="0"/>
        <v>85104819376.0091</v>
      </c>
      <c r="H14">
        <f t="shared" si="1"/>
        <v>179760759888.975</v>
      </c>
    </row>
    <row r="15" spans="1:8">
      <c r="A15">
        <v>2030</v>
      </c>
      <c r="B15">
        <f>3*B14</f>
        <v>3199677000</v>
      </c>
      <c r="C15">
        <f>C14</f>
        <v>205.949631984904</v>
      </c>
      <c r="D15">
        <f>D14</f>
        <v>304.3372230563</v>
      </c>
      <c r="E15">
        <f>(B15-B14)*C15</f>
        <v>439314867080.374</v>
      </c>
      <c r="F15">
        <f>(B15-B14)*D15</f>
        <v>649187208571.408</v>
      </c>
      <c r="G15">
        <f t="shared" si="0"/>
        <v>524419686456.383</v>
      </c>
      <c r="H15">
        <f t="shared" si="1"/>
        <v>828947968460.383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205" zoomScaleNormal="205" workbookViewId="0">
      <selection activeCell="G15" sqref="G15"/>
    </sheetView>
  </sheetViews>
  <sheetFormatPr defaultColWidth="9" defaultRowHeight="13.5" outlineLevelCol="7"/>
  <cols>
    <col min="5" max="6" width="12.625"/>
  </cols>
  <sheetData>
    <row r="1" spans="1:8">
      <c r="A1" s="2" t="s">
        <v>0</v>
      </c>
      <c r="B1" s="2" t="s">
        <v>8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>
      <c r="A2" s="2">
        <v>2010</v>
      </c>
      <c r="B2" s="2">
        <v>181.08267</v>
      </c>
      <c r="C2" s="2">
        <v>0</v>
      </c>
      <c r="D2" s="2">
        <v>0</v>
      </c>
      <c r="E2" s="2">
        <v>0</v>
      </c>
      <c r="F2">
        <v>0</v>
      </c>
      <c r="G2">
        <v>0</v>
      </c>
      <c r="H2">
        <v>0</v>
      </c>
    </row>
    <row r="3" spans="1:8">
      <c r="A3" s="2">
        <v>2011</v>
      </c>
      <c r="B3" s="2">
        <v>220.24127</v>
      </c>
      <c r="C3" s="2">
        <v>7.64980208421366</v>
      </c>
      <c r="D3" s="2">
        <v>78.5546328868281</v>
      </c>
      <c r="E3" s="2">
        <v>267375882.447436</v>
      </c>
      <c r="F3">
        <v>2745641528.66042</v>
      </c>
      <c r="G3">
        <f t="shared" ref="G3:G15" si="0">G2+E3</f>
        <v>267375882.447436</v>
      </c>
      <c r="H3">
        <f t="shared" ref="H3:H15" si="1">H2+F3</f>
        <v>2745641528.66042</v>
      </c>
    </row>
    <row r="4" spans="1:8">
      <c r="A4" s="2">
        <v>2012</v>
      </c>
      <c r="B4" s="2">
        <v>267.2888</v>
      </c>
      <c r="C4" s="2">
        <v>16.4579575970879</v>
      </c>
      <c r="D4" s="2">
        <v>109.353855418102</v>
      </c>
      <c r="E4" s="2">
        <v>498182376.463851</v>
      </c>
      <c r="F4">
        <v>3310141203.50594</v>
      </c>
      <c r="G4">
        <f t="shared" si="0"/>
        <v>765558258.911287</v>
      </c>
      <c r="H4">
        <f t="shared" si="1"/>
        <v>6055782732.16636</v>
      </c>
    </row>
    <row r="5" spans="1:8">
      <c r="A5" s="2">
        <v>2013</v>
      </c>
      <c r="B5" s="2">
        <v>300.0268</v>
      </c>
      <c r="C5" s="2">
        <v>45.0321682178342</v>
      </c>
      <c r="D5" s="2">
        <v>196.971893612627</v>
      </c>
      <c r="E5" s="2">
        <v>1599002229.07886</v>
      </c>
      <c r="F5">
        <v>6994077998.39717</v>
      </c>
      <c r="G5">
        <f t="shared" si="0"/>
        <v>2364560487.99014</v>
      </c>
      <c r="H5">
        <f t="shared" si="1"/>
        <v>13049860730.5635</v>
      </c>
    </row>
    <row r="6" spans="1:8">
      <c r="A6" s="2">
        <v>2014</v>
      </c>
      <c r="B6" s="2">
        <v>349.46622</v>
      </c>
      <c r="C6" s="2">
        <v>63.6447754731839</v>
      </c>
      <c r="D6" s="2">
        <v>228.653533358064</v>
      </c>
      <c r="E6" s="2">
        <v>2327234859.95244</v>
      </c>
      <c r="F6">
        <v>8360945100.77096</v>
      </c>
      <c r="G6">
        <f t="shared" si="0"/>
        <v>4691795347.94259</v>
      </c>
      <c r="H6">
        <f t="shared" si="1"/>
        <v>21410805831.3345</v>
      </c>
    </row>
    <row r="7" spans="1:8">
      <c r="A7" s="2">
        <v>2015</v>
      </c>
      <c r="B7" s="2">
        <v>416.34714</v>
      </c>
      <c r="C7" s="2">
        <v>85.6542122105884</v>
      </c>
      <c r="D7" s="2">
        <v>254.695037586523</v>
      </c>
      <c r="E7" s="2">
        <v>3950714884.00118</v>
      </c>
      <c r="F7">
        <v>11747553913.6408</v>
      </c>
      <c r="G7">
        <f t="shared" si="0"/>
        <v>8642510231.94377</v>
      </c>
      <c r="H7">
        <f t="shared" si="1"/>
        <v>33158359744.9753</v>
      </c>
    </row>
    <row r="8" spans="1:8">
      <c r="A8" s="2">
        <v>2016</v>
      </c>
      <c r="B8" s="2">
        <v>467.02853</v>
      </c>
      <c r="C8" s="2">
        <v>130.699733490334</v>
      </c>
      <c r="D8" s="2">
        <v>313.705595578105</v>
      </c>
      <c r="E8" s="2">
        <v>9664199693.74224</v>
      </c>
      <c r="F8">
        <v>23196019148.2362</v>
      </c>
      <c r="G8">
        <f t="shared" si="0"/>
        <v>18306709925.686</v>
      </c>
      <c r="H8">
        <f t="shared" si="1"/>
        <v>56354378893.2115</v>
      </c>
    </row>
    <row r="9" spans="1:8">
      <c r="A9" s="2">
        <v>2017</v>
      </c>
      <c r="B9" s="2">
        <v>514.4229</v>
      </c>
      <c r="C9" s="2">
        <v>180.798205955188</v>
      </c>
      <c r="D9" s="2">
        <v>371.446101907044</v>
      </c>
      <c r="E9" s="2">
        <v>16860517494.557</v>
      </c>
      <c r="F9">
        <v>34639577679.4433</v>
      </c>
      <c r="G9">
        <f t="shared" si="0"/>
        <v>35167227420.243</v>
      </c>
      <c r="H9">
        <f t="shared" si="1"/>
        <v>90993956572.6548</v>
      </c>
    </row>
    <row r="10" spans="1:8">
      <c r="A10" s="2">
        <v>2018</v>
      </c>
      <c r="B10" s="2">
        <v>564.5129</v>
      </c>
      <c r="C10" s="2">
        <v>193.382197338465</v>
      </c>
      <c r="D10" s="2">
        <v>357.392387241572</v>
      </c>
      <c r="E10" s="2">
        <v>19208266897.235</v>
      </c>
      <c r="F10">
        <v>35499071039.9308</v>
      </c>
      <c r="G10">
        <f t="shared" si="0"/>
        <v>54375494317.478</v>
      </c>
      <c r="H10">
        <f t="shared" si="1"/>
        <v>126493027612.586</v>
      </c>
    </row>
    <row r="11" spans="1:8">
      <c r="A11" s="2">
        <v>2019</v>
      </c>
      <c r="B11" s="2">
        <v>620.8414</v>
      </c>
      <c r="C11" s="2">
        <v>175.79290816524</v>
      </c>
      <c r="D11" s="2">
        <v>301.508231101932</v>
      </c>
      <c r="E11" s="2">
        <v>17297143198.9188</v>
      </c>
      <c r="F11">
        <v>29666902399.2746</v>
      </c>
      <c r="G11">
        <f t="shared" si="0"/>
        <v>71672637516.3968</v>
      </c>
      <c r="H11">
        <f t="shared" si="1"/>
        <v>156159930011.86</v>
      </c>
    </row>
    <row r="12" spans="1:8">
      <c r="A12" s="2">
        <v>2020</v>
      </c>
      <c r="B12" s="2">
        <v>731.6555</v>
      </c>
      <c r="C12" s="2">
        <v>171.106328785451</v>
      </c>
      <c r="D12" s="2">
        <v>264.505001339932</v>
      </c>
      <c r="E12" s="2">
        <v>21702442317.8315</v>
      </c>
      <c r="F12">
        <v>33548756349.9516</v>
      </c>
      <c r="G12">
        <f t="shared" si="0"/>
        <v>93375079834.2283</v>
      </c>
      <c r="H12">
        <f t="shared" si="1"/>
        <v>189708686361.812</v>
      </c>
    </row>
    <row r="13" spans="1:8">
      <c r="A13" s="2">
        <v>2021</v>
      </c>
      <c r="B13" s="2">
        <v>824.1709</v>
      </c>
      <c r="C13" s="2">
        <v>165.478105759742</v>
      </c>
      <c r="D13" s="2">
        <v>234.665557683018</v>
      </c>
      <c r="E13" s="2">
        <v>25402874971.3895</v>
      </c>
      <c r="F13">
        <v>36023979091.0355</v>
      </c>
      <c r="G13">
        <f t="shared" si="0"/>
        <v>118777954805.618</v>
      </c>
      <c r="H13">
        <f t="shared" si="1"/>
        <v>225732665452.847</v>
      </c>
    </row>
    <row r="14" spans="1:8">
      <c r="A14" s="2">
        <v>2022</v>
      </c>
      <c r="B14" s="2">
        <v>898.8243</v>
      </c>
      <c r="C14" s="2">
        <v>170.320647005528</v>
      </c>
      <c r="D14" s="2">
        <v>222.966010606387</v>
      </c>
      <c r="E14" s="2">
        <v>33906923443.9195</v>
      </c>
      <c r="F14">
        <v>44387404493.4877</v>
      </c>
      <c r="G14">
        <f t="shared" si="0"/>
        <v>152684878249.537</v>
      </c>
      <c r="H14">
        <f t="shared" si="1"/>
        <v>270120069946.335</v>
      </c>
    </row>
    <row r="15" spans="1:8">
      <c r="A15">
        <v>2030</v>
      </c>
      <c r="B15">
        <f>3*B14</f>
        <v>2696.4729</v>
      </c>
      <c r="C15">
        <f>C14</f>
        <v>170.320647005528</v>
      </c>
      <c r="D15">
        <f>D14</f>
        <v>222.966010606387</v>
      </c>
      <c r="E15">
        <f>(B15-B14)*C15*1000000</f>
        <v>306176672640.582</v>
      </c>
      <c r="F15">
        <f>(B15-B14)*D15*1000000</f>
        <v>400814536814.156</v>
      </c>
      <c r="G15">
        <f t="shared" si="0"/>
        <v>458861550890.119</v>
      </c>
      <c r="H15">
        <f t="shared" si="1"/>
        <v>670934606760.491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zoomScale="250" zoomScaleNormal="250" workbookViewId="0">
      <selection activeCell="B12" sqref="B12"/>
    </sheetView>
  </sheetViews>
  <sheetFormatPr defaultColWidth="9" defaultRowHeight="13.5" outlineLevelRow="6" outlineLevelCol="3"/>
  <cols>
    <col min="2" max="2" width="12.8166666666667"/>
    <col min="3" max="3" width="12.625"/>
    <col min="5" max="6" width="12.8166666666667"/>
  </cols>
  <sheetData>
    <row r="1" spans="1:3">
      <c r="A1" t="s">
        <v>9</v>
      </c>
      <c r="B1" t="s">
        <v>10</v>
      </c>
      <c r="C1" t="s">
        <v>11</v>
      </c>
    </row>
    <row r="2" spans="1:3">
      <c r="A2" t="s">
        <v>12</v>
      </c>
      <c r="B2">
        <f>8172215.06752931/1000/8</f>
        <v>1021.52688344116</v>
      </c>
      <c r="C2">
        <f>4303975.46018889/1000/8</f>
        <v>537.996932523611</v>
      </c>
    </row>
    <row r="3" spans="1:3">
      <c r="A3" t="s">
        <v>13</v>
      </c>
      <c r="B3">
        <v>1300</v>
      </c>
      <c r="C3">
        <v>1300</v>
      </c>
    </row>
    <row r="4" spans="1:4">
      <c r="A4" t="s">
        <v>14</v>
      </c>
      <c r="B4">
        <v>486</v>
      </c>
      <c r="C4">
        <v>486</v>
      </c>
      <c r="D4" s="1"/>
    </row>
    <row r="5" spans="1:3">
      <c r="A5" t="s">
        <v>15</v>
      </c>
      <c r="B5">
        <f>B2/(B3-B4)</f>
        <v>1.2549470312545</v>
      </c>
      <c r="C5">
        <f>C2/(C3-C4)</f>
        <v>0.660929892535149</v>
      </c>
    </row>
    <row r="6" spans="1:3">
      <c r="A6" t="s">
        <v>16</v>
      </c>
      <c r="B6">
        <f>B3-B4</f>
        <v>814</v>
      </c>
      <c r="C6">
        <f>C3-C4</f>
        <v>814</v>
      </c>
    </row>
    <row r="7" spans="1:3">
      <c r="A7" t="s">
        <v>17</v>
      </c>
      <c r="B7">
        <f>B3+B2</f>
        <v>2321.52688344116</v>
      </c>
      <c r="C7">
        <f>C3+C2</f>
        <v>1837.99693252361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Solar</vt:lpstr>
      <vt:lpstr>Wind</vt:lpstr>
      <vt:lpstr>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Yusheng Guan</cp:lastModifiedBy>
  <dcterms:created xsi:type="dcterms:W3CDTF">2023-05-12T11:15:00Z</dcterms:created>
  <dcterms:modified xsi:type="dcterms:W3CDTF">2024-12-04T07:27:45Z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8CE547AE6B064CCAB58F38ABD25F1EEF_12</vt:lpwstr>
  </property>
</Properties>
</file>