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h/Documents/Documents_top_secret/MachineLearning/StockMarket/"/>
    </mc:Choice>
  </mc:AlternateContent>
  <xr:revisionPtr revIDLastSave="0" documentId="13_ncr:1_{2E2F89AE-030A-B446-8160-F8EC5F1ECE72}" xr6:coauthVersionLast="45" xr6:coauthVersionMax="45" xr10:uidLastSave="{00000000-0000-0000-0000-000000000000}"/>
  <bookViews>
    <workbookView xWindow="2060" yWindow="1200" windowWidth="28040" windowHeight="17440" xr2:uid="{00000000-000D-0000-FFFF-FFFF00000000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8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2" i="1"/>
  <c r="BJ2" i="1"/>
  <c r="BJ3" i="1"/>
  <c r="BD3" i="1"/>
  <c r="BD4" i="1"/>
  <c r="BD5" i="1"/>
  <c r="BD6" i="1"/>
  <c r="BD7" i="1"/>
  <c r="BD8" i="1"/>
  <c r="BD9" i="1"/>
  <c r="BD10" i="1"/>
  <c r="BD11" i="1"/>
  <c r="BD12" i="1"/>
  <c r="BF12" i="1" s="1"/>
  <c r="BD13" i="1"/>
  <c r="BF13" i="1" s="1"/>
  <c r="BD14" i="1"/>
  <c r="BF14" i="1" s="1"/>
  <c r="BD15" i="1"/>
  <c r="BD16" i="1"/>
  <c r="BD17" i="1"/>
  <c r="BD18" i="1"/>
  <c r="BD19" i="1"/>
  <c r="BD20" i="1"/>
  <c r="BD21" i="1"/>
  <c r="BD22" i="1"/>
  <c r="BD23" i="1"/>
  <c r="BD24" i="1"/>
  <c r="BF24" i="1" s="1"/>
  <c r="BD25" i="1"/>
  <c r="BF25" i="1" s="1"/>
  <c r="BD26" i="1"/>
  <c r="BF26" i="1" s="1"/>
  <c r="BD27" i="1"/>
  <c r="BD28" i="1"/>
  <c r="BF28" i="1" s="1"/>
  <c r="BD29" i="1"/>
  <c r="BD30" i="1"/>
  <c r="BD31" i="1"/>
  <c r="BD32" i="1"/>
  <c r="BD33" i="1"/>
  <c r="BD34" i="1"/>
  <c r="BD35" i="1"/>
  <c r="BD36" i="1"/>
  <c r="BF36" i="1" s="1"/>
  <c r="BD37" i="1"/>
  <c r="BF37" i="1" s="1"/>
  <c r="BD38" i="1"/>
  <c r="BF38" i="1" s="1"/>
  <c r="BD39" i="1"/>
  <c r="BD40" i="1"/>
  <c r="BF40" i="1" s="1"/>
  <c r="BD41" i="1"/>
  <c r="BD42" i="1"/>
  <c r="BD43" i="1"/>
  <c r="BD44" i="1"/>
  <c r="BD45" i="1"/>
  <c r="BD46" i="1"/>
  <c r="BD47" i="1"/>
  <c r="BD48" i="1"/>
  <c r="BF48" i="1" s="1"/>
  <c r="BD49" i="1"/>
  <c r="BF49" i="1" s="1"/>
  <c r="BD50" i="1"/>
  <c r="BF50" i="1" s="1"/>
  <c r="BD51" i="1"/>
  <c r="BD52" i="1"/>
  <c r="BF52" i="1" s="1"/>
  <c r="BD53" i="1"/>
  <c r="BD54" i="1"/>
  <c r="BF54" i="1" s="1"/>
  <c r="BD55" i="1"/>
  <c r="BD56" i="1"/>
  <c r="BD57" i="1"/>
  <c r="BD58" i="1"/>
  <c r="BD59" i="1"/>
  <c r="BD60" i="1"/>
  <c r="BF60" i="1" s="1"/>
  <c r="BD61" i="1"/>
  <c r="BF61" i="1" s="1"/>
  <c r="BD62" i="1"/>
  <c r="BF62" i="1" s="1"/>
  <c r="BD63" i="1"/>
  <c r="BD64" i="1"/>
  <c r="BF64" i="1" s="1"/>
  <c r="BD65" i="1"/>
  <c r="BD66" i="1"/>
  <c r="BF66" i="1" s="1"/>
  <c r="BD67" i="1"/>
  <c r="BD68" i="1"/>
  <c r="BD69" i="1"/>
  <c r="BD70" i="1"/>
  <c r="BD71" i="1"/>
  <c r="BD72" i="1"/>
  <c r="BF72" i="1" s="1"/>
  <c r="BD73" i="1"/>
  <c r="BF73" i="1" s="1"/>
  <c r="BD74" i="1"/>
  <c r="BF74" i="1" s="1"/>
  <c r="BD75" i="1"/>
  <c r="BD76" i="1"/>
  <c r="BF76" i="1" s="1"/>
  <c r="BD77" i="1"/>
  <c r="BD78" i="1"/>
  <c r="BF78" i="1" s="1"/>
  <c r="BD79" i="1"/>
  <c r="BD80" i="1"/>
  <c r="BD81" i="1"/>
  <c r="BD82" i="1"/>
  <c r="BD83" i="1"/>
  <c r="BD84" i="1"/>
  <c r="BF84" i="1" s="1"/>
  <c r="BD85" i="1"/>
  <c r="BF85" i="1" s="1"/>
  <c r="BD86" i="1"/>
  <c r="BF86" i="1" s="1"/>
  <c r="BD87" i="1"/>
  <c r="BD88" i="1"/>
  <c r="BF88" i="1" s="1"/>
  <c r="BD89" i="1"/>
  <c r="BD90" i="1"/>
  <c r="BF90" i="1" s="1"/>
  <c r="BD91" i="1"/>
  <c r="BD92" i="1"/>
  <c r="BD93" i="1"/>
  <c r="BD94" i="1"/>
  <c r="BD95" i="1"/>
  <c r="BD96" i="1"/>
  <c r="BF96" i="1" s="1"/>
  <c r="BD97" i="1"/>
  <c r="BF97" i="1" s="1"/>
  <c r="BD98" i="1"/>
  <c r="BF98" i="1" s="1"/>
  <c r="BD99" i="1"/>
  <c r="BD100" i="1"/>
  <c r="BF100" i="1" s="1"/>
  <c r="BD101" i="1"/>
  <c r="BD102" i="1"/>
  <c r="BF102" i="1" s="1"/>
  <c r="BD103" i="1"/>
  <c r="BD104" i="1"/>
  <c r="BD105" i="1"/>
  <c r="BD106" i="1"/>
  <c r="BD107" i="1"/>
  <c r="BD108" i="1"/>
  <c r="BF108" i="1" s="1"/>
  <c r="BD109" i="1"/>
  <c r="BF109" i="1" s="1"/>
  <c r="BD110" i="1"/>
  <c r="BF110" i="1" s="1"/>
  <c r="BD111" i="1"/>
  <c r="BD112" i="1"/>
  <c r="BF112" i="1" s="1"/>
  <c r="BD113" i="1"/>
  <c r="BD114" i="1"/>
  <c r="BF114" i="1" s="1"/>
  <c r="BD115" i="1"/>
  <c r="BD116" i="1"/>
  <c r="BD117" i="1"/>
  <c r="BD118" i="1"/>
  <c r="BD119" i="1"/>
  <c r="BD120" i="1"/>
  <c r="BF120" i="1" s="1"/>
  <c r="BD121" i="1"/>
  <c r="BF121" i="1" s="1"/>
  <c r="BD122" i="1"/>
  <c r="BF122" i="1" s="1"/>
  <c r="BD123" i="1"/>
  <c r="BD2" i="1"/>
  <c r="BF3" i="1"/>
  <c r="BF4" i="1"/>
  <c r="BF5" i="1"/>
  <c r="BF6" i="1"/>
  <c r="BF7" i="1"/>
  <c r="BF8" i="1"/>
  <c r="BF9" i="1"/>
  <c r="BF10" i="1"/>
  <c r="BF11" i="1"/>
  <c r="BF15" i="1"/>
  <c r="BF16" i="1"/>
  <c r="BF17" i="1"/>
  <c r="BF18" i="1"/>
  <c r="BF19" i="1"/>
  <c r="BF20" i="1"/>
  <c r="BF21" i="1"/>
  <c r="BF22" i="1"/>
  <c r="BF23" i="1"/>
  <c r="BF27" i="1"/>
  <c r="BF29" i="1"/>
  <c r="BF30" i="1"/>
  <c r="BF31" i="1"/>
  <c r="BF32" i="1"/>
  <c r="BF33" i="1"/>
  <c r="BF34" i="1"/>
  <c r="BF35" i="1"/>
  <c r="BF39" i="1"/>
  <c r="BF41" i="1"/>
  <c r="BF42" i="1"/>
  <c r="BF43" i="1"/>
  <c r="BF44" i="1"/>
  <c r="BF45" i="1"/>
  <c r="BF46" i="1"/>
  <c r="BF47" i="1"/>
  <c r="BF51" i="1"/>
  <c r="BF53" i="1"/>
  <c r="BF55" i="1"/>
  <c r="BF56" i="1"/>
  <c r="BF57" i="1"/>
  <c r="BF58" i="1"/>
  <c r="BF59" i="1"/>
  <c r="BF63" i="1"/>
  <c r="BF65" i="1"/>
  <c r="BF67" i="1"/>
  <c r="BF68" i="1"/>
  <c r="BF69" i="1"/>
  <c r="BF70" i="1"/>
  <c r="BF71" i="1"/>
  <c r="BF75" i="1"/>
  <c r="BF77" i="1"/>
  <c r="BF79" i="1"/>
  <c r="BF80" i="1"/>
  <c r="BF81" i="1"/>
  <c r="BF82" i="1"/>
  <c r="BF83" i="1"/>
  <c r="BF87" i="1"/>
  <c r="BF89" i="1"/>
  <c r="BF91" i="1"/>
  <c r="BF92" i="1"/>
  <c r="BF93" i="1"/>
  <c r="BF94" i="1"/>
  <c r="BF95" i="1"/>
  <c r="BF99" i="1"/>
  <c r="BF101" i="1"/>
  <c r="BF103" i="1"/>
  <c r="BF104" i="1"/>
  <c r="BF105" i="1"/>
  <c r="BF106" i="1"/>
  <c r="BF107" i="1"/>
  <c r="BF111" i="1"/>
  <c r="BF113" i="1"/>
  <c r="BF115" i="1"/>
  <c r="BF116" i="1"/>
  <c r="BF117" i="1"/>
  <c r="BF118" i="1"/>
  <c r="BF119" i="1"/>
  <c r="BF123" i="1"/>
  <c r="BF2" i="1"/>
  <c r="BE3" i="1"/>
  <c r="BE4" i="1"/>
  <c r="BE5" i="1"/>
  <c r="BE6" i="1"/>
  <c r="BE7" i="1"/>
  <c r="BE8" i="1"/>
  <c r="BE9" i="1"/>
  <c r="BE10" i="1"/>
  <c r="BE11" i="1"/>
  <c r="BE15" i="1"/>
  <c r="BE16" i="1"/>
  <c r="BE17" i="1"/>
  <c r="BE18" i="1"/>
  <c r="BE19" i="1"/>
  <c r="BE20" i="1"/>
  <c r="BE21" i="1"/>
  <c r="BE22" i="1"/>
  <c r="BE23" i="1"/>
  <c r="BE27" i="1"/>
  <c r="BE28" i="1"/>
  <c r="BE29" i="1"/>
  <c r="BE30" i="1"/>
  <c r="BE31" i="1"/>
  <c r="BE32" i="1"/>
  <c r="BE33" i="1"/>
  <c r="BE34" i="1"/>
  <c r="BE35" i="1"/>
  <c r="BE39" i="1"/>
  <c r="BE40" i="1"/>
  <c r="BE41" i="1"/>
  <c r="BE42" i="1"/>
  <c r="BE43" i="1"/>
  <c r="BE44" i="1"/>
  <c r="BE45" i="1"/>
  <c r="BE46" i="1"/>
  <c r="BE47" i="1"/>
  <c r="BE51" i="1"/>
  <c r="BE52" i="1"/>
  <c r="BE53" i="1"/>
  <c r="BE54" i="1"/>
  <c r="BE55" i="1"/>
  <c r="BE56" i="1"/>
  <c r="BE57" i="1"/>
  <c r="BE58" i="1"/>
  <c r="BE59" i="1"/>
  <c r="BE63" i="1"/>
  <c r="BE64" i="1"/>
  <c r="BE65" i="1"/>
  <c r="BE66" i="1"/>
  <c r="BE67" i="1"/>
  <c r="BE68" i="1"/>
  <c r="BE69" i="1"/>
  <c r="BE70" i="1"/>
  <c r="BE71" i="1"/>
  <c r="BE75" i="1"/>
  <c r="BE76" i="1"/>
  <c r="BE77" i="1"/>
  <c r="BE78" i="1"/>
  <c r="BE79" i="1"/>
  <c r="BE80" i="1"/>
  <c r="BE81" i="1"/>
  <c r="BE82" i="1"/>
  <c r="BE83" i="1"/>
  <c r="BE87" i="1"/>
  <c r="BE88" i="1"/>
  <c r="BE89" i="1"/>
  <c r="BE90" i="1"/>
  <c r="BE91" i="1"/>
  <c r="BE92" i="1"/>
  <c r="BE93" i="1"/>
  <c r="BE94" i="1"/>
  <c r="BE95" i="1"/>
  <c r="BE99" i="1"/>
  <c r="BE100" i="1"/>
  <c r="BE101" i="1"/>
  <c r="BE102" i="1"/>
  <c r="BE103" i="1"/>
  <c r="BE104" i="1"/>
  <c r="BE105" i="1"/>
  <c r="BE106" i="1"/>
  <c r="BE107" i="1"/>
  <c r="BE111" i="1"/>
  <c r="BE112" i="1"/>
  <c r="BE113" i="1"/>
  <c r="BE114" i="1"/>
  <c r="BE115" i="1"/>
  <c r="BE116" i="1"/>
  <c r="BE117" i="1"/>
  <c r="BE118" i="1"/>
  <c r="BE119" i="1"/>
  <c r="BE123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2" i="1"/>
  <c r="BE122" i="1" l="1"/>
  <c r="BE110" i="1"/>
  <c r="BE98" i="1"/>
  <c r="BE86" i="1"/>
  <c r="BE74" i="1"/>
  <c r="BE62" i="1"/>
  <c r="BE50" i="1"/>
  <c r="BE38" i="1"/>
  <c r="BE26" i="1"/>
  <c r="BE14" i="1"/>
  <c r="BE109" i="1"/>
  <c r="BE73" i="1"/>
  <c r="BE37" i="1"/>
  <c r="BE121" i="1"/>
  <c r="BE97" i="1"/>
  <c r="BE85" i="1"/>
  <c r="BE61" i="1"/>
  <c r="BE49" i="1"/>
  <c r="BE25" i="1"/>
  <c r="BE13" i="1"/>
  <c r="BE120" i="1"/>
  <c r="BE108" i="1"/>
  <c r="BE96" i="1"/>
  <c r="BE84" i="1"/>
  <c r="BE72" i="1"/>
  <c r="BE60" i="1"/>
  <c r="BE48" i="1"/>
  <c r="BE36" i="1"/>
  <c r="BE24" i="1"/>
  <c r="BE12" i="1"/>
  <c r="BI2" i="1" s="1"/>
  <c r="BI3" i="1"/>
  <c r="BK3" i="1" s="1"/>
  <c r="BL3" i="1" s="1"/>
  <c r="BM3" i="1" s="1"/>
  <c r="BK2" i="1" l="1"/>
  <c r="BL2" i="1" s="1"/>
  <c r="BM2" i="1" s="1"/>
  <c r="BI4" i="1"/>
</calcChain>
</file>

<file path=xl/sharedStrings.xml><?xml version="1.0" encoding="utf-8"?>
<sst xmlns="http://schemas.openxmlformats.org/spreadsheetml/2006/main" count="62" uniqueCount="62">
  <si>
    <t>Open</t>
  </si>
  <si>
    <t>High</t>
  </si>
  <si>
    <t>Low</t>
  </si>
  <si>
    <t>Close</t>
  </si>
  <si>
    <t>Shares Traded</t>
  </si>
  <si>
    <t>Turnover</t>
  </si>
  <si>
    <t>MA13</t>
  </si>
  <si>
    <t>PriceCrossover</t>
  </si>
  <si>
    <t>PriceCrossoverSwitch</t>
  </si>
  <si>
    <t>VolumeMA7</t>
  </si>
  <si>
    <t>VolumeDif</t>
  </si>
  <si>
    <t>Last Week Gain</t>
  </si>
  <si>
    <t>Last Week Gain Acceleration</t>
  </si>
  <si>
    <t>Volatility7</t>
  </si>
  <si>
    <t>Y Last Week Gain</t>
  </si>
  <si>
    <t>GainFORCALC</t>
  </si>
  <si>
    <t>LossFORCALC</t>
  </si>
  <si>
    <t>Gain</t>
  </si>
  <si>
    <t>Loss</t>
  </si>
  <si>
    <t>Average Gain</t>
  </si>
  <si>
    <t>Average Loss</t>
  </si>
  <si>
    <t>RSI7</t>
  </si>
  <si>
    <t>RSI7LOW</t>
  </si>
  <si>
    <t>RSI7HIGH</t>
  </si>
  <si>
    <t>Trend</t>
  </si>
  <si>
    <t>PriceVolume</t>
  </si>
  <si>
    <t>MA7PriceVolume</t>
  </si>
  <si>
    <t>GoldPRICE</t>
  </si>
  <si>
    <t>GOLDUPDOWN</t>
  </si>
  <si>
    <t>OilPRICE</t>
  </si>
  <si>
    <t>OilUPDOWN</t>
  </si>
  <si>
    <t>GOLDOILUPDOWN</t>
  </si>
  <si>
    <t>InterestRate</t>
  </si>
  <si>
    <t>IntersetRateOpen</t>
  </si>
  <si>
    <t>InterestRateHigh</t>
  </si>
  <si>
    <t>InterestRateLow</t>
  </si>
  <si>
    <t>InterestRateChange</t>
  </si>
  <si>
    <t>InterestChangeUpdown</t>
  </si>
  <si>
    <t>AllUpdown</t>
  </si>
  <si>
    <t>Month_Apr</t>
  </si>
  <si>
    <t>Month_Aug</t>
  </si>
  <si>
    <t>Month_Dec</t>
  </si>
  <si>
    <t>Month_Feb</t>
  </si>
  <si>
    <t>Month_Jan</t>
  </si>
  <si>
    <t>Month_Jul</t>
  </si>
  <si>
    <t>Month_Jun</t>
  </si>
  <si>
    <t>Month_Mar</t>
  </si>
  <si>
    <t>Month_May</t>
  </si>
  <si>
    <t>Month_Nov</t>
  </si>
  <si>
    <t>Month_Oct</t>
  </si>
  <si>
    <t>Month_Sep</t>
  </si>
  <si>
    <t>VolumeMulti</t>
  </si>
  <si>
    <t>preds</t>
  </si>
  <si>
    <t>actual</t>
  </si>
  <si>
    <t>pred-actual</t>
  </si>
  <si>
    <t>Buy or sell</t>
  </si>
  <si>
    <t>Profit per buy</t>
  </si>
  <si>
    <t>Profit per short</t>
  </si>
  <si>
    <t>Transaction cost</t>
  </si>
  <si>
    <t>Profit after transaction cost</t>
  </si>
  <si>
    <t>Real Profit</t>
  </si>
  <si>
    <t>Therefore, money is 2x after roughly 1.5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</si>
</sst>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3"/>
  <sheetViews>
    <sheetView tabSelected="1" topLeftCell="BB1" workbookViewId="0">
      <selection activeCell="BJ8" sqref="BJ8"/>
    </sheetView>
  </sheetViews>
  <sheetFormatPr baseColWidth="10" defaultRowHeight="16" x14ac:dyDescent="0.2"/>
  <cols>
    <col min="57" max="60" width="23.83203125" customWidth="1"/>
    <col min="63" max="63" width="10.83203125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5" x14ac:dyDescent="0.2">
      <c r="A2">
        <v>11553.35</v>
      </c>
      <c r="B2">
        <v>11556.1</v>
      </c>
      <c r="C2">
        <v>11503.1</v>
      </c>
      <c r="D2">
        <v>11521.05</v>
      </c>
      <c r="E2">
        <v>366298049</v>
      </c>
      <c r="F2">
        <v>18311.439999999999</v>
      </c>
      <c r="G2">
        <v>11214.43333</v>
      </c>
      <c r="H2">
        <v>306.61667</v>
      </c>
      <c r="I2">
        <v>0</v>
      </c>
      <c r="J2">
        <v>361583467.89999998</v>
      </c>
      <c r="K2">
        <v>4714581.1430000002</v>
      </c>
      <c r="L2">
        <v>353</v>
      </c>
      <c r="M2">
        <v>-8.4</v>
      </c>
      <c r="N2">
        <v>66.968429839999999</v>
      </c>
      <c r="O2">
        <v>361.4</v>
      </c>
      <c r="P2">
        <v>-11.35</v>
      </c>
      <c r="Q2">
        <v>11.35</v>
      </c>
      <c r="R2">
        <v>0</v>
      </c>
      <c r="S2">
        <v>11.35</v>
      </c>
      <c r="T2">
        <v>52.05</v>
      </c>
      <c r="U2">
        <v>1.621428571</v>
      </c>
      <c r="V2">
        <v>95.205121509999998</v>
      </c>
      <c r="W2">
        <v>0</v>
      </c>
      <c r="X2">
        <v>1</v>
      </c>
      <c r="Y2">
        <v>1254</v>
      </c>
      <c r="Z2">
        <v>-11831426982.700399</v>
      </c>
      <c r="AA2">
        <v>5685974027</v>
      </c>
      <c r="AB2">
        <v>31812</v>
      </c>
      <c r="AC2">
        <v>-1</v>
      </c>
      <c r="AD2">
        <v>4049</v>
      </c>
      <c r="AE2">
        <v>-1</v>
      </c>
      <c r="AF2">
        <v>-2</v>
      </c>
      <c r="AG2">
        <v>7.5170000000000003</v>
      </c>
      <c r="AH2">
        <v>7.5350000000000001</v>
      </c>
      <c r="AI2">
        <v>7.5439999999999996</v>
      </c>
      <c r="AJ2">
        <v>7.5129999999999999</v>
      </c>
      <c r="AK2">
        <v>-2.5000000000000001E-3</v>
      </c>
      <c r="AL2">
        <v>-1</v>
      </c>
      <c r="AM2">
        <v>-3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4714581.1430000002</v>
      </c>
      <c r="BA2">
        <v>11578.7509165188</v>
      </c>
      <c r="BB2">
        <v>11669.15</v>
      </c>
      <c r="BC2">
        <f>BA2-BB2</f>
        <v>-90.399083481199341</v>
      </c>
      <c r="BD2">
        <f>IF(BA2&gt;D2+50,1,IF(BA2&lt;(D2-50),0,-1))</f>
        <v>1</v>
      </c>
      <c r="BE2">
        <f>IF(BD2=1,BB2-D2,0)</f>
        <v>148.10000000000036</v>
      </c>
      <c r="BF2">
        <f>IF(BD2=0,D2-BB2,0)</f>
        <v>0</v>
      </c>
      <c r="BG2">
        <f>(0.1%+0.00325%)*1.18*D2</f>
        <v>14.036671267499999</v>
      </c>
      <c r="BH2">
        <f>BE2+BF2-(2*BG2)</f>
        <v>120.02665746500037</v>
      </c>
      <c r="BI2">
        <f>SUM(BE:BE)</f>
        <v>8771.4999999999945</v>
      </c>
      <c r="BJ2">
        <f>COUNTIF(BD:BD,1)</f>
        <v>57</v>
      </c>
      <c r="BK2">
        <f>BI2/BJ2</f>
        <v>153.8859649122806</v>
      </c>
      <c r="BL2">
        <f>BK2/110</f>
        <v>1.3989633173843692</v>
      </c>
      <c r="BM2">
        <f>(1+BL2/100)^52</f>
        <v>2.0594097939506182</v>
      </c>
    </row>
    <row r="3" spans="1:65" x14ac:dyDescent="0.2">
      <c r="A3">
        <v>8041.2</v>
      </c>
      <c r="B3">
        <v>8082</v>
      </c>
      <c r="C3">
        <v>7961.35</v>
      </c>
      <c r="D3">
        <v>8029.8</v>
      </c>
      <c r="E3">
        <v>216216145</v>
      </c>
      <c r="F3">
        <v>9966.02</v>
      </c>
      <c r="G3">
        <v>8388.3125</v>
      </c>
      <c r="H3">
        <v>-358.51249999999999</v>
      </c>
      <c r="I3">
        <v>0</v>
      </c>
      <c r="J3">
        <v>150452104</v>
      </c>
      <c r="K3">
        <v>65764041</v>
      </c>
      <c r="L3">
        <v>-408.45</v>
      </c>
      <c r="M3">
        <v>-352.5</v>
      </c>
      <c r="N3">
        <v>129.30949579999901</v>
      </c>
      <c r="O3">
        <v>-55.95</v>
      </c>
      <c r="P3">
        <v>-37.799999999999997</v>
      </c>
      <c r="Q3">
        <v>37.799999999999997</v>
      </c>
      <c r="R3">
        <v>0</v>
      </c>
      <c r="S3">
        <v>37.799999999999997</v>
      </c>
      <c r="T3">
        <v>2.1357142859999998</v>
      </c>
      <c r="U3">
        <v>60.485714289999997</v>
      </c>
      <c r="V3">
        <v>3.356910295</v>
      </c>
      <c r="W3">
        <v>1</v>
      </c>
      <c r="X3">
        <v>0</v>
      </c>
      <c r="Y3">
        <v>-1223.95</v>
      </c>
      <c r="Z3">
        <v>-2464864052.9999199</v>
      </c>
      <c r="AA3">
        <v>-5900816691</v>
      </c>
      <c r="AB3">
        <v>26901</v>
      </c>
      <c r="AC3">
        <v>-1</v>
      </c>
      <c r="AD3">
        <v>3547</v>
      </c>
      <c r="AE3">
        <v>1</v>
      </c>
      <c r="AF3">
        <v>0</v>
      </c>
      <c r="AG3">
        <v>7.9720000000000004</v>
      </c>
      <c r="AH3">
        <v>7.9720000000000004</v>
      </c>
      <c r="AI3">
        <v>7.9720000000000004</v>
      </c>
      <c r="AJ3">
        <v>7.9720000000000004</v>
      </c>
      <c r="AK3">
        <v>-2.0999999999999999E-3</v>
      </c>
      <c r="AL3">
        <v>-1</v>
      </c>
      <c r="AM3">
        <v>-1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-65764041</v>
      </c>
      <c r="BA3">
        <v>8214.8240816262296</v>
      </c>
      <c r="BB3">
        <v>8246.2999999999993</v>
      </c>
      <c r="BC3">
        <f t="shared" ref="BC3:BC66" si="0">BA3-BB3</f>
        <v>-31.475918373769673</v>
      </c>
      <c r="BD3">
        <f t="shared" ref="BD3:BD66" si="1">IF(BA3&gt;D3+50,1,IF(BA3&lt;(D3-50),0,-1))</f>
        <v>1</v>
      </c>
      <c r="BE3">
        <f t="shared" ref="BE3:BE66" si="2">IF(BD3=1,BB3-D3,0)</f>
        <v>216.49999999999909</v>
      </c>
      <c r="BF3">
        <f t="shared" ref="BF3:BF66" si="3">IF(BD3=0,D3-BB3,0)</f>
        <v>0</v>
      </c>
      <c r="BG3">
        <f t="shared" ref="BG3:BG66" si="4">(0.1%+0.00325%)*1.18*D3</f>
        <v>9.7831068299999995</v>
      </c>
      <c r="BH3">
        <f t="shared" ref="BH3:BH66" si="5">BE3+BF3-(2*BG3)</f>
        <v>196.9337863399991</v>
      </c>
      <c r="BI3">
        <f>SUM(BF:BF)</f>
        <v>5854.6500000000024</v>
      </c>
      <c r="BJ3">
        <f>COUNTIF(BD:BD,0)</f>
        <v>28</v>
      </c>
      <c r="BK3">
        <f>BI3/BJ3</f>
        <v>209.09464285714293</v>
      </c>
      <c r="BL3">
        <f>BK3/110</f>
        <v>1.9008603896103902</v>
      </c>
      <c r="BM3">
        <f>(1+BL3/100)^52</f>
        <v>2.6622464038151565</v>
      </c>
    </row>
    <row r="4" spans="1:65" x14ac:dyDescent="0.2">
      <c r="A4">
        <v>9603.5499999999993</v>
      </c>
      <c r="B4">
        <v>9634.65</v>
      </c>
      <c r="C4">
        <v>9589.9</v>
      </c>
      <c r="D4">
        <v>9616.1</v>
      </c>
      <c r="E4">
        <v>181533283</v>
      </c>
      <c r="F4">
        <v>9482.61</v>
      </c>
      <c r="G4">
        <v>9502.9874999999993</v>
      </c>
      <c r="H4">
        <v>113.1125</v>
      </c>
      <c r="I4">
        <v>0</v>
      </c>
      <c r="J4">
        <v>263231349.69999999</v>
      </c>
      <c r="K4">
        <v>-81698066.709999993</v>
      </c>
      <c r="L4">
        <v>229.95</v>
      </c>
      <c r="M4">
        <v>244.7</v>
      </c>
      <c r="N4">
        <v>112.6921909</v>
      </c>
      <c r="O4">
        <v>-14.75</v>
      </c>
      <c r="P4">
        <v>-5.15</v>
      </c>
      <c r="Q4">
        <v>5.15</v>
      </c>
      <c r="R4">
        <v>0</v>
      </c>
      <c r="S4">
        <v>5.15</v>
      </c>
      <c r="T4">
        <v>37.714285709999999</v>
      </c>
      <c r="U4">
        <v>4.8642857140000002</v>
      </c>
      <c r="V4">
        <v>86.543189639999994</v>
      </c>
      <c r="W4">
        <v>0</v>
      </c>
      <c r="X4">
        <v>1</v>
      </c>
      <c r="Y4">
        <v>609.6</v>
      </c>
      <c r="Z4">
        <v>2278242701.6501899</v>
      </c>
      <c r="AA4">
        <v>8512022881</v>
      </c>
      <c r="AB4">
        <v>28828</v>
      </c>
      <c r="AC4">
        <v>-1</v>
      </c>
      <c r="AD4">
        <v>3119</v>
      </c>
      <c r="AE4">
        <v>-1</v>
      </c>
      <c r="AF4">
        <v>-2</v>
      </c>
      <c r="AG4">
        <v>6.6260000000000003</v>
      </c>
      <c r="AH4">
        <v>6.6260000000000003</v>
      </c>
      <c r="AI4">
        <v>6.6260000000000003</v>
      </c>
      <c r="AJ4">
        <v>6.6260000000000003</v>
      </c>
      <c r="AK4">
        <v>-5.7000000000000002E-3</v>
      </c>
      <c r="AL4">
        <v>-1</v>
      </c>
      <c r="AM4">
        <v>-3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-81698066.709999993</v>
      </c>
      <c r="BA4">
        <v>9667.6522462789799</v>
      </c>
      <c r="BB4">
        <v>9616.4</v>
      </c>
      <c r="BC4">
        <f t="shared" si="0"/>
        <v>51.252246278980238</v>
      </c>
      <c r="BD4">
        <f t="shared" si="1"/>
        <v>1</v>
      </c>
      <c r="BE4">
        <f t="shared" si="2"/>
        <v>0.2999999999992724</v>
      </c>
      <c r="BF4">
        <f t="shared" si="3"/>
        <v>0</v>
      </c>
      <c r="BG4">
        <f t="shared" si="4"/>
        <v>11.715775435000001</v>
      </c>
      <c r="BH4">
        <f t="shared" si="5"/>
        <v>-23.13155087000073</v>
      </c>
      <c r="BI4">
        <f>BI2+BI3</f>
        <v>14626.149999999998</v>
      </c>
    </row>
    <row r="5" spans="1:65" x14ac:dyDescent="0.2">
      <c r="A5">
        <v>10944.25</v>
      </c>
      <c r="B5">
        <v>10963.65</v>
      </c>
      <c r="C5">
        <v>10738.65</v>
      </c>
      <c r="D5">
        <v>10754</v>
      </c>
      <c r="E5">
        <v>389235107</v>
      </c>
      <c r="F5">
        <v>18663.849999999999</v>
      </c>
      <c r="G5">
        <v>10763.833329999999</v>
      </c>
      <c r="H5">
        <v>-9.8333300000000001</v>
      </c>
      <c r="I5">
        <v>-1</v>
      </c>
      <c r="J5">
        <v>337397024.39999998</v>
      </c>
      <c r="K5">
        <v>51838082.57</v>
      </c>
      <c r="L5">
        <v>16.399999999999999</v>
      </c>
      <c r="M5">
        <v>162.55000000000001</v>
      </c>
      <c r="N5">
        <v>240.9672051</v>
      </c>
      <c r="O5">
        <v>-146.15</v>
      </c>
      <c r="P5">
        <v>-197.7</v>
      </c>
      <c r="Q5">
        <v>197.7</v>
      </c>
      <c r="R5">
        <v>0</v>
      </c>
      <c r="S5">
        <v>197.7</v>
      </c>
      <c r="T5">
        <v>32.81428571</v>
      </c>
      <c r="U5">
        <v>30.47142857</v>
      </c>
      <c r="V5">
        <v>51.044444439999999</v>
      </c>
      <c r="W5">
        <v>0</v>
      </c>
      <c r="X5">
        <v>0</v>
      </c>
      <c r="Y5">
        <v>897.8</v>
      </c>
      <c r="Z5">
        <v>-74051979106.75</v>
      </c>
      <c r="AA5">
        <v>-1807574169</v>
      </c>
      <c r="AB5">
        <v>31114</v>
      </c>
      <c r="AC5">
        <v>1</v>
      </c>
      <c r="AD5">
        <v>3225</v>
      </c>
      <c r="AE5">
        <v>-1</v>
      </c>
      <c r="AF5">
        <v>0</v>
      </c>
      <c r="AG5">
        <v>7.2759999999999998</v>
      </c>
      <c r="AH5">
        <v>7.2690000000000001</v>
      </c>
      <c r="AI5">
        <v>7.3159999999999998</v>
      </c>
      <c r="AJ5">
        <v>7.2589999999999897</v>
      </c>
      <c r="AK5">
        <v>5.9999999999999995E-4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10843.8711417137</v>
      </c>
      <c r="BB5">
        <v>10792.5</v>
      </c>
      <c r="BC5">
        <f t="shared" si="0"/>
        <v>51.371141713700126</v>
      </c>
      <c r="BD5">
        <f t="shared" si="1"/>
        <v>1</v>
      </c>
      <c r="BE5">
        <f t="shared" si="2"/>
        <v>38.5</v>
      </c>
      <c r="BF5">
        <f t="shared" si="3"/>
        <v>0</v>
      </c>
      <c r="BG5">
        <f t="shared" si="4"/>
        <v>13.1021359</v>
      </c>
      <c r="BH5">
        <f t="shared" si="5"/>
        <v>12.295728199999999</v>
      </c>
    </row>
    <row r="6" spans="1:65" x14ac:dyDescent="0.2">
      <c r="A6">
        <v>10518.5</v>
      </c>
      <c r="B6">
        <v>10637.8</v>
      </c>
      <c r="C6">
        <v>10479.549999999999</v>
      </c>
      <c r="D6">
        <v>10576.85</v>
      </c>
      <c r="E6">
        <v>239407938</v>
      </c>
      <c r="F6">
        <v>12569.23</v>
      </c>
      <c r="G6">
        <v>10902.69167</v>
      </c>
      <c r="H6">
        <v>-325.84167000000002</v>
      </c>
      <c r="I6">
        <v>0</v>
      </c>
      <c r="J6">
        <v>267976939.69999999</v>
      </c>
      <c r="K6">
        <v>-28569001.710000001</v>
      </c>
      <c r="L6">
        <v>-472.8</v>
      </c>
      <c r="M6">
        <v>-705.45</v>
      </c>
      <c r="N6">
        <v>357.01279940000001</v>
      </c>
      <c r="O6">
        <v>232.65</v>
      </c>
      <c r="P6">
        <v>100.15</v>
      </c>
      <c r="Q6">
        <v>-100.15</v>
      </c>
      <c r="R6">
        <v>100.15</v>
      </c>
      <c r="S6">
        <v>0</v>
      </c>
      <c r="T6">
        <v>14.307142860000001</v>
      </c>
      <c r="U6">
        <v>81.849999999999994</v>
      </c>
      <c r="V6">
        <v>14.72577562</v>
      </c>
      <c r="W6">
        <v>1</v>
      </c>
      <c r="X6">
        <v>0</v>
      </c>
      <c r="Y6">
        <v>-1697.9</v>
      </c>
      <c r="Z6">
        <v>13969453182.299999</v>
      </c>
      <c r="AA6">
        <v>-965215831.5</v>
      </c>
      <c r="AB6">
        <v>29881</v>
      </c>
      <c r="AC6">
        <v>1</v>
      </c>
      <c r="AD6">
        <v>3963</v>
      </c>
      <c r="AE6">
        <v>-1</v>
      </c>
      <c r="AF6">
        <v>0</v>
      </c>
      <c r="AG6">
        <v>7.4660000000000002</v>
      </c>
      <c r="AH6">
        <v>7.5060000000000002</v>
      </c>
      <c r="AI6">
        <v>7.5220000000000002</v>
      </c>
      <c r="AJ6">
        <v>7.4660000000000002</v>
      </c>
      <c r="AK6">
        <v>-8.6E-3</v>
      </c>
      <c r="AL6">
        <v>-1</v>
      </c>
      <c r="AM6">
        <v>-1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28569001.710000001</v>
      </c>
      <c r="BA6">
        <v>10634.3251195353</v>
      </c>
      <c r="BB6">
        <v>10360.4</v>
      </c>
      <c r="BC6">
        <f t="shared" si="0"/>
        <v>273.92511953530084</v>
      </c>
      <c r="BD6">
        <f t="shared" si="1"/>
        <v>1</v>
      </c>
      <c r="BE6">
        <f t="shared" si="2"/>
        <v>-216.45000000000073</v>
      </c>
      <c r="BF6">
        <f t="shared" si="3"/>
        <v>0</v>
      </c>
      <c r="BG6">
        <f t="shared" si="4"/>
        <v>12.8863051975</v>
      </c>
      <c r="BH6">
        <f t="shared" si="5"/>
        <v>-242.22261039500074</v>
      </c>
    </row>
    <row r="7" spans="1:65" x14ac:dyDescent="0.2">
      <c r="A7">
        <v>8648.5</v>
      </c>
      <c r="B7">
        <v>8661.0499999999993</v>
      </c>
      <c r="C7">
        <v>8620.9</v>
      </c>
      <c r="D7">
        <v>8650.2999999999993</v>
      </c>
      <c r="E7">
        <v>154168043</v>
      </c>
      <c r="F7">
        <v>7199.72</v>
      </c>
      <c r="G7">
        <v>8648.4041670000006</v>
      </c>
      <c r="H7">
        <v>1.8958330000000001</v>
      </c>
      <c r="I7">
        <v>1</v>
      </c>
      <c r="J7">
        <v>200115343.90000001</v>
      </c>
      <c r="K7">
        <v>-45947300.859999999</v>
      </c>
      <c r="L7">
        <v>-21.85</v>
      </c>
      <c r="M7">
        <v>-149.15</v>
      </c>
      <c r="N7">
        <v>68.560604060000003</v>
      </c>
      <c r="O7">
        <v>127.3</v>
      </c>
      <c r="P7">
        <v>17.7</v>
      </c>
      <c r="Q7">
        <v>-17.7</v>
      </c>
      <c r="R7">
        <v>17.7</v>
      </c>
      <c r="S7">
        <v>0</v>
      </c>
      <c r="T7">
        <v>10.050000000000001</v>
      </c>
      <c r="U7">
        <v>13.17142857</v>
      </c>
      <c r="V7">
        <v>41.492185200000002</v>
      </c>
      <c r="W7">
        <v>0</v>
      </c>
      <c r="X7">
        <v>0</v>
      </c>
      <c r="Y7">
        <v>72.45</v>
      </c>
      <c r="Z7">
        <v>277502477.39988703</v>
      </c>
      <c r="AA7">
        <v>-2196448460</v>
      </c>
      <c r="AB7">
        <v>31281</v>
      </c>
      <c r="AC7">
        <v>-1</v>
      </c>
      <c r="AD7">
        <v>3227</v>
      </c>
      <c r="AE7">
        <v>1</v>
      </c>
      <c r="AF7">
        <v>0</v>
      </c>
      <c r="AG7">
        <v>7.1360000000000001</v>
      </c>
      <c r="AH7">
        <v>7.1360000000000001</v>
      </c>
      <c r="AI7">
        <v>7.1360000000000001</v>
      </c>
      <c r="AJ7">
        <v>7.1360000000000001</v>
      </c>
      <c r="AK7">
        <v>-3.0999999999999999E-3</v>
      </c>
      <c r="AL7">
        <v>-1</v>
      </c>
      <c r="AM7">
        <v>-1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8727.5330827912294</v>
      </c>
      <c r="BB7">
        <v>8809.65</v>
      </c>
      <c r="BC7">
        <f t="shared" si="0"/>
        <v>-82.116917208770246</v>
      </c>
      <c r="BD7">
        <f t="shared" si="1"/>
        <v>1</v>
      </c>
      <c r="BE7">
        <f t="shared" si="2"/>
        <v>159.35000000000036</v>
      </c>
      <c r="BF7">
        <f t="shared" si="3"/>
        <v>0</v>
      </c>
      <c r="BG7">
        <f t="shared" si="4"/>
        <v>10.539093005</v>
      </c>
      <c r="BH7">
        <f t="shared" si="5"/>
        <v>138.27181399000037</v>
      </c>
      <c r="BJ7" t="s">
        <v>60</v>
      </c>
    </row>
    <row r="8" spans="1:65" x14ac:dyDescent="0.2">
      <c r="A8">
        <v>8176.65</v>
      </c>
      <c r="B8">
        <v>8195.25</v>
      </c>
      <c r="C8">
        <v>8135.8</v>
      </c>
      <c r="D8">
        <v>8170.2</v>
      </c>
      <c r="E8">
        <v>171842760</v>
      </c>
      <c r="F8">
        <v>7741.9</v>
      </c>
      <c r="G8">
        <v>8191.7250000000004</v>
      </c>
      <c r="H8">
        <v>-21.524999999999999</v>
      </c>
      <c r="I8">
        <v>0</v>
      </c>
      <c r="J8">
        <v>177528872.69999999</v>
      </c>
      <c r="K8">
        <v>-5686112.7139999997</v>
      </c>
      <c r="L8">
        <v>-102.85</v>
      </c>
      <c r="M8">
        <v>-197.4</v>
      </c>
      <c r="N8">
        <v>86.211971599999899</v>
      </c>
      <c r="O8">
        <v>94.55</v>
      </c>
      <c r="P8">
        <v>29.45</v>
      </c>
      <c r="Q8">
        <v>-29.45</v>
      </c>
      <c r="R8">
        <v>29.45</v>
      </c>
      <c r="S8">
        <v>0</v>
      </c>
      <c r="T8">
        <v>18.17142857</v>
      </c>
      <c r="U8">
        <v>32.864285709999997</v>
      </c>
      <c r="V8">
        <v>34.921070690000001</v>
      </c>
      <c r="W8">
        <v>0</v>
      </c>
      <c r="X8">
        <v>0</v>
      </c>
      <c r="Y8">
        <v>-223</v>
      </c>
      <c r="Z8">
        <v>-1108385801.9999599</v>
      </c>
      <c r="AA8">
        <v>-1999532039</v>
      </c>
      <c r="AB8">
        <v>29939</v>
      </c>
      <c r="AC8">
        <v>1</v>
      </c>
      <c r="AD8">
        <v>3106</v>
      </c>
      <c r="AE8">
        <v>-1</v>
      </c>
      <c r="AF8">
        <v>0</v>
      </c>
      <c r="AG8">
        <v>7.5029999999999903</v>
      </c>
      <c r="AH8">
        <v>7.5029999999999903</v>
      </c>
      <c r="AI8">
        <v>7.5029999999999903</v>
      </c>
      <c r="AJ8">
        <v>7.5029999999999903</v>
      </c>
      <c r="AK8">
        <v>-4.0000000000000002E-4</v>
      </c>
      <c r="AL8">
        <v>-1</v>
      </c>
      <c r="AM8">
        <v>-1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8181.4770008569603</v>
      </c>
      <c r="BB8">
        <v>8127.85</v>
      </c>
      <c r="BC8">
        <f t="shared" si="0"/>
        <v>53.627000856959967</v>
      </c>
      <c r="BD8">
        <f t="shared" si="1"/>
        <v>-1</v>
      </c>
      <c r="BE8">
        <f t="shared" si="2"/>
        <v>0</v>
      </c>
      <c r="BF8">
        <f t="shared" si="3"/>
        <v>0</v>
      </c>
      <c r="BG8">
        <f t="shared" si="4"/>
        <v>9.9541631699999993</v>
      </c>
      <c r="BH8">
        <f t="shared" si="5"/>
        <v>-19.908326339999999</v>
      </c>
      <c r="BJ8">
        <f>SUM(BH:BH)</f>
        <v>11865.715276904995</v>
      </c>
      <c r="BK8" t="s">
        <v>61</v>
      </c>
    </row>
    <row r="9" spans="1:65" x14ac:dyDescent="0.2">
      <c r="A9">
        <v>10056.85</v>
      </c>
      <c r="B9">
        <v>10097.549999999999</v>
      </c>
      <c r="C9">
        <v>10028.049999999999</v>
      </c>
      <c r="D9">
        <v>10093.049999999999</v>
      </c>
      <c r="E9">
        <v>188248293</v>
      </c>
      <c r="F9">
        <v>9894.2000000000007</v>
      </c>
      <c r="G9">
        <v>9916.2166670000006</v>
      </c>
      <c r="H9">
        <v>176.83333300000001</v>
      </c>
      <c r="I9">
        <v>0</v>
      </c>
      <c r="J9">
        <v>165017940.59999999</v>
      </c>
      <c r="K9">
        <v>23230352.43</v>
      </c>
      <c r="L9">
        <v>118.65</v>
      </c>
      <c r="M9">
        <v>-90.2</v>
      </c>
      <c r="N9">
        <v>65.840989010000001</v>
      </c>
      <c r="O9">
        <v>208.85</v>
      </c>
      <c r="P9">
        <v>87</v>
      </c>
      <c r="Q9">
        <v>-87</v>
      </c>
      <c r="R9">
        <v>87</v>
      </c>
      <c r="S9">
        <v>0</v>
      </c>
      <c r="T9">
        <v>30.885714289999999</v>
      </c>
      <c r="U9">
        <v>13.93571429</v>
      </c>
      <c r="V9">
        <v>67.404520649999995</v>
      </c>
      <c r="W9">
        <v>0</v>
      </c>
      <c r="X9">
        <v>0</v>
      </c>
      <c r="Y9">
        <v>257.2</v>
      </c>
      <c r="Z9">
        <v>6814588206.5997896</v>
      </c>
      <c r="AA9">
        <v>28165050.539999999</v>
      </c>
      <c r="AB9">
        <v>29876</v>
      </c>
      <c r="AC9">
        <v>-1</v>
      </c>
      <c r="AD9">
        <v>3071</v>
      </c>
      <c r="AE9">
        <v>1</v>
      </c>
      <c r="AF9">
        <v>0</v>
      </c>
      <c r="AG9">
        <v>6.5570000000000004</v>
      </c>
      <c r="AH9">
        <v>6.569</v>
      </c>
      <c r="AI9">
        <v>6.5720000000000001</v>
      </c>
      <c r="AJ9">
        <v>6.5519999999999996</v>
      </c>
      <c r="AK9">
        <v>-8.0000000000000004E-4</v>
      </c>
      <c r="AL9">
        <v>-1</v>
      </c>
      <c r="AM9">
        <v>-1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10060.821655136</v>
      </c>
      <c r="BB9">
        <v>10121.9</v>
      </c>
      <c r="BC9">
        <f t="shared" si="0"/>
        <v>-61.078344863999519</v>
      </c>
      <c r="BD9">
        <f t="shared" si="1"/>
        <v>-1</v>
      </c>
      <c r="BE9">
        <f t="shared" si="2"/>
        <v>0</v>
      </c>
      <c r="BF9">
        <f t="shared" si="3"/>
        <v>0</v>
      </c>
      <c r="BG9">
        <f t="shared" si="4"/>
        <v>12.296867467499998</v>
      </c>
      <c r="BH9">
        <f t="shared" si="5"/>
        <v>-24.593734934999997</v>
      </c>
    </row>
    <row r="10" spans="1:65" x14ac:dyDescent="0.2">
      <c r="A10">
        <v>8519.9500000000007</v>
      </c>
      <c r="B10">
        <v>8641.15</v>
      </c>
      <c r="C10">
        <v>8517.2000000000007</v>
      </c>
      <c r="D10">
        <v>8635.65</v>
      </c>
      <c r="E10">
        <v>154631398</v>
      </c>
      <c r="F10">
        <v>7850.12</v>
      </c>
      <c r="G10">
        <v>8494.1958329999998</v>
      </c>
      <c r="H10">
        <v>141.45416699999899</v>
      </c>
      <c r="I10">
        <v>0</v>
      </c>
      <c r="J10">
        <v>171047592.40000001</v>
      </c>
      <c r="K10">
        <v>-16416194.43</v>
      </c>
      <c r="L10">
        <v>70.650000000000006</v>
      </c>
      <c r="M10">
        <v>-123.65</v>
      </c>
      <c r="N10">
        <v>91.013079910000002</v>
      </c>
      <c r="O10">
        <v>194.3</v>
      </c>
      <c r="P10">
        <v>94.45</v>
      </c>
      <c r="Q10">
        <v>-94.45</v>
      </c>
      <c r="R10">
        <v>94.45</v>
      </c>
      <c r="S10">
        <v>0</v>
      </c>
      <c r="T10">
        <v>26.1</v>
      </c>
      <c r="U10">
        <v>16.007142859999998</v>
      </c>
      <c r="V10">
        <v>60.546810270000002</v>
      </c>
      <c r="W10">
        <v>0</v>
      </c>
      <c r="X10">
        <v>0</v>
      </c>
      <c r="Y10">
        <v>81.400000000000006</v>
      </c>
      <c r="Z10">
        <v>17890852748.5998</v>
      </c>
      <c r="AA10">
        <v>825047236.79999995</v>
      </c>
      <c r="AB10">
        <v>30688</v>
      </c>
      <c r="AC10">
        <v>1</v>
      </c>
      <c r="AD10">
        <v>2967</v>
      </c>
      <c r="AE10">
        <v>-1</v>
      </c>
      <c r="AF10">
        <v>0</v>
      </c>
      <c r="AG10">
        <v>7.2489999999999997</v>
      </c>
      <c r="AH10">
        <v>7.2489999999999997</v>
      </c>
      <c r="AI10">
        <v>7.2489999999999997</v>
      </c>
      <c r="AJ10">
        <v>7.2489999999999997</v>
      </c>
      <c r="AK10">
        <v>-2.9999999999999997E-4</v>
      </c>
      <c r="AL10">
        <v>-1</v>
      </c>
      <c r="AM10">
        <v>-1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8691.4293050590095</v>
      </c>
      <c r="BB10">
        <v>8544.85</v>
      </c>
      <c r="BC10">
        <f t="shared" si="0"/>
        <v>146.57930505900913</v>
      </c>
      <c r="BD10">
        <f t="shared" si="1"/>
        <v>1</v>
      </c>
      <c r="BE10">
        <f t="shared" si="2"/>
        <v>-90.799999999999272</v>
      </c>
      <c r="BF10">
        <f t="shared" si="3"/>
        <v>0</v>
      </c>
      <c r="BG10">
        <f t="shared" si="4"/>
        <v>10.5212441775</v>
      </c>
      <c r="BH10">
        <f t="shared" si="5"/>
        <v>-111.84248835499928</v>
      </c>
    </row>
    <row r="11" spans="1:65" x14ac:dyDescent="0.2">
      <c r="A11">
        <v>10488.95</v>
      </c>
      <c r="B11">
        <v>10535.5</v>
      </c>
      <c r="C11">
        <v>10461.549999999999</v>
      </c>
      <c r="D11">
        <v>10492.85</v>
      </c>
      <c r="E11">
        <v>294794221</v>
      </c>
      <c r="F11">
        <v>16299.11</v>
      </c>
      <c r="G11">
        <v>10470.025</v>
      </c>
      <c r="H11">
        <v>22.824999999999999</v>
      </c>
      <c r="I11">
        <v>0</v>
      </c>
      <c r="J11">
        <v>219823766.40000001</v>
      </c>
      <c r="K11">
        <v>74970454.569999993</v>
      </c>
      <c r="L11">
        <v>114.45</v>
      </c>
      <c r="M11">
        <v>212.75</v>
      </c>
      <c r="N11">
        <v>110.6789802</v>
      </c>
      <c r="O11">
        <v>-98.3</v>
      </c>
      <c r="P11">
        <v>-61.45</v>
      </c>
      <c r="Q11">
        <v>61.45</v>
      </c>
      <c r="R11">
        <v>0</v>
      </c>
      <c r="S11">
        <v>61.45</v>
      </c>
      <c r="T11">
        <v>33.85</v>
      </c>
      <c r="U11">
        <v>17.5</v>
      </c>
      <c r="V11">
        <v>64.66093601</v>
      </c>
      <c r="W11">
        <v>0</v>
      </c>
      <c r="X11">
        <v>0</v>
      </c>
      <c r="Y11">
        <v>253.55</v>
      </c>
      <c r="Z11">
        <v>1149697461.8998899</v>
      </c>
      <c r="AA11">
        <v>1954376709</v>
      </c>
      <c r="AB11">
        <v>30398</v>
      </c>
      <c r="AC11">
        <v>1</v>
      </c>
      <c r="AD11">
        <v>4086</v>
      </c>
      <c r="AE11">
        <v>-1</v>
      </c>
      <c r="AF11">
        <v>0</v>
      </c>
      <c r="AG11">
        <v>7.726</v>
      </c>
      <c r="AH11">
        <v>7.6959999999999997</v>
      </c>
      <c r="AI11">
        <v>7.726</v>
      </c>
      <c r="AJ11">
        <v>7.6729999999999903</v>
      </c>
      <c r="AK11">
        <v>7.7999999999999996E-3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10340.9008416835</v>
      </c>
      <c r="BB11">
        <v>10421.4</v>
      </c>
      <c r="BC11">
        <f t="shared" si="0"/>
        <v>-80.499158316499233</v>
      </c>
      <c r="BD11">
        <f t="shared" si="1"/>
        <v>0</v>
      </c>
      <c r="BE11">
        <f t="shared" si="2"/>
        <v>0</v>
      </c>
      <c r="BF11">
        <f t="shared" si="3"/>
        <v>71.450000000000728</v>
      </c>
      <c r="BG11">
        <f t="shared" si="4"/>
        <v>12.7839637975</v>
      </c>
      <c r="BH11">
        <f t="shared" si="5"/>
        <v>45.882072405000727</v>
      </c>
    </row>
    <row r="12" spans="1:65" x14ac:dyDescent="0.2">
      <c r="A12">
        <v>7788.5</v>
      </c>
      <c r="B12">
        <v>7854.9</v>
      </c>
      <c r="C12">
        <v>7765.45</v>
      </c>
      <c r="D12">
        <v>7842.75</v>
      </c>
      <c r="E12">
        <v>136702518</v>
      </c>
      <c r="F12">
        <v>7410.15</v>
      </c>
      <c r="G12">
        <v>7893.6</v>
      </c>
      <c r="H12">
        <v>-50.85</v>
      </c>
      <c r="I12">
        <v>0</v>
      </c>
      <c r="J12">
        <v>146938696</v>
      </c>
      <c r="K12">
        <v>-10236178</v>
      </c>
      <c r="L12">
        <v>-72.45</v>
      </c>
      <c r="M12">
        <v>124.1</v>
      </c>
      <c r="N12">
        <v>59.238703970000003</v>
      </c>
      <c r="O12">
        <v>-196.55</v>
      </c>
      <c r="P12">
        <v>110.95</v>
      </c>
      <c r="Q12">
        <v>-110.95</v>
      </c>
      <c r="R12">
        <v>110.95</v>
      </c>
      <c r="S12">
        <v>0</v>
      </c>
      <c r="T12">
        <v>32.557142859999999</v>
      </c>
      <c r="U12">
        <v>42.90714286</v>
      </c>
      <c r="V12">
        <v>42.578234469999998</v>
      </c>
      <c r="W12">
        <v>0</v>
      </c>
      <c r="X12">
        <v>0</v>
      </c>
      <c r="Y12">
        <v>-412.85</v>
      </c>
      <c r="Z12">
        <v>7416111601.5</v>
      </c>
      <c r="AA12">
        <v>-1831240362</v>
      </c>
      <c r="AB12">
        <v>25240</v>
      </c>
      <c r="AC12">
        <v>-1</v>
      </c>
      <c r="AD12">
        <v>2694</v>
      </c>
      <c r="AE12">
        <v>1</v>
      </c>
      <c r="AF12">
        <v>0</v>
      </c>
      <c r="AG12">
        <v>7.6729999999999903</v>
      </c>
      <c r="AH12">
        <v>7.6729999999999903</v>
      </c>
      <c r="AI12">
        <v>7.6729999999999903</v>
      </c>
      <c r="AJ12">
        <v>7.6729999999999903</v>
      </c>
      <c r="AK12">
        <v>-1.1999999999999999E-3</v>
      </c>
      <c r="AL12">
        <v>-1</v>
      </c>
      <c r="AM12">
        <v>-1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7878.5735242437804</v>
      </c>
      <c r="BB12">
        <v>7954.9</v>
      </c>
      <c r="BC12">
        <f t="shared" si="0"/>
        <v>-76.326475756219224</v>
      </c>
      <c r="BD12">
        <f t="shared" si="1"/>
        <v>-1</v>
      </c>
      <c r="BE12">
        <f t="shared" si="2"/>
        <v>0</v>
      </c>
      <c r="BF12">
        <f t="shared" si="3"/>
        <v>0</v>
      </c>
      <c r="BG12">
        <f t="shared" si="4"/>
        <v>9.5552144625000004</v>
      </c>
      <c r="BH12">
        <f t="shared" si="5"/>
        <v>-19.110428925000001</v>
      </c>
    </row>
    <row r="13" spans="1:65" x14ac:dyDescent="0.2">
      <c r="A13">
        <v>7967.4</v>
      </c>
      <c r="B13">
        <v>7992</v>
      </c>
      <c r="C13">
        <v>7834.45</v>
      </c>
      <c r="D13">
        <v>7847.25</v>
      </c>
      <c r="E13">
        <v>301485186</v>
      </c>
      <c r="F13">
        <v>14943.3</v>
      </c>
      <c r="G13">
        <v>7814.2375000000002</v>
      </c>
      <c r="H13">
        <v>33.012500000000003</v>
      </c>
      <c r="I13">
        <v>0</v>
      </c>
      <c r="J13">
        <v>199151728.30000001</v>
      </c>
      <c r="K13">
        <v>102333457.7</v>
      </c>
      <c r="L13">
        <v>-67.45</v>
      </c>
      <c r="M13">
        <v>-378.95</v>
      </c>
      <c r="N13">
        <v>86.364083280000003</v>
      </c>
      <c r="O13">
        <v>311.5</v>
      </c>
      <c r="P13">
        <v>-132.65</v>
      </c>
      <c r="Q13">
        <v>132.65</v>
      </c>
      <c r="R13">
        <v>0</v>
      </c>
      <c r="S13">
        <v>132.65</v>
      </c>
      <c r="T13">
        <v>17.84285714</v>
      </c>
      <c r="U13">
        <v>27.478571429999999</v>
      </c>
      <c r="V13">
        <v>38.51966075</v>
      </c>
      <c r="W13">
        <v>0</v>
      </c>
      <c r="X13">
        <v>0</v>
      </c>
      <c r="Y13">
        <v>315.7</v>
      </c>
      <c r="Z13">
        <v>-36223445097.899803</v>
      </c>
      <c r="AA13">
        <v>-3102618222</v>
      </c>
      <c r="AB13">
        <v>29501</v>
      </c>
      <c r="AC13">
        <v>1</v>
      </c>
      <c r="AD13">
        <v>3017</v>
      </c>
      <c r="AE13">
        <v>1</v>
      </c>
      <c r="AF13">
        <v>2</v>
      </c>
      <c r="AG13">
        <v>7.4429999999999996</v>
      </c>
      <c r="AH13">
        <v>7.4429999999999996</v>
      </c>
      <c r="AI13">
        <v>7.4429999999999996</v>
      </c>
      <c r="AJ13">
        <v>7.4429999999999996</v>
      </c>
      <c r="AK13">
        <v>-2.7000000000000001E-3</v>
      </c>
      <c r="AL13">
        <v>-1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7894.6269800314803</v>
      </c>
      <c r="BB13">
        <v>7866.05</v>
      </c>
      <c r="BC13">
        <f t="shared" si="0"/>
        <v>28.576980031480161</v>
      </c>
      <c r="BD13">
        <f t="shared" si="1"/>
        <v>-1</v>
      </c>
      <c r="BE13">
        <f t="shared" si="2"/>
        <v>0</v>
      </c>
      <c r="BF13">
        <f t="shared" si="3"/>
        <v>0</v>
      </c>
      <c r="BG13">
        <f t="shared" si="4"/>
        <v>9.5606970375000007</v>
      </c>
      <c r="BH13">
        <f t="shared" si="5"/>
        <v>-19.121394075000001</v>
      </c>
    </row>
    <row r="14" spans="1:65" x14ac:dyDescent="0.2">
      <c r="A14">
        <v>10786.1</v>
      </c>
      <c r="B14">
        <v>10792.7</v>
      </c>
      <c r="C14">
        <v>10718.75</v>
      </c>
      <c r="D14">
        <v>10746.05</v>
      </c>
      <c r="E14">
        <v>627041405</v>
      </c>
      <c r="F14">
        <v>20797.41</v>
      </c>
      <c r="G14">
        <v>10872.041670000001</v>
      </c>
      <c r="H14">
        <v>-125.99167</v>
      </c>
      <c r="I14">
        <v>0</v>
      </c>
      <c r="J14">
        <v>297599434.89999998</v>
      </c>
      <c r="K14">
        <v>329441970.10000002</v>
      </c>
      <c r="L14">
        <v>-188.3</v>
      </c>
      <c r="M14">
        <v>-342.1</v>
      </c>
      <c r="N14">
        <v>215.63115189999999</v>
      </c>
      <c r="O14">
        <v>153.80000000000001</v>
      </c>
      <c r="P14">
        <v>-47.6</v>
      </c>
      <c r="Q14">
        <v>47.6</v>
      </c>
      <c r="R14">
        <v>0</v>
      </c>
      <c r="S14">
        <v>47.6</v>
      </c>
      <c r="T14">
        <v>19.292857139999999</v>
      </c>
      <c r="U14">
        <v>46.192857140000001</v>
      </c>
      <c r="V14">
        <v>29.01804899</v>
      </c>
      <c r="W14">
        <v>0</v>
      </c>
      <c r="X14">
        <v>0</v>
      </c>
      <c r="Y14">
        <v>-369.15</v>
      </c>
      <c r="Z14">
        <v>-25113008270.250599</v>
      </c>
      <c r="AA14">
        <v>-10776406016</v>
      </c>
      <c r="AB14">
        <v>32845</v>
      </c>
      <c r="AC14">
        <v>1</v>
      </c>
      <c r="AD14">
        <v>3803</v>
      </c>
      <c r="AE14">
        <v>1</v>
      </c>
      <c r="AF14">
        <v>2</v>
      </c>
      <c r="AG14">
        <v>7.5209999999999999</v>
      </c>
      <c r="AH14">
        <v>7.4850000000000003</v>
      </c>
      <c r="AI14">
        <v>7.524</v>
      </c>
      <c r="AJ14">
        <v>7.4829999999999997</v>
      </c>
      <c r="AK14">
        <v>7.4000000000000003E-3</v>
      </c>
      <c r="AL14">
        <v>1</v>
      </c>
      <c r="AM14">
        <v>3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10843.3364883506</v>
      </c>
      <c r="BB14">
        <v>10880.1</v>
      </c>
      <c r="BC14">
        <f t="shared" si="0"/>
        <v>-36.763511649400243</v>
      </c>
      <c r="BD14">
        <f t="shared" si="1"/>
        <v>1</v>
      </c>
      <c r="BE14">
        <f t="shared" si="2"/>
        <v>134.05000000000109</v>
      </c>
      <c r="BF14">
        <f t="shared" si="3"/>
        <v>0</v>
      </c>
      <c r="BG14">
        <f t="shared" si="4"/>
        <v>13.092450017499999</v>
      </c>
      <c r="BH14">
        <f t="shared" si="5"/>
        <v>107.86509996500109</v>
      </c>
    </row>
    <row r="15" spans="1:65" x14ac:dyDescent="0.2">
      <c r="A15">
        <v>8390.9500000000007</v>
      </c>
      <c r="B15">
        <v>8426.7000000000007</v>
      </c>
      <c r="C15">
        <v>8374.4</v>
      </c>
      <c r="D15">
        <v>8412.7999999999993</v>
      </c>
      <c r="E15">
        <v>127938836</v>
      </c>
      <c r="F15">
        <v>6043.67</v>
      </c>
      <c r="G15">
        <v>8256.8416670000006</v>
      </c>
      <c r="H15">
        <v>155.95833300000001</v>
      </c>
      <c r="I15">
        <v>0</v>
      </c>
      <c r="J15">
        <v>159764976.40000001</v>
      </c>
      <c r="K15">
        <v>-31826140.43</v>
      </c>
      <c r="L15">
        <v>139</v>
      </c>
      <c r="M15">
        <v>-101.95</v>
      </c>
      <c r="N15">
        <v>49.934398629999997</v>
      </c>
      <c r="O15">
        <v>240.95</v>
      </c>
      <c r="P15">
        <v>12.45</v>
      </c>
      <c r="Q15">
        <v>-12.45</v>
      </c>
      <c r="R15">
        <v>12.45</v>
      </c>
      <c r="S15">
        <v>0</v>
      </c>
      <c r="T15">
        <v>26.228571429999999</v>
      </c>
      <c r="U15">
        <v>6.371428571</v>
      </c>
      <c r="V15">
        <v>78.061224490000001</v>
      </c>
      <c r="W15">
        <v>0</v>
      </c>
      <c r="X15">
        <v>0</v>
      </c>
      <c r="Y15">
        <v>563.79999999999995</v>
      </c>
      <c r="Z15">
        <v>2795463566.5998101</v>
      </c>
      <c r="AA15">
        <v>122383790.5</v>
      </c>
      <c r="AB15">
        <v>29018</v>
      </c>
      <c r="AC15">
        <v>-1</v>
      </c>
      <c r="AD15">
        <v>3573</v>
      </c>
      <c r="AE15">
        <v>-1</v>
      </c>
      <c r="AF15">
        <v>-2</v>
      </c>
      <c r="AG15">
        <v>6.4390000000000001</v>
      </c>
      <c r="AH15">
        <v>6.4390000000000001</v>
      </c>
      <c r="AI15">
        <v>6.4390000000000001</v>
      </c>
      <c r="AJ15">
        <v>6.4390000000000001</v>
      </c>
      <c r="AK15">
        <v>3.3999999999999998E-3</v>
      </c>
      <c r="AL15">
        <v>1</v>
      </c>
      <c r="AM15">
        <v>-1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8628.9336566737893</v>
      </c>
      <c r="BB15">
        <v>8602.75</v>
      </c>
      <c r="BC15">
        <f t="shared" si="0"/>
        <v>26.183656673789301</v>
      </c>
      <c r="BD15">
        <f t="shared" si="1"/>
        <v>1</v>
      </c>
      <c r="BE15">
        <f t="shared" si="2"/>
        <v>189.95000000000073</v>
      </c>
      <c r="BF15">
        <f t="shared" si="3"/>
        <v>0</v>
      </c>
      <c r="BG15">
        <f t="shared" si="4"/>
        <v>10.249734879999998</v>
      </c>
      <c r="BH15">
        <f t="shared" si="5"/>
        <v>169.45053024000072</v>
      </c>
    </row>
    <row r="16" spans="1:65" x14ac:dyDescent="0.2">
      <c r="A16">
        <v>8591.5499999999993</v>
      </c>
      <c r="B16">
        <v>8608.35</v>
      </c>
      <c r="C16">
        <v>8540.5499999999993</v>
      </c>
      <c r="D16">
        <v>8550.9</v>
      </c>
      <c r="E16">
        <v>155425780</v>
      </c>
      <c r="F16">
        <v>6195.45</v>
      </c>
      <c r="G16">
        <v>8725.0666669999991</v>
      </c>
      <c r="H16">
        <v>-174.16666699999999</v>
      </c>
      <c r="I16">
        <v>0</v>
      </c>
      <c r="J16">
        <v>174958762.59999999</v>
      </c>
      <c r="K16">
        <v>-19532982.57</v>
      </c>
      <c r="L16">
        <v>-225.1</v>
      </c>
      <c r="M16">
        <v>-44.35</v>
      </c>
      <c r="N16">
        <v>105.0729339</v>
      </c>
      <c r="O16">
        <v>-180.75</v>
      </c>
      <c r="P16">
        <v>-20</v>
      </c>
      <c r="Q16">
        <v>20</v>
      </c>
      <c r="R16">
        <v>0</v>
      </c>
      <c r="S16">
        <v>20</v>
      </c>
      <c r="T16">
        <v>12.878571429999999</v>
      </c>
      <c r="U16">
        <v>45.035714290000001</v>
      </c>
      <c r="V16">
        <v>21.859844809999998</v>
      </c>
      <c r="W16">
        <v>0</v>
      </c>
      <c r="X16">
        <v>0</v>
      </c>
      <c r="Y16">
        <v>-431.55</v>
      </c>
      <c r="Z16">
        <v>-6318057956.9999399</v>
      </c>
      <c r="AA16">
        <v>-11300682639</v>
      </c>
      <c r="AB16">
        <v>26056</v>
      </c>
      <c r="AC16">
        <v>-1</v>
      </c>
      <c r="AD16">
        <v>2910</v>
      </c>
      <c r="AE16">
        <v>1</v>
      </c>
      <c r="AF16">
        <v>0</v>
      </c>
      <c r="AG16">
        <v>7.7529999999999903</v>
      </c>
      <c r="AH16">
        <v>7.7529999999999903</v>
      </c>
      <c r="AI16">
        <v>7.7529999999999903</v>
      </c>
      <c r="AJ16">
        <v>7.7529999999999903</v>
      </c>
      <c r="AK16">
        <v>8.0000000000000004E-4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8632.2444111175591</v>
      </c>
      <c r="BB16">
        <v>8586.25</v>
      </c>
      <c r="BC16">
        <f t="shared" si="0"/>
        <v>45.994411117559139</v>
      </c>
      <c r="BD16">
        <f t="shared" si="1"/>
        <v>1</v>
      </c>
      <c r="BE16">
        <f t="shared" si="2"/>
        <v>35.350000000000364</v>
      </c>
      <c r="BF16">
        <f t="shared" si="3"/>
        <v>0</v>
      </c>
      <c r="BG16">
        <f t="shared" si="4"/>
        <v>10.417989015</v>
      </c>
      <c r="BH16">
        <f t="shared" si="5"/>
        <v>14.514021970000364</v>
      </c>
    </row>
    <row r="17" spans="1:60" x14ac:dyDescent="0.2">
      <c r="A17">
        <v>8377.1</v>
      </c>
      <c r="B17">
        <v>8378.9</v>
      </c>
      <c r="C17">
        <v>8320.0499999999993</v>
      </c>
      <c r="D17">
        <v>8339.35</v>
      </c>
      <c r="E17">
        <v>120428892</v>
      </c>
      <c r="F17">
        <v>5908.3</v>
      </c>
      <c r="G17">
        <v>8314.8708329999899</v>
      </c>
      <c r="H17">
        <v>24.479167</v>
      </c>
      <c r="I17">
        <v>0</v>
      </c>
      <c r="J17">
        <v>146504423.90000001</v>
      </c>
      <c r="K17">
        <v>-26075531.859999999</v>
      </c>
      <c r="L17">
        <v>77</v>
      </c>
      <c r="M17">
        <v>-88.35</v>
      </c>
      <c r="N17">
        <v>79.660657520000001</v>
      </c>
      <c r="O17">
        <v>165.35</v>
      </c>
      <c r="P17">
        <v>-30.9</v>
      </c>
      <c r="Q17">
        <v>30.9</v>
      </c>
      <c r="R17">
        <v>0</v>
      </c>
      <c r="S17">
        <v>30.9</v>
      </c>
      <c r="T17">
        <v>29.55</v>
      </c>
      <c r="U17">
        <v>18.55</v>
      </c>
      <c r="V17">
        <v>60.183299390000002</v>
      </c>
      <c r="W17">
        <v>0</v>
      </c>
      <c r="X17">
        <v>0</v>
      </c>
      <c r="Y17">
        <v>446.55</v>
      </c>
      <c r="Z17">
        <v>-4546190673</v>
      </c>
      <c r="AA17">
        <v>1276503842</v>
      </c>
      <c r="AB17">
        <v>27032</v>
      </c>
      <c r="AC17">
        <v>1</v>
      </c>
      <c r="AD17">
        <v>3797</v>
      </c>
      <c r="AE17">
        <v>1</v>
      </c>
      <c r="AF17">
        <v>2</v>
      </c>
      <c r="AG17">
        <v>7.8920000000000003</v>
      </c>
      <c r="AH17">
        <v>7.8920000000000003</v>
      </c>
      <c r="AI17">
        <v>7.8920000000000003</v>
      </c>
      <c r="AJ17">
        <v>7.8920000000000003</v>
      </c>
      <c r="AK17">
        <v>3.3999999999999998E-3</v>
      </c>
      <c r="AL17">
        <v>1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8290.1434503084092</v>
      </c>
      <c r="BB17">
        <v>8130.65</v>
      </c>
      <c r="BC17">
        <f t="shared" si="0"/>
        <v>159.49345030840959</v>
      </c>
      <c r="BD17">
        <f t="shared" si="1"/>
        <v>-1</v>
      </c>
      <c r="BE17">
        <f t="shared" si="2"/>
        <v>0</v>
      </c>
      <c r="BF17">
        <f t="shared" si="3"/>
        <v>0</v>
      </c>
      <c r="BG17">
        <f t="shared" si="4"/>
        <v>10.160247072500001</v>
      </c>
      <c r="BH17">
        <f t="shared" si="5"/>
        <v>-20.320494145000001</v>
      </c>
    </row>
    <row r="18" spans="1:60" x14ac:dyDescent="0.2">
      <c r="A18">
        <v>8024.15</v>
      </c>
      <c r="B18">
        <v>8152.25</v>
      </c>
      <c r="C18">
        <v>8023.8</v>
      </c>
      <c r="D18">
        <v>8124.45</v>
      </c>
      <c r="E18">
        <v>141030200</v>
      </c>
      <c r="F18">
        <v>6790.27</v>
      </c>
      <c r="G18">
        <v>8242.8083329999899</v>
      </c>
      <c r="H18">
        <v>-118.358333</v>
      </c>
      <c r="I18">
        <v>0</v>
      </c>
      <c r="J18">
        <v>151544214</v>
      </c>
      <c r="K18">
        <v>-10514014</v>
      </c>
      <c r="L18">
        <v>-308.95</v>
      </c>
      <c r="M18">
        <v>-321.35000000000002</v>
      </c>
      <c r="N18">
        <v>125.10093259999999</v>
      </c>
      <c r="O18">
        <v>12.4</v>
      </c>
      <c r="P18">
        <v>102.05</v>
      </c>
      <c r="Q18">
        <v>-102.05</v>
      </c>
      <c r="R18">
        <v>102.05</v>
      </c>
      <c r="S18">
        <v>0</v>
      </c>
      <c r="T18">
        <v>14.57857143</v>
      </c>
      <c r="U18">
        <v>58.714285709999999</v>
      </c>
      <c r="V18">
        <v>19.623113159999999</v>
      </c>
      <c r="W18">
        <v>1</v>
      </c>
      <c r="X18">
        <v>0</v>
      </c>
      <c r="Y18">
        <v>-995.05</v>
      </c>
      <c r="Z18">
        <v>14145329060</v>
      </c>
      <c r="AA18">
        <v>-7248658190</v>
      </c>
      <c r="AB18">
        <v>26772</v>
      </c>
      <c r="AC18">
        <v>1</v>
      </c>
      <c r="AD18">
        <v>3845</v>
      </c>
      <c r="AE18">
        <v>1</v>
      </c>
      <c r="AF18">
        <v>2</v>
      </c>
      <c r="AG18">
        <v>7.8259999999999996</v>
      </c>
      <c r="AH18">
        <v>7.8259999999999996</v>
      </c>
      <c r="AI18">
        <v>7.8259999999999996</v>
      </c>
      <c r="AJ18">
        <v>7.8259999999999996</v>
      </c>
      <c r="AK18">
        <v>4.7999999999999996E-3</v>
      </c>
      <c r="AL18">
        <v>1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10514014</v>
      </c>
      <c r="BA18">
        <v>8284.0113379276099</v>
      </c>
      <c r="BB18">
        <v>8224.9500000000007</v>
      </c>
      <c r="BC18">
        <f t="shared" si="0"/>
        <v>59.061337927609202</v>
      </c>
      <c r="BD18">
        <f t="shared" si="1"/>
        <v>1</v>
      </c>
      <c r="BE18">
        <f t="shared" si="2"/>
        <v>100.50000000000091</v>
      </c>
      <c r="BF18">
        <f t="shared" si="3"/>
        <v>0</v>
      </c>
      <c r="BG18">
        <f t="shared" si="4"/>
        <v>9.8984236575000004</v>
      </c>
      <c r="BH18">
        <f t="shared" si="5"/>
        <v>80.703152685000902</v>
      </c>
    </row>
    <row r="19" spans="1:60" x14ac:dyDescent="0.2">
      <c r="A19">
        <v>10999.5</v>
      </c>
      <c r="B19">
        <v>11006.5</v>
      </c>
      <c r="C19">
        <v>10935.45</v>
      </c>
      <c r="D19">
        <v>10957.1</v>
      </c>
      <c r="E19">
        <v>222056399</v>
      </c>
      <c r="F19">
        <v>12199.98</v>
      </c>
      <c r="G19">
        <v>10892.34167</v>
      </c>
      <c r="H19">
        <v>64.758330000000001</v>
      </c>
      <c r="I19">
        <v>0</v>
      </c>
      <c r="J19">
        <v>228080152</v>
      </c>
      <c r="K19">
        <v>-6023753</v>
      </c>
      <c r="L19">
        <v>9.85</v>
      </c>
      <c r="M19">
        <v>-223.1</v>
      </c>
      <c r="N19">
        <v>64.514757450000005</v>
      </c>
      <c r="O19">
        <v>232.95</v>
      </c>
      <c r="P19">
        <v>-23.35</v>
      </c>
      <c r="Q19">
        <v>23.35</v>
      </c>
      <c r="R19">
        <v>0</v>
      </c>
      <c r="S19">
        <v>23.35</v>
      </c>
      <c r="T19">
        <v>21.021428570000001</v>
      </c>
      <c r="U19">
        <v>19.614285710000001</v>
      </c>
      <c r="V19">
        <v>50.488934639999997</v>
      </c>
      <c r="W19">
        <v>0</v>
      </c>
      <c r="X19">
        <v>0</v>
      </c>
      <c r="Y19">
        <v>372.8</v>
      </c>
      <c r="Z19">
        <v>-9415191317.5999107</v>
      </c>
      <c r="AA19">
        <v>-5399999927</v>
      </c>
      <c r="AB19">
        <v>29742</v>
      </c>
      <c r="AC19">
        <v>-1</v>
      </c>
      <c r="AD19">
        <v>4715</v>
      </c>
      <c r="AE19">
        <v>1</v>
      </c>
      <c r="AF19">
        <v>0</v>
      </c>
      <c r="AG19">
        <v>7.7850000000000001</v>
      </c>
      <c r="AH19">
        <v>7.782</v>
      </c>
      <c r="AI19">
        <v>7.7850000000000001</v>
      </c>
      <c r="AJ19">
        <v>7.7639999999999896</v>
      </c>
      <c r="AK19">
        <v>4.3E-3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11034.2524120826</v>
      </c>
      <c r="BB19">
        <v>11319.55</v>
      </c>
      <c r="BC19">
        <f t="shared" si="0"/>
        <v>-285.29758791739914</v>
      </c>
      <c r="BD19">
        <f t="shared" si="1"/>
        <v>1</v>
      </c>
      <c r="BE19">
        <f t="shared" si="2"/>
        <v>362.44999999999891</v>
      </c>
      <c r="BF19">
        <f t="shared" si="3"/>
        <v>0</v>
      </c>
      <c r="BG19">
        <f t="shared" si="4"/>
        <v>13.349582785000001</v>
      </c>
      <c r="BH19">
        <f t="shared" si="5"/>
        <v>335.75083442999892</v>
      </c>
    </row>
    <row r="20" spans="1:60" x14ac:dyDescent="0.2">
      <c r="A20">
        <v>8084.2</v>
      </c>
      <c r="B20">
        <v>8136.85</v>
      </c>
      <c r="C20">
        <v>8048.95</v>
      </c>
      <c r="D20">
        <v>8091.55</v>
      </c>
      <c r="E20">
        <v>157205716</v>
      </c>
      <c r="F20">
        <v>7878.66</v>
      </c>
      <c r="G20">
        <v>8104.2291670000004</v>
      </c>
      <c r="H20">
        <v>-12.679167</v>
      </c>
      <c r="I20">
        <v>0</v>
      </c>
      <c r="J20">
        <v>142634044.59999999</v>
      </c>
      <c r="K20">
        <v>14571671.43</v>
      </c>
      <c r="L20">
        <v>47.4</v>
      </c>
      <c r="M20">
        <v>322.25</v>
      </c>
      <c r="N20">
        <v>121.17103909999901</v>
      </c>
      <c r="O20">
        <v>-274.85000000000002</v>
      </c>
      <c r="P20">
        <v>44.25</v>
      </c>
      <c r="Q20">
        <v>-44.25</v>
      </c>
      <c r="R20">
        <v>44.25</v>
      </c>
      <c r="S20">
        <v>0</v>
      </c>
      <c r="T20">
        <v>32.607142860000003</v>
      </c>
      <c r="U20">
        <v>25.835714289999999</v>
      </c>
      <c r="V20">
        <v>54.85460226</v>
      </c>
      <c r="W20">
        <v>0</v>
      </c>
      <c r="X20">
        <v>0</v>
      </c>
      <c r="Y20">
        <v>-136.75</v>
      </c>
      <c r="Z20">
        <v>1155462012.60005</v>
      </c>
      <c r="AA20">
        <v>-809472836.5</v>
      </c>
      <c r="AB20">
        <v>26668</v>
      </c>
      <c r="AC20">
        <v>-1</v>
      </c>
      <c r="AD20">
        <v>3847</v>
      </c>
      <c r="AE20">
        <v>1</v>
      </c>
      <c r="AF20">
        <v>0</v>
      </c>
      <c r="AG20">
        <v>7.851</v>
      </c>
      <c r="AH20">
        <v>7.851</v>
      </c>
      <c r="AI20">
        <v>7.851</v>
      </c>
      <c r="AJ20">
        <v>7.851</v>
      </c>
      <c r="AK20">
        <v>-4.3E-3</v>
      </c>
      <c r="AL20">
        <v>-1</v>
      </c>
      <c r="AM20">
        <v>-1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8304.2270504636908</v>
      </c>
      <c r="BB20">
        <v>8381.1</v>
      </c>
      <c r="BC20">
        <f t="shared" si="0"/>
        <v>-76.872949536309534</v>
      </c>
      <c r="BD20">
        <f t="shared" si="1"/>
        <v>1</v>
      </c>
      <c r="BE20">
        <f t="shared" si="2"/>
        <v>289.55000000000018</v>
      </c>
      <c r="BF20">
        <f t="shared" si="3"/>
        <v>0</v>
      </c>
      <c r="BG20">
        <f t="shared" si="4"/>
        <v>9.8583399425000007</v>
      </c>
      <c r="BH20">
        <f t="shared" si="5"/>
        <v>269.83332011500016</v>
      </c>
    </row>
    <row r="21" spans="1:60" x14ac:dyDescent="0.2">
      <c r="A21">
        <v>8128.4</v>
      </c>
      <c r="B21">
        <v>8225.9</v>
      </c>
      <c r="C21">
        <v>8121.95</v>
      </c>
      <c r="D21">
        <v>8153.6</v>
      </c>
      <c r="E21">
        <v>187425988</v>
      </c>
      <c r="F21">
        <v>8579.44</v>
      </c>
      <c r="G21">
        <v>8175.3291669999999</v>
      </c>
      <c r="H21">
        <v>-21.729167</v>
      </c>
      <c r="I21">
        <v>-1</v>
      </c>
      <c r="J21">
        <v>149340811.09999999</v>
      </c>
      <c r="K21">
        <v>38085176.859999999</v>
      </c>
      <c r="L21">
        <v>10.45</v>
      </c>
      <c r="M21">
        <v>-18.399999999999999</v>
      </c>
      <c r="N21">
        <v>59.779093340000003</v>
      </c>
      <c r="O21">
        <v>28.85</v>
      </c>
      <c r="P21">
        <v>-28.85</v>
      </c>
      <c r="Q21">
        <v>28.85</v>
      </c>
      <c r="R21">
        <v>0</v>
      </c>
      <c r="S21">
        <v>28.85</v>
      </c>
      <c r="T21">
        <v>30.1</v>
      </c>
      <c r="U21">
        <v>28.60714286</v>
      </c>
      <c r="V21">
        <v>50.412728790000003</v>
      </c>
      <c r="W21">
        <v>0</v>
      </c>
      <c r="X21">
        <v>0</v>
      </c>
      <c r="Y21">
        <v>199.15</v>
      </c>
      <c r="Z21">
        <v>4723134897.6001301</v>
      </c>
      <c r="AA21">
        <v>-472490676.5</v>
      </c>
      <c r="AB21">
        <v>27335</v>
      </c>
      <c r="AC21">
        <v>-1</v>
      </c>
      <c r="AD21">
        <v>3448</v>
      </c>
      <c r="AE21">
        <v>-1</v>
      </c>
      <c r="AF21">
        <v>-2</v>
      </c>
      <c r="AG21">
        <v>6.5359999999999996</v>
      </c>
      <c r="AH21">
        <v>6.5359999999999996</v>
      </c>
      <c r="AI21">
        <v>6.5359999999999996</v>
      </c>
      <c r="AJ21">
        <v>6.5359999999999996</v>
      </c>
      <c r="AK21">
        <v>0.02</v>
      </c>
      <c r="AL21">
        <v>1</v>
      </c>
      <c r="AM21">
        <v>-1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8189.7110833413599</v>
      </c>
      <c r="BB21">
        <v>7908.25</v>
      </c>
      <c r="BC21">
        <f t="shared" si="0"/>
        <v>281.46108334135988</v>
      </c>
      <c r="BD21">
        <f t="shared" si="1"/>
        <v>-1</v>
      </c>
      <c r="BE21">
        <f t="shared" si="2"/>
        <v>0</v>
      </c>
      <c r="BF21">
        <f t="shared" si="3"/>
        <v>0</v>
      </c>
      <c r="BG21">
        <f t="shared" si="4"/>
        <v>9.9339385599999996</v>
      </c>
      <c r="BH21">
        <f t="shared" si="5"/>
        <v>-19.867877119999999</v>
      </c>
    </row>
    <row r="22" spans="1:60" x14ac:dyDescent="0.2">
      <c r="A22">
        <v>9163</v>
      </c>
      <c r="B22">
        <v>9217.9</v>
      </c>
      <c r="C22">
        <v>9095.4500000000007</v>
      </c>
      <c r="D22">
        <v>9105.15</v>
      </c>
      <c r="E22">
        <v>179569574</v>
      </c>
      <c r="F22">
        <v>8527.5</v>
      </c>
      <c r="G22">
        <v>9197.2124999999996</v>
      </c>
      <c r="H22">
        <v>-92.0625</v>
      </c>
      <c r="I22">
        <v>0</v>
      </c>
      <c r="J22">
        <v>172111609.90000001</v>
      </c>
      <c r="K22">
        <v>7457964.1429999899</v>
      </c>
      <c r="L22">
        <v>-156.80000000000001</v>
      </c>
      <c r="M22">
        <v>-373.55</v>
      </c>
      <c r="N22">
        <v>114.394845099999</v>
      </c>
      <c r="O22">
        <v>216.75</v>
      </c>
      <c r="P22">
        <v>-34.15</v>
      </c>
      <c r="Q22">
        <v>34.15</v>
      </c>
      <c r="R22">
        <v>0</v>
      </c>
      <c r="S22">
        <v>34.15</v>
      </c>
      <c r="T22">
        <v>7.9357142859999996</v>
      </c>
      <c r="U22">
        <v>30.335714289999999</v>
      </c>
      <c r="V22">
        <v>20.207348119999999</v>
      </c>
      <c r="W22">
        <v>0</v>
      </c>
      <c r="X22">
        <v>0</v>
      </c>
      <c r="Y22">
        <v>-369.7</v>
      </c>
      <c r="Z22">
        <v>-10388099855.9</v>
      </c>
      <c r="AA22">
        <v>-3833543652</v>
      </c>
      <c r="AB22">
        <v>29416</v>
      </c>
      <c r="AC22">
        <v>1</v>
      </c>
      <c r="AD22">
        <v>3391</v>
      </c>
      <c r="AE22">
        <v>-1</v>
      </c>
      <c r="AF22">
        <v>0</v>
      </c>
      <c r="AG22">
        <v>6.8620000000000001</v>
      </c>
      <c r="AH22">
        <v>6.8620000000000001</v>
      </c>
      <c r="AI22">
        <v>6.8620000000000001</v>
      </c>
      <c r="AJ22">
        <v>6.8620000000000001</v>
      </c>
      <c r="AK22">
        <v>2.2000000000000001E-3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9322.4814777949196</v>
      </c>
      <c r="BB22">
        <v>9342.15</v>
      </c>
      <c r="BC22">
        <f t="shared" si="0"/>
        <v>-19.66852220508008</v>
      </c>
      <c r="BD22">
        <f t="shared" si="1"/>
        <v>1</v>
      </c>
      <c r="BE22">
        <f t="shared" si="2"/>
        <v>237</v>
      </c>
      <c r="BF22">
        <f t="shared" si="3"/>
        <v>0</v>
      </c>
      <c r="BG22">
        <f t="shared" si="4"/>
        <v>11.093259502499999</v>
      </c>
      <c r="BH22">
        <f t="shared" si="5"/>
        <v>214.81348099499999</v>
      </c>
    </row>
    <row r="23" spans="1:60" x14ac:dyDescent="0.2">
      <c r="A23">
        <v>9670.5</v>
      </c>
      <c r="B23">
        <v>9676.5</v>
      </c>
      <c r="C23">
        <v>9643.75</v>
      </c>
      <c r="D23">
        <v>9653.5</v>
      </c>
      <c r="E23">
        <v>164437226</v>
      </c>
      <c r="F23">
        <v>8476.67</v>
      </c>
      <c r="G23">
        <v>9634.1875</v>
      </c>
      <c r="H23">
        <v>19.3125</v>
      </c>
      <c r="I23">
        <v>0</v>
      </c>
      <c r="J23">
        <v>167596516.09999999</v>
      </c>
      <c r="K23">
        <v>-3159290.1430000002</v>
      </c>
      <c r="L23">
        <v>-14.75</v>
      </c>
      <c r="M23">
        <v>-61.75</v>
      </c>
      <c r="N23">
        <v>45.278954169999999</v>
      </c>
      <c r="O23">
        <v>47</v>
      </c>
      <c r="P23">
        <v>-4.05</v>
      </c>
      <c r="Q23">
        <v>4.05</v>
      </c>
      <c r="R23">
        <v>0</v>
      </c>
      <c r="S23">
        <v>4.05</v>
      </c>
      <c r="T23">
        <v>12.96428571</v>
      </c>
      <c r="U23">
        <v>15.07142857</v>
      </c>
      <c r="V23">
        <v>44.649446490000003</v>
      </c>
      <c r="W23">
        <v>0</v>
      </c>
      <c r="X23">
        <v>0</v>
      </c>
      <c r="Y23">
        <v>-80.3</v>
      </c>
      <c r="Z23">
        <v>-2795432842</v>
      </c>
      <c r="AA23">
        <v>-1873039111</v>
      </c>
      <c r="AB23">
        <v>28531</v>
      </c>
      <c r="AC23">
        <v>1</v>
      </c>
      <c r="AD23">
        <v>2846</v>
      </c>
      <c r="AE23">
        <v>-1</v>
      </c>
      <c r="AF23">
        <v>0</v>
      </c>
      <c r="AG23">
        <v>6.4459999999999997</v>
      </c>
      <c r="AH23">
        <v>6.4459999999999997</v>
      </c>
      <c r="AI23">
        <v>6.4459999999999997</v>
      </c>
      <c r="AJ23">
        <v>6.4459999999999997</v>
      </c>
      <c r="AK23">
        <v>-3.2000000000000002E-3</v>
      </c>
      <c r="AL23">
        <v>-1</v>
      </c>
      <c r="AM23">
        <v>-1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9709.5209642196896</v>
      </c>
      <c r="BB23">
        <v>9520.9</v>
      </c>
      <c r="BC23">
        <f t="shared" si="0"/>
        <v>188.62096421968999</v>
      </c>
      <c r="BD23">
        <f t="shared" si="1"/>
        <v>1</v>
      </c>
      <c r="BE23">
        <f t="shared" si="2"/>
        <v>-132.60000000000036</v>
      </c>
      <c r="BF23">
        <f t="shared" si="3"/>
        <v>0</v>
      </c>
      <c r="BG23">
        <f t="shared" si="4"/>
        <v>11.761341724999999</v>
      </c>
      <c r="BH23">
        <f t="shared" si="5"/>
        <v>-156.12268345000035</v>
      </c>
    </row>
    <row r="24" spans="1:60" x14ac:dyDescent="0.2">
      <c r="A24">
        <v>10834.75</v>
      </c>
      <c r="B24">
        <v>10850.15</v>
      </c>
      <c r="C24">
        <v>10739.4</v>
      </c>
      <c r="D24">
        <v>10794.95</v>
      </c>
      <c r="E24">
        <v>260792200</v>
      </c>
      <c r="F24">
        <v>13084.6</v>
      </c>
      <c r="G24">
        <v>10798.75</v>
      </c>
      <c r="H24">
        <v>-3.8</v>
      </c>
      <c r="I24">
        <v>-1</v>
      </c>
      <c r="J24">
        <v>289564157.60000002</v>
      </c>
      <c r="K24">
        <v>-28771957.57</v>
      </c>
      <c r="L24">
        <v>2.4500000000000002</v>
      </c>
      <c r="M24">
        <v>-36.049999999999997</v>
      </c>
      <c r="N24">
        <v>42.620231889999999</v>
      </c>
      <c r="O24">
        <v>38.5</v>
      </c>
      <c r="P24">
        <v>-26.65</v>
      </c>
      <c r="Q24">
        <v>26.65</v>
      </c>
      <c r="R24">
        <v>0</v>
      </c>
      <c r="S24">
        <v>26.65</v>
      </c>
      <c r="T24">
        <v>26.128571430000001</v>
      </c>
      <c r="U24">
        <v>25.77857143</v>
      </c>
      <c r="V24">
        <v>49.385716209999998</v>
      </c>
      <c r="W24">
        <v>0</v>
      </c>
      <c r="X24">
        <v>0</v>
      </c>
      <c r="Y24">
        <v>-93.45</v>
      </c>
      <c r="Z24">
        <v>-10379529559.9998</v>
      </c>
      <c r="AA24">
        <v>-7761997962</v>
      </c>
      <c r="AB24">
        <v>32117</v>
      </c>
      <c r="AC24">
        <v>1</v>
      </c>
      <c r="AD24">
        <v>3708</v>
      </c>
      <c r="AE24">
        <v>1</v>
      </c>
      <c r="AF24">
        <v>2</v>
      </c>
      <c r="AG24">
        <v>7.5029999999999903</v>
      </c>
      <c r="AH24">
        <v>7.4790000000000001</v>
      </c>
      <c r="AI24">
        <v>7.5190000000000001</v>
      </c>
      <c r="AJ24">
        <v>7.4489999999999998</v>
      </c>
      <c r="AK24">
        <v>3.5999999999999999E-3</v>
      </c>
      <c r="AL24">
        <v>1</v>
      </c>
      <c r="AM24">
        <v>3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10952.608276933801</v>
      </c>
      <c r="BB24">
        <v>10922.75</v>
      </c>
      <c r="BC24">
        <f t="shared" si="0"/>
        <v>29.85827693380088</v>
      </c>
      <c r="BD24">
        <f t="shared" si="1"/>
        <v>1</v>
      </c>
      <c r="BE24">
        <f t="shared" si="2"/>
        <v>127.79999999999927</v>
      </c>
      <c r="BF24">
        <f t="shared" si="3"/>
        <v>0</v>
      </c>
      <c r="BG24">
        <f t="shared" si="4"/>
        <v>13.152027332500001</v>
      </c>
      <c r="BH24">
        <f t="shared" si="5"/>
        <v>101.49594533499928</v>
      </c>
    </row>
    <row r="25" spans="1:60" x14ac:dyDescent="0.2">
      <c r="A25">
        <v>8126</v>
      </c>
      <c r="B25">
        <v>8132.5</v>
      </c>
      <c r="C25">
        <v>8094.85</v>
      </c>
      <c r="D25">
        <v>8104.35</v>
      </c>
      <c r="E25">
        <v>110669713</v>
      </c>
      <c r="F25">
        <v>5272.2</v>
      </c>
      <c r="G25">
        <v>8169.1958329999998</v>
      </c>
      <c r="H25">
        <v>-64.845832999999999</v>
      </c>
      <c r="I25">
        <v>0</v>
      </c>
      <c r="J25">
        <v>164028762.90000001</v>
      </c>
      <c r="K25">
        <v>-53359049.859999999</v>
      </c>
      <c r="L25">
        <v>-142.5</v>
      </c>
      <c r="M25">
        <v>-247.2</v>
      </c>
      <c r="N25">
        <v>53.710432830000002</v>
      </c>
      <c r="O25">
        <v>104.7</v>
      </c>
      <c r="P25">
        <v>-35.1</v>
      </c>
      <c r="Q25">
        <v>35.1</v>
      </c>
      <c r="R25">
        <v>0</v>
      </c>
      <c r="S25">
        <v>35.1</v>
      </c>
      <c r="T25">
        <v>9.414285714</v>
      </c>
      <c r="U25">
        <v>29.771428570000001</v>
      </c>
      <c r="V25">
        <v>23.426946319999999</v>
      </c>
      <c r="W25">
        <v>0</v>
      </c>
      <c r="X25">
        <v>0</v>
      </c>
      <c r="Y25">
        <v>-94.65</v>
      </c>
      <c r="Z25">
        <v>-2395999286.4499502</v>
      </c>
      <c r="AA25">
        <v>-2302068058</v>
      </c>
      <c r="AB25">
        <v>27410</v>
      </c>
      <c r="AC25">
        <v>1</v>
      </c>
      <c r="AD25">
        <v>3518</v>
      </c>
      <c r="AE25">
        <v>1</v>
      </c>
      <c r="AF25">
        <v>2</v>
      </c>
      <c r="AG25">
        <v>6.51</v>
      </c>
      <c r="AH25">
        <v>6.51</v>
      </c>
      <c r="AI25">
        <v>6.51</v>
      </c>
      <c r="AJ25">
        <v>6.51</v>
      </c>
      <c r="AK25">
        <v>5.9999999999999995E-4</v>
      </c>
      <c r="AL25">
        <v>1</v>
      </c>
      <c r="AM25">
        <v>3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8104.7500758642</v>
      </c>
      <c r="BB25">
        <v>8034.85</v>
      </c>
      <c r="BC25">
        <f t="shared" si="0"/>
        <v>69.900075864199607</v>
      </c>
      <c r="BD25">
        <f t="shared" si="1"/>
        <v>-1</v>
      </c>
      <c r="BE25">
        <f t="shared" si="2"/>
        <v>0</v>
      </c>
      <c r="BF25">
        <f t="shared" si="3"/>
        <v>0</v>
      </c>
      <c r="BG25">
        <f t="shared" si="4"/>
        <v>9.8739348225000008</v>
      </c>
      <c r="BH25">
        <f t="shared" si="5"/>
        <v>-19.747869645000002</v>
      </c>
    </row>
    <row r="26" spans="1:60" x14ac:dyDescent="0.2">
      <c r="A26">
        <v>7971.5</v>
      </c>
      <c r="B26">
        <v>7990.65</v>
      </c>
      <c r="C26">
        <v>7936.95</v>
      </c>
      <c r="D26">
        <v>7975.5</v>
      </c>
      <c r="E26">
        <v>123722390</v>
      </c>
      <c r="F26">
        <v>6689.37</v>
      </c>
      <c r="G26">
        <v>8082.9333329999999</v>
      </c>
      <c r="H26">
        <v>-107.433333</v>
      </c>
      <c r="I26">
        <v>0</v>
      </c>
      <c r="J26">
        <v>113030981.59999999</v>
      </c>
      <c r="K26">
        <v>10691408.43</v>
      </c>
      <c r="L26">
        <v>-198.4</v>
      </c>
      <c r="M26">
        <v>-436.25</v>
      </c>
      <c r="N26">
        <v>138.5846664</v>
      </c>
      <c r="O26">
        <v>237.85</v>
      </c>
      <c r="P26">
        <v>42.6</v>
      </c>
      <c r="Q26">
        <v>-42.6</v>
      </c>
      <c r="R26">
        <v>42.6</v>
      </c>
      <c r="S26">
        <v>0</v>
      </c>
      <c r="T26">
        <v>8.914285714</v>
      </c>
      <c r="U26">
        <v>37.257142860000002</v>
      </c>
      <c r="V26">
        <v>18.897637790000001</v>
      </c>
      <c r="W26">
        <v>1</v>
      </c>
      <c r="X26">
        <v>0</v>
      </c>
      <c r="Y26">
        <v>-406.3</v>
      </c>
      <c r="Z26">
        <v>494889560</v>
      </c>
      <c r="AA26">
        <v>-3206532590</v>
      </c>
      <c r="AB26">
        <v>26849</v>
      </c>
      <c r="AC26">
        <v>-1</v>
      </c>
      <c r="AD26">
        <v>5797</v>
      </c>
      <c r="AE26">
        <v>1</v>
      </c>
      <c r="AF26">
        <v>0</v>
      </c>
      <c r="AG26">
        <v>8.4979999999999993</v>
      </c>
      <c r="AH26">
        <v>8.4979999999999993</v>
      </c>
      <c r="AI26">
        <v>8.4979999999999993</v>
      </c>
      <c r="AJ26">
        <v>8.4979999999999993</v>
      </c>
      <c r="AK26">
        <v>-1E-4</v>
      </c>
      <c r="AL26">
        <v>-1</v>
      </c>
      <c r="AM26">
        <v>-1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-10691408.43</v>
      </c>
      <c r="BA26">
        <v>7897.2301489666697</v>
      </c>
      <c r="BB26">
        <v>7968.85</v>
      </c>
      <c r="BC26">
        <f t="shared" si="0"/>
        <v>-71.619851033330633</v>
      </c>
      <c r="BD26">
        <f t="shared" si="1"/>
        <v>0</v>
      </c>
      <c r="BE26">
        <f t="shared" si="2"/>
        <v>0</v>
      </c>
      <c r="BF26">
        <f t="shared" si="3"/>
        <v>6.6499999999996362</v>
      </c>
      <c r="BG26">
        <f t="shared" si="4"/>
        <v>9.7169504250000003</v>
      </c>
      <c r="BH26">
        <f t="shared" si="5"/>
        <v>-12.783900850000364</v>
      </c>
    </row>
    <row r="27" spans="1:60" x14ac:dyDescent="0.2">
      <c r="A27">
        <v>10920.85</v>
      </c>
      <c r="B27">
        <v>10930.65</v>
      </c>
      <c r="C27">
        <v>10844.65</v>
      </c>
      <c r="D27">
        <v>10905.2</v>
      </c>
      <c r="E27">
        <v>271676319</v>
      </c>
      <c r="F27">
        <v>13215.83</v>
      </c>
      <c r="G27">
        <v>10805.2125</v>
      </c>
      <c r="H27">
        <v>99.987499999999997</v>
      </c>
      <c r="I27">
        <v>0</v>
      </c>
      <c r="J27">
        <v>287416597.39999998</v>
      </c>
      <c r="K27">
        <v>-15740278.43</v>
      </c>
      <c r="L27">
        <v>103.05</v>
      </c>
      <c r="M27">
        <v>160.80000000000001</v>
      </c>
      <c r="N27">
        <v>91.006846940000003</v>
      </c>
      <c r="O27">
        <v>-57.75</v>
      </c>
      <c r="P27">
        <v>14.9</v>
      </c>
      <c r="Q27">
        <v>-14.9</v>
      </c>
      <c r="R27">
        <v>14.9</v>
      </c>
      <c r="S27">
        <v>0</v>
      </c>
      <c r="T27">
        <v>31.514285709999999</v>
      </c>
      <c r="U27">
        <v>16.792857139999999</v>
      </c>
      <c r="V27">
        <v>63.914240190000001</v>
      </c>
      <c r="W27">
        <v>0</v>
      </c>
      <c r="X27">
        <v>0</v>
      </c>
      <c r="Y27">
        <v>381</v>
      </c>
      <c r="Z27">
        <v>-4251734392.3498998</v>
      </c>
      <c r="AA27">
        <v>-2288632759</v>
      </c>
      <c r="AB27">
        <v>32396</v>
      </c>
      <c r="AC27">
        <v>-1</v>
      </c>
      <c r="AD27">
        <v>3724</v>
      </c>
      <c r="AE27">
        <v>1</v>
      </c>
      <c r="AF27">
        <v>0</v>
      </c>
      <c r="AG27">
        <v>7.5489999999999897</v>
      </c>
      <c r="AH27">
        <v>7.5729999999999897</v>
      </c>
      <c r="AI27">
        <v>7.5869999999999997</v>
      </c>
      <c r="AJ27">
        <v>7.5329999999999897</v>
      </c>
      <c r="AK27">
        <v>-1.9E-3</v>
      </c>
      <c r="AL27">
        <v>-1</v>
      </c>
      <c r="AM27">
        <v>-1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10769.612255718799</v>
      </c>
      <c r="BB27">
        <v>10661.55</v>
      </c>
      <c r="BC27">
        <f t="shared" si="0"/>
        <v>108.06225571879986</v>
      </c>
      <c r="BD27">
        <f t="shared" si="1"/>
        <v>0</v>
      </c>
      <c r="BE27">
        <f t="shared" si="2"/>
        <v>0</v>
      </c>
      <c r="BF27">
        <f t="shared" si="3"/>
        <v>243.65000000000146</v>
      </c>
      <c r="BG27">
        <f t="shared" si="4"/>
        <v>13.286350420000002</v>
      </c>
      <c r="BH27">
        <f t="shared" si="5"/>
        <v>217.07729916000144</v>
      </c>
    </row>
    <row r="28" spans="1:60" x14ac:dyDescent="0.2">
      <c r="A28">
        <v>8625</v>
      </c>
      <c r="B28">
        <v>8653.75</v>
      </c>
      <c r="C28">
        <v>8581.75</v>
      </c>
      <c r="D28">
        <v>8638</v>
      </c>
      <c r="E28">
        <v>180906084</v>
      </c>
      <c r="F28">
        <v>8953.7199999999993</v>
      </c>
      <c r="G28">
        <v>8645.5125000000007</v>
      </c>
      <c r="H28">
        <v>-7.5125000000000002</v>
      </c>
      <c r="I28">
        <v>0</v>
      </c>
      <c r="J28">
        <v>191377738.59999999</v>
      </c>
      <c r="K28">
        <v>-10471654.57</v>
      </c>
      <c r="L28">
        <v>-21.1</v>
      </c>
      <c r="M28">
        <v>29.35</v>
      </c>
      <c r="N28">
        <v>81.003681569999998</v>
      </c>
      <c r="O28">
        <v>-50.45</v>
      </c>
      <c r="P28">
        <v>22.75</v>
      </c>
      <c r="Q28">
        <v>-22.75</v>
      </c>
      <c r="R28">
        <v>22.75</v>
      </c>
      <c r="S28">
        <v>0</v>
      </c>
      <c r="T28">
        <v>11.27857143</v>
      </c>
      <c r="U28">
        <v>14.292857140000001</v>
      </c>
      <c r="V28">
        <v>42.446236570000003</v>
      </c>
      <c r="W28">
        <v>0</v>
      </c>
      <c r="X28">
        <v>0</v>
      </c>
      <c r="Y28">
        <v>11.1</v>
      </c>
      <c r="Z28">
        <v>2351779092</v>
      </c>
      <c r="AA28">
        <v>-1818489692</v>
      </c>
      <c r="AB28">
        <v>30049</v>
      </c>
      <c r="AC28">
        <v>-1</v>
      </c>
      <c r="AD28">
        <v>3326</v>
      </c>
      <c r="AE28">
        <v>1</v>
      </c>
      <c r="AF28">
        <v>0</v>
      </c>
      <c r="AG28">
        <v>6.8860000000000001</v>
      </c>
      <c r="AH28">
        <v>6.8860000000000001</v>
      </c>
      <c r="AI28">
        <v>6.8860000000000001</v>
      </c>
      <c r="AJ28">
        <v>6.8860000000000001</v>
      </c>
      <c r="AK28">
        <v>-5.9999999999999995E-4</v>
      </c>
      <c r="AL28">
        <v>-1</v>
      </c>
      <c r="AM28">
        <v>-1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8570.1420977501602</v>
      </c>
      <c r="BB28">
        <v>8543.5499999999993</v>
      </c>
      <c r="BC28">
        <f t="shared" si="0"/>
        <v>26.592097750160974</v>
      </c>
      <c r="BD28">
        <f t="shared" si="1"/>
        <v>0</v>
      </c>
      <c r="BE28">
        <f t="shared" si="2"/>
        <v>0</v>
      </c>
      <c r="BF28">
        <f t="shared" si="3"/>
        <v>94.450000000000728</v>
      </c>
      <c r="BG28">
        <f t="shared" si="4"/>
        <v>10.524107300000001</v>
      </c>
      <c r="BH28">
        <f t="shared" si="5"/>
        <v>73.401785400000733</v>
      </c>
    </row>
    <row r="29" spans="1:60" x14ac:dyDescent="0.2">
      <c r="A29">
        <v>8350</v>
      </c>
      <c r="B29">
        <v>8353.2999999999993</v>
      </c>
      <c r="C29">
        <v>8287.5499999999993</v>
      </c>
      <c r="D29">
        <v>8323.2000000000007</v>
      </c>
      <c r="E29">
        <v>142159935</v>
      </c>
      <c r="F29">
        <v>6886.33</v>
      </c>
      <c r="G29">
        <v>8239.1541670000006</v>
      </c>
      <c r="H29">
        <v>84.045833000000002</v>
      </c>
      <c r="I29">
        <v>0</v>
      </c>
      <c r="J29">
        <v>178339269</v>
      </c>
      <c r="K29">
        <v>-36179334</v>
      </c>
      <c r="L29">
        <v>195.35</v>
      </c>
      <c r="M29">
        <v>237.7</v>
      </c>
      <c r="N29">
        <v>117.05226699999901</v>
      </c>
      <c r="O29">
        <v>-42.35</v>
      </c>
      <c r="P29">
        <v>-14.7</v>
      </c>
      <c r="Q29">
        <v>14.7</v>
      </c>
      <c r="R29">
        <v>0</v>
      </c>
      <c r="S29">
        <v>14.7</v>
      </c>
      <c r="T29">
        <v>34.97142857</v>
      </c>
      <c r="U29">
        <v>7.0642857139999897</v>
      </c>
      <c r="V29">
        <v>81.261410789999999</v>
      </c>
      <c r="W29">
        <v>0</v>
      </c>
      <c r="X29">
        <v>1</v>
      </c>
      <c r="Y29">
        <v>685.9</v>
      </c>
      <c r="Z29">
        <v>-3809886257.9998899</v>
      </c>
      <c r="AA29">
        <v>510450438.39999998</v>
      </c>
      <c r="AB29">
        <v>31204</v>
      </c>
      <c r="AC29">
        <v>-1</v>
      </c>
      <c r="AD29">
        <v>3047</v>
      </c>
      <c r="AE29">
        <v>-1</v>
      </c>
      <c r="AF29">
        <v>-2</v>
      </c>
      <c r="AG29">
        <v>7.3849999999999998</v>
      </c>
      <c r="AH29">
        <v>7.3849999999999998</v>
      </c>
      <c r="AI29">
        <v>7.3849999999999998</v>
      </c>
      <c r="AJ29">
        <v>7.3849999999999998</v>
      </c>
      <c r="AK29">
        <v>4.0000000000000002E-4</v>
      </c>
      <c r="AL29">
        <v>1</v>
      </c>
      <c r="AM29">
        <v>-1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-36179334</v>
      </c>
      <c r="BA29">
        <v>8473.9972855165106</v>
      </c>
      <c r="BB29">
        <v>8528.5499999999993</v>
      </c>
      <c r="BC29">
        <f t="shared" si="0"/>
        <v>-54.552714483488671</v>
      </c>
      <c r="BD29">
        <f t="shared" si="1"/>
        <v>1</v>
      </c>
      <c r="BE29">
        <f t="shared" si="2"/>
        <v>205.34999999999854</v>
      </c>
      <c r="BF29">
        <f t="shared" si="3"/>
        <v>0</v>
      </c>
      <c r="BG29">
        <f t="shared" si="4"/>
        <v>10.140570720000001</v>
      </c>
      <c r="BH29">
        <f t="shared" si="5"/>
        <v>185.06885855999855</v>
      </c>
    </row>
    <row r="30" spans="1:60" x14ac:dyDescent="0.2">
      <c r="A30">
        <v>8313.0499999999993</v>
      </c>
      <c r="B30">
        <v>8356.75</v>
      </c>
      <c r="C30">
        <v>8308.65</v>
      </c>
      <c r="D30">
        <v>8328.35</v>
      </c>
      <c r="E30">
        <v>170581881</v>
      </c>
      <c r="F30">
        <v>7358.38</v>
      </c>
      <c r="G30">
        <v>8187.75</v>
      </c>
      <c r="H30">
        <v>140.6</v>
      </c>
      <c r="I30">
        <v>0</v>
      </c>
      <c r="J30">
        <v>198377607.59999999</v>
      </c>
      <c r="K30">
        <v>-27795726.57</v>
      </c>
      <c r="L30">
        <v>124.65</v>
      </c>
      <c r="M30">
        <v>31.55</v>
      </c>
      <c r="N30">
        <v>97.861959389999996</v>
      </c>
      <c r="O30">
        <v>93.1</v>
      </c>
      <c r="P30">
        <v>40.6</v>
      </c>
      <c r="Q30">
        <v>-40.6</v>
      </c>
      <c r="R30">
        <v>40.6</v>
      </c>
      <c r="S30">
        <v>0</v>
      </c>
      <c r="T30">
        <v>43.785714290000001</v>
      </c>
      <c r="U30">
        <v>25.978571429999999</v>
      </c>
      <c r="V30">
        <v>61.875441610000003</v>
      </c>
      <c r="W30">
        <v>0</v>
      </c>
      <c r="X30">
        <v>0</v>
      </c>
      <c r="Y30">
        <v>158</v>
      </c>
      <c r="Z30">
        <v>2609902779.30018</v>
      </c>
      <c r="AA30">
        <v>8476074629</v>
      </c>
      <c r="AB30">
        <v>30980</v>
      </c>
      <c r="AC30">
        <v>1</v>
      </c>
      <c r="AD30">
        <v>3268</v>
      </c>
      <c r="AE30">
        <v>-1</v>
      </c>
      <c r="AF30">
        <v>0</v>
      </c>
      <c r="AG30">
        <v>7.4189999999999996</v>
      </c>
      <c r="AH30">
        <v>7.4189999999999996</v>
      </c>
      <c r="AI30">
        <v>7.4189999999999996</v>
      </c>
      <c r="AJ30">
        <v>7.4189999999999996</v>
      </c>
      <c r="AK30">
        <v>-4.1999999999999997E-3</v>
      </c>
      <c r="AL30">
        <v>-1</v>
      </c>
      <c r="AM30">
        <v>-1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8476.8793957573707</v>
      </c>
      <c r="BB30">
        <v>8519.5</v>
      </c>
      <c r="BC30">
        <f t="shared" si="0"/>
        <v>-42.62060424262927</v>
      </c>
      <c r="BD30">
        <f t="shared" si="1"/>
        <v>1</v>
      </c>
      <c r="BE30">
        <f t="shared" si="2"/>
        <v>191.14999999999964</v>
      </c>
      <c r="BF30">
        <f t="shared" si="3"/>
        <v>0</v>
      </c>
      <c r="BG30">
        <f t="shared" si="4"/>
        <v>10.1468452225</v>
      </c>
      <c r="BH30">
        <f t="shared" si="5"/>
        <v>170.85630955499963</v>
      </c>
    </row>
    <row r="31" spans="1:60" x14ac:dyDescent="0.2">
      <c r="A31">
        <v>8962.85</v>
      </c>
      <c r="B31">
        <v>9008.4</v>
      </c>
      <c r="C31">
        <v>8925.5499999999993</v>
      </c>
      <c r="D31">
        <v>8996.25</v>
      </c>
      <c r="E31">
        <v>183251960</v>
      </c>
      <c r="F31">
        <v>9033.61</v>
      </c>
      <c r="G31">
        <v>8823.6833329999899</v>
      </c>
      <c r="H31">
        <v>172.566667</v>
      </c>
      <c r="I31">
        <v>0</v>
      </c>
      <c r="J31">
        <v>198620834.30000001</v>
      </c>
      <c r="K31">
        <v>-15368874.289999999</v>
      </c>
      <c r="L31">
        <v>241.3</v>
      </c>
      <c r="M31">
        <v>113.75</v>
      </c>
      <c r="N31">
        <v>91.108862799999997</v>
      </c>
      <c r="O31">
        <v>127.55</v>
      </c>
      <c r="P31">
        <v>39.5</v>
      </c>
      <c r="Q31">
        <v>-39.5</v>
      </c>
      <c r="R31">
        <v>39.5</v>
      </c>
      <c r="S31">
        <v>0</v>
      </c>
      <c r="T31">
        <v>46.385714290000003</v>
      </c>
      <c r="U31">
        <v>11.91428571</v>
      </c>
      <c r="V31">
        <v>78.222115160000001</v>
      </c>
      <c r="W31">
        <v>0</v>
      </c>
      <c r="X31">
        <v>0</v>
      </c>
      <c r="Y31">
        <v>371</v>
      </c>
      <c r="Z31">
        <v>6120615463.9999304</v>
      </c>
      <c r="AA31">
        <v>827149497.60000002</v>
      </c>
      <c r="AB31">
        <v>26553</v>
      </c>
      <c r="AC31">
        <v>1</v>
      </c>
      <c r="AD31">
        <v>3066</v>
      </c>
      <c r="AE31">
        <v>-1</v>
      </c>
      <c r="AF31">
        <v>0</v>
      </c>
      <c r="AG31">
        <v>7.7560000000000002</v>
      </c>
      <c r="AH31">
        <v>7.7560000000000002</v>
      </c>
      <c r="AI31">
        <v>7.7560000000000002</v>
      </c>
      <c r="AJ31">
        <v>7.7560000000000002</v>
      </c>
      <c r="AK31">
        <v>1.2999999999999999E-3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8788.9797583858908</v>
      </c>
      <c r="BB31">
        <v>8647.75</v>
      </c>
      <c r="BC31">
        <f t="shared" si="0"/>
        <v>141.22975838589082</v>
      </c>
      <c r="BD31">
        <f t="shared" si="1"/>
        <v>0</v>
      </c>
      <c r="BE31">
        <f t="shared" si="2"/>
        <v>0</v>
      </c>
      <c r="BF31">
        <f t="shared" si="3"/>
        <v>348.5</v>
      </c>
      <c r="BG31">
        <f t="shared" si="4"/>
        <v>10.960581187500001</v>
      </c>
      <c r="BH31">
        <f t="shared" si="5"/>
        <v>326.57883762500001</v>
      </c>
    </row>
    <row r="32" spans="1:60" x14ac:dyDescent="0.2">
      <c r="A32">
        <v>7869.5</v>
      </c>
      <c r="B32">
        <v>7877.5</v>
      </c>
      <c r="C32">
        <v>7825.2</v>
      </c>
      <c r="D32">
        <v>7849.25</v>
      </c>
      <c r="E32">
        <v>130871603</v>
      </c>
      <c r="F32">
        <v>6099.09</v>
      </c>
      <c r="G32">
        <v>7859.25</v>
      </c>
      <c r="H32">
        <v>-10</v>
      </c>
      <c r="I32">
        <v>0</v>
      </c>
      <c r="J32">
        <v>133313431.7</v>
      </c>
      <c r="K32">
        <v>-2441828.7140000002</v>
      </c>
      <c r="L32">
        <v>24.25</v>
      </c>
      <c r="M32">
        <v>250.05</v>
      </c>
      <c r="N32">
        <v>126.8651407</v>
      </c>
      <c r="O32">
        <v>-225.8</v>
      </c>
      <c r="P32">
        <v>-7.3</v>
      </c>
      <c r="Q32">
        <v>7.3</v>
      </c>
      <c r="R32">
        <v>0</v>
      </c>
      <c r="S32">
        <v>7.3</v>
      </c>
      <c r="T32">
        <v>28.57857143</v>
      </c>
      <c r="U32">
        <v>25.114285710000001</v>
      </c>
      <c r="V32">
        <v>52.252840540000001</v>
      </c>
      <c r="W32">
        <v>0</v>
      </c>
      <c r="X32">
        <v>0</v>
      </c>
      <c r="Y32">
        <v>25</v>
      </c>
      <c r="Z32">
        <v>-2650149960.75</v>
      </c>
      <c r="AA32">
        <v>454580574.89999998</v>
      </c>
      <c r="AB32">
        <v>25225</v>
      </c>
      <c r="AC32">
        <v>-1</v>
      </c>
      <c r="AD32">
        <v>2769</v>
      </c>
      <c r="AE32">
        <v>1</v>
      </c>
      <c r="AF32">
        <v>0</v>
      </c>
      <c r="AG32">
        <v>7.72</v>
      </c>
      <c r="AH32">
        <v>7.72</v>
      </c>
      <c r="AI32">
        <v>7.72</v>
      </c>
      <c r="AJ32">
        <v>7.72</v>
      </c>
      <c r="AK32">
        <v>3.0000000000000001E-3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7774.9383737162598</v>
      </c>
      <c r="BB32">
        <v>7864.15</v>
      </c>
      <c r="BC32">
        <f t="shared" si="0"/>
        <v>-89.211626283739861</v>
      </c>
      <c r="BD32">
        <f t="shared" si="1"/>
        <v>0</v>
      </c>
      <c r="BE32">
        <f t="shared" si="2"/>
        <v>0</v>
      </c>
      <c r="BF32">
        <f t="shared" si="3"/>
        <v>-14.899999999999636</v>
      </c>
      <c r="BG32">
        <f t="shared" si="4"/>
        <v>9.5631337374999994</v>
      </c>
      <c r="BH32">
        <f t="shared" si="5"/>
        <v>-34.026267474999635</v>
      </c>
    </row>
    <row r="33" spans="1:60" x14ac:dyDescent="0.2">
      <c r="A33">
        <v>10859.75</v>
      </c>
      <c r="B33">
        <v>10931.7</v>
      </c>
      <c r="C33">
        <v>10756.45</v>
      </c>
      <c r="D33">
        <v>10780.55</v>
      </c>
      <c r="E33">
        <v>463444758</v>
      </c>
      <c r="F33">
        <v>20542.36</v>
      </c>
      <c r="G33">
        <v>10863.704170000001</v>
      </c>
      <c r="H33">
        <v>-83.154169999999993</v>
      </c>
      <c r="I33">
        <v>0</v>
      </c>
      <c r="J33">
        <v>303083588</v>
      </c>
      <c r="K33">
        <v>160361170</v>
      </c>
      <c r="L33">
        <v>-109.75</v>
      </c>
      <c r="M33">
        <v>-228.25</v>
      </c>
      <c r="N33">
        <v>61.096029989999998</v>
      </c>
      <c r="O33">
        <v>118.5</v>
      </c>
      <c r="P33">
        <v>-69.25</v>
      </c>
      <c r="Q33">
        <v>69.25</v>
      </c>
      <c r="R33">
        <v>0</v>
      </c>
      <c r="S33">
        <v>69.25</v>
      </c>
      <c r="T33">
        <v>12.83571429</v>
      </c>
      <c r="U33">
        <v>28.514285709999999</v>
      </c>
      <c r="V33">
        <v>30.3086523999999</v>
      </c>
      <c r="W33">
        <v>0</v>
      </c>
      <c r="X33">
        <v>0</v>
      </c>
      <c r="Y33">
        <v>-52.85</v>
      </c>
      <c r="Z33">
        <v>-36704824833.600304</v>
      </c>
      <c r="AA33">
        <v>-9578877900</v>
      </c>
      <c r="AB33">
        <v>32303</v>
      </c>
      <c r="AC33">
        <v>1</v>
      </c>
      <c r="AD33">
        <v>3787</v>
      </c>
      <c r="AE33">
        <v>1</v>
      </c>
      <c r="AF33">
        <v>2</v>
      </c>
      <c r="AG33">
        <v>7.5460000000000003</v>
      </c>
      <c r="AH33">
        <v>7.5779999999999896</v>
      </c>
      <c r="AI33">
        <v>7.5779999999999896</v>
      </c>
      <c r="AJ33">
        <v>7.524</v>
      </c>
      <c r="AK33">
        <v>-1.5E-3</v>
      </c>
      <c r="AL33">
        <v>-1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10894.397288755201</v>
      </c>
      <c r="BB33">
        <v>10934.35</v>
      </c>
      <c r="BC33">
        <f t="shared" si="0"/>
        <v>-39.952711244799502</v>
      </c>
      <c r="BD33">
        <f t="shared" si="1"/>
        <v>1</v>
      </c>
      <c r="BE33">
        <f t="shared" si="2"/>
        <v>153.80000000000109</v>
      </c>
      <c r="BF33">
        <f t="shared" si="3"/>
        <v>0</v>
      </c>
      <c r="BG33">
        <f t="shared" si="4"/>
        <v>13.134483092499998</v>
      </c>
      <c r="BH33">
        <f t="shared" si="5"/>
        <v>127.53103381500109</v>
      </c>
    </row>
    <row r="34" spans="1:60" x14ac:dyDescent="0.2">
      <c r="A34">
        <v>7039.3</v>
      </c>
      <c r="B34">
        <v>7052.9</v>
      </c>
      <c r="C34">
        <v>6985.1</v>
      </c>
      <c r="D34">
        <v>7029.75</v>
      </c>
      <c r="E34">
        <v>213142575</v>
      </c>
      <c r="F34">
        <v>6880.96</v>
      </c>
      <c r="G34">
        <v>7102.3791670000001</v>
      </c>
      <c r="H34">
        <v>-72.629166999999995</v>
      </c>
      <c r="I34">
        <v>0</v>
      </c>
      <c r="J34">
        <v>225420960</v>
      </c>
      <c r="K34">
        <v>-12278385</v>
      </c>
      <c r="L34">
        <v>-78.7</v>
      </c>
      <c r="M34">
        <v>200.1</v>
      </c>
      <c r="N34">
        <v>178.82807790000001</v>
      </c>
      <c r="O34">
        <v>-278.8</v>
      </c>
      <c r="P34">
        <v>59.15</v>
      </c>
      <c r="Q34">
        <v>-59.15</v>
      </c>
      <c r="R34">
        <v>59.15</v>
      </c>
      <c r="S34">
        <v>0</v>
      </c>
      <c r="T34">
        <v>26.464285709999999</v>
      </c>
      <c r="U34">
        <v>37.707142859999998</v>
      </c>
      <c r="V34">
        <v>40.607189820000002</v>
      </c>
      <c r="W34">
        <v>0</v>
      </c>
      <c r="X34">
        <v>0</v>
      </c>
      <c r="Y34">
        <v>-300.60000000000002</v>
      </c>
      <c r="Z34">
        <v>-2035511591.25003</v>
      </c>
      <c r="AA34">
        <v>-5916922577</v>
      </c>
      <c r="AB34">
        <v>29187</v>
      </c>
      <c r="AC34">
        <v>1</v>
      </c>
      <c r="AD34">
        <v>2269</v>
      </c>
      <c r="AE34">
        <v>1</v>
      </c>
      <c r="AF34">
        <v>2</v>
      </c>
      <c r="AG34">
        <v>7.7839999999999998</v>
      </c>
      <c r="AH34">
        <v>7.7839999999999998</v>
      </c>
      <c r="AI34">
        <v>7.7839999999999998</v>
      </c>
      <c r="AJ34">
        <v>7.7839999999999998</v>
      </c>
      <c r="AK34">
        <v>-1.03E-2</v>
      </c>
      <c r="AL34">
        <v>-1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7416.8951275344698</v>
      </c>
      <c r="BB34">
        <v>7531.8</v>
      </c>
      <c r="BC34">
        <f t="shared" si="0"/>
        <v>-114.90487246553039</v>
      </c>
      <c r="BD34">
        <f t="shared" si="1"/>
        <v>1</v>
      </c>
      <c r="BE34">
        <f t="shared" si="2"/>
        <v>502.05000000000018</v>
      </c>
      <c r="BF34">
        <f t="shared" si="3"/>
        <v>0</v>
      </c>
      <c r="BG34">
        <f t="shared" si="4"/>
        <v>8.5646959124999995</v>
      </c>
      <c r="BH34">
        <f t="shared" si="5"/>
        <v>484.92060817500021</v>
      </c>
    </row>
    <row r="35" spans="1:60" x14ac:dyDescent="0.2">
      <c r="A35">
        <v>11770.4</v>
      </c>
      <c r="B35">
        <v>11771.9</v>
      </c>
      <c r="C35">
        <v>11523.3</v>
      </c>
      <c r="D35">
        <v>11558.6</v>
      </c>
      <c r="E35">
        <v>464029444</v>
      </c>
      <c r="F35">
        <v>19146.25</v>
      </c>
      <c r="G35">
        <v>11831.704170000001</v>
      </c>
      <c r="H35">
        <v>-273.10417000000001</v>
      </c>
      <c r="I35">
        <v>0</v>
      </c>
      <c r="J35">
        <v>375787670.69999999</v>
      </c>
      <c r="K35">
        <v>88241773.290000007</v>
      </c>
      <c r="L35">
        <v>-282.95</v>
      </c>
      <c r="M35">
        <v>-433</v>
      </c>
      <c r="N35">
        <v>89.236996520000005</v>
      </c>
      <c r="O35">
        <v>150.05000000000001</v>
      </c>
      <c r="P35">
        <v>-252.55</v>
      </c>
      <c r="Q35">
        <v>252.55</v>
      </c>
      <c r="R35">
        <v>0</v>
      </c>
      <c r="S35">
        <v>252.55</v>
      </c>
      <c r="T35">
        <v>22.557142859999999</v>
      </c>
      <c r="U35">
        <v>62.978571430000002</v>
      </c>
      <c r="V35">
        <v>26.066859269999998</v>
      </c>
      <c r="W35">
        <v>0</v>
      </c>
      <c r="X35">
        <v>0</v>
      </c>
      <c r="Y35">
        <v>-169.05</v>
      </c>
      <c r="Z35">
        <v>-98281436239.1996</v>
      </c>
      <c r="AA35">
        <v>-26658292647</v>
      </c>
      <c r="AB35">
        <v>34437</v>
      </c>
      <c r="AC35">
        <v>-1</v>
      </c>
      <c r="AD35">
        <v>3954</v>
      </c>
      <c r="AE35">
        <v>1</v>
      </c>
      <c r="AF35">
        <v>0</v>
      </c>
      <c r="AG35">
        <v>6.5620000000000003</v>
      </c>
      <c r="AH35">
        <v>6.7129999999999903</v>
      </c>
      <c r="AI35">
        <v>6.7129999999999903</v>
      </c>
      <c r="AJ35">
        <v>6.5620000000000003</v>
      </c>
      <c r="AK35">
        <v>-1.9900000000000001E-2</v>
      </c>
      <c r="AL35">
        <v>-1</v>
      </c>
      <c r="AM35">
        <v>-1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11599.2637378534</v>
      </c>
      <c r="BB35">
        <v>11687.5</v>
      </c>
      <c r="BC35">
        <f t="shared" si="0"/>
        <v>-88.236262146599984</v>
      </c>
      <c r="BD35">
        <f t="shared" si="1"/>
        <v>-1</v>
      </c>
      <c r="BE35">
        <f t="shared" si="2"/>
        <v>0</v>
      </c>
      <c r="BF35">
        <f t="shared" si="3"/>
        <v>0</v>
      </c>
      <c r="BG35">
        <f t="shared" si="4"/>
        <v>14.08242031</v>
      </c>
      <c r="BH35">
        <f t="shared" si="5"/>
        <v>-28.16484062</v>
      </c>
    </row>
    <row r="36" spans="1:60" x14ac:dyDescent="0.2">
      <c r="A36">
        <v>10817.9</v>
      </c>
      <c r="B36">
        <v>10834.2</v>
      </c>
      <c r="C36">
        <v>10764.45</v>
      </c>
      <c r="D36">
        <v>10779.8</v>
      </c>
      <c r="E36">
        <v>470160392</v>
      </c>
      <c r="F36">
        <v>19119.88</v>
      </c>
      <c r="G36">
        <v>10769.633330000001</v>
      </c>
      <c r="H36">
        <v>10.16667</v>
      </c>
      <c r="I36">
        <v>1</v>
      </c>
      <c r="J36">
        <v>306165927.30000001</v>
      </c>
      <c r="K36">
        <v>163994464.69999999</v>
      </c>
      <c r="L36">
        <v>-108.55</v>
      </c>
      <c r="M36">
        <v>-395.75</v>
      </c>
      <c r="N36">
        <v>237.335566599999</v>
      </c>
      <c r="O36">
        <v>287.2</v>
      </c>
      <c r="P36">
        <v>49.95</v>
      </c>
      <c r="Q36">
        <v>-49.95</v>
      </c>
      <c r="R36">
        <v>49.95</v>
      </c>
      <c r="S36">
        <v>0</v>
      </c>
      <c r="T36">
        <v>27.89285714</v>
      </c>
      <c r="U36">
        <v>43.4</v>
      </c>
      <c r="V36">
        <v>38.583143960000001</v>
      </c>
      <c r="W36">
        <v>0</v>
      </c>
      <c r="X36">
        <v>0</v>
      </c>
      <c r="Y36">
        <v>-312.2</v>
      </c>
      <c r="Z36">
        <v>-17913110935.2001</v>
      </c>
      <c r="AA36">
        <v>-6084377198</v>
      </c>
      <c r="AB36">
        <v>31513</v>
      </c>
      <c r="AC36">
        <v>1</v>
      </c>
      <c r="AD36">
        <v>3235</v>
      </c>
      <c r="AE36">
        <v>1</v>
      </c>
      <c r="AF36">
        <v>2</v>
      </c>
      <c r="AG36">
        <v>7.2770000000000001</v>
      </c>
      <c r="AH36">
        <v>7.3070000000000004</v>
      </c>
      <c r="AI36">
        <v>7.3070000000000004</v>
      </c>
      <c r="AJ36">
        <v>7.2350000000000003</v>
      </c>
      <c r="AK36">
        <v>1.9E-3</v>
      </c>
      <c r="AL36">
        <v>1</v>
      </c>
      <c r="AM36">
        <v>3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10778.7159977846</v>
      </c>
      <c r="BB36">
        <v>10771.8</v>
      </c>
      <c r="BC36">
        <f t="shared" si="0"/>
        <v>6.9159977846011316</v>
      </c>
      <c r="BD36">
        <f t="shared" si="1"/>
        <v>-1</v>
      </c>
      <c r="BE36">
        <f t="shared" si="2"/>
        <v>0</v>
      </c>
      <c r="BF36">
        <f t="shared" si="3"/>
        <v>0</v>
      </c>
      <c r="BG36">
        <f t="shared" si="4"/>
        <v>13.133569329999998</v>
      </c>
      <c r="BH36">
        <f t="shared" si="5"/>
        <v>-26.267138659999997</v>
      </c>
    </row>
    <row r="37" spans="1:60" x14ac:dyDescent="0.2">
      <c r="A37">
        <v>10820.95</v>
      </c>
      <c r="B37">
        <v>10893.6</v>
      </c>
      <c r="C37">
        <v>10817.15</v>
      </c>
      <c r="D37">
        <v>10859.9</v>
      </c>
      <c r="E37">
        <v>253086507</v>
      </c>
      <c r="F37">
        <v>12615.01</v>
      </c>
      <c r="G37">
        <v>10793.9125</v>
      </c>
      <c r="H37">
        <v>65.987499999999997</v>
      </c>
      <c r="I37">
        <v>0</v>
      </c>
      <c r="J37">
        <v>329596624.10000002</v>
      </c>
      <c r="K37">
        <v>-76510117.140000001</v>
      </c>
      <c r="L37">
        <v>-48.8</v>
      </c>
      <c r="M37">
        <v>-263.8</v>
      </c>
      <c r="N37">
        <v>251.71653509999999</v>
      </c>
      <c r="O37">
        <v>215</v>
      </c>
      <c r="P37">
        <v>80.099999999999994</v>
      </c>
      <c r="Q37">
        <v>-80.099999999999994</v>
      </c>
      <c r="R37">
        <v>80.099999999999994</v>
      </c>
      <c r="S37">
        <v>0</v>
      </c>
      <c r="T37">
        <v>36.428571429999998</v>
      </c>
      <c r="U37">
        <v>43.4</v>
      </c>
      <c r="V37">
        <v>45.06892895</v>
      </c>
      <c r="W37">
        <v>0</v>
      </c>
      <c r="X37">
        <v>0</v>
      </c>
      <c r="Y37">
        <v>-232.95</v>
      </c>
      <c r="Z37">
        <v>9857719447.6497192</v>
      </c>
      <c r="AA37">
        <v>-7111512029</v>
      </c>
      <c r="AB37">
        <v>31547</v>
      </c>
      <c r="AC37">
        <v>-1</v>
      </c>
      <c r="AD37">
        <v>3137</v>
      </c>
      <c r="AE37">
        <v>-1</v>
      </c>
      <c r="AF37">
        <v>-2</v>
      </c>
      <c r="AG37">
        <v>7.391</v>
      </c>
      <c r="AH37">
        <v>7.274</v>
      </c>
      <c r="AI37">
        <v>7.3929999999999998</v>
      </c>
      <c r="AJ37">
        <v>7.266</v>
      </c>
      <c r="AK37">
        <v>1.5699999999999999E-2</v>
      </c>
      <c r="AL37">
        <v>1</v>
      </c>
      <c r="AM37">
        <v>-1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10772.5074760198</v>
      </c>
      <c r="BB37">
        <v>10802.15</v>
      </c>
      <c r="BC37">
        <f t="shared" si="0"/>
        <v>-29.642523980199257</v>
      </c>
      <c r="BD37">
        <f t="shared" si="1"/>
        <v>0</v>
      </c>
      <c r="BE37">
        <f t="shared" si="2"/>
        <v>0</v>
      </c>
      <c r="BF37">
        <f t="shared" si="3"/>
        <v>57.75</v>
      </c>
      <c r="BG37">
        <f t="shared" si="4"/>
        <v>13.231159164999999</v>
      </c>
      <c r="BH37">
        <f t="shared" si="5"/>
        <v>31.287681670000001</v>
      </c>
    </row>
    <row r="38" spans="1:60" x14ac:dyDescent="0.2">
      <c r="A38">
        <v>10333.700000000001</v>
      </c>
      <c r="B38">
        <v>10397.700000000001</v>
      </c>
      <c r="C38">
        <v>10328.5</v>
      </c>
      <c r="D38">
        <v>10379.35</v>
      </c>
      <c r="E38">
        <v>228512954</v>
      </c>
      <c r="F38">
        <v>10714.13</v>
      </c>
      <c r="G38">
        <v>10171.90417</v>
      </c>
      <c r="H38">
        <v>207.44583</v>
      </c>
      <c r="I38">
        <v>0</v>
      </c>
      <c r="J38">
        <v>244447644.09999999</v>
      </c>
      <c r="K38">
        <v>-15934690.140000001</v>
      </c>
      <c r="L38">
        <v>195.2</v>
      </c>
      <c r="M38">
        <v>206.2</v>
      </c>
      <c r="N38">
        <v>121.234375</v>
      </c>
      <c r="O38">
        <v>-11</v>
      </c>
      <c r="P38">
        <v>47.75</v>
      </c>
      <c r="Q38">
        <v>-47.75</v>
      </c>
      <c r="R38">
        <v>47.75</v>
      </c>
      <c r="S38">
        <v>0</v>
      </c>
      <c r="T38">
        <v>54.607142860000003</v>
      </c>
      <c r="U38">
        <v>26.72142857</v>
      </c>
      <c r="V38">
        <v>66.328301229999994</v>
      </c>
      <c r="W38">
        <v>0</v>
      </c>
      <c r="X38">
        <v>0</v>
      </c>
      <c r="Y38">
        <v>723.25</v>
      </c>
      <c r="Z38">
        <v>10431616350.099899</v>
      </c>
      <c r="AA38">
        <v>2308129459</v>
      </c>
      <c r="AB38">
        <v>30526</v>
      </c>
      <c r="AC38">
        <v>1</v>
      </c>
      <c r="AD38">
        <v>4033</v>
      </c>
      <c r="AE38">
        <v>-1</v>
      </c>
      <c r="AF38">
        <v>0</v>
      </c>
      <c r="AG38">
        <v>7.226</v>
      </c>
      <c r="AH38">
        <v>7.2039999999999997</v>
      </c>
      <c r="AI38">
        <v>7.2389999999999999</v>
      </c>
      <c r="AJ38">
        <v>7.1529999999999996</v>
      </c>
      <c r="AK38">
        <v>7.1000000000000004E-3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10511.211937632301</v>
      </c>
      <c r="BB38">
        <v>10526.2</v>
      </c>
      <c r="BC38">
        <f t="shared" si="0"/>
        <v>-14.988062367699968</v>
      </c>
      <c r="BD38">
        <f t="shared" si="1"/>
        <v>1</v>
      </c>
      <c r="BE38">
        <f t="shared" si="2"/>
        <v>146.85000000000036</v>
      </c>
      <c r="BF38">
        <f t="shared" si="3"/>
        <v>0</v>
      </c>
      <c r="BG38">
        <f t="shared" si="4"/>
        <v>12.6456810725</v>
      </c>
      <c r="BH38">
        <f t="shared" si="5"/>
        <v>121.55863785500037</v>
      </c>
    </row>
    <row r="39" spans="1:60" x14ac:dyDescent="0.2">
      <c r="A39">
        <v>7170.55</v>
      </c>
      <c r="B39">
        <v>7226.85</v>
      </c>
      <c r="C39">
        <v>7145.95</v>
      </c>
      <c r="D39">
        <v>7210.75</v>
      </c>
      <c r="E39">
        <v>198206480</v>
      </c>
      <c r="F39">
        <v>6156.58</v>
      </c>
      <c r="G39">
        <v>7218.7291670000004</v>
      </c>
      <c r="H39">
        <v>-7.9791669999999897</v>
      </c>
      <c r="I39">
        <v>0</v>
      </c>
      <c r="J39">
        <v>292738429.60000002</v>
      </c>
      <c r="K39">
        <v>-94531949.569999993</v>
      </c>
      <c r="L39">
        <v>-4.95</v>
      </c>
      <c r="M39">
        <v>335.3</v>
      </c>
      <c r="N39">
        <v>127.4680674</v>
      </c>
      <c r="O39">
        <v>-340.25</v>
      </c>
      <c r="P39">
        <v>19</v>
      </c>
      <c r="Q39">
        <v>-19</v>
      </c>
      <c r="R39">
        <v>19</v>
      </c>
      <c r="S39">
        <v>0</v>
      </c>
      <c r="T39">
        <v>49.871428569999999</v>
      </c>
      <c r="U39">
        <v>50.578571429999997</v>
      </c>
      <c r="V39">
        <v>49.158628460000003</v>
      </c>
      <c r="W39">
        <v>0</v>
      </c>
      <c r="X39">
        <v>0</v>
      </c>
      <c r="Y39">
        <v>-390.2</v>
      </c>
      <c r="Z39">
        <v>7967900495.9999599</v>
      </c>
      <c r="AA39">
        <v>-8530951945</v>
      </c>
      <c r="AB39">
        <v>28918</v>
      </c>
      <c r="AC39">
        <v>1</v>
      </c>
      <c r="AD39">
        <v>2108</v>
      </c>
      <c r="AE39">
        <v>1</v>
      </c>
      <c r="AF39">
        <v>2</v>
      </c>
      <c r="AG39">
        <v>7.7389999999999999</v>
      </c>
      <c r="AH39">
        <v>7.7389999999999999</v>
      </c>
      <c r="AI39">
        <v>7.7389999999999999</v>
      </c>
      <c r="AJ39">
        <v>7.7389999999999999</v>
      </c>
      <c r="AK39">
        <v>-6.4000000000000003E-3</v>
      </c>
      <c r="AL39">
        <v>-1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7199.2762684375102</v>
      </c>
      <c r="BB39">
        <v>7222.3</v>
      </c>
      <c r="BC39">
        <f t="shared" si="0"/>
        <v>-23.023731562489957</v>
      </c>
      <c r="BD39">
        <f t="shared" si="1"/>
        <v>-1</v>
      </c>
      <c r="BE39">
        <f t="shared" si="2"/>
        <v>0</v>
      </c>
      <c r="BF39">
        <f t="shared" si="3"/>
        <v>0</v>
      </c>
      <c r="BG39">
        <f t="shared" si="4"/>
        <v>8.7852172624999998</v>
      </c>
      <c r="BH39">
        <f t="shared" si="5"/>
        <v>-17.570434525</v>
      </c>
    </row>
    <row r="40" spans="1:60" x14ac:dyDescent="0.2">
      <c r="A40">
        <v>10495.3</v>
      </c>
      <c r="B40">
        <v>10519.9</v>
      </c>
      <c r="C40">
        <v>10451.450000000001</v>
      </c>
      <c r="D40">
        <v>10480.6</v>
      </c>
      <c r="E40">
        <v>219724716</v>
      </c>
      <c r="F40">
        <v>12354.55</v>
      </c>
      <c r="G40">
        <v>10277.320830000001</v>
      </c>
      <c r="H40">
        <v>203.27916999999999</v>
      </c>
      <c r="I40">
        <v>0</v>
      </c>
      <c r="J40">
        <v>240113848.59999999</v>
      </c>
      <c r="K40">
        <v>-20389132.57</v>
      </c>
      <c r="L40">
        <v>352.2</v>
      </c>
      <c r="M40">
        <v>338.55</v>
      </c>
      <c r="N40">
        <v>98.892589040000004</v>
      </c>
      <c r="O40">
        <v>13.65</v>
      </c>
      <c r="P40">
        <v>21.95</v>
      </c>
      <c r="Q40">
        <v>-21.95</v>
      </c>
      <c r="R40">
        <v>21.95</v>
      </c>
      <c r="S40">
        <v>0</v>
      </c>
      <c r="T40">
        <v>50.31428571</v>
      </c>
      <c r="U40">
        <v>0</v>
      </c>
      <c r="V40">
        <v>98.051224939999997</v>
      </c>
      <c r="W40">
        <v>0</v>
      </c>
      <c r="X40">
        <v>1</v>
      </c>
      <c r="Y40">
        <v>771.2</v>
      </c>
      <c r="Z40">
        <v>-3229953325.19976</v>
      </c>
      <c r="AA40">
        <v>5548644148</v>
      </c>
      <c r="AB40">
        <v>30874</v>
      </c>
      <c r="AC40">
        <v>1</v>
      </c>
      <c r="AD40">
        <v>4383</v>
      </c>
      <c r="AE40">
        <v>1</v>
      </c>
      <c r="AF40">
        <v>2</v>
      </c>
      <c r="AG40">
        <v>7.431</v>
      </c>
      <c r="AH40">
        <v>7.5029999999999903</v>
      </c>
      <c r="AI40">
        <v>7.5220000000000002</v>
      </c>
      <c r="AJ40">
        <v>7.4229999999999903</v>
      </c>
      <c r="AK40">
        <v>-5.0000000000000001E-3</v>
      </c>
      <c r="AL40">
        <v>-1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-20389132.57</v>
      </c>
      <c r="BA40">
        <v>10518.26263383</v>
      </c>
      <c r="BB40">
        <v>10614.35</v>
      </c>
      <c r="BC40">
        <f t="shared" si="0"/>
        <v>-96.087366170000678</v>
      </c>
      <c r="BD40">
        <f t="shared" si="1"/>
        <v>-1</v>
      </c>
      <c r="BE40">
        <f t="shared" si="2"/>
        <v>0</v>
      </c>
      <c r="BF40">
        <f t="shared" si="3"/>
        <v>0</v>
      </c>
      <c r="BG40">
        <f t="shared" si="4"/>
        <v>12.76903901</v>
      </c>
      <c r="BH40">
        <f t="shared" si="5"/>
        <v>-25.53807802</v>
      </c>
    </row>
    <row r="41" spans="1:60" x14ac:dyDescent="0.2">
      <c r="A41">
        <v>10784.5</v>
      </c>
      <c r="B41">
        <v>10815.75</v>
      </c>
      <c r="C41">
        <v>10752.1</v>
      </c>
      <c r="D41">
        <v>10805.45</v>
      </c>
      <c r="E41">
        <v>350579275</v>
      </c>
      <c r="F41">
        <v>14486.1</v>
      </c>
      <c r="G41">
        <v>10738.50417</v>
      </c>
      <c r="H41">
        <v>66.945830000000001</v>
      </c>
      <c r="I41">
        <v>0</v>
      </c>
      <c r="J41">
        <v>368207000</v>
      </c>
      <c r="K41">
        <v>-17627725</v>
      </c>
      <c r="L41">
        <v>22.55</v>
      </c>
      <c r="M41">
        <v>-131.75</v>
      </c>
      <c r="N41">
        <v>178.68021949999999</v>
      </c>
      <c r="O41">
        <v>154.30000000000001</v>
      </c>
      <c r="P41">
        <v>13.9</v>
      </c>
      <c r="Q41">
        <v>-13.9</v>
      </c>
      <c r="R41">
        <v>13.9</v>
      </c>
      <c r="S41">
        <v>0</v>
      </c>
      <c r="T41">
        <v>58.507142860000002</v>
      </c>
      <c r="U41">
        <v>55.285714290000001</v>
      </c>
      <c r="V41">
        <v>50.967581359999997</v>
      </c>
      <c r="W41">
        <v>0</v>
      </c>
      <c r="X41">
        <v>0</v>
      </c>
      <c r="Y41">
        <v>-201.55</v>
      </c>
      <c r="Z41">
        <v>7344635811.2502499</v>
      </c>
      <c r="AA41">
        <v>15969886008</v>
      </c>
      <c r="AB41">
        <v>31374</v>
      </c>
      <c r="AC41">
        <v>1</v>
      </c>
      <c r="AD41">
        <v>3761</v>
      </c>
      <c r="AE41">
        <v>1</v>
      </c>
      <c r="AF41">
        <v>2</v>
      </c>
      <c r="AG41">
        <v>7.4409999999999998</v>
      </c>
      <c r="AH41">
        <v>7.4289999999999896</v>
      </c>
      <c r="AI41">
        <v>7.4639999999999898</v>
      </c>
      <c r="AJ41">
        <v>7.4249999999999998</v>
      </c>
      <c r="AK41">
        <v>4.4999999999999997E-3</v>
      </c>
      <c r="AL41">
        <v>1</v>
      </c>
      <c r="AM41">
        <v>3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10667.579772646801</v>
      </c>
      <c r="BB41">
        <v>10729.85</v>
      </c>
      <c r="BC41">
        <f t="shared" si="0"/>
        <v>-62.270227353199516</v>
      </c>
      <c r="BD41">
        <f t="shared" si="1"/>
        <v>0</v>
      </c>
      <c r="BE41">
        <f t="shared" si="2"/>
        <v>0</v>
      </c>
      <c r="BF41">
        <f t="shared" si="3"/>
        <v>75.600000000000364</v>
      </c>
      <c r="BG41">
        <f t="shared" si="4"/>
        <v>13.164820007500001</v>
      </c>
      <c r="BH41">
        <f t="shared" si="5"/>
        <v>49.270359985000361</v>
      </c>
    </row>
    <row r="42" spans="1:60" x14ac:dyDescent="0.2">
      <c r="A42">
        <v>10518.2</v>
      </c>
      <c r="B42">
        <v>10555.5</v>
      </c>
      <c r="C42">
        <v>10485.4</v>
      </c>
      <c r="D42">
        <v>10539.75</v>
      </c>
      <c r="E42">
        <v>224114801</v>
      </c>
      <c r="F42">
        <v>11133.78</v>
      </c>
      <c r="G42">
        <v>10817.85</v>
      </c>
      <c r="H42">
        <v>-278.10000000000002</v>
      </c>
      <c r="I42">
        <v>0</v>
      </c>
      <c r="J42">
        <v>260616764.59999999</v>
      </c>
      <c r="K42">
        <v>-36501963.57</v>
      </c>
      <c r="L42">
        <v>-477.15</v>
      </c>
      <c r="M42">
        <v>-527.85</v>
      </c>
      <c r="N42">
        <v>236.126425699999</v>
      </c>
      <c r="O42">
        <v>50.7</v>
      </c>
      <c r="P42">
        <v>84.8</v>
      </c>
      <c r="Q42">
        <v>-84.8</v>
      </c>
      <c r="R42">
        <v>84.8</v>
      </c>
      <c r="S42">
        <v>0</v>
      </c>
      <c r="T42">
        <v>26.42142857</v>
      </c>
      <c r="U42">
        <v>94.585714289999999</v>
      </c>
      <c r="V42">
        <v>21.655640770000002</v>
      </c>
      <c r="W42">
        <v>0</v>
      </c>
      <c r="X42">
        <v>0</v>
      </c>
      <c r="Y42">
        <v>-1522.7</v>
      </c>
      <c r="Z42">
        <v>4829673961.5498304</v>
      </c>
      <c r="AA42">
        <v>1734520085</v>
      </c>
      <c r="AB42">
        <v>30063</v>
      </c>
      <c r="AC42">
        <v>-1</v>
      </c>
      <c r="AD42">
        <v>3811</v>
      </c>
      <c r="AE42">
        <v>-1</v>
      </c>
      <c r="AF42">
        <v>-2</v>
      </c>
      <c r="AG42">
        <v>7.4960000000000004</v>
      </c>
      <c r="AH42">
        <v>7.47</v>
      </c>
      <c r="AI42">
        <v>7.5250000000000004</v>
      </c>
      <c r="AJ42">
        <v>7.4489999999999998</v>
      </c>
      <c r="AK42">
        <v>8.0000000000000004E-4</v>
      </c>
      <c r="AL42">
        <v>1</v>
      </c>
      <c r="AM42">
        <v>-1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10620.239171651099</v>
      </c>
      <c r="BB42">
        <v>10382.700000000001</v>
      </c>
      <c r="BC42">
        <f t="shared" si="0"/>
        <v>237.53917165109851</v>
      </c>
      <c r="BD42">
        <f t="shared" si="1"/>
        <v>1</v>
      </c>
      <c r="BE42">
        <f t="shared" si="2"/>
        <v>-157.04999999999927</v>
      </c>
      <c r="BF42">
        <f t="shared" si="3"/>
        <v>0</v>
      </c>
      <c r="BG42">
        <f t="shared" si="4"/>
        <v>12.8411044125</v>
      </c>
      <c r="BH42">
        <f t="shared" si="5"/>
        <v>-182.73220882499928</v>
      </c>
    </row>
    <row r="43" spans="1:60" x14ac:dyDescent="0.2">
      <c r="A43">
        <v>8417</v>
      </c>
      <c r="B43">
        <v>8458.9</v>
      </c>
      <c r="C43">
        <v>8408.2999999999993</v>
      </c>
      <c r="D43">
        <v>8421.7999999999993</v>
      </c>
      <c r="E43">
        <v>221939186</v>
      </c>
      <c r="F43">
        <v>10007.299999999999</v>
      </c>
      <c r="G43">
        <v>8512.2166670000006</v>
      </c>
      <c r="H43">
        <v>-90.416667000000004</v>
      </c>
      <c r="I43">
        <v>0</v>
      </c>
      <c r="J43">
        <v>149241102.09999999</v>
      </c>
      <c r="K43">
        <v>72698083.859999999</v>
      </c>
      <c r="L43">
        <v>-107.65</v>
      </c>
      <c r="M43">
        <v>-276.55</v>
      </c>
      <c r="N43">
        <v>205.84826709999999</v>
      </c>
      <c r="O43">
        <v>168.9</v>
      </c>
      <c r="P43">
        <v>46.75</v>
      </c>
      <c r="Q43">
        <v>-46.75</v>
      </c>
      <c r="R43">
        <v>46.75</v>
      </c>
      <c r="S43">
        <v>0</v>
      </c>
      <c r="T43">
        <v>26.978571429999999</v>
      </c>
      <c r="U43">
        <v>42.357142860000003</v>
      </c>
      <c r="V43">
        <v>38.356859960000001</v>
      </c>
      <c r="W43">
        <v>0</v>
      </c>
      <c r="X43">
        <v>0</v>
      </c>
      <c r="Y43">
        <v>-608.9</v>
      </c>
      <c r="Z43">
        <v>1065308092.79983</v>
      </c>
      <c r="AA43">
        <v>-3032326536</v>
      </c>
      <c r="AB43">
        <v>24684</v>
      </c>
      <c r="AC43">
        <v>1</v>
      </c>
      <c r="AD43">
        <v>3117</v>
      </c>
      <c r="AE43">
        <v>1</v>
      </c>
      <c r="AF43">
        <v>2</v>
      </c>
      <c r="AG43">
        <v>7.8239999999999998</v>
      </c>
      <c r="AH43">
        <v>7.8239999999999998</v>
      </c>
      <c r="AI43">
        <v>7.8239999999999998</v>
      </c>
      <c r="AJ43">
        <v>7.8239999999999998</v>
      </c>
      <c r="AK43">
        <v>1.5E-3</v>
      </c>
      <c r="AL43">
        <v>1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8455.2170208509106</v>
      </c>
      <c r="BB43">
        <v>8525.6</v>
      </c>
      <c r="BC43">
        <f t="shared" si="0"/>
        <v>-70.382979149089806</v>
      </c>
      <c r="BD43">
        <f t="shared" si="1"/>
        <v>-1</v>
      </c>
      <c r="BE43">
        <f t="shared" si="2"/>
        <v>0</v>
      </c>
      <c r="BF43">
        <f t="shared" si="3"/>
        <v>0</v>
      </c>
      <c r="BG43">
        <f t="shared" si="4"/>
        <v>10.260700029999999</v>
      </c>
      <c r="BH43">
        <f t="shared" si="5"/>
        <v>-20.521400059999998</v>
      </c>
    </row>
    <row r="44" spans="1:60" x14ac:dyDescent="0.2">
      <c r="A44">
        <v>10322</v>
      </c>
      <c r="B44">
        <v>10334.15</v>
      </c>
      <c r="C44">
        <v>10216.25</v>
      </c>
      <c r="D44">
        <v>10224.950000000001</v>
      </c>
      <c r="E44">
        <v>216799588</v>
      </c>
      <c r="F44">
        <v>11783.34</v>
      </c>
      <c r="G44">
        <v>10368.200000000001</v>
      </c>
      <c r="H44">
        <v>-143.25</v>
      </c>
      <c r="I44">
        <v>0</v>
      </c>
      <c r="J44">
        <v>246820890.69999999</v>
      </c>
      <c r="K44">
        <v>-30021302.710000001</v>
      </c>
      <c r="L44">
        <v>-198.85</v>
      </c>
      <c r="M44">
        <v>-414.95</v>
      </c>
      <c r="N44">
        <v>121.89882420000001</v>
      </c>
      <c r="O44">
        <v>216.1</v>
      </c>
      <c r="P44">
        <v>-96.8</v>
      </c>
      <c r="Q44">
        <v>96.8</v>
      </c>
      <c r="R44">
        <v>0</v>
      </c>
      <c r="S44">
        <v>96.8</v>
      </c>
      <c r="T44">
        <v>6.7571428569999998</v>
      </c>
      <c r="U44">
        <v>35.164285710000001</v>
      </c>
      <c r="V44">
        <v>15.743052090000001</v>
      </c>
      <c r="W44">
        <v>1</v>
      </c>
      <c r="X44">
        <v>0</v>
      </c>
      <c r="Y44">
        <v>-343.95</v>
      </c>
      <c r="Z44">
        <v>-21040400015.399799</v>
      </c>
      <c r="AA44">
        <v>-11486845771</v>
      </c>
      <c r="AB44">
        <v>29514</v>
      </c>
      <c r="AC44">
        <v>1</v>
      </c>
      <c r="AD44">
        <v>3689</v>
      </c>
      <c r="AE44">
        <v>-1</v>
      </c>
      <c r="AF44">
        <v>0</v>
      </c>
      <c r="AG44">
        <v>6.9720000000000004</v>
      </c>
      <c r="AH44">
        <v>6.976</v>
      </c>
      <c r="AI44">
        <v>6.984</v>
      </c>
      <c r="AJ44">
        <v>6.9619999999999997</v>
      </c>
      <c r="AK44">
        <v>2.3E-3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30021302.710000001</v>
      </c>
      <c r="BA44">
        <v>10324.418430536</v>
      </c>
      <c r="BB44">
        <v>10342.299999999999</v>
      </c>
      <c r="BC44">
        <f t="shared" si="0"/>
        <v>-17.881569463999767</v>
      </c>
      <c r="BD44">
        <f t="shared" si="1"/>
        <v>1</v>
      </c>
      <c r="BE44">
        <f t="shared" si="2"/>
        <v>117.34999999999854</v>
      </c>
      <c r="BF44">
        <f t="shared" si="3"/>
        <v>0</v>
      </c>
      <c r="BG44">
        <f t="shared" si="4"/>
        <v>12.457567832500001</v>
      </c>
      <c r="BH44">
        <f t="shared" si="5"/>
        <v>92.434864334998537</v>
      </c>
    </row>
    <row r="45" spans="1:60" x14ac:dyDescent="0.2">
      <c r="A45">
        <v>9048.75</v>
      </c>
      <c r="B45">
        <v>9099.0499999999993</v>
      </c>
      <c r="C45">
        <v>9048.6</v>
      </c>
      <c r="D45">
        <v>9086.2999999999993</v>
      </c>
      <c r="E45">
        <v>197705274</v>
      </c>
      <c r="F45">
        <v>8699.36</v>
      </c>
      <c r="G45">
        <v>9038.3791669999991</v>
      </c>
      <c r="H45">
        <v>47.920833000000002</v>
      </c>
      <c r="I45">
        <v>0</v>
      </c>
      <c r="J45">
        <v>267809509.59999999</v>
      </c>
      <c r="K45">
        <v>-70104235.569999993</v>
      </c>
      <c r="L45">
        <v>-0.7</v>
      </c>
      <c r="M45">
        <v>-187.95</v>
      </c>
      <c r="N45">
        <v>38.90984237</v>
      </c>
      <c r="O45">
        <v>187.25</v>
      </c>
      <c r="P45">
        <v>55.85</v>
      </c>
      <c r="Q45">
        <v>-55.85</v>
      </c>
      <c r="R45">
        <v>55.85</v>
      </c>
      <c r="S45">
        <v>0</v>
      </c>
      <c r="T45">
        <v>18.728571429999999</v>
      </c>
      <c r="U45">
        <v>18.82857143</v>
      </c>
      <c r="V45">
        <v>48.573545760000002</v>
      </c>
      <c r="W45">
        <v>0</v>
      </c>
      <c r="X45">
        <v>0</v>
      </c>
      <c r="Y45">
        <v>289.7</v>
      </c>
      <c r="Z45">
        <v>7423833038.6998501</v>
      </c>
      <c r="AA45">
        <v>-3277865059</v>
      </c>
      <c r="AB45">
        <v>28870</v>
      </c>
      <c r="AC45">
        <v>1</v>
      </c>
      <c r="AD45">
        <v>3146</v>
      </c>
      <c r="AE45">
        <v>-1</v>
      </c>
      <c r="AF45">
        <v>0</v>
      </c>
      <c r="AG45">
        <v>6.827</v>
      </c>
      <c r="AH45">
        <v>6.827</v>
      </c>
      <c r="AI45">
        <v>6.827</v>
      </c>
      <c r="AJ45">
        <v>6.827</v>
      </c>
      <c r="AK45">
        <v>1.9E-3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9223.9850691921292</v>
      </c>
      <c r="BB45">
        <v>9237.85</v>
      </c>
      <c r="BC45">
        <f t="shared" si="0"/>
        <v>-13.864930807871133</v>
      </c>
      <c r="BD45">
        <f t="shared" si="1"/>
        <v>1</v>
      </c>
      <c r="BE45">
        <f t="shared" si="2"/>
        <v>151.55000000000109</v>
      </c>
      <c r="BF45">
        <f t="shared" si="3"/>
        <v>0</v>
      </c>
      <c r="BG45">
        <f t="shared" si="4"/>
        <v>11.070293605</v>
      </c>
      <c r="BH45">
        <f t="shared" si="5"/>
        <v>129.40941279000108</v>
      </c>
    </row>
    <row r="46" spans="1:60" x14ac:dyDescent="0.2">
      <c r="A46">
        <v>10169.799999999999</v>
      </c>
      <c r="B46">
        <v>10335.950000000001</v>
      </c>
      <c r="C46">
        <v>10138.6</v>
      </c>
      <c r="D46">
        <v>10234.65</v>
      </c>
      <c r="E46">
        <v>498509417</v>
      </c>
      <c r="F46">
        <v>21907.13</v>
      </c>
      <c r="G46">
        <v>10740.674999999999</v>
      </c>
      <c r="H46">
        <v>-506.02499999999998</v>
      </c>
      <c r="I46">
        <v>0</v>
      </c>
      <c r="J46">
        <v>449859722.39999998</v>
      </c>
      <c r="K46">
        <v>48649694.57</v>
      </c>
      <c r="L46">
        <v>-773.65</v>
      </c>
      <c r="M46">
        <v>-547.6</v>
      </c>
      <c r="N46">
        <v>214.4935816</v>
      </c>
      <c r="O46">
        <v>-226.05</v>
      </c>
      <c r="P46">
        <v>-225.45</v>
      </c>
      <c r="Q46">
        <v>225.45</v>
      </c>
      <c r="R46">
        <v>0</v>
      </c>
      <c r="S46">
        <v>225.45</v>
      </c>
      <c r="T46">
        <v>27.235714290000001</v>
      </c>
      <c r="U46">
        <v>137.75714289999999</v>
      </c>
      <c r="V46">
        <v>16.407762810000001</v>
      </c>
      <c r="W46">
        <v>1</v>
      </c>
      <c r="X46">
        <v>0</v>
      </c>
      <c r="Y46">
        <v>-1920.5</v>
      </c>
      <c r="Z46">
        <v>32328335692.4501</v>
      </c>
      <c r="AA46">
        <v>-26116673141</v>
      </c>
      <c r="AB46">
        <v>31310</v>
      </c>
      <c r="AC46">
        <v>1</v>
      </c>
      <c r="AD46">
        <v>5424</v>
      </c>
      <c r="AE46">
        <v>-1</v>
      </c>
      <c r="AF46">
        <v>0</v>
      </c>
      <c r="AG46">
        <v>7.9859999999999998</v>
      </c>
      <c r="AH46">
        <v>8.0009999999999994</v>
      </c>
      <c r="AI46">
        <v>8.0229999999999997</v>
      </c>
      <c r="AJ46">
        <v>7.9779999999999998</v>
      </c>
      <c r="AK46">
        <v>-5.5999999999999999E-3</v>
      </c>
      <c r="AL46">
        <v>-1</v>
      </c>
      <c r="AM46">
        <v>-1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-48649694.57</v>
      </c>
      <c r="BA46">
        <v>10378.8666782527</v>
      </c>
      <c r="BB46">
        <v>10146.799999999999</v>
      </c>
      <c r="BC46">
        <f t="shared" si="0"/>
        <v>232.06667825270051</v>
      </c>
      <c r="BD46">
        <f t="shared" si="1"/>
        <v>1</v>
      </c>
      <c r="BE46">
        <f t="shared" si="2"/>
        <v>-87.850000000000364</v>
      </c>
      <c r="BF46">
        <f t="shared" si="3"/>
        <v>0</v>
      </c>
      <c r="BG46">
        <f t="shared" si="4"/>
        <v>12.4693858275</v>
      </c>
      <c r="BH46">
        <f t="shared" si="5"/>
        <v>-112.78877165500036</v>
      </c>
    </row>
    <row r="47" spans="1:60" x14ac:dyDescent="0.2">
      <c r="A47">
        <v>8105.1</v>
      </c>
      <c r="B47">
        <v>8151.25</v>
      </c>
      <c r="C47">
        <v>8060.3</v>
      </c>
      <c r="D47">
        <v>8079.95</v>
      </c>
      <c r="E47">
        <v>197183084</v>
      </c>
      <c r="F47">
        <v>8713.06</v>
      </c>
      <c r="G47">
        <v>8433.2791670000006</v>
      </c>
      <c r="H47">
        <v>-353.32916699999998</v>
      </c>
      <c r="I47">
        <v>0</v>
      </c>
      <c r="J47">
        <v>271188108</v>
      </c>
      <c r="K47">
        <v>-74005024</v>
      </c>
      <c r="L47">
        <v>-417.1</v>
      </c>
      <c r="M47">
        <v>-298.89999999999998</v>
      </c>
      <c r="N47">
        <v>111.11649559999999</v>
      </c>
      <c r="O47">
        <v>-118.2</v>
      </c>
      <c r="P47">
        <v>-31.65</v>
      </c>
      <c r="Q47">
        <v>31.65</v>
      </c>
      <c r="R47">
        <v>0</v>
      </c>
      <c r="S47">
        <v>31.65</v>
      </c>
      <c r="T47">
        <v>20.485714290000001</v>
      </c>
      <c r="U47">
        <v>80.071428569999995</v>
      </c>
      <c r="V47">
        <v>20.171613449999999</v>
      </c>
      <c r="W47">
        <v>0</v>
      </c>
      <c r="X47">
        <v>0</v>
      </c>
      <c r="Y47">
        <v>-1115.75</v>
      </c>
      <c r="Z47">
        <v>-4959154562.6000996</v>
      </c>
      <c r="AA47">
        <v>-4261592100</v>
      </c>
      <c r="AB47">
        <v>29666</v>
      </c>
      <c r="AC47">
        <v>1</v>
      </c>
      <c r="AD47">
        <v>3089</v>
      </c>
      <c r="AE47">
        <v>-1</v>
      </c>
      <c r="AF47">
        <v>0</v>
      </c>
      <c r="AG47">
        <v>6.4189999999999996</v>
      </c>
      <c r="AH47">
        <v>6.4189999999999996</v>
      </c>
      <c r="AI47">
        <v>6.4189999999999996</v>
      </c>
      <c r="AJ47">
        <v>6.4189999999999996</v>
      </c>
      <c r="AK47">
        <v>-4.1999999999999997E-3</v>
      </c>
      <c r="AL47">
        <v>-1</v>
      </c>
      <c r="AM47">
        <v>-1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8216.8391936499593</v>
      </c>
      <c r="BB47">
        <v>8126.9</v>
      </c>
      <c r="BC47">
        <f t="shared" si="0"/>
        <v>89.939193649959634</v>
      </c>
      <c r="BD47">
        <f t="shared" si="1"/>
        <v>1</v>
      </c>
      <c r="BE47">
        <f t="shared" si="2"/>
        <v>46.949999999999818</v>
      </c>
      <c r="BF47">
        <f t="shared" si="3"/>
        <v>0</v>
      </c>
      <c r="BG47">
        <f t="shared" si="4"/>
        <v>9.8442070825000005</v>
      </c>
      <c r="BH47">
        <f t="shared" si="5"/>
        <v>27.261585834999817</v>
      </c>
    </row>
    <row r="48" spans="1:60" x14ac:dyDescent="0.2">
      <c r="A48">
        <v>8785.4500000000007</v>
      </c>
      <c r="B48">
        <v>8814.1</v>
      </c>
      <c r="C48">
        <v>8770.2000000000007</v>
      </c>
      <c r="D48">
        <v>8801.0499999999993</v>
      </c>
      <c r="E48">
        <v>200403782</v>
      </c>
      <c r="F48">
        <v>8701.51</v>
      </c>
      <c r="G48">
        <v>8558.2000000000007</v>
      </c>
      <c r="H48">
        <v>242.85</v>
      </c>
      <c r="I48">
        <v>0</v>
      </c>
      <c r="J48">
        <v>323382814.60000002</v>
      </c>
      <c r="K48">
        <v>-122979032.59999999</v>
      </c>
      <c r="L48">
        <v>198.3</v>
      </c>
      <c r="M48">
        <v>8.35</v>
      </c>
      <c r="N48">
        <v>84.34438686</v>
      </c>
      <c r="O48">
        <v>189.95</v>
      </c>
      <c r="P48">
        <v>60.1</v>
      </c>
      <c r="Q48">
        <v>-60.1</v>
      </c>
      <c r="R48">
        <v>60.1</v>
      </c>
      <c r="S48">
        <v>0</v>
      </c>
      <c r="T48">
        <v>39.75</v>
      </c>
      <c r="U48">
        <v>11.42142857</v>
      </c>
      <c r="V48">
        <v>76.191128149999997</v>
      </c>
      <c r="W48">
        <v>0</v>
      </c>
      <c r="X48">
        <v>0</v>
      </c>
      <c r="Y48">
        <v>806.2</v>
      </c>
      <c r="Z48">
        <v>3126298999.1996999</v>
      </c>
      <c r="AA48">
        <v>3946786840</v>
      </c>
      <c r="AB48">
        <v>29092</v>
      </c>
      <c r="AC48">
        <v>-1</v>
      </c>
      <c r="AD48">
        <v>3627</v>
      </c>
      <c r="AE48">
        <v>1</v>
      </c>
      <c r="AF48">
        <v>0</v>
      </c>
      <c r="AG48">
        <v>6.4129999999999896</v>
      </c>
      <c r="AH48">
        <v>6.4129999999999896</v>
      </c>
      <c r="AI48">
        <v>6.4129999999999896</v>
      </c>
      <c r="AJ48">
        <v>6.4129999999999896</v>
      </c>
      <c r="AK48">
        <v>5.0000000000000001E-4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8773.62639169471</v>
      </c>
      <c r="BB48">
        <v>8724.7000000000007</v>
      </c>
      <c r="BC48">
        <f t="shared" si="0"/>
        <v>48.926391694709309</v>
      </c>
      <c r="BD48">
        <f t="shared" si="1"/>
        <v>-1</v>
      </c>
      <c r="BE48">
        <f t="shared" si="2"/>
        <v>0</v>
      </c>
      <c r="BF48">
        <f t="shared" si="3"/>
        <v>0</v>
      </c>
      <c r="BG48">
        <f t="shared" si="4"/>
        <v>10.722759267499999</v>
      </c>
      <c r="BH48">
        <f t="shared" si="5"/>
        <v>-21.445518534999998</v>
      </c>
    </row>
    <row r="49" spans="1:60" x14ac:dyDescent="0.2">
      <c r="A49">
        <v>8115.15</v>
      </c>
      <c r="B49">
        <v>8127.95</v>
      </c>
      <c r="C49">
        <v>8057.3</v>
      </c>
      <c r="D49">
        <v>8085.7</v>
      </c>
      <c r="E49">
        <v>122818159</v>
      </c>
      <c r="F49">
        <v>6492.35</v>
      </c>
      <c r="G49">
        <v>8044.2124999999996</v>
      </c>
      <c r="H49">
        <v>41.487499999999997</v>
      </c>
      <c r="I49">
        <v>0</v>
      </c>
      <c r="J49">
        <v>126483621.3</v>
      </c>
      <c r="K49">
        <v>-3665462.2859999998</v>
      </c>
      <c r="L49">
        <v>2.65</v>
      </c>
      <c r="M49">
        <v>-189.3</v>
      </c>
      <c r="N49">
        <v>53.676202940000003</v>
      </c>
      <c r="O49">
        <v>191.95</v>
      </c>
      <c r="P49">
        <v>-8.4</v>
      </c>
      <c r="Q49">
        <v>8.4</v>
      </c>
      <c r="R49">
        <v>0</v>
      </c>
      <c r="S49">
        <v>8.4</v>
      </c>
      <c r="T49">
        <v>16.942857140000001</v>
      </c>
      <c r="U49">
        <v>16.56428571</v>
      </c>
      <c r="V49">
        <v>49.099565310000003</v>
      </c>
      <c r="W49">
        <v>0</v>
      </c>
      <c r="X49">
        <v>0</v>
      </c>
      <c r="Y49">
        <v>267.64999999999998</v>
      </c>
      <c r="Z49">
        <v>-3616994782.5499701</v>
      </c>
      <c r="AA49">
        <v>-1100999987</v>
      </c>
      <c r="AB49">
        <v>26975</v>
      </c>
      <c r="AC49">
        <v>-1</v>
      </c>
      <c r="AD49">
        <v>5576</v>
      </c>
      <c r="AE49">
        <v>-1</v>
      </c>
      <c r="AF49">
        <v>-2</v>
      </c>
      <c r="AG49">
        <v>8.5079999999999991</v>
      </c>
      <c r="AH49">
        <v>8.5079999999999991</v>
      </c>
      <c r="AI49">
        <v>8.5079999999999991</v>
      </c>
      <c r="AJ49">
        <v>8.5079999999999991</v>
      </c>
      <c r="AK49">
        <v>-4.1000000000000003E-3</v>
      </c>
      <c r="AL49">
        <v>-1</v>
      </c>
      <c r="AM49">
        <v>-3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8098.6932302388796</v>
      </c>
      <c r="BB49">
        <v>8146.3</v>
      </c>
      <c r="BC49">
        <f t="shared" si="0"/>
        <v>-47.606769761120631</v>
      </c>
      <c r="BD49">
        <f t="shared" si="1"/>
        <v>-1</v>
      </c>
      <c r="BE49">
        <f t="shared" si="2"/>
        <v>0</v>
      </c>
      <c r="BF49">
        <f t="shared" si="3"/>
        <v>0</v>
      </c>
      <c r="BG49">
        <f t="shared" si="4"/>
        <v>9.8512125949999998</v>
      </c>
      <c r="BH49">
        <f t="shared" si="5"/>
        <v>-19.70242519</v>
      </c>
    </row>
    <row r="50" spans="1:60" x14ac:dyDescent="0.2">
      <c r="A50">
        <v>10913.2</v>
      </c>
      <c r="B50">
        <v>10923.55</v>
      </c>
      <c r="C50">
        <v>10853.2</v>
      </c>
      <c r="D50">
        <v>10862.55</v>
      </c>
      <c r="E50">
        <v>186494657</v>
      </c>
      <c r="F50">
        <v>10176.129999999999</v>
      </c>
      <c r="G50">
        <v>10819.80833</v>
      </c>
      <c r="H50">
        <v>42.741669999999999</v>
      </c>
      <c r="I50">
        <v>0</v>
      </c>
      <c r="J50">
        <v>323617229.30000001</v>
      </c>
      <c r="K50">
        <v>-137122572.30000001</v>
      </c>
      <c r="L50">
        <v>-104.75</v>
      </c>
      <c r="M50">
        <v>-583.6</v>
      </c>
      <c r="N50">
        <v>253.8781199</v>
      </c>
      <c r="O50">
        <v>478.85</v>
      </c>
      <c r="P50">
        <v>2.65</v>
      </c>
      <c r="Q50">
        <v>-2.65</v>
      </c>
      <c r="R50">
        <v>2.65</v>
      </c>
      <c r="S50">
        <v>0</v>
      </c>
      <c r="T50">
        <v>28.43571429</v>
      </c>
      <c r="U50">
        <v>43.4</v>
      </c>
      <c r="V50">
        <v>39.040894379999997</v>
      </c>
      <c r="W50">
        <v>0</v>
      </c>
      <c r="X50">
        <v>0</v>
      </c>
      <c r="Y50">
        <v>-262.10000000000002</v>
      </c>
      <c r="Z50">
        <v>-9445954377.0502701</v>
      </c>
      <c r="AA50">
        <v>-10150393549</v>
      </c>
      <c r="AB50">
        <v>31566</v>
      </c>
      <c r="AC50">
        <v>1</v>
      </c>
      <c r="AD50">
        <v>3172</v>
      </c>
      <c r="AE50">
        <v>1</v>
      </c>
      <c r="AF50">
        <v>2</v>
      </c>
      <c r="AG50">
        <v>7.37</v>
      </c>
      <c r="AH50">
        <v>7.3679999999999897</v>
      </c>
      <c r="AI50">
        <v>7.3889999999999896</v>
      </c>
      <c r="AJ50">
        <v>7.3389999999999898</v>
      </c>
      <c r="AK50">
        <v>-2.8E-3</v>
      </c>
      <c r="AL50">
        <v>-1</v>
      </c>
      <c r="AM50">
        <v>1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10704.053519241101</v>
      </c>
      <c r="BB50">
        <v>10855.15</v>
      </c>
      <c r="BC50">
        <f t="shared" si="0"/>
        <v>-151.09648075889891</v>
      </c>
      <c r="BD50">
        <f t="shared" si="1"/>
        <v>0</v>
      </c>
      <c r="BE50">
        <f t="shared" si="2"/>
        <v>0</v>
      </c>
      <c r="BF50">
        <f t="shared" si="3"/>
        <v>7.3999999999996362</v>
      </c>
      <c r="BG50">
        <f t="shared" si="4"/>
        <v>13.2343877925</v>
      </c>
      <c r="BH50">
        <f t="shared" si="5"/>
        <v>-19.068775585000363</v>
      </c>
    </row>
    <row r="51" spans="1:60" x14ac:dyDescent="0.2">
      <c r="A51">
        <v>8003.3</v>
      </c>
      <c r="B51">
        <v>8019.3</v>
      </c>
      <c r="C51">
        <v>7877.35</v>
      </c>
      <c r="D51">
        <v>7911.85</v>
      </c>
      <c r="E51">
        <v>231899016</v>
      </c>
      <c r="F51">
        <v>11692.69</v>
      </c>
      <c r="G51">
        <v>8065.9250000000002</v>
      </c>
      <c r="H51">
        <v>-154.07499999999999</v>
      </c>
      <c r="I51">
        <v>0</v>
      </c>
      <c r="J51">
        <v>136912348.09999999</v>
      </c>
      <c r="K51">
        <v>94986667.859999999</v>
      </c>
      <c r="L51">
        <v>-21.05</v>
      </c>
      <c r="M51">
        <v>132.9</v>
      </c>
      <c r="N51">
        <v>92.927776620000003</v>
      </c>
      <c r="O51">
        <v>-153.94999999999999</v>
      </c>
      <c r="P51">
        <v>-90.55</v>
      </c>
      <c r="Q51">
        <v>90.55</v>
      </c>
      <c r="R51">
        <v>0</v>
      </c>
      <c r="S51">
        <v>90.55</v>
      </c>
      <c r="T51">
        <v>30.485714290000001</v>
      </c>
      <c r="U51">
        <v>33.492857139999998</v>
      </c>
      <c r="V51">
        <v>46.916565910000003</v>
      </c>
      <c r="W51">
        <v>0</v>
      </c>
      <c r="X51">
        <v>0</v>
      </c>
      <c r="Y51">
        <v>-148.6</v>
      </c>
      <c r="Z51">
        <v>-21207165013.199902</v>
      </c>
      <c r="AA51">
        <v>-2362099961</v>
      </c>
      <c r="AB51">
        <v>26467</v>
      </c>
      <c r="AC51">
        <v>1</v>
      </c>
      <c r="AD51">
        <v>5664</v>
      </c>
      <c r="AE51">
        <v>1</v>
      </c>
      <c r="AF51">
        <v>2</v>
      </c>
      <c r="AG51">
        <v>8.4849999999999994</v>
      </c>
      <c r="AH51">
        <v>8.4849999999999994</v>
      </c>
      <c r="AI51">
        <v>8.4849999999999994</v>
      </c>
      <c r="AJ51">
        <v>8.4849999999999994</v>
      </c>
      <c r="AK51">
        <v>4.0000000000000002E-4</v>
      </c>
      <c r="AL51">
        <v>1</v>
      </c>
      <c r="AM51">
        <v>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7901.09669583308</v>
      </c>
      <c r="BB51">
        <v>7960.55</v>
      </c>
      <c r="BC51">
        <f t="shared" si="0"/>
        <v>-59.453304166920134</v>
      </c>
      <c r="BD51">
        <f t="shared" si="1"/>
        <v>-1</v>
      </c>
      <c r="BE51">
        <f t="shared" si="2"/>
        <v>0</v>
      </c>
      <c r="BF51">
        <f t="shared" si="3"/>
        <v>0</v>
      </c>
      <c r="BG51">
        <f t="shared" si="4"/>
        <v>9.6394024475000002</v>
      </c>
      <c r="BH51">
        <f t="shared" si="5"/>
        <v>-19.278804895</v>
      </c>
    </row>
    <row r="52" spans="1:60" x14ac:dyDescent="0.2">
      <c r="A52">
        <v>8155.15</v>
      </c>
      <c r="B52">
        <v>8160.05</v>
      </c>
      <c r="C52">
        <v>8056.75</v>
      </c>
      <c r="D52">
        <v>8130.65</v>
      </c>
      <c r="E52">
        <v>159470840</v>
      </c>
      <c r="F52">
        <v>7560.49</v>
      </c>
      <c r="G52">
        <v>8355.8875000000007</v>
      </c>
      <c r="H52">
        <v>-225.23750000000001</v>
      </c>
      <c r="I52">
        <v>0</v>
      </c>
      <c r="J52">
        <v>194254781.69999999</v>
      </c>
      <c r="K52">
        <v>-34783941.710000001</v>
      </c>
      <c r="L52">
        <v>-208.7</v>
      </c>
      <c r="M52">
        <v>-285.7</v>
      </c>
      <c r="N52">
        <v>120.13089290000001</v>
      </c>
      <c r="O52">
        <v>77</v>
      </c>
      <c r="P52">
        <v>-4.45</v>
      </c>
      <c r="Q52">
        <v>4.45</v>
      </c>
      <c r="R52">
        <v>0</v>
      </c>
      <c r="S52">
        <v>4.45</v>
      </c>
      <c r="T52">
        <v>16.378571430000001</v>
      </c>
      <c r="U52">
        <v>46.192857140000001</v>
      </c>
      <c r="V52">
        <v>25.764044949999999</v>
      </c>
      <c r="W52">
        <v>0</v>
      </c>
      <c r="X52">
        <v>0</v>
      </c>
      <c r="Y52">
        <v>-666.35</v>
      </c>
      <c r="Z52">
        <v>-3907035580</v>
      </c>
      <c r="AA52">
        <v>-1611530376</v>
      </c>
      <c r="AB52">
        <v>26798</v>
      </c>
      <c r="AC52">
        <v>-1</v>
      </c>
      <c r="AD52">
        <v>3808</v>
      </c>
      <c r="AE52">
        <v>1</v>
      </c>
      <c r="AF52">
        <v>0</v>
      </c>
      <c r="AG52">
        <v>8.0109999999999992</v>
      </c>
      <c r="AH52">
        <v>8.0109999999999992</v>
      </c>
      <c r="AI52">
        <v>8.0109999999999992</v>
      </c>
      <c r="AJ52">
        <v>8.0109999999999992</v>
      </c>
      <c r="AK52">
        <v>6.8999999999999999E-3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8062.3806432935298</v>
      </c>
      <c r="BB52">
        <v>8013.9</v>
      </c>
      <c r="BC52">
        <f t="shared" si="0"/>
        <v>48.480643293530193</v>
      </c>
      <c r="BD52">
        <f t="shared" si="1"/>
        <v>0</v>
      </c>
      <c r="BE52">
        <f t="shared" si="2"/>
        <v>0</v>
      </c>
      <c r="BF52">
        <f t="shared" si="3"/>
        <v>116.75</v>
      </c>
      <c r="BG52">
        <f t="shared" si="4"/>
        <v>9.9059774274999999</v>
      </c>
      <c r="BH52">
        <f t="shared" si="5"/>
        <v>96.938045145000004</v>
      </c>
    </row>
    <row r="53" spans="1:60" x14ac:dyDescent="0.2">
      <c r="A53">
        <v>10578.1</v>
      </c>
      <c r="B53">
        <v>10636.8</v>
      </c>
      <c r="C53">
        <v>10569</v>
      </c>
      <c r="D53">
        <v>10614.35</v>
      </c>
      <c r="E53">
        <v>225972673</v>
      </c>
      <c r="F53">
        <v>12281.53</v>
      </c>
      <c r="G53">
        <v>10482.241669999999</v>
      </c>
      <c r="H53">
        <v>132.10833</v>
      </c>
      <c r="I53">
        <v>0</v>
      </c>
      <c r="J53">
        <v>224017075.09999999</v>
      </c>
      <c r="K53">
        <v>1955597.8569999901</v>
      </c>
      <c r="L53">
        <v>133.75</v>
      </c>
      <c r="M53">
        <v>-218.45</v>
      </c>
      <c r="N53">
        <v>77.094232689999998</v>
      </c>
      <c r="O53">
        <v>352.2</v>
      </c>
      <c r="P53">
        <v>29.65</v>
      </c>
      <c r="Q53">
        <v>-29.65</v>
      </c>
      <c r="R53">
        <v>29.65</v>
      </c>
      <c r="S53">
        <v>0</v>
      </c>
      <c r="T53">
        <v>22.5</v>
      </c>
      <c r="U53">
        <v>3.3928571430000001</v>
      </c>
      <c r="V53">
        <v>83.665338640000002</v>
      </c>
      <c r="W53">
        <v>0</v>
      </c>
      <c r="X53">
        <v>1</v>
      </c>
      <c r="Y53">
        <v>406.7</v>
      </c>
      <c r="Z53">
        <v>8191509396.25</v>
      </c>
      <c r="AA53">
        <v>3013335411</v>
      </c>
      <c r="AB53">
        <v>31131</v>
      </c>
      <c r="AC53">
        <v>-1</v>
      </c>
      <c r="AD53">
        <v>4545</v>
      </c>
      <c r="AE53">
        <v>1</v>
      </c>
      <c r="AF53">
        <v>0</v>
      </c>
      <c r="AG53">
        <v>7.6829999999999998</v>
      </c>
      <c r="AH53">
        <v>7.7379999999999898</v>
      </c>
      <c r="AI53">
        <v>7.7409999999999997</v>
      </c>
      <c r="AJ53">
        <v>7.6420000000000003</v>
      </c>
      <c r="AK53">
        <v>-7.4000000000000003E-3</v>
      </c>
      <c r="AL53">
        <v>-1</v>
      </c>
      <c r="AM53">
        <v>-1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1955597.8569999901</v>
      </c>
      <c r="BA53">
        <v>10716.9229826017</v>
      </c>
      <c r="BB53">
        <v>10618.25</v>
      </c>
      <c r="BC53">
        <f t="shared" si="0"/>
        <v>98.672982601699914</v>
      </c>
      <c r="BD53">
        <f t="shared" si="1"/>
        <v>1</v>
      </c>
      <c r="BE53">
        <f t="shared" si="2"/>
        <v>3.8999999999996362</v>
      </c>
      <c r="BF53">
        <f t="shared" si="3"/>
        <v>0</v>
      </c>
      <c r="BG53">
        <f t="shared" si="4"/>
        <v>12.9319933225</v>
      </c>
      <c r="BH53">
        <f t="shared" si="5"/>
        <v>-21.963986645000364</v>
      </c>
    </row>
    <row r="54" spans="1:60" x14ac:dyDescent="0.2">
      <c r="A54">
        <v>11514.85</v>
      </c>
      <c r="B54">
        <v>11542.65</v>
      </c>
      <c r="C54">
        <v>11393.85</v>
      </c>
      <c r="D54">
        <v>11476.95</v>
      </c>
      <c r="E54">
        <v>253689858</v>
      </c>
      <c r="F54">
        <v>15078.23</v>
      </c>
      <c r="G54">
        <v>11609.62917</v>
      </c>
      <c r="H54">
        <v>-132.67917</v>
      </c>
      <c r="I54">
        <v>0</v>
      </c>
      <c r="J54">
        <v>271367100</v>
      </c>
      <c r="K54">
        <v>-17677242</v>
      </c>
      <c r="L54">
        <v>-215</v>
      </c>
      <c r="M54">
        <v>-471.85</v>
      </c>
      <c r="N54">
        <v>139.98607580000001</v>
      </c>
      <c r="O54">
        <v>256.85000000000002</v>
      </c>
      <c r="P54">
        <v>-43.35</v>
      </c>
      <c r="Q54">
        <v>43.35</v>
      </c>
      <c r="R54">
        <v>0</v>
      </c>
      <c r="S54">
        <v>43.35</v>
      </c>
      <c r="T54">
        <v>7.1785714289999998</v>
      </c>
      <c r="U54">
        <v>37.892857139999997</v>
      </c>
      <c r="V54">
        <v>15.581395349999999</v>
      </c>
      <c r="W54">
        <v>1</v>
      </c>
      <c r="X54">
        <v>0</v>
      </c>
      <c r="Y54">
        <v>-252.2</v>
      </c>
      <c r="Z54">
        <v>-9614845618.1998997</v>
      </c>
      <c r="AA54">
        <v>-12493438176</v>
      </c>
      <c r="AB54">
        <v>30274</v>
      </c>
      <c r="AC54">
        <v>1</v>
      </c>
      <c r="AD54">
        <v>4974</v>
      </c>
      <c r="AE54">
        <v>1</v>
      </c>
      <c r="AF54">
        <v>2</v>
      </c>
      <c r="AG54">
        <v>8.0489999999999995</v>
      </c>
      <c r="AH54">
        <v>8.0429999999999993</v>
      </c>
      <c r="AI54">
        <v>8.11</v>
      </c>
      <c r="AJ54">
        <v>8.0329999999999995</v>
      </c>
      <c r="AK54">
        <v>-1.6000000000000001E-3</v>
      </c>
      <c r="AL54">
        <v>-1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17677242</v>
      </c>
      <c r="BA54">
        <v>11258.9474040728</v>
      </c>
      <c r="BB54">
        <v>11377.75</v>
      </c>
      <c r="BC54">
        <f t="shared" si="0"/>
        <v>-118.80259592719995</v>
      </c>
      <c r="BD54">
        <f t="shared" si="1"/>
        <v>0</v>
      </c>
      <c r="BE54">
        <f t="shared" si="2"/>
        <v>0</v>
      </c>
      <c r="BF54">
        <f t="shared" si="3"/>
        <v>99.200000000000728</v>
      </c>
      <c r="BG54">
        <f t="shared" si="4"/>
        <v>13.9829420325</v>
      </c>
      <c r="BH54">
        <f t="shared" si="5"/>
        <v>71.23411593500073</v>
      </c>
    </row>
    <row r="55" spans="1:60" x14ac:dyDescent="0.2">
      <c r="A55">
        <v>10586.5</v>
      </c>
      <c r="B55">
        <v>10628.4</v>
      </c>
      <c r="C55">
        <v>10559.65</v>
      </c>
      <c r="D55">
        <v>10617.8</v>
      </c>
      <c r="E55">
        <v>345536167</v>
      </c>
      <c r="F55">
        <v>19200.41</v>
      </c>
      <c r="G55">
        <v>10521.737499999999</v>
      </c>
      <c r="H55">
        <v>96.0625</v>
      </c>
      <c r="I55">
        <v>0</v>
      </c>
      <c r="J55">
        <v>224078031.40000001</v>
      </c>
      <c r="K55">
        <v>121458135.59999999</v>
      </c>
      <c r="L55">
        <v>69.099999999999994</v>
      </c>
      <c r="M55">
        <v>-148</v>
      </c>
      <c r="N55">
        <v>52.227624509999998</v>
      </c>
      <c r="O55">
        <v>217.1</v>
      </c>
      <c r="P55">
        <v>47.25</v>
      </c>
      <c r="Q55">
        <v>-47.25</v>
      </c>
      <c r="R55">
        <v>47.25</v>
      </c>
      <c r="S55">
        <v>0</v>
      </c>
      <c r="T55">
        <v>19.521428570000001</v>
      </c>
      <c r="U55">
        <v>9.65</v>
      </c>
      <c r="V55">
        <v>64.701704539999994</v>
      </c>
      <c r="W55">
        <v>0</v>
      </c>
      <c r="X55">
        <v>0</v>
      </c>
      <c r="Y55">
        <v>245.05</v>
      </c>
      <c r="Z55">
        <v>10815282027.099701</v>
      </c>
      <c r="AA55">
        <v>-80591403.620000005</v>
      </c>
      <c r="AB55">
        <v>31289</v>
      </c>
      <c r="AC55">
        <v>1</v>
      </c>
      <c r="AD55">
        <v>4539</v>
      </c>
      <c r="AE55">
        <v>1</v>
      </c>
      <c r="AF55">
        <v>2</v>
      </c>
      <c r="AG55">
        <v>7.7549999999999999</v>
      </c>
      <c r="AH55">
        <v>7.7489999999999997</v>
      </c>
      <c r="AI55">
        <v>7.7850000000000001</v>
      </c>
      <c r="AJ55">
        <v>7.7229999999999999</v>
      </c>
      <c r="AK55">
        <v>2.2000000000000001E-3</v>
      </c>
      <c r="AL55">
        <v>1</v>
      </c>
      <c r="AM55">
        <v>3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10770.061116531901</v>
      </c>
      <c r="BB55">
        <v>10717.8</v>
      </c>
      <c r="BC55">
        <f t="shared" si="0"/>
        <v>52.26111653190128</v>
      </c>
      <c r="BD55">
        <f t="shared" si="1"/>
        <v>1</v>
      </c>
      <c r="BE55">
        <f t="shared" si="2"/>
        <v>100</v>
      </c>
      <c r="BF55">
        <f t="shared" si="3"/>
        <v>0</v>
      </c>
      <c r="BG55">
        <f t="shared" si="4"/>
        <v>12.93619663</v>
      </c>
      <c r="BH55">
        <f t="shared" si="5"/>
        <v>74.127606740000004</v>
      </c>
    </row>
    <row r="56" spans="1:60" x14ac:dyDescent="0.2">
      <c r="A56">
        <v>10702.45</v>
      </c>
      <c r="B56">
        <v>10803</v>
      </c>
      <c r="C56">
        <v>10666.75</v>
      </c>
      <c r="D56">
        <v>10788.55</v>
      </c>
      <c r="E56">
        <v>260488465</v>
      </c>
      <c r="F56">
        <v>14334.26</v>
      </c>
      <c r="G56">
        <v>10587.65417</v>
      </c>
      <c r="H56">
        <v>200.89582999999999</v>
      </c>
      <c r="I56">
        <v>0</v>
      </c>
      <c r="J56">
        <v>186475024.40000001</v>
      </c>
      <c r="K56">
        <v>74013440.569999993</v>
      </c>
      <c r="L56">
        <v>164.95</v>
      </c>
      <c r="M56">
        <v>19.25</v>
      </c>
      <c r="N56">
        <v>51.256100680000003</v>
      </c>
      <c r="O56">
        <v>145.69999999999999</v>
      </c>
      <c r="P56">
        <v>88.1</v>
      </c>
      <c r="Q56">
        <v>-88.1</v>
      </c>
      <c r="R56">
        <v>88.1</v>
      </c>
      <c r="S56">
        <v>0</v>
      </c>
      <c r="T56">
        <v>30.121428569999999</v>
      </c>
      <c r="U56">
        <v>6.5571428569999997</v>
      </c>
      <c r="V56">
        <v>79.943127959999998</v>
      </c>
      <c r="W56">
        <v>0</v>
      </c>
      <c r="X56">
        <v>0</v>
      </c>
      <c r="Y56">
        <v>543.29999999999995</v>
      </c>
      <c r="Z56">
        <v>22428056836.499599</v>
      </c>
      <c r="AA56">
        <v>1431055691</v>
      </c>
      <c r="AB56">
        <v>30094</v>
      </c>
      <c r="AC56">
        <v>1</v>
      </c>
      <c r="AD56">
        <v>4063</v>
      </c>
      <c r="AE56">
        <v>-1</v>
      </c>
      <c r="AF56">
        <v>0</v>
      </c>
      <c r="AG56">
        <v>7.415</v>
      </c>
      <c r="AH56">
        <v>7.5469999999999997</v>
      </c>
      <c r="AI56">
        <v>7.5519999999999996</v>
      </c>
      <c r="AJ56">
        <v>7.3739999999999997</v>
      </c>
      <c r="AK56">
        <v>-1.8100000000000002E-2</v>
      </c>
      <c r="AL56">
        <v>-1</v>
      </c>
      <c r="AM56">
        <v>-1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10942.705030560001</v>
      </c>
      <c r="BB56">
        <v>11130.4</v>
      </c>
      <c r="BC56">
        <f t="shared" si="0"/>
        <v>-187.69496943999911</v>
      </c>
      <c r="BD56">
        <f t="shared" si="1"/>
        <v>1</v>
      </c>
      <c r="BE56">
        <f t="shared" si="2"/>
        <v>341.85000000000036</v>
      </c>
      <c r="BF56">
        <f t="shared" si="3"/>
        <v>0</v>
      </c>
      <c r="BG56">
        <f t="shared" si="4"/>
        <v>13.144229892499999</v>
      </c>
      <c r="BH56">
        <f t="shared" si="5"/>
        <v>315.56154021500038</v>
      </c>
    </row>
    <row r="57" spans="1:60" x14ac:dyDescent="0.2">
      <c r="A57">
        <v>8196.0499999999993</v>
      </c>
      <c r="B57">
        <v>8219.1</v>
      </c>
      <c r="C57">
        <v>8148.6</v>
      </c>
      <c r="D57">
        <v>8192.25</v>
      </c>
      <c r="E57">
        <v>131186021</v>
      </c>
      <c r="F57">
        <v>6053.67</v>
      </c>
      <c r="G57">
        <v>8066.4333329999999</v>
      </c>
      <c r="H57">
        <v>125.816667</v>
      </c>
      <c r="I57">
        <v>0</v>
      </c>
      <c r="J57">
        <v>132656339.09999999</v>
      </c>
      <c r="K57">
        <v>-1470318.1429999999</v>
      </c>
      <c r="L57">
        <v>206.5</v>
      </c>
      <c r="M57">
        <v>403.2</v>
      </c>
      <c r="N57">
        <v>163.6144572</v>
      </c>
      <c r="O57">
        <v>-196.7</v>
      </c>
      <c r="P57">
        <v>12.75</v>
      </c>
      <c r="Q57">
        <v>-12.75</v>
      </c>
      <c r="R57">
        <v>12.75</v>
      </c>
      <c r="S57">
        <v>0</v>
      </c>
      <c r="T57">
        <v>41.47142857</v>
      </c>
      <c r="U57">
        <v>11.97142857</v>
      </c>
      <c r="V57">
        <v>76.174232489999994</v>
      </c>
      <c r="W57">
        <v>0</v>
      </c>
      <c r="X57">
        <v>0</v>
      </c>
      <c r="Y57">
        <v>531.4</v>
      </c>
      <c r="Z57">
        <v>-498506879.79990399</v>
      </c>
      <c r="AA57">
        <v>3485586302</v>
      </c>
      <c r="AB57">
        <v>27791</v>
      </c>
      <c r="AC57">
        <v>-1</v>
      </c>
      <c r="AD57">
        <v>3651</v>
      </c>
      <c r="AE57">
        <v>1</v>
      </c>
      <c r="AF57">
        <v>0</v>
      </c>
      <c r="AG57">
        <v>6.4450000000000003</v>
      </c>
      <c r="AH57">
        <v>6.4450000000000003</v>
      </c>
      <c r="AI57">
        <v>6.4450000000000003</v>
      </c>
      <c r="AJ57">
        <v>6.4450000000000003</v>
      </c>
      <c r="AK57">
        <v>6.1000000000000004E-3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8405.9253787865891</v>
      </c>
      <c r="BB57">
        <v>8407.2000000000007</v>
      </c>
      <c r="BC57">
        <f t="shared" si="0"/>
        <v>-1.2746212134115922</v>
      </c>
      <c r="BD57">
        <f t="shared" si="1"/>
        <v>1</v>
      </c>
      <c r="BE57">
        <f t="shared" si="2"/>
        <v>214.95000000000073</v>
      </c>
      <c r="BF57">
        <f t="shared" si="3"/>
        <v>0</v>
      </c>
      <c r="BG57">
        <f t="shared" si="4"/>
        <v>9.9810277875000004</v>
      </c>
      <c r="BH57">
        <f t="shared" si="5"/>
        <v>194.98794442500073</v>
      </c>
    </row>
    <row r="58" spans="1:60" x14ac:dyDescent="0.2">
      <c r="A58">
        <v>8390.9500000000007</v>
      </c>
      <c r="B58">
        <v>8504.5499999999993</v>
      </c>
      <c r="C58">
        <v>8380.75</v>
      </c>
      <c r="D58">
        <v>8492.2999999999993</v>
      </c>
      <c r="E58">
        <v>142061290</v>
      </c>
      <c r="F58">
        <v>6713.2</v>
      </c>
      <c r="G58">
        <v>8581.6541670000006</v>
      </c>
      <c r="H58">
        <v>-89.354167000000004</v>
      </c>
      <c r="I58">
        <v>0</v>
      </c>
      <c r="J58">
        <v>188456032.90000001</v>
      </c>
      <c r="K58">
        <v>-46394742.859999999</v>
      </c>
      <c r="L58">
        <v>-142.35</v>
      </c>
      <c r="M58">
        <v>-64.95</v>
      </c>
      <c r="N58">
        <v>124.36991</v>
      </c>
      <c r="O58">
        <v>-77.400000000000006</v>
      </c>
      <c r="P58">
        <v>150.9</v>
      </c>
      <c r="Q58">
        <v>-150.9</v>
      </c>
      <c r="R58">
        <v>150.9</v>
      </c>
      <c r="S58">
        <v>0</v>
      </c>
      <c r="T58">
        <v>21.557142859999999</v>
      </c>
      <c r="U58">
        <v>41.892857139999997</v>
      </c>
      <c r="V58">
        <v>33.447855480000001</v>
      </c>
      <c r="W58">
        <v>0</v>
      </c>
      <c r="X58">
        <v>0</v>
      </c>
      <c r="Y58">
        <v>-868</v>
      </c>
      <c r="Z58">
        <v>14397911741.499701</v>
      </c>
      <c r="AA58">
        <v>-8108667336</v>
      </c>
      <c r="AB58">
        <v>26278</v>
      </c>
      <c r="AC58">
        <v>-1</v>
      </c>
      <c r="AD58">
        <v>3060</v>
      </c>
      <c r="AE58">
        <v>-1</v>
      </c>
      <c r="AF58">
        <v>-2</v>
      </c>
      <c r="AG58">
        <v>7.7619999999999996</v>
      </c>
      <c r="AH58">
        <v>7.7619999999999996</v>
      </c>
      <c r="AI58">
        <v>7.7619999999999996</v>
      </c>
      <c r="AJ58">
        <v>7.7619999999999996</v>
      </c>
      <c r="AK58">
        <v>-1.9E-3</v>
      </c>
      <c r="AL58">
        <v>-1</v>
      </c>
      <c r="AM58">
        <v>-3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8538.2869054822895</v>
      </c>
      <c r="BB58">
        <v>8780.35</v>
      </c>
      <c r="BC58">
        <f t="shared" si="0"/>
        <v>-242.06309451771085</v>
      </c>
      <c r="BD58">
        <f t="shared" si="1"/>
        <v>-1</v>
      </c>
      <c r="BE58">
        <f t="shared" si="2"/>
        <v>0</v>
      </c>
      <c r="BF58">
        <f t="shared" si="3"/>
        <v>0</v>
      </c>
      <c r="BG58">
        <f t="shared" si="4"/>
        <v>10.346593704999998</v>
      </c>
      <c r="BH58">
        <f t="shared" si="5"/>
        <v>-20.693187409999997</v>
      </c>
    </row>
    <row r="59" spans="1:60" x14ac:dyDescent="0.2">
      <c r="A59">
        <v>8463.4</v>
      </c>
      <c r="B59">
        <v>8531.4</v>
      </c>
      <c r="C59">
        <v>8462.9500000000007</v>
      </c>
      <c r="D59">
        <v>8523.7999999999993</v>
      </c>
      <c r="E59">
        <v>108835522</v>
      </c>
      <c r="F59">
        <v>5805.53</v>
      </c>
      <c r="G59">
        <v>8422.3833329999998</v>
      </c>
      <c r="H59">
        <v>101.416667</v>
      </c>
      <c r="I59">
        <v>0</v>
      </c>
      <c r="J59">
        <v>135002845.40000001</v>
      </c>
      <c r="K59">
        <v>-26167323.43</v>
      </c>
      <c r="L59">
        <v>1.65</v>
      </c>
      <c r="M59">
        <v>-122.5</v>
      </c>
      <c r="N59">
        <v>83.997127219999996</v>
      </c>
      <c r="O59">
        <v>124.15</v>
      </c>
      <c r="P59">
        <v>69.7</v>
      </c>
      <c r="Q59">
        <v>-69.7</v>
      </c>
      <c r="R59">
        <v>69.7</v>
      </c>
      <c r="S59">
        <v>0</v>
      </c>
      <c r="T59">
        <v>28.68571429</v>
      </c>
      <c r="U59">
        <v>28.45</v>
      </c>
      <c r="V59">
        <v>49.342671090000003</v>
      </c>
      <c r="W59">
        <v>0</v>
      </c>
      <c r="X59">
        <v>0</v>
      </c>
      <c r="Y59">
        <v>-14.4</v>
      </c>
      <c r="Z59">
        <v>6573665528.7999601</v>
      </c>
      <c r="AA59">
        <v>-1418855385</v>
      </c>
      <c r="AB59">
        <v>25890</v>
      </c>
      <c r="AC59">
        <v>1</v>
      </c>
      <c r="AD59">
        <v>3368</v>
      </c>
      <c r="AE59">
        <v>1</v>
      </c>
      <c r="AF59">
        <v>2</v>
      </c>
      <c r="AG59">
        <v>7.84</v>
      </c>
      <c r="AH59">
        <v>7.84</v>
      </c>
      <c r="AI59">
        <v>7.84</v>
      </c>
      <c r="AJ59">
        <v>7.84</v>
      </c>
      <c r="AK59">
        <v>1.6999999999999999E-3</v>
      </c>
      <c r="AL59">
        <v>1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8475.7750170701693</v>
      </c>
      <c r="BB59">
        <v>8521.5499999999993</v>
      </c>
      <c r="BC59">
        <f t="shared" si="0"/>
        <v>-45.774982929830003</v>
      </c>
      <c r="BD59">
        <f t="shared" si="1"/>
        <v>-1</v>
      </c>
      <c r="BE59">
        <f t="shared" si="2"/>
        <v>0</v>
      </c>
      <c r="BF59">
        <f t="shared" si="3"/>
        <v>0</v>
      </c>
      <c r="BG59">
        <f t="shared" si="4"/>
        <v>10.384971729999998</v>
      </c>
      <c r="BH59">
        <f t="shared" si="5"/>
        <v>-20.769943459999997</v>
      </c>
    </row>
    <row r="60" spans="1:60" x14ac:dyDescent="0.2">
      <c r="A60">
        <v>8657.2999999999993</v>
      </c>
      <c r="B60">
        <v>8657.2999999999993</v>
      </c>
      <c r="C60">
        <v>8596.6</v>
      </c>
      <c r="D60">
        <v>8615.25</v>
      </c>
      <c r="E60">
        <v>226133074</v>
      </c>
      <c r="F60">
        <v>9696.9</v>
      </c>
      <c r="G60">
        <v>8660.2333330000001</v>
      </c>
      <c r="H60">
        <v>-44.983333000000002</v>
      </c>
      <c r="I60">
        <v>-1</v>
      </c>
      <c r="J60">
        <v>183331060.40000001</v>
      </c>
      <c r="K60">
        <v>42802013.57</v>
      </c>
      <c r="L60">
        <v>94.85</v>
      </c>
      <c r="M60">
        <v>343.6</v>
      </c>
      <c r="N60">
        <v>126.7772315</v>
      </c>
      <c r="O60">
        <v>-248.75</v>
      </c>
      <c r="P60">
        <v>-76.05</v>
      </c>
      <c r="Q60">
        <v>76.05</v>
      </c>
      <c r="R60">
        <v>0</v>
      </c>
      <c r="S60">
        <v>76.05</v>
      </c>
      <c r="T60">
        <v>30.52857143</v>
      </c>
      <c r="U60">
        <v>16.978571429999999</v>
      </c>
      <c r="V60">
        <v>62.936239139999998</v>
      </c>
      <c r="W60">
        <v>0</v>
      </c>
      <c r="X60">
        <v>0</v>
      </c>
      <c r="Y60">
        <v>338.35</v>
      </c>
      <c r="Z60">
        <v>-9508895761.6998291</v>
      </c>
      <c r="AA60">
        <v>351765982.60000002</v>
      </c>
      <c r="AB60">
        <v>30095</v>
      </c>
      <c r="AC60">
        <v>-1</v>
      </c>
      <c r="AD60">
        <v>3341</v>
      </c>
      <c r="AE60">
        <v>-1</v>
      </c>
      <c r="AF60">
        <v>-2</v>
      </c>
      <c r="AG60">
        <v>6.8719999999999999</v>
      </c>
      <c r="AH60">
        <v>6.8719999999999999</v>
      </c>
      <c r="AI60">
        <v>6.8719999999999999</v>
      </c>
      <c r="AJ60">
        <v>6.8719999999999999</v>
      </c>
      <c r="AK60">
        <v>1E-4</v>
      </c>
      <c r="AL60">
        <v>1</v>
      </c>
      <c r="AM60">
        <v>-1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8593.2913526322609</v>
      </c>
      <c r="BB60">
        <v>8433.75</v>
      </c>
      <c r="BC60">
        <f t="shared" si="0"/>
        <v>159.5413526322609</v>
      </c>
      <c r="BD60">
        <f t="shared" si="1"/>
        <v>-1</v>
      </c>
      <c r="BE60">
        <f t="shared" si="2"/>
        <v>0</v>
      </c>
      <c r="BF60">
        <f t="shared" si="3"/>
        <v>0</v>
      </c>
      <c r="BG60">
        <f t="shared" si="4"/>
        <v>10.496389837500001</v>
      </c>
      <c r="BH60">
        <f t="shared" si="5"/>
        <v>-20.992779675000001</v>
      </c>
    </row>
    <row r="61" spans="1:60" x14ac:dyDescent="0.2">
      <c r="A61">
        <v>10808.7</v>
      </c>
      <c r="B61">
        <v>10883.05</v>
      </c>
      <c r="C61">
        <v>10782.35</v>
      </c>
      <c r="D61">
        <v>10858.7</v>
      </c>
      <c r="E61">
        <v>712650890</v>
      </c>
      <c r="F61">
        <v>26283.43</v>
      </c>
      <c r="G61">
        <v>10627.445830000001</v>
      </c>
      <c r="H61">
        <v>231.25416999999999</v>
      </c>
      <c r="I61">
        <v>0</v>
      </c>
      <c r="J61">
        <v>327898151.30000001</v>
      </c>
      <c r="K61">
        <v>384752738.69999999</v>
      </c>
      <c r="L61">
        <v>95.3</v>
      </c>
      <c r="M61">
        <v>-69.7</v>
      </c>
      <c r="N61">
        <v>68.197969880000002</v>
      </c>
      <c r="O61">
        <v>165</v>
      </c>
      <c r="P61">
        <v>129.85</v>
      </c>
      <c r="Q61">
        <v>-129.85</v>
      </c>
      <c r="R61">
        <v>129.85</v>
      </c>
      <c r="S61">
        <v>0</v>
      </c>
      <c r="T61">
        <v>47.421428570000003</v>
      </c>
      <c r="U61">
        <v>33.807142859999999</v>
      </c>
      <c r="V61">
        <v>57.670257120000002</v>
      </c>
      <c r="W61">
        <v>0</v>
      </c>
      <c r="X61">
        <v>0</v>
      </c>
      <c r="Y61">
        <v>210.85</v>
      </c>
      <c r="Z61">
        <v>35632544500</v>
      </c>
      <c r="AA61">
        <v>2903299002</v>
      </c>
      <c r="AB61">
        <v>30360</v>
      </c>
      <c r="AC61">
        <v>-1</v>
      </c>
      <c r="AD61">
        <v>3555</v>
      </c>
      <c r="AE61">
        <v>-1</v>
      </c>
      <c r="AF61">
        <v>-2</v>
      </c>
      <c r="AG61">
        <v>7.6079999999999997</v>
      </c>
      <c r="AH61">
        <v>7.62</v>
      </c>
      <c r="AI61">
        <v>7.62</v>
      </c>
      <c r="AJ61">
        <v>7.5759999999999996</v>
      </c>
      <c r="AK61">
        <v>-4.7000000000000002E-3</v>
      </c>
      <c r="AL61">
        <v>-1</v>
      </c>
      <c r="AM61">
        <v>-3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10699.3854952893</v>
      </c>
      <c r="BB61">
        <v>10488.45</v>
      </c>
      <c r="BC61">
        <f t="shared" si="0"/>
        <v>210.93549528929907</v>
      </c>
      <c r="BD61">
        <f t="shared" si="1"/>
        <v>0</v>
      </c>
      <c r="BE61">
        <f t="shared" si="2"/>
        <v>0</v>
      </c>
      <c r="BF61">
        <f t="shared" si="3"/>
        <v>370.25</v>
      </c>
      <c r="BG61">
        <f t="shared" si="4"/>
        <v>13.229697145000001</v>
      </c>
      <c r="BH61">
        <f t="shared" si="5"/>
        <v>343.79060571000002</v>
      </c>
    </row>
    <row r="62" spans="1:60" x14ac:dyDescent="0.2">
      <c r="A62">
        <v>9755.75</v>
      </c>
      <c r="B62">
        <v>9818.2999999999993</v>
      </c>
      <c r="C62">
        <v>9752.1</v>
      </c>
      <c r="D62">
        <v>9794.15</v>
      </c>
      <c r="E62">
        <v>201613585</v>
      </c>
      <c r="F62">
        <v>9486.82</v>
      </c>
      <c r="G62">
        <v>9988.6166670000002</v>
      </c>
      <c r="H62">
        <v>-194.466667</v>
      </c>
      <c r="I62">
        <v>0</v>
      </c>
      <c r="J62">
        <v>206558354.40000001</v>
      </c>
      <c r="K62">
        <v>-4944769.4289999995</v>
      </c>
      <c r="L62">
        <v>-219.5</v>
      </c>
      <c r="M62">
        <v>-268.60000000000002</v>
      </c>
      <c r="N62">
        <v>174.1317981</v>
      </c>
      <c r="O62">
        <v>49.1</v>
      </c>
      <c r="P62">
        <v>83.35</v>
      </c>
      <c r="Q62">
        <v>-83.35</v>
      </c>
      <c r="R62">
        <v>83.35</v>
      </c>
      <c r="S62">
        <v>0</v>
      </c>
      <c r="T62">
        <v>19.442857140000001</v>
      </c>
      <c r="U62">
        <v>50.8</v>
      </c>
      <c r="V62">
        <v>27.290956479999998</v>
      </c>
      <c r="W62">
        <v>0</v>
      </c>
      <c r="X62">
        <v>0</v>
      </c>
      <c r="Y62">
        <v>-884.6</v>
      </c>
      <c r="Z62">
        <v>7741961663.9999199</v>
      </c>
      <c r="AA62">
        <v>-3619734136</v>
      </c>
      <c r="AB62">
        <v>28901</v>
      </c>
      <c r="AC62">
        <v>-1</v>
      </c>
      <c r="AD62">
        <v>3133</v>
      </c>
      <c r="AE62">
        <v>1</v>
      </c>
      <c r="AF62">
        <v>0</v>
      </c>
      <c r="AG62">
        <v>6.52</v>
      </c>
      <c r="AH62">
        <v>6.4979999999999896</v>
      </c>
      <c r="AI62">
        <v>6.5250000000000004</v>
      </c>
      <c r="AJ62">
        <v>6.4909999999999997</v>
      </c>
      <c r="AK62">
        <v>2.8E-3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9866.1817973121797</v>
      </c>
      <c r="BB62">
        <v>9857.0499999999993</v>
      </c>
      <c r="BC62">
        <f t="shared" si="0"/>
        <v>9.1317973121804243</v>
      </c>
      <c r="BD62">
        <f t="shared" si="1"/>
        <v>1</v>
      </c>
      <c r="BE62">
        <f t="shared" si="2"/>
        <v>62.899999999999636</v>
      </c>
      <c r="BF62">
        <f t="shared" si="3"/>
        <v>0</v>
      </c>
      <c r="BG62">
        <f t="shared" si="4"/>
        <v>11.9327026525</v>
      </c>
      <c r="BH62">
        <f t="shared" si="5"/>
        <v>39.03459469499964</v>
      </c>
    </row>
    <row r="63" spans="1:60" x14ac:dyDescent="0.2">
      <c r="A63">
        <v>10011.200000000001</v>
      </c>
      <c r="B63">
        <v>10104.450000000001</v>
      </c>
      <c r="C63">
        <v>9977.1</v>
      </c>
      <c r="D63">
        <v>10096.4</v>
      </c>
      <c r="E63">
        <v>207106672</v>
      </c>
      <c r="F63">
        <v>10579.8</v>
      </c>
      <c r="G63">
        <v>9889.2250000000004</v>
      </c>
      <c r="H63">
        <v>207.17500000000001</v>
      </c>
      <c r="I63">
        <v>0</v>
      </c>
      <c r="J63">
        <v>168612025.30000001</v>
      </c>
      <c r="K63">
        <v>38494646.710000001</v>
      </c>
      <c r="L63">
        <v>236.9</v>
      </c>
      <c r="M63">
        <v>499.3</v>
      </c>
      <c r="N63">
        <v>187.16259419999901</v>
      </c>
      <c r="O63">
        <v>-262.39999999999998</v>
      </c>
      <c r="P63">
        <v>111.6</v>
      </c>
      <c r="Q63">
        <v>-111.6</v>
      </c>
      <c r="R63">
        <v>111.6</v>
      </c>
      <c r="S63">
        <v>0</v>
      </c>
      <c r="T63">
        <v>42.178571429999998</v>
      </c>
      <c r="U63">
        <v>8.335714286</v>
      </c>
      <c r="V63">
        <v>81.877426510000006</v>
      </c>
      <c r="W63">
        <v>0</v>
      </c>
      <c r="X63">
        <v>1</v>
      </c>
      <c r="Y63">
        <v>681.1</v>
      </c>
      <c r="Z63">
        <v>17645488454.3997</v>
      </c>
      <c r="AA63">
        <v>2920824057</v>
      </c>
      <c r="AB63">
        <v>29732</v>
      </c>
      <c r="AC63">
        <v>-1</v>
      </c>
      <c r="AD63">
        <v>3348</v>
      </c>
      <c r="AE63">
        <v>1</v>
      </c>
      <c r="AF63">
        <v>0</v>
      </c>
      <c r="AG63">
        <v>6.7529999999999903</v>
      </c>
      <c r="AH63">
        <v>6.734</v>
      </c>
      <c r="AI63">
        <v>6.7560000000000002</v>
      </c>
      <c r="AJ63">
        <v>6.7290000000000001</v>
      </c>
      <c r="AK63">
        <v>1.9E-3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38494646.710000001</v>
      </c>
      <c r="BA63">
        <v>10405.7058591727</v>
      </c>
      <c r="BB63">
        <v>10207.700000000001</v>
      </c>
      <c r="BC63">
        <f t="shared" si="0"/>
        <v>198.00585917269927</v>
      </c>
      <c r="BD63">
        <f t="shared" si="1"/>
        <v>1</v>
      </c>
      <c r="BE63">
        <f t="shared" si="2"/>
        <v>111.30000000000109</v>
      </c>
      <c r="BF63">
        <f t="shared" si="3"/>
        <v>0</v>
      </c>
      <c r="BG63">
        <f t="shared" si="4"/>
        <v>12.30094894</v>
      </c>
      <c r="BH63">
        <f t="shared" si="5"/>
        <v>86.698102120001096</v>
      </c>
    </row>
    <row r="64" spans="1:60" x14ac:dyDescent="0.2">
      <c r="A64">
        <v>8131.5</v>
      </c>
      <c r="B64">
        <v>8224.9500000000007</v>
      </c>
      <c r="C64">
        <v>8123.45</v>
      </c>
      <c r="D64">
        <v>8191.5</v>
      </c>
      <c r="E64">
        <v>188776090</v>
      </c>
      <c r="F64">
        <v>8961.33</v>
      </c>
      <c r="G64">
        <v>8270.2250000000004</v>
      </c>
      <c r="H64">
        <v>-78.724999999999994</v>
      </c>
      <c r="I64">
        <v>0</v>
      </c>
      <c r="J64">
        <v>187488093.69999999</v>
      </c>
      <c r="K64">
        <v>1287996.2859999901</v>
      </c>
      <c r="L64">
        <v>-94.1</v>
      </c>
      <c r="M64">
        <v>226.3</v>
      </c>
      <c r="N64">
        <v>81.891622630000001</v>
      </c>
      <c r="O64">
        <v>-320.39999999999998</v>
      </c>
      <c r="P64">
        <v>134.19999999999999</v>
      </c>
      <c r="Q64">
        <v>-134.19999999999999</v>
      </c>
      <c r="R64">
        <v>134.19999999999999</v>
      </c>
      <c r="S64">
        <v>0</v>
      </c>
      <c r="T64">
        <v>40.664285710000001</v>
      </c>
      <c r="U64">
        <v>54.107142860000003</v>
      </c>
      <c r="V64">
        <v>42.45972553</v>
      </c>
      <c r="W64">
        <v>0</v>
      </c>
      <c r="X64">
        <v>0</v>
      </c>
      <c r="Y64">
        <v>-458.85</v>
      </c>
      <c r="Z64">
        <v>11326565400</v>
      </c>
      <c r="AA64">
        <v>-6433926683</v>
      </c>
      <c r="AB64">
        <v>26845</v>
      </c>
      <c r="AC64">
        <v>-1</v>
      </c>
      <c r="AD64">
        <v>3765</v>
      </c>
      <c r="AE64">
        <v>-1</v>
      </c>
      <c r="AF64">
        <v>-2</v>
      </c>
      <c r="AG64">
        <v>7.9809999999999999</v>
      </c>
      <c r="AH64">
        <v>7.9809999999999999</v>
      </c>
      <c r="AI64">
        <v>7.9809999999999999</v>
      </c>
      <c r="AJ64">
        <v>7.9809999999999999</v>
      </c>
      <c r="AK64">
        <v>-1.8E-3</v>
      </c>
      <c r="AL64">
        <v>-1</v>
      </c>
      <c r="AM64">
        <v>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8291.3630652070206</v>
      </c>
      <c r="BB64">
        <v>8365.65</v>
      </c>
      <c r="BC64">
        <f t="shared" si="0"/>
        <v>-74.286934792979082</v>
      </c>
      <c r="BD64">
        <f t="shared" si="1"/>
        <v>1</v>
      </c>
      <c r="BE64">
        <f t="shared" si="2"/>
        <v>174.14999999999964</v>
      </c>
      <c r="BF64">
        <f t="shared" si="3"/>
        <v>0</v>
      </c>
      <c r="BG64">
        <f t="shared" si="4"/>
        <v>9.9801140250000007</v>
      </c>
      <c r="BH64">
        <f t="shared" si="5"/>
        <v>154.18977194999962</v>
      </c>
    </row>
    <row r="65" spans="1:60" x14ac:dyDescent="0.2">
      <c r="A65">
        <v>8235.5499999999993</v>
      </c>
      <c r="B65">
        <v>8294.9500000000007</v>
      </c>
      <c r="C65">
        <v>8216.4</v>
      </c>
      <c r="D65">
        <v>8266.4500000000007</v>
      </c>
      <c r="E65">
        <v>249365706</v>
      </c>
      <c r="F65">
        <v>10462.49</v>
      </c>
      <c r="G65">
        <v>8045.8458329999903</v>
      </c>
      <c r="H65">
        <v>220.60416699999999</v>
      </c>
      <c r="I65">
        <v>0</v>
      </c>
      <c r="J65">
        <v>280703059.39999998</v>
      </c>
      <c r="K65">
        <v>-31337353.43</v>
      </c>
      <c r="L65">
        <v>109.8</v>
      </c>
      <c r="M65">
        <v>-176.7</v>
      </c>
      <c r="N65">
        <v>119.5457653</v>
      </c>
      <c r="O65">
        <v>286.5</v>
      </c>
      <c r="P65">
        <v>65.400000000000006</v>
      </c>
      <c r="Q65">
        <v>-65.400000000000006</v>
      </c>
      <c r="R65">
        <v>65.400000000000006</v>
      </c>
      <c r="S65">
        <v>0</v>
      </c>
      <c r="T65">
        <v>21.135714289999999</v>
      </c>
      <c r="U65">
        <v>5.45</v>
      </c>
      <c r="V65">
        <v>76.618332469999999</v>
      </c>
      <c r="W65">
        <v>0</v>
      </c>
      <c r="X65">
        <v>0</v>
      </c>
      <c r="Y65">
        <v>527.1</v>
      </c>
      <c r="Z65">
        <v>7705400315.4003601</v>
      </c>
      <c r="AA65">
        <v>-2349066037</v>
      </c>
      <c r="AB65">
        <v>28927</v>
      </c>
      <c r="AC65">
        <v>-1</v>
      </c>
      <c r="AD65">
        <v>3327</v>
      </c>
      <c r="AE65">
        <v>1</v>
      </c>
      <c r="AF65">
        <v>0</v>
      </c>
      <c r="AG65">
        <v>7.4829999999999997</v>
      </c>
      <c r="AH65">
        <v>7.4829999999999997</v>
      </c>
      <c r="AI65">
        <v>7.4829999999999997</v>
      </c>
      <c r="AJ65">
        <v>7.4829999999999997</v>
      </c>
      <c r="AK65">
        <v>1.2999999999999999E-3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8176.4586556062804</v>
      </c>
      <c r="BB65">
        <v>8140.75</v>
      </c>
      <c r="BC65">
        <f t="shared" si="0"/>
        <v>35.708655606280445</v>
      </c>
      <c r="BD65">
        <f t="shared" si="1"/>
        <v>0</v>
      </c>
      <c r="BE65">
        <f t="shared" si="2"/>
        <v>0</v>
      </c>
      <c r="BF65">
        <f t="shared" si="3"/>
        <v>125.70000000000073</v>
      </c>
      <c r="BG65">
        <f t="shared" si="4"/>
        <v>10.071429357500001</v>
      </c>
      <c r="BH65">
        <f t="shared" si="5"/>
        <v>105.55714128500072</v>
      </c>
    </row>
    <row r="66" spans="1:60" x14ac:dyDescent="0.2">
      <c r="A66">
        <v>8134.4</v>
      </c>
      <c r="B66">
        <v>8134.95</v>
      </c>
      <c r="C66">
        <v>8069.5</v>
      </c>
      <c r="D66">
        <v>8108.85</v>
      </c>
      <c r="E66">
        <v>150042362</v>
      </c>
      <c r="F66">
        <v>6003.23</v>
      </c>
      <c r="G66">
        <v>8194.9791669999995</v>
      </c>
      <c r="H66">
        <v>-86.129166999999995</v>
      </c>
      <c r="I66">
        <v>0</v>
      </c>
      <c r="J66">
        <v>219940002.59999999</v>
      </c>
      <c r="K66">
        <v>-69897640.569999993</v>
      </c>
      <c r="L66">
        <v>-111.95</v>
      </c>
      <c r="M66">
        <v>-397.85</v>
      </c>
      <c r="N66">
        <v>123.1543607</v>
      </c>
      <c r="O66">
        <v>285.89999999999998</v>
      </c>
      <c r="P66">
        <v>-1.75</v>
      </c>
      <c r="Q66">
        <v>1.75</v>
      </c>
      <c r="R66">
        <v>0</v>
      </c>
      <c r="S66">
        <v>1.75</v>
      </c>
      <c r="T66">
        <v>10.28571429</v>
      </c>
      <c r="U66">
        <v>26.27857143</v>
      </c>
      <c r="V66">
        <v>27.381631500000001</v>
      </c>
      <c r="W66">
        <v>0</v>
      </c>
      <c r="X66">
        <v>0</v>
      </c>
      <c r="Y66">
        <v>-230.2</v>
      </c>
      <c r="Z66">
        <v>-3833582349.0998902</v>
      </c>
      <c r="AA66">
        <v>-2327901514</v>
      </c>
      <c r="AB66">
        <v>29892</v>
      </c>
      <c r="AC66">
        <v>1</v>
      </c>
      <c r="AD66">
        <v>3279</v>
      </c>
      <c r="AE66">
        <v>1</v>
      </c>
      <c r="AF66">
        <v>2</v>
      </c>
      <c r="AG66">
        <v>7.5190000000000001</v>
      </c>
      <c r="AH66">
        <v>7.5190000000000001</v>
      </c>
      <c r="AI66">
        <v>7.5190000000000001</v>
      </c>
      <c r="AJ66">
        <v>7.5190000000000001</v>
      </c>
      <c r="AK66">
        <v>-8.0000000000000004E-4</v>
      </c>
      <c r="AL66">
        <v>-1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8109.1732327679601</v>
      </c>
      <c r="BB66">
        <v>8270.4500000000007</v>
      </c>
      <c r="BC66">
        <f t="shared" si="0"/>
        <v>-161.27676723204058</v>
      </c>
      <c r="BD66">
        <f t="shared" si="1"/>
        <v>-1</v>
      </c>
      <c r="BE66">
        <f t="shared" si="2"/>
        <v>0</v>
      </c>
      <c r="BF66">
        <f t="shared" si="3"/>
        <v>0</v>
      </c>
      <c r="BG66">
        <f t="shared" si="4"/>
        <v>9.879417397500001</v>
      </c>
      <c r="BH66">
        <f t="shared" si="5"/>
        <v>-19.758834795000002</v>
      </c>
    </row>
    <row r="67" spans="1:60" x14ac:dyDescent="0.2">
      <c r="A67">
        <v>10321.15</v>
      </c>
      <c r="B67">
        <v>10340.549999999999</v>
      </c>
      <c r="C67">
        <v>10240.9</v>
      </c>
      <c r="D67">
        <v>10295.35</v>
      </c>
      <c r="E67">
        <v>612620774</v>
      </c>
      <c r="F67">
        <v>25922.51</v>
      </c>
      <c r="G67">
        <v>10120.775</v>
      </c>
      <c r="H67">
        <v>174.57499999999999</v>
      </c>
      <c r="I67">
        <v>0</v>
      </c>
      <c r="J67">
        <v>198607356.09999999</v>
      </c>
      <c r="K67">
        <v>414013417.89999998</v>
      </c>
      <c r="L67">
        <v>127.9</v>
      </c>
      <c r="M67">
        <v>-124.65</v>
      </c>
      <c r="N67">
        <v>79.025222009999993</v>
      </c>
      <c r="O67">
        <v>252.55</v>
      </c>
      <c r="P67">
        <v>87.65</v>
      </c>
      <c r="Q67">
        <v>-87.65</v>
      </c>
      <c r="R67">
        <v>87.65</v>
      </c>
      <c r="S67">
        <v>0</v>
      </c>
      <c r="T67">
        <v>30.82857143</v>
      </c>
      <c r="U67">
        <v>12.557142860000001</v>
      </c>
      <c r="V67">
        <v>69.456066939999999</v>
      </c>
      <c r="W67">
        <v>0</v>
      </c>
      <c r="X67">
        <v>0</v>
      </c>
      <c r="Y67">
        <v>439.25</v>
      </c>
      <c r="Z67">
        <v>-15805615969.199499</v>
      </c>
      <c r="AA67">
        <v>-1673447843</v>
      </c>
      <c r="AB67">
        <v>29372</v>
      </c>
      <c r="AC67">
        <v>-1</v>
      </c>
      <c r="AD67">
        <v>3407</v>
      </c>
      <c r="AE67">
        <v>1</v>
      </c>
      <c r="AF67">
        <v>0</v>
      </c>
      <c r="AG67">
        <v>6.8140000000000001</v>
      </c>
      <c r="AH67">
        <v>6.8090000000000002</v>
      </c>
      <c r="AI67">
        <v>6.8159999999999998</v>
      </c>
      <c r="AJ67">
        <v>6.7949999999999999</v>
      </c>
      <c r="AK67">
        <v>4.7000000000000002E-3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10390.2825204204</v>
      </c>
      <c r="BB67">
        <v>10452.5</v>
      </c>
      <c r="BC67">
        <f t="shared" ref="BC67:BC123" si="6">BA67-BB67</f>
        <v>-62.217479579599967</v>
      </c>
      <c r="BD67">
        <f t="shared" ref="BD67:BD123" si="7">IF(BA67&gt;D67+50,1,IF(BA67&lt;(D67-50),0,-1))</f>
        <v>1</v>
      </c>
      <c r="BE67">
        <f t="shared" ref="BE67:BE123" si="8">IF(BD67=1,BB67-D67,0)</f>
        <v>157.14999999999964</v>
      </c>
      <c r="BF67">
        <f t="shared" ref="BF67:BF123" si="9">IF(BD67=0,D67-BB67,0)</f>
        <v>0</v>
      </c>
      <c r="BG67">
        <f t="shared" ref="BG67:BG123" si="10">(0.1%+0.00325%)*1.18*D67</f>
        <v>12.5433396725</v>
      </c>
      <c r="BH67">
        <f t="shared" ref="BH67:BH123" si="11">BE67+BF67-(2*BG67)</f>
        <v>132.06332065499964</v>
      </c>
    </row>
    <row r="68" spans="1:60" x14ac:dyDescent="0.2">
      <c r="A68">
        <v>8302.75</v>
      </c>
      <c r="B68">
        <v>8342.85</v>
      </c>
      <c r="C68">
        <v>8277.9500000000007</v>
      </c>
      <c r="D68">
        <v>8334.6</v>
      </c>
      <c r="E68">
        <v>170583401</v>
      </c>
      <c r="F68">
        <v>8131.59</v>
      </c>
      <c r="G68">
        <v>8327.1916669999991</v>
      </c>
      <c r="H68">
        <v>7.4083329999999998</v>
      </c>
      <c r="I68">
        <v>0</v>
      </c>
      <c r="J68">
        <v>144588829.09999999</v>
      </c>
      <c r="K68">
        <v>25994571.859999999</v>
      </c>
      <c r="L68">
        <v>-39.049999999999997</v>
      </c>
      <c r="M68">
        <v>-355.4</v>
      </c>
      <c r="N68">
        <v>92.49205757</v>
      </c>
      <c r="O68">
        <v>316.35000000000002</v>
      </c>
      <c r="P68">
        <v>-4.75</v>
      </c>
      <c r="Q68">
        <v>4.75</v>
      </c>
      <c r="R68">
        <v>0</v>
      </c>
      <c r="S68">
        <v>4.75</v>
      </c>
      <c r="T68">
        <v>13.65</v>
      </c>
      <c r="U68">
        <v>19.228571429999999</v>
      </c>
      <c r="V68">
        <v>40.290955089999997</v>
      </c>
      <c r="W68">
        <v>0</v>
      </c>
      <c r="X68">
        <v>0</v>
      </c>
      <c r="Y68">
        <v>184</v>
      </c>
      <c r="Z68">
        <v>5433081321.8500605</v>
      </c>
      <c r="AA68">
        <v>109615592.40000001</v>
      </c>
      <c r="AB68">
        <v>26890</v>
      </c>
      <c r="AC68">
        <v>-1</v>
      </c>
      <c r="AD68">
        <v>3705</v>
      </c>
      <c r="AE68">
        <v>-1</v>
      </c>
      <c r="AF68">
        <v>-2</v>
      </c>
      <c r="AG68">
        <v>7.8679999999999897</v>
      </c>
      <c r="AH68">
        <v>7.8679999999999897</v>
      </c>
      <c r="AI68">
        <v>7.8679999999999897</v>
      </c>
      <c r="AJ68">
        <v>7.8679999999999897</v>
      </c>
      <c r="AK68">
        <v>-3.0000000000000001E-3</v>
      </c>
      <c r="AL68">
        <v>-1</v>
      </c>
      <c r="AM68">
        <v>-3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8189.09799320413</v>
      </c>
      <c r="BB68">
        <v>8114.7</v>
      </c>
      <c r="BC68">
        <f t="shared" si="6"/>
        <v>74.397993204130216</v>
      </c>
      <c r="BD68">
        <f t="shared" si="7"/>
        <v>0</v>
      </c>
      <c r="BE68">
        <f t="shared" si="8"/>
        <v>0</v>
      </c>
      <c r="BF68">
        <f t="shared" si="9"/>
        <v>219.90000000000055</v>
      </c>
      <c r="BG68">
        <f t="shared" si="10"/>
        <v>10.15445991</v>
      </c>
      <c r="BH68">
        <f t="shared" si="11"/>
        <v>199.59108018000055</v>
      </c>
    </row>
    <row r="69" spans="1:60" x14ac:dyDescent="0.2">
      <c r="A69">
        <v>10612.85</v>
      </c>
      <c r="B69">
        <v>10723.05</v>
      </c>
      <c r="C69">
        <v>10612.35</v>
      </c>
      <c r="D69">
        <v>10714.3</v>
      </c>
      <c r="E69">
        <v>250327878</v>
      </c>
      <c r="F69">
        <v>14440.17</v>
      </c>
      <c r="G69">
        <v>10759.987499999999</v>
      </c>
      <c r="H69">
        <v>-45.6875</v>
      </c>
      <c r="I69">
        <v>0</v>
      </c>
      <c r="J69">
        <v>249598665.59999999</v>
      </c>
      <c r="K69">
        <v>729212.42859999998</v>
      </c>
      <c r="L69">
        <v>-57.75</v>
      </c>
      <c r="M69">
        <v>-42.85</v>
      </c>
      <c r="N69">
        <v>45.431338830000001</v>
      </c>
      <c r="O69">
        <v>-14.9</v>
      </c>
      <c r="P69">
        <v>125.2</v>
      </c>
      <c r="Q69">
        <v>-125.2</v>
      </c>
      <c r="R69">
        <v>125.2</v>
      </c>
      <c r="S69">
        <v>0</v>
      </c>
      <c r="T69">
        <v>30.378571430000001</v>
      </c>
      <c r="U69">
        <v>38.628571430000001</v>
      </c>
      <c r="V69">
        <v>43.393531269999997</v>
      </c>
      <c r="W69">
        <v>0</v>
      </c>
      <c r="X69">
        <v>0</v>
      </c>
      <c r="Y69">
        <v>-307.55</v>
      </c>
      <c r="Z69">
        <v>25395763223.099701</v>
      </c>
      <c r="AA69">
        <v>-4951847720</v>
      </c>
      <c r="AB69">
        <v>30341</v>
      </c>
      <c r="AC69">
        <v>-1</v>
      </c>
      <c r="AD69">
        <v>5064</v>
      </c>
      <c r="AE69">
        <v>1</v>
      </c>
      <c r="AF69">
        <v>0</v>
      </c>
      <c r="AG69">
        <v>7.9029999999999996</v>
      </c>
      <c r="AH69">
        <v>7.9219999999999997</v>
      </c>
      <c r="AI69">
        <v>7.9219999999999997</v>
      </c>
      <c r="AJ69">
        <v>7.8689999999999998</v>
      </c>
      <c r="AK69">
        <v>-4.0000000000000001E-3</v>
      </c>
      <c r="AL69">
        <v>-1</v>
      </c>
      <c r="AM69">
        <v>-1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10749.442201494699</v>
      </c>
      <c r="BB69">
        <v>10947.25</v>
      </c>
      <c r="BC69">
        <f t="shared" si="6"/>
        <v>-197.80779850530052</v>
      </c>
      <c r="BD69">
        <f t="shared" si="7"/>
        <v>-1</v>
      </c>
      <c r="BE69">
        <f t="shared" si="8"/>
        <v>0</v>
      </c>
      <c r="BF69">
        <f t="shared" si="9"/>
        <v>0</v>
      </c>
      <c r="BG69">
        <f t="shared" si="10"/>
        <v>13.053767404999999</v>
      </c>
      <c r="BH69">
        <f t="shared" si="11"/>
        <v>-26.107534809999997</v>
      </c>
    </row>
    <row r="70" spans="1:60" x14ac:dyDescent="0.2">
      <c r="A70">
        <v>7804.65</v>
      </c>
      <c r="B70">
        <v>7893.1</v>
      </c>
      <c r="C70">
        <v>7780.9</v>
      </c>
      <c r="D70">
        <v>7848.85</v>
      </c>
      <c r="E70">
        <v>220712496</v>
      </c>
      <c r="F70">
        <v>9394.0499999999993</v>
      </c>
      <c r="G70">
        <v>7831.4083329999903</v>
      </c>
      <c r="H70">
        <v>17.441666999999999</v>
      </c>
      <c r="I70">
        <v>0</v>
      </c>
      <c r="J70">
        <v>177293971.30000001</v>
      </c>
      <c r="K70">
        <v>43418524.710000001</v>
      </c>
      <c r="L70">
        <v>42.95</v>
      </c>
      <c r="M70">
        <v>149.1</v>
      </c>
      <c r="N70">
        <v>110.83757209999899</v>
      </c>
      <c r="O70">
        <v>-106.15</v>
      </c>
      <c r="P70">
        <v>-38.950000000000003</v>
      </c>
      <c r="Q70">
        <v>38.950000000000003</v>
      </c>
      <c r="R70">
        <v>0</v>
      </c>
      <c r="S70">
        <v>38.950000000000003</v>
      </c>
      <c r="T70">
        <v>26.18571429</v>
      </c>
      <c r="U70">
        <v>20.05</v>
      </c>
      <c r="V70">
        <v>55.436261909999999</v>
      </c>
      <c r="W70">
        <v>0</v>
      </c>
      <c r="X70">
        <v>0</v>
      </c>
      <c r="Y70">
        <v>99.75</v>
      </c>
      <c r="Z70">
        <v>9755492323.2001591</v>
      </c>
      <c r="AA70">
        <v>2203595501</v>
      </c>
      <c r="AB70">
        <v>29885</v>
      </c>
      <c r="AC70">
        <v>-1</v>
      </c>
      <c r="AD70">
        <v>2980</v>
      </c>
      <c r="AE70">
        <v>1</v>
      </c>
      <c r="AF70">
        <v>0</v>
      </c>
      <c r="AG70">
        <v>7.4279999999999999</v>
      </c>
      <c r="AH70">
        <v>7.4279999999999999</v>
      </c>
      <c r="AI70">
        <v>7.4279999999999999</v>
      </c>
      <c r="AJ70">
        <v>7.4279999999999999</v>
      </c>
      <c r="AK70">
        <v>0</v>
      </c>
      <c r="AL70">
        <v>-1</v>
      </c>
      <c r="AM70">
        <v>-1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7866.9323266145502</v>
      </c>
      <c r="BB70">
        <v>7749.7</v>
      </c>
      <c r="BC70">
        <f t="shared" si="6"/>
        <v>117.2323266145504</v>
      </c>
      <c r="BD70">
        <f t="shared" si="7"/>
        <v>-1</v>
      </c>
      <c r="BE70">
        <f t="shared" si="8"/>
        <v>0</v>
      </c>
      <c r="BF70">
        <f t="shared" si="9"/>
        <v>0</v>
      </c>
      <c r="BG70">
        <f t="shared" si="10"/>
        <v>9.5626463975</v>
      </c>
      <c r="BH70">
        <f t="shared" si="11"/>
        <v>-19.125292795</v>
      </c>
    </row>
    <row r="71" spans="1:60" x14ac:dyDescent="0.2">
      <c r="A71">
        <v>11326.2</v>
      </c>
      <c r="B71">
        <v>11352.3</v>
      </c>
      <c r="C71">
        <v>11276.6</v>
      </c>
      <c r="D71">
        <v>11341.7</v>
      </c>
      <c r="E71">
        <v>382996187</v>
      </c>
      <c r="F71">
        <v>20851.669999999998</v>
      </c>
      <c r="G71">
        <v>10964.416670000001</v>
      </c>
      <c r="H71">
        <v>377.28332999999998</v>
      </c>
      <c r="I71">
        <v>0</v>
      </c>
      <c r="J71">
        <v>349375543.30000001</v>
      </c>
      <c r="K71">
        <v>33620643.710000001</v>
      </c>
      <c r="L71">
        <v>478.2</v>
      </c>
      <c r="M71">
        <v>350.15</v>
      </c>
      <c r="N71">
        <v>131.46749509999901</v>
      </c>
      <c r="O71">
        <v>128.05000000000001</v>
      </c>
      <c r="P71">
        <v>40.5</v>
      </c>
      <c r="Q71">
        <v>-40.5</v>
      </c>
      <c r="R71">
        <v>40.5</v>
      </c>
      <c r="S71">
        <v>0</v>
      </c>
      <c r="T71">
        <v>71.571428569999995</v>
      </c>
      <c r="U71">
        <v>3.2571428569999998</v>
      </c>
      <c r="V71">
        <v>94.385832710000003</v>
      </c>
      <c r="W71">
        <v>0</v>
      </c>
      <c r="X71">
        <v>1</v>
      </c>
      <c r="Y71">
        <v>1348.3</v>
      </c>
      <c r="Z71">
        <v>5936440898.5</v>
      </c>
      <c r="AA71">
        <v>16717244061</v>
      </c>
      <c r="AB71">
        <v>32225</v>
      </c>
      <c r="AC71">
        <v>1</v>
      </c>
      <c r="AD71">
        <v>3958</v>
      </c>
      <c r="AE71">
        <v>-1</v>
      </c>
      <c r="AF71">
        <v>0</v>
      </c>
      <c r="AG71">
        <v>7.5479999999999903</v>
      </c>
      <c r="AH71">
        <v>7.5339999999999998</v>
      </c>
      <c r="AI71">
        <v>7.5529999999999999</v>
      </c>
      <c r="AJ71">
        <v>7.5229999999999997</v>
      </c>
      <c r="AK71">
        <v>4.7000000000000002E-3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33620643.710000001</v>
      </c>
      <c r="BA71">
        <v>11429.066869559199</v>
      </c>
      <c r="BB71">
        <v>11354.25</v>
      </c>
      <c r="BC71">
        <f t="shared" si="6"/>
        <v>74.816869559199404</v>
      </c>
      <c r="BD71">
        <f t="shared" si="7"/>
        <v>1</v>
      </c>
      <c r="BE71">
        <f t="shared" si="8"/>
        <v>12.549999999999272</v>
      </c>
      <c r="BF71">
        <f t="shared" si="9"/>
        <v>0</v>
      </c>
      <c r="BG71">
        <f t="shared" si="10"/>
        <v>13.818160195000001</v>
      </c>
      <c r="BH71">
        <f t="shared" si="11"/>
        <v>-15.086320390000729</v>
      </c>
    </row>
    <row r="72" spans="1:60" x14ac:dyDescent="0.2">
      <c r="A72">
        <v>8470.6</v>
      </c>
      <c r="B72">
        <v>8480.25</v>
      </c>
      <c r="C72">
        <v>8424.1</v>
      </c>
      <c r="D72">
        <v>8454.1</v>
      </c>
      <c r="E72">
        <v>104893796</v>
      </c>
      <c r="F72">
        <v>5454.41</v>
      </c>
      <c r="G72">
        <v>8416.2999999999993</v>
      </c>
      <c r="H72">
        <v>37.799999999999997</v>
      </c>
      <c r="I72">
        <v>0</v>
      </c>
      <c r="J72">
        <v>133038443</v>
      </c>
      <c r="K72">
        <v>-28144647</v>
      </c>
      <c r="L72">
        <v>-30.8</v>
      </c>
      <c r="M72">
        <v>-154.85</v>
      </c>
      <c r="N72">
        <v>88.233530099999996</v>
      </c>
      <c r="O72">
        <v>124.05</v>
      </c>
      <c r="P72">
        <v>-5.55</v>
      </c>
      <c r="Q72">
        <v>5.55</v>
      </c>
      <c r="R72">
        <v>0</v>
      </c>
      <c r="S72">
        <v>5.55</v>
      </c>
      <c r="T72">
        <v>24.05</v>
      </c>
      <c r="U72">
        <v>28.45</v>
      </c>
      <c r="V72">
        <v>44.953271030000003</v>
      </c>
      <c r="W72">
        <v>0</v>
      </c>
      <c r="X72">
        <v>0</v>
      </c>
      <c r="Y72">
        <v>-108.55</v>
      </c>
      <c r="Z72">
        <v>-1730747634</v>
      </c>
      <c r="AA72">
        <v>-326146753.19999999</v>
      </c>
      <c r="AB72">
        <v>25858</v>
      </c>
      <c r="AC72">
        <v>-1</v>
      </c>
      <c r="AD72">
        <v>3313</v>
      </c>
      <c r="AE72">
        <v>-1</v>
      </c>
      <c r="AF72">
        <v>-2</v>
      </c>
      <c r="AG72">
        <v>7.827</v>
      </c>
      <c r="AH72">
        <v>7.827</v>
      </c>
      <c r="AI72">
        <v>7.827</v>
      </c>
      <c r="AJ72">
        <v>7.827</v>
      </c>
      <c r="AK72">
        <v>-5.5999999999999999E-3</v>
      </c>
      <c r="AL72">
        <v>-1</v>
      </c>
      <c r="AM72">
        <v>-3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8503.5162242457009</v>
      </c>
      <c r="BB72">
        <v>8589.7999999999993</v>
      </c>
      <c r="BC72">
        <f t="shared" si="6"/>
        <v>-86.283775754298404</v>
      </c>
      <c r="BD72">
        <f t="shared" si="7"/>
        <v>-1</v>
      </c>
      <c r="BE72">
        <f t="shared" si="8"/>
        <v>0</v>
      </c>
      <c r="BF72">
        <f t="shared" si="9"/>
        <v>0</v>
      </c>
      <c r="BG72">
        <f t="shared" si="10"/>
        <v>10.300052735</v>
      </c>
      <c r="BH72">
        <f t="shared" si="11"/>
        <v>-20.600105469999999</v>
      </c>
    </row>
    <row r="73" spans="1:60" x14ac:dyDescent="0.2">
      <c r="A73">
        <v>7643.3</v>
      </c>
      <c r="B73">
        <v>7691.95</v>
      </c>
      <c r="C73">
        <v>7610</v>
      </c>
      <c r="D73">
        <v>7683.3</v>
      </c>
      <c r="E73">
        <v>145249292</v>
      </c>
      <c r="F73">
        <v>6492.02</v>
      </c>
      <c r="G73">
        <v>7837.875</v>
      </c>
      <c r="H73">
        <v>-154.57499999999999</v>
      </c>
      <c r="I73">
        <v>0</v>
      </c>
      <c r="J73">
        <v>140791466.69999999</v>
      </c>
      <c r="K73">
        <v>4457825.2860000003</v>
      </c>
      <c r="L73">
        <v>-271.60000000000002</v>
      </c>
      <c r="M73">
        <v>-383.75</v>
      </c>
      <c r="N73">
        <v>161.7628478</v>
      </c>
      <c r="O73">
        <v>112.15</v>
      </c>
      <c r="P73">
        <v>70.8</v>
      </c>
      <c r="Q73">
        <v>-70.8</v>
      </c>
      <c r="R73">
        <v>70.8</v>
      </c>
      <c r="S73">
        <v>0</v>
      </c>
      <c r="T73">
        <v>10.114285710000001</v>
      </c>
      <c r="U73">
        <v>48.914285710000001</v>
      </c>
      <c r="V73">
        <v>16.849119460000001</v>
      </c>
      <c r="W73">
        <v>1</v>
      </c>
      <c r="X73">
        <v>0</v>
      </c>
      <c r="Y73">
        <v>-835.35</v>
      </c>
      <c r="Z73">
        <v>5809971680</v>
      </c>
      <c r="AA73">
        <v>-5002341269</v>
      </c>
      <c r="AB73">
        <v>25324</v>
      </c>
      <c r="AC73">
        <v>-1</v>
      </c>
      <c r="AD73">
        <v>2480</v>
      </c>
      <c r="AE73">
        <v>-1</v>
      </c>
      <c r="AF73">
        <v>-2</v>
      </c>
      <c r="AG73">
        <v>7.78</v>
      </c>
      <c r="AH73">
        <v>7.78</v>
      </c>
      <c r="AI73">
        <v>7.78</v>
      </c>
      <c r="AJ73">
        <v>7.78</v>
      </c>
      <c r="AK73">
        <v>2.9999999999999997E-4</v>
      </c>
      <c r="AL73">
        <v>1</v>
      </c>
      <c r="AM73">
        <v>-1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-4457825.2860000003</v>
      </c>
      <c r="BA73">
        <v>7802.1063223137398</v>
      </c>
      <c r="BB73">
        <v>7834.45</v>
      </c>
      <c r="BC73">
        <f t="shared" si="6"/>
        <v>-32.34367768625998</v>
      </c>
      <c r="BD73">
        <f t="shared" si="7"/>
        <v>1</v>
      </c>
      <c r="BE73">
        <f t="shared" si="8"/>
        <v>151.14999999999964</v>
      </c>
      <c r="BF73">
        <f t="shared" si="9"/>
        <v>0</v>
      </c>
      <c r="BG73">
        <f t="shared" si="10"/>
        <v>9.3609485550000002</v>
      </c>
      <c r="BH73">
        <f t="shared" si="11"/>
        <v>132.42810288999965</v>
      </c>
    </row>
    <row r="74" spans="1:60" x14ac:dyDescent="0.2">
      <c r="A74">
        <v>9736.4</v>
      </c>
      <c r="B74">
        <v>9789.2000000000007</v>
      </c>
      <c r="C74">
        <v>9687.5499999999993</v>
      </c>
      <c r="D74">
        <v>9768.9500000000007</v>
      </c>
      <c r="E74">
        <v>396874518</v>
      </c>
      <c r="F74">
        <v>18962.400000000001</v>
      </c>
      <c r="G74">
        <v>10029.358329999999</v>
      </c>
      <c r="H74">
        <v>-260.40832999999998</v>
      </c>
      <c r="I74">
        <v>0</v>
      </c>
      <c r="J74">
        <v>208798465.30000001</v>
      </c>
      <c r="K74">
        <v>188076052.69999999</v>
      </c>
      <c r="L74">
        <v>-378.6</v>
      </c>
      <c r="M74">
        <v>-591.35</v>
      </c>
      <c r="N74">
        <v>221.60346719999899</v>
      </c>
      <c r="O74">
        <v>212.75</v>
      </c>
      <c r="P74">
        <v>33.200000000000003</v>
      </c>
      <c r="Q74">
        <v>-33.200000000000003</v>
      </c>
      <c r="R74">
        <v>33.200000000000003</v>
      </c>
      <c r="S74">
        <v>0</v>
      </c>
      <c r="T74">
        <v>4.7428571430000002</v>
      </c>
      <c r="U74">
        <v>58.828571429999997</v>
      </c>
      <c r="V74">
        <v>7.3451327429999997</v>
      </c>
      <c r="W74">
        <v>1</v>
      </c>
      <c r="X74">
        <v>0</v>
      </c>
      <c r="Y74">
        <v>-1009.85</v>
      </c>
      <c r="Z74">
        <v>12918265560.9004</v>
      </c>
      <c r="AA74">
        <v>-11979009821</v>
      </c>
      <c r="AB74">
        <v>29667</v>
      </c>
      <c r="AC74">
        <v>1</v>
      </c>
      <c r="AD74">
        <v>3425</v>
      </c>
      <c r="AE74">
        <v>1</v>
      </c>
      <c r="AF74">
        <v>2</v>
      </c>
      <c r="AG74">
        <v>6.641</v>
      </c>
      <c r="AH74">
        <v>6.6820000000000004</v>
      </c>
      <c r="AI74">
        <v>6.6829999999999998</v>
      </c>
      <c r="AJ74">
        <v>6.6179999999999897</v>
      </c>
      <c r="AK74">
        <v>-3.8E-3</v>
      </c>
      <c r="AL74">
        <v>-1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-188076052.69999999</v>
      </c>
      <c r="BA74">
        <v>10013.3321979923</v>
      </c>
      <c r="BB74">
        <v>10016.950000000001</v>
      </c>
      <c r="BC74">
        <f t="shared" si="6"/>
        <v>-3.6178020077004476</v>
      </c>
      <c r="BD74">
        <f t="shared" si="7"/>
        <v>1</v>
      </c>
      <c r="BE74">
        <f t="shared" si="8"/>
        <v>248</v>
      </c>
      <c r="BF74">
        <f t="shared" si="9"/>
        <v>0</v>
      </c>
      <c r="BG74">
        <f t="shared" si="10"/>
        <v>11.902000232500001</v>
      </c>
      <c r="BH74">
        <f t="shared" si="11"/>
        <v>224.195999535</v>
      </c>
    </row>
    <row r="75" spans="1:60" x14ac:dyDescent="0.2">
      <c r="A75">
        <v>7895.4</v>
      </c>
      <c r="B75">
        <v>7925.4</v>
      </c>
      <c r="C75">
        <v>7667.25</v>
      </c>
      <c r="D75">
        <v>7880.7</v>
      </c>
      <c r="E75">
        <v>308255265</v>
      </c>
      <c r="F75">
        <v>13420.76</v>
      </c>
      <c r="G75">
        <v>8391.4249999999993</v>
      </c>
      <c r="H75">
        <v>-510.72500000000002</v>
      </c>
      <c r="I75">
        <v>0</v>
      </c>
      <c r="J75">
        <v>193249717.69999999</v>
      </c>
      <c r="K75">
        <v>115005547.3</v>
      </c>
      <c r="L75">
        <v>-637.85</v>
      </c>
      <c r="M75">
        <v>-588.45000000000005</v>
      </c>
      <c r="N75">
        <v>182.13741540000001</v>
      </c>
      <c r="O75">
        <v>-49.4</v>
      </c>
      <c r="P75">
        <v>71.7</v>
      </c>
      <c r="Q75">
        <v>-71.7</v>
      </c>
      <c r="R75">
        <v>71.7</v>
      </c>
      <c r="S75">
        <v>0</v>
      </c>
      <c r="T75">
        <v>14.32857143</v>
      </c>
      <c r="U75">
        <v>105.45</v>
      </c>
      <c r="V75">
        <v>11.86350464</v>
      </c>
      <c r="W75">
        <v>1</v>
      </c>
      <c r="X75">
        <v>0</v>
      </c>
      <c r="Y75">
        <v>-1234.2</v>
      </c>
      <c r="Z75">
        <v>-4531352395.4999399</v>
      </c>
      <c r="AA75">
        <v>-16572837525</v>
      </c>
      <c r="AB75">
        <v>26700</v>
      </c>
      <c r="AC75">
        <v>-1</v>
      </c>
      <c r="AD75">
        <v>2543</v>
      </c>
      <c r="AE75">
        <v>-1</v>
      </c>
      <c r="AF75">
        <v>-2</v>
      </c>
      <c r="AG75">
        <v>7.8140000000000001</v>
      </c>
      <c r="AH75">
        <v>7.8140000000000001</v>
      </c>
      <c r="AI75">
        <v>7.8140000000000001</v>
      </c>
      <c r="AJ75">
        <v>7.8140000000000001</v>
      </c>
      <c r="AK75">
        <v>-0.01</v>
      </c>
      <c r="AL75">
        <v>-1</v>
      </c>
      <c r="AM75">
        <v>-3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-115005547.3</v>
      </c>
      <c r="BA75">
        <v>7668.1031546909899</v>
      </c>
      <c r="BB75">
        <v>7823</v>
      </c>
      <c r="BC75">
        <f t="shared" si="6"/>
        <v>-154.89684530901013</v>
      </c>
      <c r="BD75">
        <f t="shared" si="7"/>
        <v>0</v>
      </c>
      <c r="BE75">
        <f t="shared" si="8"/>
        <v>0</v>
      </c>
      <c r="BF75">
        <f t="shared" si="9"/>
        <v>57.699999999999818</v>
      </c>
      <c r="BG75">
        <f t="shared" si="10"/>
        <v>9.6014508450000005</v>
      </c>
      <c r="BH75">
        <f t="shared" si="11"/>
        <v>38.497098309999814</v>
      </c>
    </row>
    <row r="76" spans="1:60" x14ac:dyDescent="0.2">
      <c r="A76">
        <v>11856.15</v>
      </c>
      <c r="B76">
        <v>11856.15</v>
      </c>
      <c r="C76">
        <v>11738.5</v>
      </c>
      <c r="D76">
        <v>11752.8</v>
      </c>
      <c r="E76">
        <v>339653709</v>
      </c>
      <c r="F76">
        <v>18271.27</v>
      </c>
      <c r="G76">
        <v>11655.72083</v>
      </c>
      <c r="H76">
        <v>97.079169999999905</v>
      </c>
      <c r="I76">
        <v>0</v>
      </c>
      <c r="J76">
        <v>298776325.89999998</v>
      </c>
      <c r="K76">
        <v>40877383.140000001</v>
      </c>
      <c r="L76">
        <v>148.30000000000001</v>
      </c>
      <c r="M76">
        <v>113.8</v>
      </c>
      <c r="N76">
        <v>87.768662379999995</v>
      </c>
      <c r="O76">
        <v>34.5</v>
      </c>
      <c r="P76">
        <v>-34.35</v>
      </c>
      <c r="Q76">
        <v>34.35</v>
      </c>
      <c r="R76">
        <v>0</v>
      </c>
      <c r="S76">
        <v>34.35</v>
      </c>
      <c r="T76">
        <v>38.614285709999997</v>
      </c>
      <c r="U76">
        <v>17.428571430000002</v>
      </c>
      <c r="V76">
        <v>67.693463559999998</v>
      </c>
      <c r="W76">
        <v>0</v>
      </c>
      <c r="X76">
        <v>0</v>
      </c>
      <c r="Y76">
        <v>361.85</v>
      </c>
      <c r="Z76">
        <v>-35103210825.150101</v>
      </c>
      <c r="AA76">
        <v>-872414799.60000002</v>
      </c>
      <c r="AB76">
        <v>31394</v>
      </c>
      <c r="AC76">
        <v>1</v>
      </c>
      <c r="AD76">
        <v>4436</v>
      </c>
      <c r="AE76">
        <v>-1</v>
      </c>
      <c r="AF76">
        <v>0</v>
      </c>
      <c r="AG76">
        <v>7.42</v>
      </c>
      <c r="AH76">
        <v>7.4119999999999999</v>
      </c>
      <c r="AI76">
        <v>7.43</v>
      </c>
      <c r="AJ76">
        <v>7.4079999999999897</v>
      </c>
      <c r="AK76">
        <v>4.1000000000000003E-3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11386.070385998</v>
      </c>
      <c r="BB76">
        <v>11724.75</v>
      </c>
      <c r="BC76">
        <f t="shared" si="6"/>
        <v>-338.67961400199965</v>
      </c>
      <c r="BD76">
        <f t="shared" si="7"/>
        <v>0</v>
      </c>
      <c r="BE76">
        <f t="shared" si="8"/>
        <v>0</v>
      </c>
      <c r="BF76">
        <f t="shared" si="9"/>
        <v>28.049999999999272</v>
      </c>
      <c r="BG76">
        <f t="shared" si="10"/>
        <v>14.31902388</v>
      </c>
      <c r="BH76">
        <f t="shared" si="11"/>
        <v>-0.58804776000072678</v>
      </c>
    </row>
    <row r="77" spans="1:60" x14ac:dyDescent="0.2">
      <c r="A77">
        <v>8146.2</v>
      </c>
      <c r="B77">
        <v>8188.9</v>
      </c>
      <c r="C77">
        <v>8132.9</v>
      </c>
      <c r="D77">
        <v>8177.4</v>
      </c>
      <c r="E77">
        <v>199911165</v>
      </c>
      <c r="F77">
        <v>7894.19</v>
      </c>
      <c r="G77">
        <v>7932.9666669999997</v>
      </c>
      <c r="H77">
        <v>244.433333</v>
      </c>
      <c r="I77">
        <v>0</v>
      </c>
      <c r="J77">
        <v>192745665</v>
      </c>
      <c r="K77">
        <v>7165500</v>
      </c>
      <c r="L77">
        <v>308.89999999999998</v>
      </c>
      <c r="M77">
        <v>312.64999999999998</v>
      </c>
      <c r="N77">
        <v>165.41728909999901</v>
      </c>
      <c r="O77">
        <v>-3.75</v>
      </c>
      <c r="P77">
        <v>24.5</v>
      </c>
      <c r="Q77">
        <v>-24.5</v>
      </c>
      <c r="R77">
        <v>24.5</v>
      </c>
      <c r="S77">
        <v>0</v>
      </c>
      <c r="T77">
        <v>54.52857143</v>
      </c>
      <c r="U77">
        <v>10.4</v>
      </c>
      <c r="V77">
        <v>82.708559050000005</v>
      </c>
      <c r="W77">
        <v>0</v>
      </c>
      <c r="X77">
        <v>1</v>
      </c>
      <c r="Y77">
        <v>923.15</v>
      </c>
      <c r="Z77">
        <v>6237228347.9999599</v>
      </c>
      <c r="AA77">
        <v>5280479797</v>
      </c>
      <c r="AB77">
        <v>26343</v>
      </c>
      <c r="AC77">
        <v>-1</v>
      </c>
      <c r="AD77">
        <v>3173</v>
      </c>
      <c r="AE77">
        <v>1</v>
      </c>
      <c r="AF77">
        <v>0</v>
      </c>
      <c r="AG77">
        <v>7.5419999999999998</v>
      </c>
      <c r="AH77">
        <v>7.5419999999999998</v>
      </c>
      <c r="AI77">
        <v>7.5419999999999998</v>
      </c>
      <c r="AJ77">
        <v>7.5419999999999998</v>
      </c>
      <c r="AK77">
        <v>1.6999999999999999E-3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7165500</v>
      </c>
      <c r="BA77">
        <v>8232.8678927273904</v>
      </c>
      <c r="BB77">
        <v>8238.15</v>
      </c>
      <c r="BC77">
        <f t="shared" si="6"/>
        <v>-5.2821072726092098</v>
      </c>
      <c r="BD77">
        <f t="shared" si="7"/>
        <v>1</v>
      </c>
      <c r="BE77">
        <f t="shared" si="8"/>
        <v>60.75</v>
      </c>
      <c r="BF77">
        <f t="shared" si="9"/>
        <v>0</v>
      </c>
      <c r="BG77">
        <f t="shared" si="10"/>
        <v>9.962935289999999</v>
      </c>
      <c r="BH77">
        <f t="shared" si="11"/>
        <v>40.824129420000006</v>
      </c>
    </row>
    <row r="78" spans="1:60" x14ac:dyDescent="0.2">
      <c r="A78">
        <v>7923.25</v>
      </c>
      <c r="B78">
        <v>7928</v>
      </c>
      <c r="C78">
        <v>7825.45</v>
      </c>
      <c r="D78">
        <v>7864</v>
      </c>
      <c r="E78">
        <v>225472732</v>
      </c>
      <c r="F78">
        <v>7709</v>
      </c>
      <c r="G78">
        <v>7930.8125</v>
      </c>
      <c r="H78">
        <v>-66.8125</v>
      </c>
      <c r="I78">
        <v>0</v>
      </c>
      <c r="J78">
        <v>131961378.3</v>
      </c>
      <c r="K78">
        <v>93511353.709999993</v>
      </c>
      <c r="L78">
        <v>-100.8</v>
      </c>
      <c r="M78">
        <v>55.85</v>
      </c>
      <c r="N78">
        <v>83.708824989999997</v>
      </c>
      <c r="O78">
        <v>-156.65</v>
      </c>
      <c r="P78">
        <v>-20.25</v>
      </c>
      <c r="Q78">
        <v>20.25</v>
      </c>
      <c r="R78">
        <v>0</v>
      </c>
      <c r="S78">
        <v>20.25</v>
      </c>
      <c r="T78">
        <v>20.307142859999999</v>
      </c>
      <c r="U78">
        <v>34.707142859999998</v>
      </c>
      <c r="V78">
        <v>36.25350676</v>
      </c>
      <c r="W78">
        <v>0</v>
      </c>
      <c r="X78">
        <v>0</v>
      </c>
      <c r="Y78">
        <v>-284.35000000000002</v>
      </c>
      <c r="Z78">
        <v>-13359259371</v>
      </c>
      <c r="AA78">
        <v>-1661122594</v>
      </c>
      <c r="AB78">
        <v>27057</v>
      </c>
      <c r="AC78">
        <v>1</v>
      </c>
      <c r="AD78">
        <v>5251</v>
      </c>
      <c r="AE78">
        <v>1</v>
      </c>
      <c r="AF78">
        <v>2</v>
      </c>
      <c r="AG78">
        <v>8.3979999999999997</v>
      </c>
      <c r="AH78">
        <v>8.3979999999999997</v>
      </c>
      <c r="AI78">
        <v>8.3979999999999997</v>
      </c>
      <c r="AJ78">
        <v>8.3979999999999997</v>
      </c>
      <c r="AK78">
        <v>-2.5999999999999999E-3</v>
      </c>
      <c r="AL78">
        <v>-1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7998.35697716499</v>
      </c>
      <c r="BB78">
        <v>7991.7</v>
      </c>
      <c r="BC78">
        <f t="shared" si="6"/>
        <v>6.6569771649901668</v>
      </c>
      <c r="BD78">
        <f t="shared" si="7"/>
        <v>1</v>
      </c>
      <c r="BE78">
        <f t="shared" si="8"/>
        <v>127.69999999999982</v>
      </c>
      <c r="BF78">
        <f t="shared" si="9"/>
        <v>0</v>
      </c>
      <c r="BG78">
        <f t="shared" si="10"/>
        <v>9.5811043999999992</v>
      </c>
      <c r="BH78">
        <f t="shared" si="11"/>
        <v>108.53779119999982</v>
      </c>
    </row>
    <row r="79" spans="1:60" x14ac:dyDescent="0.2">
      <c r="A79">
        <v>10227.65</v>
      </c>
      <c r="B79">
        <v>10251.85</v>
      </c>
      <c r="C79">
        <v>10212.6</v>
      </c>
      <c r="D79">
        <v>10234.450000000001</v>
      </c>
      <c r="E79">
        <v>201782377</v>
      </c>
      <c r="F79">
        <v>10422.81</v>
      </c>
      <c r="G79">
        <v>9973.7958330000001</v>
      </c>
      <c r="H79">
        <v>260.65416699999997</v>
      </c>
      <c r="I79">
        <v>0</v>
      </c>
      <c r="J79">
        <v>193251207.90000001</v>
      </c>
      <c r="K79">
        <v>8531169.1429999992</v>
      </c>
      <c r="L79">
        <v>254.75</v>
      </c>
      <c r="M79">
        <v>146.55000000000001</v>
      </c>
      <c r="N79">
        <v>70.545815070000003</v>
      </c>
      <c r="O79">
        <v>108.2</v>
      </c>
      <c r="P79">
        <v>3.6</v>
      </c>
      <c r="Q79">
        <v>-3.6</v>
      </c>
      <c r="R79">
        <v>3.6</v>
      </c>
      <c r="S79">
        <v>0</v>
      </c>
      <c r="T79">
        <v>40.985714289999997</v>
      </c>
      <c r="U79">
        <v>4.5928571429999998</v>
      </c>
      <c r="V79">
        <v>87.992639170000004</v>
      </c>
      <c r="W79">
        <v>0</v>
      </c>
      <c r="X79">
        <v>1</v>
      </c>
      <c r="Y79">
        <v>849.45</v>
      </c>
      <c r="Z79">
        <v>1372120163.60022</v>
      </c>
      <c r="AA79">
        <v>3368505714</v>
      </c>
      <c r="AB79">
        <v>29671</v>
      </c>
      <c r="AC79">
        <v>-1</v>
      </c>
      <c r="AD79">
        <v>3359</v>
      </c>
      <c r="AE79">
        <v>1</v>
      </c>
      <c r="AF79">
        <v>0</v>
      </c>
      <c r="AG79">
        <v>6.7629999999999999</v>
      </c>
      <c r="AH79">
        <v>6.7450000000000001</v>
      </c>
      <c r="AI79">
        <v>6.77</v>
      </c>
      <c r="AJ79">
        <v>6.742</v>
      </c>
      <c r="AK79">
        <v>4.3E-3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8531169.1429999992</v>
      </c>
      <c r="BA79">
        <v>10319.2189453878</v>
      </c>
      <c r="BB79">
        <v>10323.049999999999</v>
      </c>
      <c r="BC79">
        <f t="shared" si="6"/>
        <v>-3.8310546121992957</v>
      </c>
      <c r="BD79">
        <f t="shared" si="7"/>
        <v>1</v>
      </c>
      <c r="BE79">
        <f t="shared" si="8"/>
        <v>88.599999999998545</v>
      </c>
      <c r="BF79">
        <f t="shared" si="9"/>
        <v>0</v>
      </c>
      <c r="BG79">
        <f t="shared" si="10"/>
        <v>12.4691421575</v>
      </c>
      <c r="BH79">
        <f t="shared" si="11"/>
        <v>63.661715684998541</v>
      </c>
    </row>
    <row r="80" spans="1:60" x14ac:dyDescent="0.2">
      <c r="A80">
        <v>8271.7000000000007</v>
      </c>
      <c r="B80">
        <v>8274.9500000000007</v>
      </c>
      <c r="C80">
        <v>8241.9500000000007</v>
      </c>
      <c r="D80">
        <v>8261.75</v>
      </c>
      <c r="E80">
        <v>154344775</v>
      </c>
      <c r="F80">
        <v>6866.81</v>
      </c>
      <c r="G80">
        <v>8125.5958329999903</v>
      </c>
      <c r="H80">
        <v>136.154167</v>
      </c>
      <c r="I80">
        <v>0</v>
      </c>
      <c r="J80">
        <v>166608874.69999999</v>
      </c>
      <c r="K80">
        <v>-12264099.710000001</v>
      </c>
      <c r="L80">
        <v>37.25</v>
      </c>
      <c r="M80">
        <v>-258.14999999999998</v>
      </c>
      <c r="N80">
        <v>109.125176</v>
      </c>
      <c r="O80">
        <v>295.39999999999998</v>
      </c>
      <c r="P80">
        <v>14.9</v>
      </c>
      <c r="Q80">
        <v>-14.9</v>
      </c>
      <c r="R80">
        <v>14.9</v>
      </c>
      <c r="S80">
        <v>0</v>
      </c>
      <c r="T80">
        <v>30.864285710000001</v>
      </c>
      <c r="U80">
        <v>25.542857139999999</v>
      </c>
      <c r="V80">
        <v>53.763842230000002</v>
      </c>
      <c r="W80">
        <v>0</v>
      </c>
      <c r="X80">
        <v>0</v>
      </c>
      <c r="Y80">
        <v>117.1</v>
      </c>
      <c r="Z80">
        <v>-1535730511.2501099</v>
      </c>
      <c r="AA80">
        <v>-2187555303</v>
      </c>
      <c r="AB80">
        <v>28070</v>
      </c>
      <c r="AC80">
        <v>1</v>
      </c>
      <c r="AD80">
        <v>3428</v>
      </c>
      <c r="AE80">
        <v>1</v>
      </c>
      <c r="AF80">
        <v>2</v>
      </c>
      <c r="AG80">
        <v>6.4409999999999998</v>
      </c>
      <c r="AH80">
        <v>6.4409999999999998</v>
      </c>
      <c r="AI80">
        <v>6.4409999999999998</v>
      </c>
      <c r="AJ80">
        <v>6.4409999999999998</v>
      </c>
      <c r="AK80">
        <v>6.6E-3</v>
      </c>
      <c r="AL80">
        <v>1</v>
      </c>
      <c r="AM80">
        <v>3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8174.6198462108396</v>
      </c>
      <c r="BB80">
        <v>8082.4</v>
      </c>
      <c r="BC80">
        <f t="shared" si="6"/>
        <v>92.219846210839933</v>
      </c>
      <c r="BD80">
        <f t="shared" si="7"/>
        <v>0</v>
      </c>
      <c r="BE80">
        <f t="shared" si="8"/>
        <v>0</v>
      </c>
      <c r="BF80">
        <f t="shared" si="9"/>
        <v>179.35000000000036</v>
      </c>
      <c r="BG80">
        <f t="shared" si="10"/>
        <v>10.0657031125</v>
      </c>
      <c r="BH80">
        <f t="shared" si="11"/>
        <v>159.21859377500036</v>
      </c>
    </row>
    <row r="81" spans="1:60" x14ac:dyDescent="0.2">
      <c r="A81">
        <v>11340.1</v>
      </c>
      <c r="B81">
        <v>11380.75</v>
      </c>
      <c r="C81">
        <v>11250.2</v>
      </c>
      <c r="D81">
        <v>11369.9</v>
      </c>
      <c r="E81">
        <v>276509748</v>
      </c>
      <c r="F81">
        <v>15567.9</v>
      </c>
      <c r="G81">
        <v>11575.90417</v>
      </c>
      <c r="H81">
        <v>-206.00416999999999</v>
      </c>
      <c r="I81">
        <v>0</v>
      </c>
      <c r="J81">
        <v>276056581.60000002</v>
      </c>
      <c r="K81">
        <v>453166.42859999998</v>
      </c>
      <c r="L81">
        <v>-212.45</v>
      </c>
      <c r="M81">
        <v>-212.05</v>
      </c>
      <c r="N81">
        <v>134.4706146</v>
      </c>
      <c r="O81">
        <v>-0.4</v>
      </c>
      <c r="P81">
        <v>82.4</v>
      </c>
      <c r="Q81">
        <v>-82.4</v>
      </c>
      <c r="R81">
        <v>82.4</v>
      </c>
      <c r="S81">
        <v>0</v>
      </c>
      <c r="T81">
        <v>27.792857139999999</v>
      </c>
      <c r="U81">
        <v>58.142857139999997</v>
      </c>
      <c r="V81">
        <v>31.969435539999999</v>
      </c>
      <c r="W81">
        <v>0</v>
      </c>
      <c r="X81">
        <v>0</v>
      </c>
      <c r="Y81">
        <v>-844.15</v>
      </c>
      <c r="Z81">
        <v>8239990490.3997898</v>
      </c>
      <c r="AA81">
        <v>-15150551972</v>
      </c>
      <c r="AB81">
        <v>30478</v>
      </c>
      <c r="AC81">
        <v>-1</v>
      </c>
      <c r="AD81">
        <v>5008</v>
      </c>
      <c r="AE81">
        <v>1</v>
      </c>
      <c r="AF81">
        <v>0</v>
      </c>
      <c r="AG81">
        <v>8.1340000000000003</v>
      </c>
      <c r="AH81">
        <v>8.218</v>
      </c>
      <c r="AI81">
        <v>8.2309999999999999</v>
      </c>
      <c r="AJ81">
        <v>8.1210000000000004</v>
      </c>
      <c r="AK81">
        <v>-5.8999999999999999E-3</v>
      </c>
      <c r="AL81">
        <v>-1</v>
      </c>
      <c r="AM81">
        <v>-1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11031.536220158399</v>
      </c>
      <c r="BB81">
        <v>11067.45</v>
      </c>
      <c r="BC81">
        <f t="shared" si="6"/>
        <v>-35.913779841601354</v>
      </c>
      <c r="BD81">
        <f t="shared" si="7"/>
        <v>0</v>
      </c>
      <c r="BE81">
        <f t="shared" si="8"/>
        <v>0</v>
      </c>
      <c r="BF81">
        <f t="shared" si="9"/>
        <v>302.44999999999891</v>
      </c>
      <c r="BG81">
        <f t="shared" si="10"/>
        <v>13.852517664999999</v>
      </c>
      <c r="BH81">
        <f t="shared" si="11"/>
        <v>274.74496466999892</v>
      </c>
    </row>
    <row r="82" spans="1:60" x14ac:dyDescent="0.2">
      <c r="A82">
        <v>11095.6</v>
      </c>
      <c r="B82">
        <v>11095.6</v>
      </c>
      <c r="C82">
        <v>11009.2</v>
      </c>
      <c r="D82">
        <v>11069.65</v>
      </c>
      <c r="E82">
        <v>340469462</v>
      </c>
      <c r="F82">
        <v>19939.54</v>
      </c>
      <c r="G82">
        <v>10806.65</v>
      </c>
      <c r="H82">
        <v>263</v>
      </c>
      <c r="I82">
        <v>0</v>
      </c>
      <c r="J82">
        <v>262576649</v>
      </c>
      <c r="K82">
        <v>77892813</v>
      </c>
      <c r="L82">
        <v>369.2</v>
      </c>
      <c r="M82">
        <v>227.6</v>
      </c>
      <c r="N82">
        <v>99.913643669999999</v>
      </c>
      <c r="O82">
        <v>141.6</v>
      </c>
      <c r="P82">
        <v>-16.350000000000001</v>
      </c>
      <c r="Q82">
        <v>16.350000000000001</v>
      </c>
      <c r="R82">
        <v>0</v>
      </c>
      <c r="S82">
        <v>16.350000000000001</v>
      </c>
      <c r="T82">
        <v>55.078571429999997</v>
      </c>
      <c r="U82">
        <v>2.335714286</v>
      </c>
      <c r="V82">
        <v>94.289557349999995</v>
      </c>
      <c r="W82">
        <v>0</v>
      </c>
      <c r="X82">
        <v>1</v>
      </c>
      <c r="Y82">
        <v>1116.0999999999999</v>
      </c>
      <c r="Z82">
        <v>-8835182538.9002399</v>
      </c>
      <c r="AA82">
        <v>8497579021</v>
      </c>
      <c r="AB82">
        <v>30489</v>
      </c>
      <c r="AC82">
        <v>-1</v>
      </c>
      <c r="AD82">
        <v>4176</v>
      </c>
      <c r="AE82">
        <v>1</v>
      </c>
      <c r="AF82">
        <v>0</v>
      </c>
      <c r="AG82">
        <v>7.3070000000000004</v>
      </c>
      <c r="AH82">
        <v>7.3120000000000003</v>
      </c>
      <c r="AI82">
        <v>7.3410000000000002</v>
      </c>
      <c r="AJ82">
        <v>7.2989999999999897</v>
      </c>
      <c r="AK82">
        <v>4.3E-3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77892813</v>
      </c>
      <c r="BA82">
        <v>10729.1630058786</v>
      </c>
      <c r="BB82">
        <v>10498.25</v>
      </c>
      <c r="BC82">
        <f t="shared" si="6"/>
        <v>230.91300587859951</v>
      </c>
      <c r="BD82">
        <f t="shared" si="7"/>
        <v>0</v>
      </c>
      <c r="BE82">
        <f t="shared" si="8"/>
        <v>0</v>
      </c>
      <c r="BF82">
        <f t="shared" si="9"/>
        <v>571.39999999999964</v>
      </c>
      <c r="BG82">
        <f t="shared" si="10"/>
        <v>13.486708077499999</v>
      </c>
      <c r="BH82">
        <f t="shared" si="11"/>
        <v>544.42658384499964</v>
      </c>
    </row>
    <row r="83" spans="1:60" x14ac:dyDescent="0.2">
      <c r="A83">
        <v>10930.9</v>
      </c>
      <c r="B83">
        <v>11035.65</v>
      </c>
      <c r="C83">
        <v>10821.55</v>
      </c>
      <c r="D83">
        <v>11008.3</v>
      </c>
      <c r="E83">
        <v>398987274</v>
      </c>
      <c r="F83">
        <v>20391.72</v>
      </c>
      <c r="G83">
        <v>11183.612499999999</v>
      </c>
      <c r="H83">
        <v>-175.3125</v>
      </c>
      <c r="I83">
        <v>0</v>
      </c>
      <c r="J83">
        <v>439726818.89999998</v>
      </c>
      <c r="K83">
        <v>-40739544.859999999</v>
      </c>
      <c r="L83">
        <v>-226.05</v>
      </c>
      <c r="M83">
        <v>128.69999999999999</v>
      </c>
      <c r="N83">
        <v>59.140333509999998</v>
      </c>
      <c r="O83">
        <v>-354.75</v>
      </c>
      <c r="P83">
        <v>77.849999999999994</v>
      </c>
      <c r="Q83">
        <v>-77.849999999999994</v>
      </c>
      <c r="R83">
        <v>77.849999999999994</v>
      </c>
      <c r="S83">
        <v>0</v>
      </c>
      <c r="T83">
        <v>25.414285710000001</v>
      </c>
      <c r="U83">
        <v>57.707142859999998</v>
      </c>
      <c r="V83">
        <v>30.21142905</v>
      </c>
      <c r="W83">
        <v>0</v>
      </c>
      <c r="X83">
        <v>0</v>
      </c>
      <c r="Y83">
        <v>-974.7</v>
      </c>
      <c r="Z83">
        <v>30881615007.5998</v>
      </c>
      <c r="AA83">
        <v>-30747598918</v>
      </c>
      <c r="AB83">
        <v>30499</v>
      </c>
      <c r="AC83">
        <v>1</v>
      </c>
      <c r="AD83">
        <v>5314</v>
      </c>
      <c r="AE83">
        <v>1</v>
      </c>
      <c r="AF83">
        <v>2</v>
      </c>
      <c r="AG83">
        <v>7.9879999999999898</v>
      </c>
      <c r="AH83">
        <v>7.9229999999999903</v>
      </c>
      <c r="AI83">
        <v>7.9969999999999999</v>
      </c>
      <c r="AJ83">
        <v>7.9229999999999903</v>
      </c>
      <c r="AK83">
        <v>-4.4999999999999997E-3</v>
      </c>
      <c r="AL83">
        <v>-1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10473.6331702148</v>
      </c>
      <c r="BB83">
        <v>10234.65</v>
      </c>
      <c r="BC83">
        <f t="shared" si="6"/>
        <v>238.98317021480034</v>
      </c>
      <c r="BD83">
        <f t="shared" si="7"/>
        <v>0</v>
      </c>
      <c r="BE83">
        <f t="shared" si="8"/>
        <v>0</v>
      </c>
      <c r="BF83">
        <f t="shared" si="9"/>
        <v>773.64999999999964</v>
      </c>
      <c r="BG83">
        <f t="shared" si="10"/>
        <v>13.411962304999999</v>
      </c>
      <c r="BH83">
        <f t="shared" si="11"/>
        <v>746.82607538999969</v>
      </c>
    </row>
    <row r="84" spans="1:60" x14ac:dyDescent="0.2">
      <c r="A84">
        <v>8735.15</v>
      </c>
      <c r="B84">
        <v>8748.25</v>
      </c>
      <c r="C84">
        <v>8707.75</v>
      </c>
      <c r="D84">
        <v>8740.9500000000007</v>
      </c>
      <c r="E84">
        <v>196936238</v>
      </c>
      <c r="F84">
        <v>8193.4500000000007</v>
      </c>
      <c r="G84">
        <v>8529.6208329999899</v>
      </c>
      <c r="H84">
        <v>211.32916699999899</v>
      </c>
      <c r="I84">
        <v>0</v>
      </c>
      <c r="J84">
        <v>321641320.69999999</v>
      </c>
      <c r="K84">
        <v>-124705082.7</v>
      </c>
      <c r="L84">
        <v>265.14999999999998</v>
      </c>
      <c r="M84">
        <v>189.7</v>
      </c>
      <c r="N84">
        <v>106.290939999999</v>
      </c>
      <c r="O84">
        <v>75.45</v>
      </c>
      <c r="P84">
        <v>6.7</v>
      </c>
      <c r="Q84">
        <v>-6.7</v>
      </c>
      <c r="R84">
        <v>6.7</v>
      </c>
      <c r="S84">
        <v>0</v>
      </c>
      <c r="T84">
        <v>49.3</v>
      </c>
      <c r="U84">
        <v>11.42142857</v>
      </c>
      <c r="V84">
        <v>79.875014469999996</v>
      </c>
      <c r="W84">
        <v>0</v>
      </c>
      <c r="X84">
        <v>0</v>
      </c>
      <c r="Y84">
        <v>974.95</v>
      </c>
      <c r="Z84">
        <v>1142230180.4002099</v>
      </c>
      <c r="AA84">
        <v>7949305911</v>
      </c>
      <c r="AB84">
        <v>28977</v>
      </c>
      <c r="AC84">
        <v>1</v>
      </c>
      <c r="AD84">
        <v>3611</v>
      </c>
      <c r="AE84">
        <v>-1</v>
      </c>
      <c r="AF84">
        <v>0</v>
      </c>
      <c r="AG84">
        <v>6.41</v>
      </c>
      <c r="AH84">
        <v>6.41</v>
      </c>
      <c r="AI84">
        <v>6.41</v>
      </c>
      <c r="AJ84">
        <v>6.41</v>
      </c>
      <c r="AK84">
        <v>1.1999999999999999E-3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8781.5736245295502</v>
      </c>
      <c r="BB84">
        <v>8792.2999999999993</v>
      </c>
      <c r="BC84">
        <f t="shared" si="6"/>
        <v>-10.726375470449057</v>
      </c>
      <c r="BD84">
        <f t="shared" si="7"/>
        <v>-1</v>
      </c>
      <c r="BE84">
        <f t="shared" si="8"/>
        <v>0</v>
      </c>
      <c r="BF84">
        <f t="shared" si="9"/>
        <v>0</v>
      </c>
      <c r="BG84">
        <f t="shared" si="10"/>
        <v>10.649536432500001</v>
      </c>
      <c r="BH84">
        <f t="shared" si="11"/>
        <v>-21.299072865000003</v>
      </c>
    </row>
    <row r="85" spans="1:60" x14ac:dyDescent="0.2">
      <c r="A85">
        <v>7837.3</v>
      </c>
      <c r="B85">
        <v>7893.9</v>
      </c>
      <c r="C85">
        <v>7729.65</v>
      </c>
      <c r="D85">
        <v>7748.2</v>
      </c>
      <c r="E85">
        <v>213529479</v>
      </c>
      <c r="F85">
        <v>9087.06</v>
      </c>
      <c r="G85">
        <v>7918.0166669999999</v>
      </c>
      <c r="H85">
        <v>-169.816667</v>
      </c>
      <c r="I85">
        <v>0</v>
      </c>
      <c r="J85">
        <v>144008615.59999999</v>
      </c>
      <c r="K85">
        <v>69520863.430000007</v>
      </c>
      <c r="L85">
        <v>-197.35</v>
      </c>
      <c r="M85">
        <v>3.4</v>
      </c>
      <c r="N85">
        <v>81.911944590000004</v>
      </c>
      <c r="O85">
        <v>-200.75</v>
      </c>
      <c r="P85">
        <v>-115.8</v>
      </c>
      <c r="Q85">
        <v>115.8</v>
      </c>
      <c r="R85">
        <v>0</v>
      </c>
      <c r="S85">
        <v>115.8</v>
      </c>
      <c r="T85">
        <v>20.307142859999999</v>
      </c>
      <c r="U85">
        <v>48.5</v>
      </c>
      <c r="V85">
        <v>29.090350969999999</v>
      </c>
      <c r="W85">
        <v>0</v>
      </c>
      <c r="X85">
        <v>0</v>
      </c>
      <c r="Y85">
        <v>-372.8</v>
      </c>
      <c r="Z85">
        <v>-19025476578.900002</v>
      </c>
      <c r="AA85">
        <v>-4137716562</v>
      </c>
      <c r="AB85">
        <v>27465</v>
      </c>
      <c r="AC85">
        <v>1</v>
      </c>
      <c r="AD85">
        <v>4997</v>
      </c>
      <c r="AE85">
        <v>-1</v>
      </c>
      <c r="AF85">
        <v>0</v>
      </c>
      <c r="AG85">
        <v>8.3699999999999992</v>
      </c>
      <c r="AH85">
        <v>8.3699999999999992</v>
      </c>
      <c r="AI85">
        <v>8.3699999999999992</v>
      </c>
      <c r="AJ85">
        <v>8.3699999999999992</v>
      </c>
      <c r="AK85">
        <v>-3.3E-3</v>
      </c>
      <c r="AL85">
        <v>-1</v>
      </c>
      <c r="AM85">
        <v>-1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8114.9421607491104</v>
      </c>
      <c r="BB85">
        <v>8027.6</v>
      </c>
      <c r="BC85">
        <f t="shared" si="6"/>
        <v>87.342160749110008</v>
      </c>
      <c r="BD85">
        <f t="shared" si="7"/>
        <v>1</v>
      </c>
      <c r="BE85">
        <f t="shared" si="8"/>
        <v>279.40000000000055</v>
      </c>
      <c r="BF85">
        <f t="shared" si="9"/>
        <v>0</v>
      </c>
      <c r="BG85">
        <f t="shared" si="10"/>
        <v>9.4400194699999993</v>
      </c>
      <c r="BH85">
        <f t="shared" si="11"/>
        <v>260.51996106000053</v>
      </c>
    </row>
    <row r="86" spans="1:60" x14ac:dyDescent="0.2">
      <c r="A86">
        <v>9104</v>
      </c>
      <c r="B86">
        <v>9133.5499999999993</v>
      </c>
      <c r="C86">
        <v>9089.4</v>
      </c>
      <c r="D86">
        <v>9108</v>
      </c>
      <c r="E86">
        <v>210021581</v>
      </c>
      <c r="F86">
        <v>8853.0300000000007</v>
      </c>
      <c r="G86">
        <v>9048.6166670000002</v>
      </c>
      <c r="H86">
        <v>59.383332999999901</v>
      </c>
      <c r="I86">
        <v>0</v>
      </c>
      <c r="J86">
        <v>256234986.90000001</v>
      </c>
      <c r="K86">
        <v>-46213405.859999999</v>
      </c>
      <c r="L86">
        <v>23.2</v>
      </c>
      <c r="M86">
        <v>-164.05</v>
      </c>
      <c r="N86">
        <v>78.761210840000004</v>
      </c>
      <c r="O86">
        <v>187.25</v>
      </c>
      <c r="P86">
        <v>21.7</v>
      </c>
      <c r="Q86">
        <v>-21.7</v>
      </c>
      <c r="R86">
        <v>21.7</v>
      </c>
      <c r="S86">
        <v>0</v>
      </c>
      <c r="T86">
        <v>21.82857143</v>
      </c>
      <c r="U86">
        <v>18.514285709999999</v>
      </c>
      <c r="V86">
        <v>52.798894269999998</v>
      </c>
      <c r="W86">
        <v>0</v>
      </c>
      <c r="X86">
        <v>0</v>
      </c>
      <c r="Y86">
        <v>118.4</v>
      </c>
      <c r="Z86">
        <v>840086324</v>
      </c>
      <c r="AA86">
        <v>-3085214417</v>
      </c>
      <c r="AB86">
        <v>28787</v>
      </c>
      <c r="AC86">
        <v>1</v>
      </c>
      <c r="AD86">
        <v>3121</v>
      </c>
      <c r="AE86">
        <v>-1</v>
      </c>
      <c r="AF86">
        <v>0</v>
      </c>
      <c r="AG86">
        <v>6.8310000000000004</v>
      </c>
      <c r="AH86">
        <v>6.8310000000000004</v>
      </c>
      <c r="AI86">
        <v>6.8310000000000004</v>
      </c>
      <c r="AJ86">
        <v>6.8310000000000004</v>
      </c>
      <c r="AK86">
        <v>5.9999999999999995E-4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9210.9897862718408</v>
      </c>
      <c r="BB86">
        <v>9265.15</v>
      </c>
      <c r="BC86">
        <f t="shared" si="6"/>
        <v>-54.160213728158851</v>
      </c>
      <c r="BD86">
        <f t="shared" si="7"/>
        <v>1</v>
      </c>
      <c r="BE86">
        <f t="shared" si="8"/>
        <v>157.14999999999964</v>
      </c>
      <c r="BF86">
        <f t="shared" si="9"/>
        <v>0</v>
      </c>
      <c r="BG86">
        <f t="shared" si="10"/>
        <v>11.096731800000001</v>
      </c>
      <c r="BH86">
        <f t="shared" si="11"/>
        <v>134.95653639999964</v>
      </c>
    </row>
    <row r="87" spans="1:60" x14ac:dyDescent="0.2">
      <c r="A87">
        <v>8325.2999999999993</v>
      </c>
      <c r="B87">
        <v>8327.85</v>
      </c>
      <c r="C87">
        <v>8111.35</v>
      </c>
      <c r="D87">
        <v>8127.35</v>
      </c>
      <c r="E87">
        <v>172799618</v>
      </c>
      <c r="F87">
        <v>8089.19</v>
      </c>
      <c r="G87">
        <v>8265.4500000000007</v>
      </c>
      <c r="H87">
        <v>-138.1</v>
      </c>
      <c r="I87">
        <v>-1</v>
      </c>
      <c r="J87">
        <v>85207298.859999999</v>
      </c>
      <c r="K87">
        <v>87592319.140000001</v>
      </c>
      <c r="L87">
        <v>-73.349999999999994</v>
      </c>
      <c r="M87">
        <v>-206.45</v>
      </c>
      <c r="N87">
        <v>88.277605289999997</v>
      </c>
      <c r="O87">
        <v>133.1</v>
      </c>
      <c r="P87">
        <v>-251.05</v>
      </c>
      <c r="Q87">
        <v>251.05</v>
      </c>
      <c r="R87">
        <v>0</v>
      </c>
      <c r="S87">
        <v>251.05</v>
      </c>
      <c r="T87">
        <v>27.821428569999998</v>
      </c>
      <c r="U87">
        <v>38.299999999999997</v>
      </c>
      <c r="V87">
        <v>41.449398739999999</v>
      </c>
      <c r="W87">
        <v>0</v>
      </c>
      <c r="X87">
        <v>0</v>
      </c>
      <c r="Y87">
        <v>259.39999999999998</v>
      </c>
      <c r="Z87">
        <v>-34205684383.0998</v>
      </c>
      <c r="AA87">
        <v>-3035694645</v>
      </c>
      <c r="AB87">
        <v>27216</v>
      </c>
      <c r="AC87">
        <v>1</v>
      </c>
      <c r="AD87">
        <v>3172</v>
      </c>
      <c r="AE87">
        <v>-1</v>
      </c>
      <c r="AF87">
        <v>0</v>
      </c>
      <c r="AG87">
        <v>7.9020000000000001</v>
      </c>
      <c r="AH87">
        <v>7.9020000000000001</v>
      </c>
      <c r="AI87">
        <v>7.9020000000000001</v>
      </c>
      <c r="AJ87">
        <v>7.9020000000000001</v>
      </c>
      <c r="AK87">
        <v>1.2999999999999999E-3</v>
      </c>
      <c r="AL87">
        <v>1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8501.2085414997291</v>
      </c>
      <c r="BB87">
        <v>8494.15</v>
      </c>
      <c r="BC87">
        <f t="shared" si="6"/>
        <v>7.058541499729472</v>
      </c>
      <c r="BD87">
        <f t="shared" si="7"/>
        <v>1</v>
      </c>
      <c r="BE87">
        <f t="shared" si="8"/>
        <v>366.79999999999927</v>
      </c>
      <c r="BF87">
        <f t="shared" si="9"/>
        <v>0</v>
      </c>
      <c r="BG87">
        <f t="shared" si="10"/>
        <v>9.9019568724999996</v>
      </c>
      <c r="BH87">
        <f t="shared" si="11"/>
        <v>346.99608625499928</v>
      </c>
    </row>
    <row r="88" spans="1:60" x14ac:dyDescent="0.2">
      <c r="A88">
        <v>8618.7999999999993</v>
      </c>
      <c r="B88">
        <v>8619.9500000000007</v>
      </c>
      <c r="C88">
        <v>8422.75</v>
      </c>
      <c r="D88">
        <v>8448.1</v>
      </c>
      <c r="E88">
        <v>154492312</v>
      </c>
      <c r="F88">
        <v>8930.3799999999992</v>
      </c>
      <c r="G88">
        <v>8671.6416669999999</v>
      </c>
      <c r="H88">
        <v>-223.54166699999999</v>
      </c>
      <c r="I88">
        <v>0</v>
      </c>
      <c r="J88">
        <v>149625390.90000001</v>
      </c>
      <c r="K88">
        <v>4866921.1430000002</v>
      </c>
      <c r="L88">
        <v>-266.3</v>
      </c>
      <c r="M88">
        <v>-638.54999999999995</v>
      </c>
      <c r="N88">
        <v>181.61651319999899</v>
      </c>
      <c r="O88">
        <v>372.25</v>
      </c>
      <c r="P88">
        <v>-157.9</v>
      </c>
      <c r="Q88">
        <v>157.9</v>
      </c>
      <c r="R88">
        <v>0</v>
      </c>
      <c r="S88">
        <v>157.9</v>
      </c>
      <c r="T88">
        <v>17.085714289999999</v>
      </c>
      <c r="U88">
        <v>55.128571430000001</v>
      </c>
      <c r="V88">
        <v>23.336585370000002</v>
      </c>
      <c r="W88">
        <v>0</v>
      </c>
      <c r="X88">
        <v>0</v>
      </c>
      <c r="Y88">
        <v>-273.8</v>
      </c>
      <c r="Z88">
        <v>-26371837658.399799</v>
      </c>
      <c r="AA88">
        <v>-8001848577</v>
      </c>
      <c r="AB88">
        <v>26730</v>
      </c>
      <c r="AC88">
        <v>1</v>
      </c>
      <c r="AD88">
        <v>3475</v>
      </c>
      <c r="AE88">
        <v>-1</v>
      </c>
      <c r="AF88">
        <v>0</v>
      </c>
      <c r="AG88">
        <v>7.7949999999999999</v>
      </c>
      <c r="AH88">
        <v>7.7949999999999999</v>
      </c>
      <c r="AI88">
        <v>7.7949999999999999</v>
      </c>
      <c r="AJ88">
        <v>7.7949999999999999</v>
      </c>
      <c r="AK88">
        <v>4.0000000000000002E-4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8417.8470764398899</v>
      </c>
      <c r="BB88">
        <v>8239.75</v>
      </c>
      <c r="BC88">
        <f t="shared" si="6"/>
        <v>178.09707643988986</v>
      </c>
      <c r="BD88">
        <f t="shared" si="7"/>
        <v>-1</v>
      </c>
      <c r="BE88">
        <f t="shared" si="8"/>
        <v>0</v>
      </c>
      <c r="BF88">
        <f t="shared" si="9"/>
        <v>0</v>
      </c>
      <c r="BG88">
        <f t="shared" si="10"/>
        <v>10.292742635</v>
      </c>
      <c r="BH88">
        <f t="shared" si="11"/>
        <v>-20.58548527</v>
      </c>
    </row>
    <row r="89" spans="1:60" x14ac:dyDescent="0.2">
      <c r="A89">
        <v>10742.7</v>
      </c>
      <c r="B89">
        <v>10837</v>
      </c>
      <c r="C89">
        <v>10710.45</v>
      </c>
      <c r="D89">
        <v>10821.85</v>
      </c>
      <c r="E89">
        <v>236898415</v>
      </c>
      <c r="F89">
        <v>13520.01</v>
      </c>
      <c r="G89">
        <v>10779.695830000001</v>
      </c>
      <c r="H89">
        <v>42.154170000000001</v>
      </c>
      <c r="I89">
        <v>1</v>
      </c>
      <c r="J89">
        <v>226983368.30000001</v>
      </c>
      <c r="K89">
        <v>9915046.7139999997</v>
      </c>
      <c r="L89">
        <v>-34.85</v>
      </c>
      <c r="M89">
        <v>-263.05</v>
      </c>
      <c r="N89">
        <v>131.60262739999999</v>
      </c>
      <c r="O89">
        <v>228.2</v>
      </c>
      <c r="P89">
        <v>80.75</v>
      </c>
      <c r="Q89">
        <v>-80.75</v>
      </c>
      <c r="R89">
        <v>80.75</v>
      </c>
      <c r="S89">
        <v>0</v>
      </c>
      <c r="T89">
        <v>21.714285709999999</v>
      </c>
      <c r="U89">
        <v>26.692857140000001</v>
      </c>
      <c r="V89">
        <v>43.949689169999999</v>
      </c>
      <c r="W89">
        <v>0</v>
      </c>
      <c r="X89">
        <v>0</v>
      </c>
      <c r="Y89">
        <v>-151.5</v>
      </c>
      <c r="Z89">
        <v>18750509547.249901</v>
      </c>
      <c r="AA89">
        <v>-2231396232</v>
      </c>
      <c r="AB89">
        <v>30484</v>
      </c>
      <c r="AC89">
        <v>1</v>
      </c>
      <c r="AD89">
        <v>4470</v>
      </c>
      <c r="AE89">
        <v>-1</v>
      </c>
      <c r="AF89">
        <v>0</v>
      </c>
      <c r="AG89">
        <v>7.819</v>
      </c>
      <c r="AH89">
        <v>7.7889999999999997</v>
      </c>
      <c r="AI89">
        <v>7.8410000000000002</v>
      </c>
      <c r="AJ89">
        <v>7.7709999999999999</v>
      </c>
      <c r="AK89">
        <v>6.0000000000000001E-3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10798.879161785901</v>
      </c>
      <c r="BB89">
        <v>10699.9</v>
      </c>
      <c r="BC89">
        <f t="shared" si="6"/>
        <v>98.979161785900942</v>
      </c>
      <c r="BD89">
        <f t="shared" si="7"/>
        <v>-1</v>
      </c>
      <c r="BE89">
        <f t="shared" si="8"/>
        <v>0</v>
      </c>
      <c r="BF89">
        <f t="shared" si="9"/>
        <v>0</v>
      </c>
      <c r="BG89">
        <f t="shared" si="10"/>
        <v>13.184800947500001</v>
      </c>
      <c r="BH89">
        <f t="shared" si="11"/>
        <v>-26.369601895000002</v>
      </c>
    </row>
    <row r="90" spans="1:60" x14ac:dyDescent="0.2">
      <c r="A90">
        <v>7535.85</v>
      </c>
      <c r="B90">
        <v>7545.2</v>
      </c>
      <c r="C90">
        <v>7452.8</v>
      </c>
      <c r="D90">
        <v>7460.6</v>
      </c>
      <c r="E90">
        <v>199653871</v>
      </c>
      <c r="F90">
        <v>7577.78</v>
      </c>
      <c r="G90">
        <v>7340.9750000000004</v>
      </c>
      <c r="H90">
        <v>119.625</v>
      </c>
      <c r="I90">
        <v>0</v>
      </c>
      <c r="J90">
        <v>243400376.69999999</v>
      </c>
      <c r="K90">
        <v>-43746505.710000001</v>
      </c>
      <c r="L90">
        <v>-15</v>
      </c>
      <c r="M90">
        <v>-381.05</v>
      </c>
      <c r="N90">
        <v>131.9675384</v>
      </c>
      <c r="O90">
        <v>366.05</v>
      </c>
      <c r="P90">
        <v>-78.150000000000006</v>
      </c>
      <c r="Q90">
        <v>78.150000000000006</v>
      </c>
      <c r="R90">
        <v>0</v>
      </c>
      <c r="S90">
        <v>78.150000000000006</v>
      </c>
      <c r="T90">
        <v>15.55</v>
      </c>
      <c r="U90">
        <v>17.692857140000001</v>
      </c>
      <c r="V90">
        <v>45.410930329999999</v>
      </c>
      <c r="W90">
        <v>0</v>
      </c>
      <c r="X90">
        <v>0</v>
      </c>
      <c r="Y90">
        <v>442.8</v>
      </c>
      <c r="Z90">
        <v>-15023953792.75</v>
      </c>
      <c r="AA90">
        <v>-876407813.89999998</v>
      </c>
      <c r="AB90">
        <v>29080</v>
      </c>
      <c r="AC90">
        <v>1</v>
      </c>
      <c r="AD90">
        <v>2492</v>
      </c>
      <c r="AE90">
        <v>-1</v>
      </c>
      <c r="AF90">
        <v>0</v>
      </c>
      <c r="AG90">
        <v>7.58</v>
      </c>
      <c r="AH90">
        <v>7.58</v>
      </c>
      <c r="AI90">
        <v>7.58</v>
      </c>
      <c r="AJ90">
        <v>7.58</v>
      </c>
      <c r="AK90">
        <v>-2.8E-3</v>
      </c>
      <c r="AL90">
        <v>-1</v>
      </c>
      <c r="AM90">
        <v>-1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7635.9366088452298</v>
      </c>
      <c r="BB90">
        <v>7615.1</v>
      </c>
      <c r="BC90">
        <f t="shared" si="6"/>
        <v>20.836608845229421</v>
      </c>
      <c r="BD90">
        <f t="shared" si="7"/>
        <v>1</v>
      </c>
      <c r="BE90">
        <f t="shared" si="8"/>
        <v>154.5</v>
      </c>
      <c r="BF90">
        <f t="shared" si="9"/>
        <v>0</v>
      </c>
      <c r="BG90">
        <f t="shared" si="10"/>
        <v>9.0896220100000011</v>
      </c>
      <c r="BH90">
        <f t="shared" si="11"/>
        <v>136.32075598</v>
      </c>
    </row>
    <row r="91" spans="1:60" x14ac:dyDescent="0.2">
      <c r="A91">
        <v>8490.9500000000007</v>
      </c>
      <c r="B91">
        <v>8534.65</v>
      </c>
      <c r="C91">
        <v>8490.7999999999993</v>
      </c>
      <c r="D91">
        <v>8530.15</v>
      </c>
      <c r="E91">
        <v>140657508</v>
      </c>
      <c r="F91">
        <v>7180.3</v>
      </c>
      <c r="G91">
        <v>8385.9541669999999</v>
      </c>
      <c r="H91">
        <v>144.19583299999999</v>
      </c>
      <c r="I91">
        <v>0</v>
      </c>
      <c r="J91">
        <v>129696898.3</v>
      </c>
      <c r="K91">
        <v>10960609.710000001</v>
      </c>
      <c r="L91">
        <v>172.3</v>
      </c>
      <c r="M91">
        <v>136.65</v>
      </c>
      <c r="N91">
        <v>27.14114124</v>
      </c>
      <c r="O91">
        <v>35.65</v>
      </c>
      <c r="P91">
        <v>52.8</v>
      </c>
      <c r="Q91">
        <v>-52.8</v>
      </c>
      <c r="R91">
        <v>52.8</v>
      </c>
      <c r="S91">
        <v>0</v>
      </c>
      <c r="T91">
        <v>31.535714290000001</v>
      </c>
      <c r="U91">
        <v>6.9214285709999999</v>
      </c>
      <c r="V91">
        <v>79.923968139999999</v>
      </c>
      <c r="W91">
        <v>0</v>
      </c>
      <c r="X91">
        <v>0</v>
      </c>
      <c r="Y91">
        <v>305.60000000000002</v>
      </c>
      <c r="Z91">
        <v>5513774313.5998402</v>
      </c>
      <c r="AA91">
        <v>2183782506</v>
      </c>
      <c r="AB91">
        <v>26379</v>
      </c>
      <c r="AC91">
        <v>-1</v>
      </c>
      <c r="AD91">
        <v>4732</v>
      </c>
      <c r="AE91">
        <v>1</v>
      </c>
      <c r="AF91">
        <v>0</v>
      </c>
      <c r="AG91">
        <v>8.1639999999999997</v>
      </c>
      <c r="AH91">
        <v>8.1639999999999997</v>
      </c>
      <c r="AI91">
        <v>8.1639999999999997</v>
      </c>
      <c r="AJ91">
        <v>8.1639999999999997</v>
      </c>
      <c r="AK91">
        <v>-8.9999999999999998E-4</v>
      </c>
      <c r="AL91">
        <v>-1</v>
      </c>
      <c r="AM91">
        <v>-1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8488.0958668317908</v>
      </c>
      <c r="BB91">
        <v>8537.65</v>
      </c>
      <c r="BC91">
        <f t="shared" si="6"/>
        <v>-49.554133168208864</v>
      </c>
      <c r="BD91">
        <f t="shared" si="7"/>
        <v>-1</v>
      </c>
      <c r="BE91">
        <f t="shared" si="8"/>
        <v>0</v>
      </c>
      <c r="BF91">
        <f t="shared" si="9"/>
        <v>0</v>
      </c>
      <c r="BG91">
        <f t="shared" si="10"/>
        <v>10.3927082525</v>
      </c>
      <c r="BH91">
        <f t="shared" si="11"/>
        <v>-20.785416505000001</v>
      </c>
    </row>
    <row r="92" spans="1:60" x14ac:dyDescent="0.2">
      <c r="A92">
        <v>10136.299999999999</v>
      </c>
      <c r="B92">
        <v>10137.85</v>
      </c>
      <c r="C92">
        <v>10054.200000000001</v>
      </c>
      <c r="D92">
        <v>10081.5</v>
      </c>
      <c r="E92">
        <v>166463276</v>
      </c>
      <c r="F92">
        <v>9165.92</v>
      </c>
      <c r="G92">
        <v>9967.4708329999994</v>
      </c>
      <c r="H92">
        <v>114.02916699999901</v>
      </c>
      <c r="I92">
        <v>0</v>
      </c>
      <c r="J92">
        <v>214882877.09999999</v>
      </c>
      <c r="K92">
        <v>-48419601.140000001</v>
      </c>
      <c r="L92">
        <v>115.1</v>
      </c>
      <c r="M92">
        <v>40.4</v>
      </c>
      <c r="N92">
        <v>58.299252629999998</v>
      </c>
      <c r="O92">
        <v>74.7</v>
      </c>
      <c r="P92">
        <v>-33.15</v>
      </c>
      <c r="Q92">
        <v>33.15</v>
      </c>
      <c r="R92">
        <v>0</v>
      </c>
      <c r="S92">
        <v>33.15</v>
      </c>
      <c r="T92">
        <v>22.321428569999998</v>
      </c>
      <c r="U92">
        <v>5.878571429</v>
      </c>
      <c r="V92">
        <v>76.443248530000005</v>
      </c>
      <c r="W92">
        <v>0</v>
      </c>
      <c r="X92">
        <v>0</v>
      </c>
      <c r="Y92">
        <v>518.29999999999995</v>
      </c>
      <c r="Z92">
        <v>-9122187524.7998791</v>
      </c>
      <c r="AA92">
        <v>-933196729.60000002</v>
      </c>
      <c r="AB92">
        <v>28467</v>
      </c>
      <c r="AC92">
        <v>-1</v>
      </c>
      <c r="AD92">
        <v>3150</v>
      </c>
      <c r="AE92">
        <v>-1</v>
      </c>
      <c r="AF92">
        <v>-2</v>
      </c>
      <c r="AG92">
        <v>6.46</v>
      </c>
      <c r="AH92">
        <v>6.4379999999999997</v>
      </c>
      <c r="AI92">
        <v>6.4809999999999999</v>
      </c>
      <c r="AJ92">
        <v>6.4340000000000002</v>
      </c>
      <c r="AK92">
        <v>3.0999999999999999E-3</v>
      </c>
      <c r="AL92">
        <v>1</v>
      </c>
      <c r="AM92">
        <v>-1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9812.1837215874093</v>
      </c>
      <c r="BB92">
        <v>9710.7999999999993</v>
      </c>
      <c r="BC92">
        <f t="shared" si="6"/>
        <v>101.38372158741004</v>
      </c>
      <c r="BD92">
        <f t="shared" si="7"/>
        <v>0</v>
      </c>
      <c r="BE92">
        <f t="shared" si="8"/>
        <v>0</v>
      </c>
      <c r="BF92">
        <f t="shared" si="9"/>
        <v>370.70000000000073</v>
      </c>
      <c r="BG92">
        <f t="shared" si="10"/>
        <v>12.282795524999999</v>
      </c>
      <c r="BH92">
        <f t="shared" si="11"/>
        <v>346.1344089500007</v>
      </c>
    </row>
    <row r="93" spans="1:60" x14ac:dyDescent="0.2">
      <c r="A93">
        <v>8161.9</v>
      </c>
      <c r="B93">
        <v>8174.55</v>
      </c>
      <c r="C93">
        <v>8126.5</v>
      </c>
      <c r="D93">
        <v>8152.95</v>
      </c>
      <c r="E93">
        <v>104740540</v>
      </c>
      <c r="F93">
        <v>5364.95</v>
      </c>
      <c r="G93">
        <v>8007.3166670000001</v>
      </c>
      <c r="H93">
        <v>145.63333299999999</v>
      </c>
      <c r="I93">
        <v>0</v>
      </c>
      <c r="J93">
        <v>143229620</v>
      </c>
      <c r="K93">
        <v>-38489080</v>
      </c>
      <c r="L93">
        <v>198.6</v>
      </c>
      <c r="M93">
        <v>141.75</v>
      </c>
      <c r="N93">
        <v>57.22207366</v>
      </c>
      <c r="O93">
        <v>56.85</v>
      </c>
      <c r="P93">
        <v>-20.95</v>
      </c>
      <c r="Q93">
        <v>20.95</v>
      </c>
      <c r="R93">
        <v>0</v>
      </c>
      <c r="S93">
        <v>20.95</v>
      </c>
      <c r="T93">
        <v>35.328571429999997</v>
      </c>
      <c r="U93">
        <v>6.957142857</v>
      </c>
      <c r="V93">
        <v>81.617161719999999</v>
      </c>
      <c r="W93">
        <v>0</v>
      </c>
      <c r="X93">
        <v>1</v>
      </c>
      <c r="Y93">
        <v>618.54999999999995</v>
      </c>
      <c r="Z93">
        <v>-937427832.99997997</v>
      </c>
      <c r="AA93">
        <v>1649701181</v>
      </c>
      <c r="AB93">
        <v>27153</v>
      </c>
      <c r="AC93">
        <v>1</v>
      </c>
      <c r="AD93">
        <v>5584</v>
      </c>
      <c r="AE93">
        <v>-1</v>
      </c>
      <c r="AF93">
        <v>0</v>
      </c>
      <c r="AG93">
        <v>8.5220000000000002</v>
      </c>
      <c r="AH93">
        <v>8.5220000000000002</v>
      </c>
      <c r="AI93">
        <v>8.5220000000000002</v>
      </c>
      <c r="AJ93">
        <v>8.5220000000000002</v>
      </c>
      <c r="AK93">
        <v>2.3999999999999998E-3</v>
      </c>
      <c r="AL93">
        <v>1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-38489080</v>
      </c>
      <c r="BA93">
        <v>8092.3329182651796</v>
      </c>
      <c r="BB93">
        <v>8114.75</v>
      </c>
      <c r="BC93">
        <f t="shared" si="6"/>
        <v>-22.417081734820385</v>
      </c>
      <c r="BD93">
        <f t="shared" si="7"/>
        <v>0</v>
      </c>
      <c r="BE93">
        <f t="shared" si="8"/>
        <v>0</v>
      </c>
      <c r="BF93">
        <f t="shared" si="9"/>
        <v>38.199999999999818</v>
      </c>
      <c r="BG93">
        <f t="shared" si="10"/>
        <v>9.9331466324999997</v>
      </c>
      <c r="BH93">
        <f t="shared" si="11"/>
        <v>18.333706734999819</v>
      </c>
    </row>
    <row r="94" spans="1:60" x14ac:dyDescent="0.2">
      <c r="A94">
        <v>10042.6</v>
      </c>
      <c r="B94">
        <v>10067.25</v>
      </c>
      <c r="C94">
        <v>9955.7999999999993</v>
      </c>
      <c r="D94">
        <v>9984.7999999999993</v>
      </c>
      <c r="E94">
        <v>195593061</v>
      </c>
      <c r="F94">
        <v>10227.9</v>
      </c>
      <c r="G94">
        <v>9887.5249999999996</v>
      </c>
      <c r="H94">
        <v>97.275000000000006</v>
      </c>
      <c r="I94">
        <v>0</v>
      </c>
      <c r="J94">
        <v>169577332.40000001</v>
      </c>
      <c r="K94">
        <v>26015728.57</v>
      </c>
      <c r="L94">
        <v>196.2</v>
      </c>
      <c r="M94">
        <v>548.75</v>
      </c>
      <c r="N94">
        <v>235.5334379</v>
      </c>
      <c r="O94">
        <v>-352.55</v>
      </c>
      <c r="P94">
        <v>-32.15</v>
      </c>
      <c r="Q94">
        <v>32.15</v>
      </c>
      <c r="R94">
        <v>0</v>
      </c>
      <c r="S94">
        <v>32.15</v>
      </c>
      <c r="T94">
        <v>36.364285709999997</v>
      </c>
      <c r="U94">
        <v>8.335714286</v>
      </c>
      <c r="V94">
        <v>79.571741169999996</v>
      </c>
      <c r="W94">
        <v>0</v>
      </c>
      <c r="X94">
        <v>0</v>
      </c>
      <c r="Y94">
        <v>697.2</v>
      </c>
      <c r="Z94">
        <v>-11305278925.8002</v>
      </c>
      <c r="AA94">
        <v>-410355597.19999999</v>
      </c>
      <c r="AB94">
        <v>29659</v>
      </c>
      <c r="AC94">
        <v>-1</v>
      </c>
      <c r="AD94">
        <v>3323</v>
      </c>
      <c r="AE94">
        <v>1</v>
      </c>
      <c r="AF94">
        <v>0</v>
      </c>
      <c r="AG94">
        <v>6.74</v>
      </c>
      <c r="AH94">
        <v>6.76</v>
      </c>
      <c r="AI94">
        <v>6.76</v>
      </c>
      <c r="AJ94">
        <v>6.73</v>
      </c>
      <c r="AK94">
        <v>-1E-4</v>
      </c>
      <c r="AL94">
        <v>-1</v>
      </c>
      <c r="AM94">
        <v>-1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10243.5635432328</v>
      </c>
      <c r="BB94">
        <v>10184.85</v>
      </c>
      <c r="BC94">
        <f t="shared" si="6"/>
        <v>58.713543232799566</v>
      </c>
      <c r="BD94">
        <f t="shared" si="7"/>
        <v>1</v>
      </c>
      <c r="BE94">
        <f t="shared" si="8"/>
        <v>200.05000000000109</v>
      </c>
      <c r="BF94">
        <f t="shared" si="9"/>
        <v>0</v>
      </c>
      <c r="BG94">
        <f t="shared" si="10"/>
        <v>12.164981079999999</v>
      </c>
      <c r="BH94">
        <f t="shared" si="11"/>
        <v>175.72003784000108</v>
      </c>
    </row>
    <row r="95" spans="1:60" x14ac:dyDescent="0.2">
      <c r="A95">
        <v>8230.4500000000007</v>
      </c>
      <c r="B95">
        <v>8263.4500000000007</v>
      </c>
      <c r="C95">
        <v>8208.6</v>
      </c>
      <c r="D95">
        <v>8225.2000000000007</v>
      </c>
      <c r="E95">
        <v>174796496</v>
      </c>
      <c r="F95">
        <v>8246.76</v>
      </c>
      <c r="G95">
        <v>8314.0208330000005</v>
      </c>
      <c r="H95">
        <v>-88.820832999999993</v>
      </c>
      <c r="I95">
        <v>0</v>
      </c>
      <c r="J95">
        <v>160200951.40000001</v>
      </c>
      <c r="K95">
        <v>14595544.57</v>
      </c>
      <c r="L95">
        <v>-130.44999999999999</v>
      </c>
      <c r="M95">
        <v>69.8</v>
      </c>
      <c r="N95">
        <v>109.0771549</v>
      </c>
      <c r="O95">
        <v>-200.25</v>
      </c>
      <c r="P95">
        <v>65.900000000000006</v>
      </c>
      <c r="Q95">
        <v>-65.900000000000006</v>
      </c>
      <c r="R95">
        <v>65.900000000000006</v>
      </c>
      <c r="S95">
        <v>0</v>
      </c>
      <c r="T95">
        <v>27.914285710000001</v>
      </c>
      <c r="U95">
        <v>46.55</v>
      </c>
      <c r="V95">
        <v>36.990061519999998</v>
      </c>
      <c r="W95">
        <v>0</v>
      </c>
      <c r="X95">
        <v>0</v>
      </c>
      <c r="Y95">
        <v>-720.3</v>
      </c>
      <c r="Z95">
        <v>-917681604</v>
      </c>
      <c r="AA95">
        <v>-4233242096</v>
      </c>
      <c r="AB95">
        <v>26802</v>
      </c>
      <c r="AC95">
        <v>1</v>
      </c>
      <c r="AD95">
        <v>3426</v>
      </c>
      <c r="AE95">
        <v>-1</v>
      </c>
      <c r="AF95">
        <v>0</v>
      </c>
      <c r="AG95">
        <v>7.9619999999999997</v>
      </c>
      <c r="AH95">
        <v>7.9619999999999997</v>
      </c>
      <c r="AI95">
        <v>7.9619999999999997</v>
      </c>
      <c r="AJ95">
        <v>7.9619999999999997</v>
      </c>
      <c r="AK95">
        <v>3.8999999999999998E-3</v>
      </c>
      <c r="AL95">
        <v>1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8268.5268525756692</v>
      </c>
      <c r="BB95">
        <v>8282.7000000000007</v>
      </c>
      <c r="BC95">
        <f t="shared" si="6"/>
        <v>-14.173147424331546</v>
      </c>
      <c r="BD95">
        <f t="shared" si="7"/>
        <v>-1</v>
      </c>
      <c r="BE95">
        <f t="shared" si="8"/>
        <v>0</v>
      </c>
      <c r="BF95">
        <f t="shared" si="9"/>
        <v>0</v>
      </c>
      <c r="BG95">
        <f t="shared" si="10"/>
        <v>10.021172420000001</v>
      </c>
      <c r="BH95">
        <f t="shared" si="11"/>
        <v>-20.042344840000002</v>
      </c>
    </row>
    <row r="96" spans="1:60" x14ac:dyDescent="0.2">
      <c r="A96">
        <v>8230.65</v>
      </c>
      <c r="B96">
        <v>8230.65</v>
      </c>
      <c r="C96">
        <v>8154.45</v>
      </c>
      <c r="D96">
        <v>8170.8</v>
      </c>
      <c r="E96">
        <v>111432551</v>
      </c>
      <c r="F96">
        <v>5026.0200000000004</v>
      </c>
      <c r="G96">
        <v>8144.6333329999998</v>
      </c>
      <c r="H96">
        <v>26.166667</v>
      </c>
      <c r="I96">
        <v>0</v>
      </c>
      <c r="J96">
        <v>152125934.40000001</v>
      </c>
      <c r="K96">
        <v>-40693383.43</v>
      </c>
      <c r="L96">
        <v>-22.1</v>
      </c>
      <c r="M96">
        <v>-212.7</v>
      </c>
      <c r="N96">
        <v>77.358749930000002</v>
      </c>
      <c r="O96">
        <v>190.6</v>
      </c>
      <c r="P96">
        <v>-90.95</v>
      </c>
      <c r="Q96">
        <v>90.95</v>
      </c>
      <c r="R96">
        <v>0</v>
      </c>
      <c r="S96">
        <v>90.95</v>
      </c>
      <c r="T96">
        <v>30.864285710000001</v>
      </c>
      <c r="U96">
        <v>34.021428569999998</v>
      </c>
      <c r="V96">
        <v>46.845186470000002</v>
      </c>
      <c r="W96">
        <v>0</v>
      </c>
      <c r="X96">
        <v>0</v>
      </c>
      <c r="Y96">
        <v>119.85</v>
      </c>
      <c r="Z96">
        <v>-6669238177.3499298</v>
      </c>
      <c r="AA96">
        <v>-1953343959</v>
      </c>
      <c r="AB96">
        <v>28070</v>
      </c>
      <c r="AC96">
        <v>1</v>
      </c>
      <c r="AD96">
        <v>3481</v>
      </c>
      <c r="AE96">
        <v>1</v>
      </c>
      <c r="AF96">
        <v>2</v>
      </c>
      <c r="AG96">
        <v>6.4409999999999998</v>
      </c>
      <c r="AH96">
        <v>6.4409999999999998</v>
      </c>
      <c r="AI96">
        <v>6.4409999999999998</v>
      </c>
      <c r="AJ96">
        <v>6.4409999999999998</v>
      </c>
      <c r="AK96">
        <v>6.6E-3</v>
      </c>
      <c r="AL96">
        <v>1</v>
      </c>
      <c r="AM96">
        <v>3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8135.7030674142297</v>
      </c>
      <c r="BB96">
        <v>8061.3</v>
      </c>
      <c r="BC96">
        <f t="shared" si="6"/>
        <v>74.403067414229554</v>
      </c>
      <c r="BD96">
        <f t="shared" si="7"/>
        <v>-1</v>
      </c>
      <c r="BE96">
        <f t="shared" si="8"/>
        <v>0</v>
      </c>
      <c r="BF96">
        <f t="shared" si="9"/>
        <v>0</v>
      </c>
      <c r="BG96">
        <f t="shared" si="10"/>
        <v>9.9548941800000001</v>
      </c>
      <c r="BH96">
        <f t="shared" si="11"/>
        <v>-19.90978836</v>
      </c>
    </row>
    <row r="97" spans="1:60" x14ac:dyDescent="0.2">
      <c r="A97">
        <v>10700.45</v>
      </c>
      <c r="B97">
        <v>10700.45</v>
      </c>
      <c r="C97">
        <v>10601.6</v>
      </c>
      <c r="D97">
        <v>10618.25</v>
      </c>
      <c r="E97">
        <v>192296041</v>
      </c>
      <c r="F97">
        <v>9721.56</v>
      </c>
      <c r="G97">
        <v>10618.416670000001</v>
      </c>
      <c r="H97">
        <v>-0.16667000000000001</v>
      </c>
      <c r="I97">
        <v>-1</v>
      </c>
      <c r="J97">
        <v>240014295.59999999</v>
      </c>
      <c r="K97">
        <v>-47718254.57</v>
      </c>
      <c r="L97">
        <v>3.9</v>
      </c>
      <c r="M97">
        <v>-129.85</v>
      </c>
      <c r="N97">
        <v>51.084796449999999</v>
      </c>
      <c r="O97">
        <v>133.75</v>
      </c>
      <c r="P97">
        <v>-61.4</v>
      </c>
      <c r="Q97">
        <v>61.4</v>
      </c>
      <c r="R97">
        <v>0</v>
      </c>
      <c r="S97">
        <v>61.4</v>
      </c>
      <c r="T97">
        <v>24.114285710000001</v>
      </c>
      <c r="U97">
        <v>23.557142859999999</v>
      </c>
      <c r="V97">
        <v>49.545054290000003</v>
      </c>
      <c r="W97">
        <v>0</v>
      </c>
      <c r="X97">
        <v>0</v>
      </c>
      <c r="Y97">
        <v>252.85</v>
      </c>
      <c r="Z97">
        <v>-15806734570.2001</v>
      </c>
      <c r="AA97">
        <v>-2568628594</v>
      </c>
      <c r="AB97">
        <v>31003</v>
      </c>
      <c r="AC97">
        <v>1</v>
      </c>
      <c r="AD97">
        <v>4558</v>
      </c>
      <c r="AE97">
        <v>1</v>
      </c>
      <c r="AF97">
        <v>2</v>
      </c>
      <c r="AG97">
        <v>7.7279999999999998</v>
      </c>
      <c r="AH97">
        <v>7.7479999999999896</v>
      </c>
      <c r="AI97">
        <v>7.7589999999999897</v>
      </c>
      <c r="AJ97">
        <v>7.7229999999999999</v>
      </c>
      <c r="AK97">
        <v>-8.0000000000000004E-4</v>
      </c>
      <c r="AL97">
        <v>-1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10782.9504168187</v>
      </c>
      <c r="BB97">
        <v>10801.85</v>
      </c>
      <c r="BC97">
        <f t="shared" si="6"/>
        <v>-18.899583181300841</v>
      </c>
      <c r="BD97">
        <f t="shared" si="7"/>
        <v>1</v>
      </c>
      <c r="BE97">
        <f t="shared" si="8"/>
        <v>183.60000000000036</v>
      </c>
      <c r="BF97">
        <f t="shared" si="9"/>
        <v>0</v>
      </c>
      <c r="BG97">
        <f t="shared" si="10"/>
        <v>12.9367448875</v>
      </c>
      <c r="BH97">
        <f t="shared" si="11"/>
        <v>157.72651022500037</v>
      </c>
    </row>
    <row r="98" spans="1:60" x14ac:dyDescent="0.2">
      <c r="A98">
        <v>11258.7</v>
      </c>
      <c r="B98">
        <v>11300.2</v>
      </c>
      <c r="C98">
        <v>11125.6</v>
      </c>
      <c r="D98">
        <v>11148.2</v>
      </c>
      <c r="E98">
        <v>357586433</v>
      </c>
      <c r="F98">
        <v>16722.91</v>
      </c>
      <c r="G98">
        <v>11576.666670000001</v>
      </c>
      <c r="H98">
        <v>-428.46667000000002</v>
      </c>
      <c r="I98">
        <v>0</v>
      </c>
      <c r="J98">
        <v>350788226.10000002</v>
      </c>
      <c r="K98">
        <v>6798206.8569999998</v>
      </c>
      <c r="L98">
        <v>-576.54999999999995</v>
      </c>
      <c r="M98">
        <v>-548.5</v>
      </c>
      <c r="N98">
        <v>232.05233369999999</v>
      </c>
      <c r="O98">
        <v>-28.05</v>
      </c>
      <c r="P98">
        <v>-130.69999999999999</v>
      </c>
      <c r="Q98">
        <v>130.69999999999999</v>
      </c>
      <c r="R98">
        <v>0</v>
      </c>
      <c r="S98">
        <v>130.69999999999999</v>
      </c>
      <c r="T98">
        <v>0</v>
      </c>
      <c r="U98">
        <v>82.364285710000004</v>
      </c>
      <c r="V98">
        <v>0</v>
      </c>
      <c r="W98">
        <v>1</v>
      </c>
      <c r="X98">
        <v>0</v>
      </c>
      <c r="Y98">
        <v>-1498.65</v>
      </c>
      <c r="Z98">
        <v>-39513300846.5</v>
      </c>
      <c r="AA98">
        <v>-23224227549</v>
      </c>
      <c r="AB98">
        <v>31961</v>
      </c>
      <c r="AC98">
        <v>1</v>
      </c>
      <c r="AD98">
        <v>4311</v>
      </c>
      <c r="AE98">
        <v>1</v>
      </c>
      <c r="AF98">
        <v>2</v>
      </c>
      <c r="AG98">
        <v>7.3879999999999999</v>
      </c>
      <c r="AH98">
        <v>7.4179999999999904</v>
      </c>
      <c r="AI98">
        <v>7.4189999999999996</v>
      </c>
      <c r="AJ98">
        <v>7.3849999999999998</v>
      </c>
      <c r="AK98">
        <v>-3.3999999999999998E-3</v>
      </c>
      <c r="AL98">
        <v>-1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-6798206.8569999998</v>
      </c>
      <c r="BA98">
        <v>11662.9667459025</v>
      </c>
      <c r="BB98">
        <v>11737.9</v>
      </c>
      <c r="BC98">
        <f t="shared" si="6"/>
        <v>-74.93325409749923</v>
      </c>
      <c r="BD98">
        <f t="shared" si="7"/>
        <v>1</v>
      </c>
      <c r="BE98">
        <f t="shared" si="8"/>
        <v>589.69999999999891</v>
      </c>
      <c r="BF98">
        <f t="shared" si="9"/>
        <v>0</v>
      </c>
      <c r="BG98">
        <f t="shared" si="10"/>
        <v>13.58240947</v>
      </c>
      <c r="BH98">
        <f t="shared" si="11"/>
        <v>562.53518105999888</v>
      </c>
    </row>
    <row r="99" spans="1:60" x14ac:dyDescent="0.2">
      <c r="A99">
        <v>9712.15</v>
      </c>
      <c r="B99">
        <v>9771.65</v>
      </c>
      <c r="C99">
        <v>9685.5499999999993</v>
      </c>
      <c r="D99">
        <v>9710.7999999999993</v>
      </c>
      <c r="E99">
        <v>294732998</v>
      </c>
      <c r="F99">
        <v>13435.56</v>
      </c>
      <c r="G99">
        <v>10014.4375</v>
      </c>
      <c r="H99">
        <v>-303.63749999999999</v>
      </c>
      <c r="I99">
        <v>0</v>
      </c>
      <c r="J99">
        <v>188234108.40000001</v>
      </c>
      <c r="K99">
        <v>106498889.59999999</v>
      </c>
      <c r="L99">
        <v>-370.7</v>
      </c>
      <c r="M99">
        <v>-485.8</v>
      </c>
      <c r="N99">
        <v>145.22179509999901</v>
      </c>
      <c r="O99">
        <v>115.1</v>
      </c>
      <c r="P99">
        <v>-109.45</v>
      </c>
      <c r="Q99">
        <v>109.45</v>
      </c>
      <c r="R99">
        <v>0</v>
      </c>
      <c r="S99">
        <v>109.45</v>
      </c>
      <c r="T99">
        <v>7.5357142860000002</v>
      </c>
      <c r="U99">
        <v>60.492857139999998</v>
      </c>
      <c r="V99">
        <v>10.916804640000001</v>
      </c>
      <c r="W99">
        <v>1</v>
      </c>
      <c r="X99">
        <v>0</v>
      </c>
      <c r="Y99">
        <v>-834.15</v>
      </c>
      <c r="Z99">
        <v>-397889547.300107</v>
      </c>
      <c r="AA99">
        <v>-6641434944</v>
      </c>
      <c r="AB99">
        <v>29002</v>
      </c>
      <c r="AC99">
        <v>1</v>
      </c>
      <c r="AD99">
        <v>3107</v>
      </c>
      <c r="AE99">
        <v>-1</v>
      </c>
      <c r="AF99">
        <v>0</v>
      </c>
      <c r="AG99">
        <v>6.5019999999999998</v>
      </c>
      <c r="AH99">
        <v>6.5049999999999999</v>
      </c>
      <c r="AI99">
        <v>6.5139999999999896</v>
      </c>
      <c r="AJ99">
        <v>6.4829999999999997</v>
      </c>
      <c r="AK99">
        <v>1.1999999999999999E-3</v>
      </c>
      <c r="AL99">
        <v>1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-106498889.59999999</v>
      </c>
      <c r="BA99">
        <v>9821.31049314747</v>
      </c>
      <c r="BB99">
        <v>9852.5</v>
      </c>
      <c r="BC99">
        <f t="shared" si="6"/>
        <v>-31.18950685253003</v>
      </c>
      <c r="BD99">
        <f t="shared" si="7"/>
        <v>1</v>
      </c>
      <c r="BE99">
        <f t="shared" si="8"/>
        <v>141.70000000000073</v>
      </c>
      <c r="BF99">
        <f t="shared" si="9"/>
        <v>0</v>
      </c>
      <c r="BG99">
        <f t="shared" si="10"/>
        <v>11.831153179999999</v>
      </c>
      <c r="BH99">
        <f t="shared" si="11"/>
        <v>118.03769364000073</v>
      </c>
    </row>
    <row r="100" spans="1:60" x14ac:dyDescent="0.2">
      <c r="A100">
        <v>10477.549999999999</v>
      </c>
      <c r="B100">
        <v>10495.2</v>
      </c>
      <c r="C100">
        <v>10404.65</v>
      </c>
      <c r="D100">
        <v>10442.200000000001</v>
      </c>
      <c r="E100">
        <v>158092430</v>
      </c>
      <c r="F100">
        <v>8665.4699999999993</v>
      </c>
      <c r="G100">
        <v>10440.1</v>
      </c>
      <c r="H100">
        <v>2.1</v>
      </c>
      <c r="I100">
        <v>0</v>
      </c>
      <c r="J100">
        <v>171866992.09999999</v>
      </c>
      <c r="K100">
        <v>-13774562.140000001</v>
      </c>
      <c r="L100">
        <v>1.9</v>
      </c>
      <c r="M100">
        <v>-198.25</v>
      </c>
      <c r="N100">
        <v>113.52931229999901</v>
      </c>
      <c r="O100">
        <v>200.15</v>
      </c>
      <c r="P100">
        <v>6.65</v>
      </c>
      <c r="Q100">
        <v>-6.65</v>
      </c>
      <c r="R100">
        <v>6.65</v>
      </c>
      <c r="S100">
        <v>0</v>
      </c>
      <c r="T100">
        <v>21.521428570000001</v>
      </c>
      <c r="U100">
        <v>21.25</v>
      </c>
      <c r="V100">
        <v>49.16775457</v>
      </c>
      <c r="W100">
        <v>0</v>
      </c>
      <c r="X100">
        <v>0</v>
      </c>
      <c r="Y100">
        <v>60.75</v>
      </c>
      <c r="Z100">
        <v>-5588567400.4997702</v>
      </c>
      <c r="AA100">
        <v>-2413942220</v>
      </c>
      <c r="AB100">
        <v>29374</v>
      </c>
      <c r="AC100">
        <v>-1</v>
      </c>
      <c r="AD100">
        <v>3862</v>
      </c>
      <c r="AE100">
        <v>1</v>
      </c>
      <c r="AF100">
        <v>0</v>
      </c>
      <c r="AG100">
        <v>7.3839999999999897</v>
      </c>
      <c r="AH100">
        <v>7.3410000000000002</v>
      </c>
      <c r="AI100">
        <v>7.399</v>
      </c>
      <c r="AJ100">
        <v>7.3410000000000002</v>
      </c>
      <c r="AK100">
        <v>6.4000000000000003E-3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10468.861972183</v>
      </c>
      <c r="BB100">
        <v>10651.2</v>
      </c>
      <c r="BC100">
        <f t="shared" si="6"/>
        <v>-182.33802781700069</v>
      </c>
      <c r="BD100">
        <f t="shared" si="7"/>
        <v>-1</v>
      </c>
      <c r="BE100">
        <f t="shared" si="8"/>
        <v>0</v>
      </c>
      <c r="BF100">
        <f t="shared" si="9"/>
        <v>0</v>
      </c>
      <c r="BG100">
        <f t="shared" si="10"/>
        <v>12.72225437</v>
      </c>
      <c r="BH100">
        <f t="shared" si="11"/>
        <v>-25.44450874</v>
      </c>
    </row>
    <row r="101" spans="1:60" x14ac:dyDescent="0.2">
      <c r="A101">
        <v>8535.75</v>
      </c>
      <c r="B101">
        <v>8535.85</v>
      </c>
      <c r="C101">
        <v>8481.4500000000007</v>
      </c>
      <c r="D101">
        <v>8497.0499999999993</v>
      </c>
      <c r="E101">
        <v>178070534</v>
      </c>
      <c r="F101">
        <v>8436.7000000000007</v>
      </c>
      <c r="G101">
        <v>8612.1541670000006</v>
      </c>
      <c r="H101">
        <v>-115.10416699999899</v>
      </c>
      <c r="I101">
        <v>0</v>
      </c>
      <c r="J101">
        <v>169372738.59999999</v>
      </c>
      <c r="K101">
        <v>8697795.4289999995</v>
      </c>
      <c r="L101">
        <v>-118.2</v>
      </c>
      <c r="M101">
        <v>-55.55</v>
      </c>
      <c r="N101">
        <v>76.097675330000001</v>
      </c>
      <c r="O101">
        <v>-62.65</v>
      </c>
      <c r="P101">
        <v>63.3</v>
      </c>
      <c r="Q101">
        <v>-63.3</v>
      </c>
      <c r="R101">
        <v>63.3</v>
      </c>
      <c r="S101">
        <v>0</v>
      </c>
      <c r="T101">
        <v>12.371428570000001</v>
      </c>
      <c r="U101">
        <v>29.257142859999998</v>
      </c>
      <c r="V101">
        <v>29.021447720000001</v>
      </c>
      <c r="W101">
        <v>0</v>
      </c>
      <c r="X101">
        <v>0</v>
      </c>
      <c r="Y101">
        <v>-506.05</v>
      </c>
      <c r="Z101">
        <v>-6891329665.8001299</v>
      </c>
      <c r="AA101">
        <v>-4758590885</v>
      </c>
      <c r="AB101">
        <v>30421</v>
      </c>
      <c r="AC101">
        <v>-1</v>
      </c>
      <c r="AD101">
        <v>2940</v>
      </c>
      <c r="AE101">
        <v>-1</v>
      </c>
      <c r="AF101">
        <v>-2</v>
      </c>
      <c r="AG101">
        <v>6.835</v>
      </c>
      <c r="AH101">
        <v>6.835</v>
      </c>
      <c r="AI101">
        <v>6.835</v>
      </c>
      <c r="AJ101">
        <v>6.835</v>
      </c>
      <c r="AK101">
        <v>-1E-3</v>
      </c>
      <c r="AL101">
        <v>-1</v>
      </c>
      <c r="AM101">
        <v>-3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8196.3339874170597</v>
      </c>
      <c r="BB101">
        <v>8079.95</v>
      </c>
      <c r="BC101">
        <f t="shared" si="6"/>
        <v>116.38398741705987</v>
      </c>
      <c r="BD101">
        <f t="shared" si="7"/>
        <v>0</v>
      </c>
      <c r="BE101">
        <f t="shared" si="8"/>
        <v>0</v>
      </c>
      <c r="BF101">
        <f t="shared" si="9"/>
        <v>417.09999999999945</v>
      </c>
      <c r="BG101">
        <f t="shared" si="10"/>
        <v>10.352380867499999</v>
      </c>
      <c r="BH101">
        <f t="shared" si="11"/>
        <v>396.39523826499948</v>
      </c>
    </row>
    <row r="102" spans="1:60" x14ac:dyDescent="0.2">
      <c r="A102">
        <v>8956.4</v>
      </c>
      <c r="B102">
        <v>8982.15</v>
      </c>
      <c r="C102">
        <v>8927.5499999999993</v>
      </c>
      <c r="D102">
        <v>8939.5</v>
      </c>
      <c r="E102">
        <v>388874096</v>
      </c>
      <c r="F102">
        <v>17243.080000000002</v>
      </c>
      <c r="G102">
        <v>8812.0833330000005</v>
      </c>
      <c r="H102">
        <v>127.41666699999899</v>
      </c>
      <c r="I102">
        <v>0</v>
      </c>
      <c r="J102">
        <v>217651127</v>
      </c>
      <c r="K102">
        <v>171222969</v>
      </c>
      <c r="L102">
        <v>147.19999999999999</v>
      </c>
      <c r="M102">
        <v>95.85</v>
      </c>
      <c r="N102">
        <v>69.988635130000006</v>
      </c>
      <c r="O102">
        <v>51.35</v>
      </c>
      <c r="P102">
        <v>12.6</v>
      </c>
      <c r="Q102">
        <v>-12.6</v>
      </c>
      <c r="R102">
        <v>12.6</v>
      </c>
      <c r="S102">
        <v>0</v>
      </c>
      <c r="T102">
        <v>30.68571429</v>
      </c>
      <c r="U102">
        <v>9.6571428570000002</v>
      </c>
      <c r="V102">
        <v>74.222529370000004</v>
      </c>
      <c r="W102">
        <v>0</v>
      </c>
      <c r="X102">
        <v>0</v>
      </c>
      <c r="Y102">
        <v>383.35</v>
      </c>
      <c r="Z102">
        <v>-6571972222.3998499</v>
      </c>
      <c r="AA102">
        <v>-2558963044</v>
      </c>
      <c r="AB102">
        <v>29300</v>
      </c>
      <c r="AC102">
        <v>1</v>
      </c>
      <c r="AD102">
        <v>3589</v>
      </c>
      <c r="AE102">
        <v>-1</v>
      </c>
      <c r="AF102">
        <v>0</v>
      </c>
      <c r="AG102">
        <v>6.915</v>
      </c>
      <c r="AH102">
        <v>6.915</v>
      </c>
      <c r="AI102">
        <v>6.915</v>
      </c>
      <c r="AJ102">
        <v>6.915</v>
      </c>
      <c r="AK102">
        <v>-3.8999999999999998E-3</v>
      </c>
      <c r="AL102">
        <v>-1</v>
      </c>
      <c r="AM102">
        <v>-1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8950.0950471767101</v>
      </c>
      <c r="BB102">
        <v>8946.9</v>
      </c>
      <c r="BC102">
        <f t="shared" si="6"/>
        <v>3.1950471767104318</v>
      </c>
      <c r="BD102">
        <f t="shared" si="7"/>
        <v>-1</v>
      </c>
      <c r="BE102">
        <f t="shared" si="8"/>
        <v>0</v>
      </c>
      <c r="BF102">
        <f t="shared" si="9"/>
        <v>0</v>
      </c>
      <c r="BG102">
        <f t="shared" si="10"/>
        <v>10.891439824999999</v>
      </c>
      <c r="BH102">
        <f t="shared" si="11"/>
        <v>-21.782879649999998</v>
      </c>
    </row>
    <row r="103" spans="1:60" x14ac:dyDescent="0.2">
      <c r="A103">
        <v>7376.65</v>
      </c>
      <c r="B103">
        <v>7398.7</v>
      </c>
      <c r="C103">
        <v>7250</v>
      </c>
      <c r="D103">
        <v>7276.8</v>
      </c>
      <c r="E103">
        <v>248113284</v>
      </c>
      <c r="F103">
        <v>9401.16</v>
      </c>
      <c r="G103">
        <v>7533.4875000000002</v>
      </c>
      <c r="H103">
        <v>-256.6875</v>
      </c>
      <c r="I103">
        <v>0</v>
      </c>
      <c r="J103">
        <v>209856644.90000001</v>
      </c>
      <c r="K103">
        <v>38256639.140000001</v>
      </c>
      <c r="L103">
        <v>-233.5</v>
      </c>
      <c r="M103">
        <v>219.4</v>
      </c>
      <c r="N103">
        <v>91.708500409999999</v>
      </c>
      <c r="O103">
        <v>-452.9</v>
      </c>
      <c r="P103">
        <v>-32.5</v>
      </c>
      <c r="Q103">
        <v>32.5</v>
      </c>
      <c r="R103">
        <v>0</v>
      </c>
      <c r="S103">
        <v>32.5</v>
      </c>
      <c r="T103">
        <v>19.457142860000001</v>
      </c>
      <c r="U103">
        <v>52.81428571</v>
      </c>
      <c r="V103">
        <v>26.554884000000001</v>
      </c>
      <c r="W103">
        <v>0</v>
      </c>
      <c r="X103">
        <v>0</v>
      </c>
      <c r="Y103">
        <v>-654.29999999999995</v>
      </c>
      <c r="Z103">
        <v>-24774111407.399799</v>
      </c>
      <c r="AA103">
        <v>-7440417048</v>
      </c>
      <c r="AB103">
        <v>26334</v>
      </c>
      <c r="AC103">
        <v>-1</v>
      </c>
      <c r="AD103">
        <v>1794</v>
      </c>
      <c r="AE103">
        <v>-1</v>
      </c>
      <c r="AF103">
        <v>-2</v>
      </c>
      <c r="AG103">
        <v>7.7479999999999896</v>
      </c>
      <c r="AH103">
        <v>7.7479999999999896</v>
      </c>
      <c r="AI103">
        <v>7.7479999999999896</v>
      </c>
      <c r="AJ103">
        <v>7.7479999999999896</v>
      </c>
      <c r="AK103">
        <v>-1.4E-3</v>
      </c>
      <c r="AL103">
        <v>-1</v>
      </c>
      <c r="AM103">
        <v>-3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7518.8053631550902</v>
      </c>
      <c r="BB103">
        <v>7455.55</v>
      </c>
      <c r="BC103">
        <f t="shared" si="6"/>
        <v>63.255363155089981</v>
      </c>
      <c r="BD103">
        <f t="shared" si="7"/>
        <v>1</v>
      </c>
      <c r="BE103">
        <f t="shared" si="8"/>
        <v>178.75</v>
      </c>
      <c r="BF103">
        <f t="shared" si="9"/>
        <v>0</v>
      </c>
      <c r="BG103">
        <f t="shared" si="10"/>
        <v>8.8656892799999998</v>
      </c>
      <c r="BH103">
        <f t="shared" si="11"/>
        <v>161.01862144</v>
      </c>
    </row>
    <row r="104" spans="1:60" x14ac:dyDescent="0.2">
      <c r="A104">
        <v>10671.85</v>
      </c>
      <c r="B104">
        <v>10674.95</v>
      </c>
      <c r="C104">
        <v>10589.1</v>
      </c>
      <c r="D104">
        <v>10596.4</v>
      </c>
      <c r="E104">
        <v>229908939</v>
      </c>
      <c r="F104">
        <v>13908.47</v>
      </c>
      <c r="G104">
        <v>10728.854170000001</v>
      </c>
      <c r="H104">
        <v>-132.45417</v>
      </c>
      <c r="I104">
        <v>0</v>
      </c>
      <c r="J104">
        <v>218193837.09999999</v>
      </c>
      <c r="K104">
        <v>11715101.859999999</v>
      </c>
      <c r="L104">
        <v>-145.30000000000001</v>
      </c>
      <c r="M104">
        <v>-194.7</v>
      </c>
      <c r="N104">
        <v>79.332698329999999</v>
      </c>
      <c r="O104">
        <v>49.4</v>
      </c>
      <c r="P104">
        <v>-86.3</v>
      </c>
      <c r="Q104">
        <v>86.3</v>
      </c>
      <c r="R104">
        <v>0</v>
      </c>
      <c r="S104">
        <v>86.3</v>
      </c>
      <c r="T104">
        <v>12.864285710000001</v>
      </c>
      <c r="U104">
        <v>33.621428569999999</v>
      </c>
      <c r="V104">
        <v>27.090854390000001</v>
      </c>
      <c r="W104">
        <v>0</v>
      </c>
      <c r="X104">
        <v>0</v>
      </c>
      <c r="Y104">
        <v>-154.80000000000001</v>
      </c>
      <c r="Z104">
        <v>-17346629447.550098</v>
      </c>
      <c r="AA104">
        <v>-6249176176</v>
      </c>
      <c r="AB104">
        <v>30921</v>
      </c>
      <c r="AC104">
        <v>-1</v>
      </c>
      <c r="AD104">
        <v>4841</v>
      </c>
      <c r="AE104">
        <v>-1</v>
      </c>
      <c r="AF104">
        <v>-2</v>
      </c>
      <c r="AG104">
        <v>7.835</v>
      </c>
      <c r="AH104">
        <v>7.9029999999999996</v>
      </c>
      <c r="AI104">
        <v>7.9269999999999996</v>
      </c>
      <c r="AJ104">
        <v>7.76</v>
      </c>
      <c r="AK104">
        <v>-5.7000000000000002E-3</v>
      </c>
      <c r="AL104">
        <v>-1</v>
      </c>
      <c r="AM104">
        <v>-3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10688.30014515</v>
      </c>
      <c r="BB104">
        <v>10633.3</v>
      </c>
      <c r="BC104">
        <f t="shared" si="6"/>
        <v>55.000145150001117</v>
      </c>
      <c r="BD104">
        <f t="shared" si="7"/>
        <v>1</v>
      </c>
      <c r="BE104">
        <f t="shared" si="8"/>
        <v>36.899999999999636</v>
      </c>
      <c r="BF104">
        <f t="shared" si="9"/>
        <v>0</v>
      </c>
      <c r="BG104">
        <f t="shared" si="10"/>
        <v>12.91012394</v>
      </c>
      <c r="BH104">
        <f t="shared" si="11"/>
        <v>11.079752119999636</v>
      </c>
    </row>
    <row r="105" spans="1:60" x14ac:dyDescent="0.2">
      <c r="A105">
        <v>8643.9500000000007</v>
      </c>
      <c r="B105">
        <v>8654.75</v>
      </c>
      <c r="C105">
        <v>8573.7999999999993</v>
      </c>
      <c r="D105">
        <v>8589.7999999999993</v>
      </c>
      <c r="E105">
        <v>136962516</v>
      </c>
      <c r="F105">
        <v>7747.81</v>
      </c>
      <c r="G105">
        <v>8498.7333330000001</v>
      </c>
      <c r="H105">
        <v>91.066666999999995</v>
      </c>
      <c r="I105">
        <v>0</v>
      </c>
      <c r="J105">
        <v>120737933.90000001</v>
      </c>
      <c r="K105">
        <v>16224582.140000001</v>
      </c>
      <c r="L105">
        <v>135.69999999999999</v>
      </c>
      <c r="M105">
        <v>166.5</v>
      </c>
      <c r="N105">
        <v>116.4793002</v>
      </c>
      <c r="O105">
        <v>-30.8</v>
      </c>
      <c r="P105">
        <v>-43.7</v>
      </c>
      <c r="Q105">
        <v>43.7</v>
      </c>
      <c r="R105">
        <v>0</v>
      </c>
      <c r="S105">
        <v>43.7</v>
      </c>
      <c r="T105">
        <v>37.114285709999997</v>
      </c>
      <c r="U105">
        <v>17.728571429999999</v>
      </c>
      <c r="V105">
        <v>66.462010739999997</v>
      </c>
      <c r="W105">
        <v>0</v>
      </c>
      <c r="X105">
        <v>0</v>
      </c>
      <c r="Y105">
        <v>478.45</v>
      </c>
      <c r="Z105">
        <v>-7416520241.4001904</v>
      </c>
      <c r="AA105">
        <v>1152851343</v>
      </c>
      <c r="AB105">
        <v>25010</v>
      </c>
      <c r="AC105">
        <v>1</v>
      </c>
      <c r="AD105">
        <v>3125</v>
      </c>
      <c r="AE105">
        <v>-1</v>
      </c>
      <c r="AF105">
        <v>0</v>
      </c>
      <c r="AG105">
        <v>7.8049999999999997</v>
      </c>
      <c r="AH105">
        <v>7.8049999999999997</v>
      </c>
      <c r="AI105">
        <v>7.8049999999999997</v>
      </c>
      <c r="AJ105">
        <v>7.8049999999999997</v>
      </c>
      <c r="AK105">
        <v>-2.8999999999999998E-3</v>
      </c>
      <c r="AL105">
        <v>-1</v>
      </c>
      <c r="AM105">
        <v>-1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8426.1117096789094</v>
      </c>
      <c r="BB105">
        <v>8543.0499999999993</v>
      </c>
      <c r="BC105">
        <f t="shared" si="6"/>
        <v>-116.93829032108988</v>
      </c>
      <c r="BD105">
        <f t="shared" si="7"/>
        <v>0</v>
      </c>
      <c r="BE105">
        <f t="shared" si="8"/>
        <v>0</v>
      </c>
      <c r="BF105">
        <f t="shared" si="9"/>
        <v>46.75</v>
      </c>
      <c r="BG105">
        <f t="shared" si="10"/>
        <v>10.465382829999999</v>
      </c>
      <c r="BH105">
        <f t="shared" si="11"/>
        <v>25.819234340000001</v>
      </c>
    </row>
    <row r="106" spans="1:60" x14ac:dyDescent="0.2">
      <c r="A106">
        <v>8201.15</v>
      </c>
      <c r="B106">
        <v>8285.6</v>
      </c>
      <c r="C106">
        <v>8188.3</v>
      </c>
      <c r="D106">
        <v>8270.4500000000007</v>
      </c>
      <c r="E106">
        <v>158852677</v>
      </c>
      <c r="F106">
        <v>6805.86</v>
      </c>
      <c r="G106">
        <v>8192.6875</v>
      </c>
      <c r="H106">
        <v>77.762500000000003</v>
      </c>
      <c r="I106">
        <v>0</v>
      </c>
      <c r="J106">
        <v>163864115.69999999</v>
      </c>
      <c r="K106">
        <v>-5011438.7139999997</v>
      </c>
      <c r="L106">
        <v>161.6</v>
      </c>
      <c r="M106">
        <v>273.55</v>
      </c>
      <c r="N106">
        <v>89.244128790000005</v>
      </c>
      <c r="O106">
        <v>-111.95</v>
      </c>
      <c r="P106">
        <v>66.75</v>
      </c>
      <c r="Q106">
        <v>-66.75</v>
      </c>
      <c r="R106">
        <v>66.75</v>
      </c>
      <c r="S106">
        <v>0</v>
      </c>
      <c r="T106">
        <v>37.464285709999999</v>
      </c>
      <c r="U106">
        <v>14.378571429999999</v>
      </c>
      <c r="V106">
        <v>70.897539870000003</v>
      </c>
      <c r="W106">
        <v>0</v>
      </c>
      <c r="X106">
        <v>0</v>
      </c>
      <c r="Y106">
        <v>304.55</v>
      </c>
      <c r="Z106">
        <v>11008490516.1001</v>
      </c>
      <c r="AA106">
        <v>4113764895</v>
      </c>
      <c r="AB106">
        <v>29639</v>
      </c>
      <c r="AC106">
        <v>-1</v>
      </c>
      <c r="AD106">
        <v>3319</v>
      </c>
      <c r="AE106">
        <v>-1</v>
      </c>
      <c r="AF106">
        <v>-2</v>
      </c>
      <c r="AG106">
        <v>7.4809999999999999</v>
      </c>
      <c r="AH106">
        <v>7.4809999999999999</v>
      </c>
      <c r="AI106">
        <v>7.4809999999999999</v>
      </c>
      <c r="AJ106">
        <v>7.4809999999999999</v>
      </c>
      <c r="AK106">
        <v>6.9999999999999999E-4</v>
      </c>
      <c r="AL106">
        <v>1</v>
      </c>
      <c r="AM106">
        <v>-1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8278.3293011235201</v>
      </c>
      <c r="BB106">
        <v>8370.7000000000007</v>
      </c>
      <c r="BC106">
        <f t="shared" si="6"/>
        <v>-92.370698876480674</v>
      </c>
      <c r="BD106">
        <f t="shared" si="7"/>
        <v>-1</v>
      </c>
      <c r="BE106">
        <f t="shared" si="8"/>
        <v>0</v>
      </c>
      <c r="BF106">
        <f t="shared" si="9"/>
        <v>0</v>
      </c>
      <c r="BG106">
        <f t="shared" si="10"/>
        <v>10.076302757500001</v>
      </c>
      <c r="BH106">
        <f t="shared" si="11"/>
        <v>-20.152605515000001</v>
      </c>
    </row>
    <row r="107" spans="1:60" x14ac:dyDescent="0.2">
      <c r="A107">
        <v>8285.5</v>
      </c>
      <c r="B107">
        <v>8288.9</v>
      </c>
      <c r="C107">
        <v>8252.0499999999993</v>
      </c>
      <c r="D107">
        <v>8273.0499999999993</v>
      </c>
      <c r="E107">
        <v>179710369</v>
      </c>
      <c r="F107">
        <v>7614.02</v>
      </c>
      <c r="G107">
        <v>8088.9083329999903</v>
      </c>
      <c r="H107">
        <v>184.14166699999899</v>
      </c>
      <c r="I107">
        <v>0</v>
      </c>
      <c r="J107">
        <v>277903310.39999998</v>
      </c>
      <c r="K107">
        <v>-98192941.430000007</v>
      </c>
      <c r="L107">
        <v>94.55</v>
      </c>
      <c r="M107">
        <v>-300.55</v>
      </c>
      <c r="N107">
        <v>149.36252160000001</v>
      </c>
      <c r="O107">
        <v>395.1</v>
      </c>
      <c r="P107">
        <v>6.6</v>
      </c>
      <c r="Q107">
        <v>-6.6</v>
      </c>
      <c r="R107">
        <v>6.6</v>
      </c>
      <c r="S107">
        <v>0</v>
      </c>
      <c r="T107">
        <v>18.957142860000001</v>
      </c>
      <c r="U107">
        <v>5.45</v>
      </c>
      <c r="V107">
        <v>74.613438290000005</v>
      </c>
      <c r="W107">
        <v>0</v>
      </c>
      <c r="X107">
        <v>0</v>
      </c>
      <c r="Y107">
        <v>335.75</v>
      </c>
      <c r="Z107">
        <v>-2237394094.0501299</v>
      </c>
      <c r="AA107">
        <v>-3105984552</v>
      </c>
      <c r="AB107">
        <v>29069</v>
      </c>
      <c r="AC107">
        <v>-1</v>
      </c>
      <c r="AD107">
        <v>3366</v>
      </c>
      <c r="AE107">
        <v>1</v>
      </c>
      <c r="AF107">
        <v>0</v>
      </c>
      <c r="AG107">
        <v>7.4889999999999999</v>
      </c>
      <c r="AH107">
        <v>7.4889999999999999</v>
      </c>
      <c r="AI107">
        <v>7.4889999999999999</v>
      </c>
      <c r="AJ107">
        <v>7.4889999999999999</v>
      </c>
      <c r="AK107">
        <v>8.0000000000000004E-4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8275.4696192457504</v>
      </c>
      <c r="BB107">
        <v>8170.2</v>
      </c>
      <c r="BC107">
        <f t="shared" si="6"/>
        <v>105.26961924575062</v>
      </c>
      <c r="BD107">
        <f t="shared" si="7"/>
        <v>-1</v>
      </c>
      <c r="BE107">
        <f t="shared" si="8"/>
        <v>0</v>
      </c>
      <c r="BF107">
        <f t="shared" si="9"/>
        <v>0</v>
      </c>
      <c r="BG107">
        <f t="shared" si="10"/>
        <v>10.079470467499998</v>
      </c>
      <c r="BH107">
        <f t="shared" si="11"/>
        <v>-20.158940934999997</v>
      </c>
    </row>
    <row r="108" spans="1:60" x14ac:dyDescent="0.2">
      <c r="A108">
        <v>8214.7000000000007</v>
      </c>
      <c r="B108">
        <v>8279.15</v>
      </c>
      <c r="C108">
        <v>8214.7000000000007</v>
      </c>
      <c r="D108">
        <v>8246.2999999999993</v>
      </c>
      <c r="E108">
        <v>82086035</v>
      </c>
      <c r="F108">
        <v>3340.07</v>
      </c>
      <c r="G108">
        <v>8211.6625000000004</v>
      </c>
      <c r="H108">
        <v>34.637500000000003</v>
      </c>
      <c r="I108">
        <v>1</v>
      </c>
      <c r="J108">
        <v>160272753</v>
      </c>
      <c r="K108">
        <v>-78186718</v>
      </c>
      <c r="L108">
        <v>216.5</v>
      </c>
      <c r="M108">
        <v>624.95000000000005</v>
      </c>
      <c r="N108">
        <v>180.16464859999999</v>
      </c>
      <c r="O108">
        <v>-408.45</v>
      </c>
      <c r="P108">
        <v>45.6</v>
      </c>
      <c r="Q108">
        <v>-45.6</v>
      </c>
      <c r="R108">
        <v>45.6</v>
      </c>
      <c r="S108">
        <v>0</v>
      </c>
      <c r="T108">
        <v>52.34285714</v>
      </c>
      <c r="U108">
        <v>21.414285710000001</v>
      </c>
      <c r="V108">
        <v>70.017198550000003</v>
      </c>
      <c r="W108">
        <v>0</v>
      </c>
      <c r="X108">
        <v>0</v>
      </c>
      <c r="Y108">
        <v>304.10000000000002</v>
      </c>
      <c r="Z108">
        <v>2593918705.9998798</v>
      </c>
      <c r="AA108">
        <v>-2153453531</v>
      </c>
      <c r="AB108">
        <v>26869</v>
      </c>
      <c r="AC108">
        <v>-1</v>
      </c>
      <c r="AD108">
        <v>3483</v>
      </c>
      <c r="AE108">
        <v>-1</v>
      </c>
      <c r="AF108">
        <v>-2</v>
      </c>
      <c r="AG108">
        <v>7.9289999999999896</v>
      </c>
      <c r="AH108">
        <v>7.9289999999999896</v>
      </c>
      <c r="AI108">
        <v>7.9289999999999896</v>
      </c>
      <c r="AJ108">
        <v>7.9289999999999896</v>
      </c>
      <c r="AK108">
        <v>-6.4999999999999997E-3</v>
      </c>
      <c r="AL108">
        <v>-1</v>
      </c>
      <c r="AM108">
        <v>-3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8210.4331569140995</v>
      </c>
      <c r="BB108">
        <v>8102.1</v>
      </c>
      <c r="BC108">
        <f t="shared" si="6"/>
        <v>108.33315691409916</v>
      </c>
      <c r="BD108">
        <f t="shared" si="7"/>
        <v>-1</v>
      </c>
      <c r="BE108">
        <f t="shared" si="8"/>
        <v>0</v>
      </c>
      <c r="BF108">
        <f t="shared" si="9"/>
        <v>0</v>
      </c>
      <c r="BG108">
        <f t="shared" si="10"/>
        <v>10.046879604999999</v>
      </c>
      <c r="BH108">
        <f t="shared" si="11"/>
        <v>-20.093759209999998</v>
      </c>
    </row>
    <row r="109" spans="1:60" x14ac:dyDescent="0.2">
      <c r="A109">
        <v>10331.549999999999</v>
      </c>
      <c r="B109">
        <v>10492.45</v>
      </c>
      <c r="C109">
        <v>10322.15</v>
      </c>
      <c r="D109">
        <v>10472.5</v>
      </c>
      <c r="E109">
        <v>354056762</v>
      </c>
      <c r="F109">
        <v>18606.04</v>
      </c>
      <c r="G109">
        <v>10679.612499999999</v>
      </c>
      <c r="H109">
        <v>-207.11250000000001</v>
      </c>
      <c r="I109">
        <v>0</v>
      </c>
      <c r="J109">
        <v>464077171.39999998</v>
      </c>
      <c r="K109">
        <v>-110020409.40000001</v>
      </c>
      <c r="L109">
        <v>-385.75</v>
      </c>
      <c r="M109">
        <v>-100.9</v>
      </c>
      <c r="N109">
        <v>198.22431109999999</v>
      </c>
      <c r="O109">
        <v>-284.85000000000002</v>
      </c>
      <c r="P109">
        <v>237.85</v>
      </c>
      <c r="Q109">
        <v>-237.85</v>
      </c>
      <c r="R109">
        <v>237.85</v>
      </c>
      <c r="S109">
        <v>0</v>
      </c>
      <c r="T109">
        <v>61.214285709999999</v>
      </c>
      <c r="U109">
        <v>116.321428599999</v>
      </c>
      <c r="V109">
        <v>34.286857359999999</v>
      </c>
      <c r="W109">
        <v>0</v>
      </c>
      <c r="X109">
        <v>0</v>
      </c>
      <c r="Y109">
        <v>-1629.75</v>
      </c>
      <c r="Z109">
        <v>49904300603.9002</v>
      </c>
      <c r="AA109">
        <v>-11898166298</v>
      </c>
      <c r="AB109">
        <v>31565</v>
      </c>
      <c r="AC109">
        <v>1</v>
      </c>
      <c r="AD109">
        <v>5279</v>
      </c>
      <c r="AE109">
        <v>-1</v>
      </c>
      <c r="AF109">
        <v>0</v>
      </c>
      <c r="AG109">
        <v>7.984</v>
      </c>
      <c r="AH109">
        <v>7.9710000000000001</v>
      </c>
      <c r="AI109">
        <v>8.0079999999999991</v>
      </c>
      <c r="AJ109">
        <v>7.9629999999999903</v>
      </c>
      <c r="AK109">
        <v>-2.9999999999999997E-4</v>
      </c>
      <c r="AL109">
        <v>-1</v>
      </c>
      <c r="AM109">
        <v>-1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10262.446220502799</v>
      </c>
      <c r="BB109">
        <v>10224.75</v>
      </c>
      <c r="BC109">
        <f t="shared" si="6"/>
        <v>37.696220502799406</v>
      </c>
      <c r="BD109">
        <f t="shared" si="7"/>
        <v>0</v>
      </c>
      <c r="BE109">
        <f t="shared" si="8"/>
        <v>0</v>
      </c>
      <c r="BF109">
        <f t="shared" si="9"/>
        <v>247.75</v>
      </c>
      <c r="BG109">
        <f t="shared" si="10"/>
        <v>12.759170375</v>
      </c>
      <c r="BH109">
        <f t="shared" si="11"/>
        <v>222.23165925000001</v>
      </c>
    </row>
    <row r="110" spans="1:60" x14ac:dyDescent="0.2">
      <c r="A110">
        <v>7936.25</v>
      </c>
      <c r="B110">
        <v>7966</v>
      </c>
      <c r="C110">
        <v>7922.8</v>
      </c>
      <c r="D110">
        <v>7935.25</v>
      </c>
      <c r="E110">
        <v>223041699</v>
      </c>
      <c r="F110">
        <v>15368.67</v>
      </c>
      <c r="G110">
        <v>7829.4333329999999</v>
      </c>
      <c r="H110">
        <v>105.816667</v>
      </c>
      <c r="I110">
        <v>0</v>
      </c>
      <c r="J110">
        <v>155468631.40000001</v>
      </c>
      <c r="K110">
        <v>67573067.569999993</v>
      </c>
      <c r="L110">
        <v>203.45</v>
      </c>
      <c r="M110">
        <v>425.95</v>
      </c>
      <c r="N110">
        <v>116.98125</v>
      </c>
      <c r="O110">
        <v>-222.5</v>
      </c>
      <c r="P110">
        <v>-7.45</v>
      </c>
      <c r="Q110">
        <v>7.45</v>
      </c>
      <c r="R110">
        <v>0</v>
      </c>
      <c r="S110">
        <v>7.45</v>
      </c>
      <c r="T110">
        <v>33.692857140000001</v>
      </c>
      <c r="U110">
        <v>4.628571429</v>
      </c>
      <c r="V110">
        <v>85.685740229999993</v>
      </c>
      <c r="W110">
        <v>0</v>
      </c>
      <c r="X110">
        <v>1</v>
      </c>
      <c r="Y110">
        <v>385.8</v>
      </c>
      <c r="Z110">
        <v>-223041699</v>
      </c>
      <c r="AA110">
        <v>3093445530</v>
      </c>
      <c r="AB110">
        <v>25049</v>
      </c>
      <c r="AC110">
        <v>-1</v>
      </c>
      <c r="AD110">
        <v>2784</v>
      </c>
      <c r="AE110">
        <v>-1</v>
      </c>
      <c r="AF110">
        <v>-2</v>
      </c>
      <c r="AG110">
        <v>7.7859999999999996</v>
      </c>
      <c r="AH110">
        <v>7.7859999999999996</v>
      </c>
      <c r="AI110">
        <v>7.7859999999999996</v>
      </c>
      <c r="AJ110">
        <v>7.7859999999999996</v>
      </c>
      <c r="AK110">
        <v>2.5999999999999999E-3</v>
      </c>
      <c r="AL110">
        <v>1</v>
      </c>
      <c r="AM110">
        <v>-1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67573067.569999993</v>
      </c>
      <c r="BA110">
        <v>7723.5567193819597</v>
      </c>
      <c r="BB110">
        <v>7612.5</v>
      </c>
      <c r="BC110">
        <f t="shared" si="6"/>
        <v>111.05671938195974</v>
      </c>
      <c r="BD110">
        <f t="shared" si="7"/>
        <v>0</v>
      </c>
      <c r="BE110">
        <f t="shared" si="8"/>
        <v>0</v>
      </c>
      <c r="BF110">
        <f t="shared" si="9"/>
        <v>322.75</v>
      </c>
      <c r="BG110">
        <f t="shared" si="10"/>
        <v>9.6679118375000002</v>
      </c>
      <c r="BH110">
        <f t="shared" si="11"/>
        <v>303.41417632499997</v>
      </c>
    </row>
    <row r="111" spans="1:60" x14ac:dyDescent="0.2">
      <c r="A111">
        <v>7534.65</v>
      </c>
      <c r="B111">
        <v>7613.6</v>
      </c>
      <c r="C111">
        <v>7517.9</v>
      </c>
      <c r="D111">
        <v>7604.35</v>
      </c>
      <c r="E111">
        <v>244727490</v>
      </c>
      <c r="F111">
        <v>9971.59</v>
      </c>
      <c r="G111">
        <v>7464.6833329999999</v>
      </c>
      <c r="H111">
        <v>139.66666699999999</v>
      </c>
      <c r="I111">
        <v>0</v>
      </c>
      <c r="J111">
        <v>215613620.30000001</v>
      </c>
      <c r="K111">
        <v>29113869.710000001</v>
      </c>
      <c r="L111">
        <v>72.55</v>
      </c>
      <c r="M111">
        <v>-429.5</v>
      </c>
      <c r="N111">
        <v>223.3055095</v>
      </c>
      <c r="O111">
        <v>502.05</v>
      </c>
      <c r="P111">
        <v>91.8</v>
      </c>
      <c r="Q111">
        <v>-91.8</v>
      </c>
      <c r="R111">
        <v>91.8</v>
      </c>
      <c r="S111">
        <v>0</v>
      </c>
      <c r="T111">
        <v>28.05</v>
      </c>
      <c r="U111">
        <v>17.68571429</v>
      </c>
      <c r="V111">
        <v>60.018340209999998</v>
      </c>
      <c r="W111">
        <v>0</v>
      </c>
      <c r="X111">
        <v>0</v>
      </c>
      <c r="Y111">
        <v>113.2</v>
      </c>
      <c r="Z111">
        <v>17057506053.000099</v>
      </c>
      <c r="AA111">
        <v>-1403877092</v>
      </c>
      <c r="AB111">
        <v>29080</v>
      </c>
      <c r="AC111">
        <v>1</v>
      </c>
      <c r="AD111">
        <v>2689</v>
      </c>
      <c r="AE111">
        <v>1</v>
      </c>
      <c r="AF111">
        <v>2</v>
      </c>
      <c r="AG111">
        <v>7.52</v>
      </c>
      <c r="AH111">
        <v>7.52</v>
      </c>
      <c r="AI111">
        <v>7.52</v>
      </c>
      <c r="AJ111">
        <v>7.52</v>
      </c>
      <c r="AK111">
        <v>1E-4</v>
      </c>
      <c r="AL111">
        <v>1</v>
      </c>
      <c r="AM111">
        <v>3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7723.1640080145398</v>
      </c>
      <c r="BB111">
        <v>7738.4</v>
      </c>
      <c r="BC111">
        <f t="shared" si="6"/>
        <v>-15.235991985459805</v>
      </c>
      <c r="BD111">
        <f t="shared" si="7"/>
        <v>1</v>
      </c>
      <c r="BE111">
        <f t="shared" si="8"/>
        <v>134.04999999999927</v>
      </c>
      <c r="BF111">
        <f t="shared" si="9"/>
        <v>0</v>
      </c>
      <c r="BG111">
        <f t="shared" si="10"/>
        <v>9.2647598225000003</v>
      </c>
      <c r="BH111">
        <f t="shared" si="11"/>
        <v>115.52048035499928</v>
      </c>
    </row>
    <row r="112" spans="1:60" x14ac:dyDescent="0.2">
      <c r="A112">
        <v>10274.6</v>
      </c>
      <c r="B112">
        <v>10279.85</v>
      </c>
      <c r="C112">
        <v>10111.299999999999</v>
      </c>
      <c r="D112">
        <v>10128.4</v>
      </c>
      <c r="E112">
        <v>238182921</v>
      </c>
      <c r="F112">
        <v>11861.79</v>
      </c>
      <c r="G112">
        <v>10160.604170000001</v>
      </c>
      <c r="H112">
        <v>-32.204169999999998</v>
      </c>
      <c r="I112">
        <v>-1</v>
      </c>
      <c r="J112">
        <v>260756018.69999999</v>
      </c>
      <c r="K112">
        <v>-22573097.710000001</v>
      </c>
      <c r="L112">
        <v>13.65</v>
      </c>
      <c r="M112">
        <v>325.75</v>
      </c>
      <c r="N112">
        <v>205.05586399999899</v>
      </c>
      <c r="O112">
        <v>-312.10000000000002</v>
      </c>
      <c r="P112">
        <v>-116.6</v>
      </c>
      <c r="Q112">
        <v>116.6</v>
      </c>
      <c r="R112">
        <v>0</v>
      </c>
      <c r="S112">
        <v>116.6</v>
      </c>
      <c r="T112">
        <v>45.34285714</v>
      </c>
      <c r="U112">
        <v>43.392857139999997</v>
      </c>
      <c r="V112">
        <v>50.529332170000004</v>
      </c>
      <c r="W112">
        <v>0</v>
      </c>
      <c r="X112">
        <v>0</v>
      </c>
      <c r="Y112">
        <v>190.85</v>
      </c>
      <c r="Z112">
        <v>-34822343050.200104</v>
      </c>
      <c r="AA112">
        <v>3758680857</v>
      </c>
      <c r="AB112">
        <v>30844</v>
      </c>
      <c r="AC112">
        <v>1</v>
      </c>
      <c r="AD112">
        <v>4130</v>
      </c>
      <c r="AE112">
        <v>1</v>
      </c>
      <c r="AF112">
        <v>2</v>
      </c>
      <c r="AG112">
        <v>7.2939999999999996</v>
      </c>
      <c r="AH112">
        <v>7.3389999999999898</v>
      </c>
      <c r="AI112">
        <v>7.3449999999999998</v>
      </c>
      <c r="AJ112">
        <v>7.2910000000000004</v>
      </c>
      <c r="AK112">
        <v>-5.1999999999999998E-3</v>
      </c>
      <c r="AL112">
        <v>-1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10433.0532596352</v>
      </c>
      <c r="BB112">
        <v>10480.6</v>
      </c>
      <c r="BC112">
        <f t="shared" si="6"/>
        <v>-47.546740364799916</v>
      </c>
      <c r="BD112">
        <f t="shared" si="7"/>
        <v>1</v>
      </c>
      <c r="BE112">
        <f t="shared" si="8"/>
        <v>352.20000000000073</v>
      </c>
      <c r="BF112">
        <f t="shared" si="9"/>
        <v>0</v>
      </c>
      <c r="BG112">
        <f t="shared" si="10"/>
        <v>12.339936139999999</v>
      </c>
      <c r="BH112">
        <f t="shared" si="11"/>
        <v>327.52012772000074</v>
      </c>
    </row>
    <row r="113" spans="1:60" x14ac:dyDescent="0.2">
      <c r="A113">
        <v>9621.5499999999993</v>
      </c>
      <c r="B113">
        <v>9627.4</v>
      </c>
      <c r="C113">
        <v>9580.4500000000007</v>
      </c>
      <c r="D113">
        <v>9618.15</v>
      </c>
      <c r="E113">
        <v>187378750</v>
      </c>
      <c r="F113">
        <v>10540.68</v>
      </c>
      <c r="G113">
        <v>9636.2708330000005</v>
      </c>
      <c r="H113">
        <v>-18.120832999999902</v>
      </c>
      <c r="I113">
        <v>0</v>
      </c>
      <c r="J113">
        <v>150188421.09999999</v>
      </c>
      <c r="K113">
        <v>37190328.859999999</v>
      </c>
      <c r="L113">
        <v>-56.95</v>
      </c>
      <c r="M113">
        <v>-222.3</v>
      </c>
      <c r="N113">
        <v>65.176740480000007</v>
      </c>
      <c r="O113">
        <v>165.35</v>
      </c>
      <c r="P113">
        <v>11.25</v>
      </c>
      <c r="Q113">
        <v>-11.25</v>
      </c>
      <c r="R113">
        <v>11.25</v>
      </c>
      <c r="S113">
        <v>0</v>
      </c>
      <c r="T113">
        <v>8.4285714289999998</v>
      </c>
      <c r="U113">
        <v>16.56428571</v>
      </c>
      <c r="V113">
        <v>32.426490799999897</v>
      </c>
      <c r="W113">
        <v>0</v>
      </c>
      <c r="X113">
        <v>0</v>
      </c>
      <c r="Y113">
        <v>-103.25</v>
      </c>
      <c r="Z113">
        <v>-637087749.99993098</v>
      </c>
      <c r="AA113">
        <v>-2438864850</v>
      </c>
      <c r="AB113">
        <v>28822</v>
      </c>
      <c r="AC113">
        <v>1</v>
      </c>
      <c r="AD113">
        <v>2994</v>
      </c>
      <c r="AE113">
        <v>1</v>
      </c>
      <c r="AF113">
        <v>2</v>
      </c>
      <c r="AG113">
        <v>6.4710000000000001</v>
      </c>
      <c r="AH113">
        <v>6.4710000000000001</v>
      </c>
      <c r="AI113">
        <v>6.4710000000000001</v>
      </c>
      <c r="AJ113">
        <v>6.4710000000000001</v>
      </c>
      <c r="AK113">
        <v>-3.3999999999999998E-3</v>
      </c>
      <c r="AL113">
        <v>-1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9603.2111845601194</v>
      </c>
      <c r="BB113">
        <v>9574.9500000000007</v>
      </c>
      <c r="BC113">
        <f t="shared" si="6"/>
        <v>28.261184560118636</v>
      </c>
      <c r="BD113">
        <f t="shared" si="7"/>
        <v>-1</v>
      </c>
      <c r="BE113">
        <f t="shared" si="8"/>
        <v>0</v>
      </c>
      <c r="BF113">
        <f t="shared" si="9"/>
        <v>0</v>
      </c>
      <c r="BG113">
        <f t="shared" si="10"/>
        <v>11.718273052499999</v>
      </c>
      <c r="BH113">
        <f t="shared" si="11"/>
        <v>-23.436546104999998</v>
      </c>
    </row>
    <row r="114" spans="1:60" x14ac:dyDescent="0.2">
      <c r="A114">
        <v>9091.65</v>
      </c>
      <c r="B114">
        <v>9122.75</v>
      </c>
      <c r="C114">
        <v>9060.5</v>
      </c>
      <c r="D114">
        <v>9087</v>
      </c>
      <c r="E114">
        <v>278726933</v>
      </c>
      <c r="F114">
        <v>14087.57</v>
      </c>
      <c r="G114">
        <v>8923.5</v>
      </c>
      <c r="H114">
        <v>163.5</v>
      </c>
      <c r="I114">
        <v>0</v>
      </c>
      <c r="J114">
        <v>187300300.90000001</v>
      </c>
      <c r="K114">
        <v>91426632.140000001</v>
      </c>
      <c r="L114">
        <v>187.25</v>
      </c>
      <c r="M114">
        <v>166.7</v>
      </c>
      <c r="N114">
        <v>22.607815760000001</v>
      </c>
      <c r="O114">
        <v>20.55</v>
      </c>
      <c r="P114">
        <v>152.44999999999999</v>
      </c>
      <c r="Q114">
        <v>-152.44999999999999</v>
      </c>
      <c r="R114">
        <v>152.44999999999999</v>
      </c>
      <c r="S114">
        <v>0</v>
      </c>
      <c r="T114">
        <v>32.65714286</v>
      </c>
      <c r="U114">
        <v>5.9071428570000002</v>
      </c>
      <c r="V114">
        <v>82.541975089999994</v>
      </c>
      <c r="W114">
        <v>0</v>
      </c>
      <c r="X114">
        <v>1</v>
      </c>
      <c r="Y114">
        <v>223.4</v>
      </c>
      <c r="Z114">
        <v>-1296080238.4498899</v>
      </c>
      <c r="AA114">
        <v>-115641308.5</v>
      </c>
      <c r="AB114">
        <v>28333</v>
      </c>
      <c r="AC114">
        <v>-1</v>
      </c>
      <c r="AD114">
        <v>3228</v>
      </c>
      <c r="AE114">
        <v>-1</v>
      </c>
      <c r="AF114">
        <v>-2</v>
      </c>
      <c r="AG114">
        <v>6.9050000000000002</v>
      </c>
      <c r="AH114">
        <v>6.9050000000000002</v>
      </c>
      <c r="AI114">
        <v>6.9050000000000002</v>
      </c>
      <c r="AJ114">
        <v>6.9050000000000002</v>
      </c>
      <c r="AK114">
        <v>2.9999999999999997E-4</v>
      </c>
      <c r="AL114">
        <v>1</v>
      </c>
      <c r="AM114">
        <v>-1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91426632.140000001</v>
      </c>
      <c r="BA114">
        <v>9123.2088320871808</v>
      </c>
      <c r="BB114">
        <v>9086.2999999999993</v>
      </c>
      <c r="BC114">
        <f t="shared" si="6"/>
        <v>36.908832087181509</v>
      </c>
      <c r="BD114">
        <f t="shared" si="7"/>
        <v>-1</v>
      </c>
      <c r="BE114">
        <f t="shared" si="8"/>
        <v>0</v>
      </c>
      <c r="BF114">
        <f t="shared" si="9"/>
        <v>0</v>
      </c>
      <c r="BG114">
        <f t="shared" si="10"/>
        <v>11.071146450000001</v>
      </c>
      <c r="BH114">
        <f t="shared" si="11"/>
        <v>-22.142292900000001</v>
      </c>
    </row>
    <row r="115" spans="1:60" x14ac:dyDescent="0.2">
      <c r="A115">
        <v>10512.3</v>
      </c>
      <c r="B115">
        <v>10545.45</v>
      </c>
      <c r="C115">
        <v>10477.950000000001</v>
      </c>
      <c r="D115">
        <v>10531.5</v>
      </c>
      <c r="E115">
        <v>160417384</v>
      </c>
      <c r="F115">
        <v>9043.77</v>
      </c>
      <c r="G115">
        <v>10333.541670000001</v>
      </c>
      <c r="H115">
        <v>197.95832999999999</v>
      </c>
      <c r="I115">
        <v>0</v>
      </c>
      <c r="J115">
        <v>187755701.30000001</v>
      </c>
      <c r="K115">
        <v>-27338317.289999999</v>
      </c>
      <c r="L115">
        <v>279.39999999999998</v>
      </c>
      <c r="M115">
        <v>145.55000000000001</v>
      </c>
      <c r="N115">
        <v>68.700606499999907</v>
      </c>
      <c r="O115">
        <v>133.85</v>
      </c>
      <c r="P115">
        <v>38.5</v>
      </c>
      <c r="Q115">
        <v>-38.5</v>
      </c>
      <c r="R115">
        <v>38.5</v>
      </c>
      <c r="S115">
        <v>0</v>
      </c>
      <c r="T115">
        <v>43.18571429</v>
      </c>
      <c r="U115">
        <v>3.271428571</v>
      </c>
      <c r="V115">
        <v>90.999397950000002</v>
      </c>
      <c r="W115">
        <v>0</v>
      </c>
      <c r="X115">
        <v>1</v>
      </c>
      <c r="Y115">
        <v>779.6</v>
      </c>
      <c r="Z115">
        <v>3080013772.8001099</v>
      </c>
      <c r="AA115">
        <v>4124594156</v>
      </c>
      <c r="AB115">
        <v>28883</v>
      </c>
      <c r="AC115">
        <v>-1</v>
      </c>
      <c r="AD115">
        <v>3744</v>
      </c>
      <c r="AE115">
        <v>1</v>
      </c>
      <c r="AF115">
        <v>0</v>
      </c>
      <c r="AG115">
        <v>7.2750000000000004</v>
      </c>
      <c r="AH115">
        <v>7.2889999999999997</v>
      </c>
      <c r="AI115">
        <v>7.3070000000000004</v>
      </c>
      <c r="AJ115">
        <v>7.2610000000000001</v>
      </c>
      <c r="AK115">
        <v>5.9999999999999995E-4</v>
      </c>
      <c r="AL115">
        <v>1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-27338317.289999999</v>
      </c>
      <c r="BA115">
        <v>10536.159548064101</v>
      </c>
      <c r="BB115">
        <v>10504.8</v>
      </c>
      <c r="BC115">
        <f t="shared" si="6"/>
        <v>31.359548064101546</v>
      </c>
      <c r="BD115">
        <f t="shared" si="7"/>
        <v>-1</v>
      </c>
      <c r="BE115">
        <f t="shared" si="8"/>
        <v>0</v>
      </c>
      <c r="BF115">
        <f t="shared" si="9"/>
        <v>0</v>
      </c>
      <c r="BG115">
        <f t="shared" si="10"/>
        <v>12.831053024999999</v>
      </c>
      <c r="BH115">
        <f t="shared" si="11"/>
        <v>-25.662106049999998</v>
      </c>
    </row>
    <row r="116" spans="1:60" x14ac:dyDescent="0.2">
      <c r="A116">
        <v>7989.15</v>
      </c>
      <c r="B116">
        <v>8019.05</v>
      </c>
      <c r="C116">
        <v>7938.15</v>
      </c>
      <c r="D116">
        <v>8002.3</v>
      </c>
      <c r="E116">
        <v>216677654</v>
      </c>
      <c r="F116">
        <v>9000.44</v>
      </c>
      <c r="G116">
        <v>8293.0458330000001</v>
      </c>
      <c r="H116">
        <v>-290.745833</v>
      </c>
      <c r="I116">
        <v>0</v>
      </c>
      <c r="J116">
        <v>254787062.59999999</v>
      </c>
      <c r="K116">
        <v>-38109408.57</v>
      </c>
      <c r="L116">
        <v>-523.45000000000005</v>
      </c>
      <c r="M116">
        <v>-422.95</v>
      </c>
      <c r="N116">
        <v>143.2408939</v>
      </c>
      <c r="O116">
        <v>-100.5</v>
      </c>
      <c r="P116">
        <v>73.2</v>
      </c>
      <c r="Q116">
        <v>-73.2</v>
      </c>
      <c r="R116">
        <v>73.2</v>
      </c>
      <c r="S116">
        <v>0</v>
      </c>
      <c r="T116">
        <v>10.90714286</v>
      </c>
      <c r="U116">
        <v>85.685714290000007</v>
      </c>
      <c r="V116">
        <v>11.17616922</v>
      </c>
      <c r="W116">
        <v>1</v>
      </c>
      <c r="X116">
        <v>0</v>
      </c>
      <c r="Y116">
        <v>-1495.8</v>
      </c>
      <c r="Z116">
        <v>2849311150.1001101</v>
      </c>
      <c r="AA116">
        <v>-25802449064</v>
      </c>
      <c r="AB116">
        <v>29409</v>
      </c>
      <c r="AC116">
        <v>-1</v>
      </c>
      <c r="AD116">
        <v>3293</v>
      </c>
      <c r="AE116">
        <v>1</v>
      </c>
      <c r="AF116">
        <v>0</v>
      </c>
      <c r="AG116">
        <v>6.3090000000000002</v>
      </c>
      <c r="AH116">
        <v>6.3090000000000002</v>
      </c>
      <c r="AI116">
        <v>6.3090000000000002</v>
      </c>
      <c r="AJ116">
        <v>6.3090000000000002</v>
      </c>
      <c r="AK116">
        <v>8.0000000000000004E-4</v>
      </c>
      <c r="AL116">
        <v>1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38109408.57</v>
      </c>
      <c r="BA116">
        <v>8191.70787581073</v>
      </c>
      <c r="BB116">
        <v>8192.9</v>
      </c>
      <c r="BC116">
        <f t="shared" si="6"/>
        <v>-1.1921241892696344</v>
      </c>
      <c r="BD116">
        <f t="shared" si="7"/>
        <v>1</v>
      </c>
      <c r="BE116">
        <f t="shared" si="8"/>
        <v>190.59999999999945</v>
      </c>
      <c r="BF116">
        <f t="shared" si="9"/>
        <v>0</v>
      </c>
      <c r="BG116">
        <f t="shared" si="10"/>
        <v>9.7496022050000004</v>
      </c>
      <c r="BH116">
        <f t="shared" si="11"/>
        <v>171.10079558999945</v>
      </c>
    </row>
    <row r="117" spans="1:60" x14ac:dyDescent="0.2">
      <c r="A117">
        <v>8402.35</v>
      </c>
      <c r="B117">
        <v>8530.1</v>
      </c>
      <c r="C117">
        <v>8381.2000000000007</v>
      </c>
      <c r="D117">
        <v>8518.5499999999993</v>
      </c>
      <c r="E117">
        <v>160680260</v>
      </c>
      <c r="F117">
        <v>7090.58</v>
      </c>
      <c r="G117">
        <v>8483.6749999999993</v>
      </c>
      <c r="H117">
        <v>34.875</v>
      </c>
      <c r="I117">
        <v>1</v>
      </c>
      <c r="J117">
        <v>157358466.90000001</v>
      </c>
      <c r="K117">
        <v>3321793.1430000002</v>
      </c>
      <c r="L117">
        <v>-49.4</v>
      </c>
      <c r="M117">
        <v>-256.35000000000002</v>
      </c>
      <c r="N117">
        <v>185.28855359999901</v>
      </c>
      <c r="O117">
        <v>206.95</v>
      </c>
      <c r="P117">
        <v>162.69999999999999</v>
      </c>
      <c r="Q117">
        <v>-162.69999999999999</v>
      </c>
      <c r="R117">
        <v>162.69999999999999</v>
      </c>
      <c r="S117">
        <v>0</v>
      </c>
      <c r="T117">
        <v>27.114285710000001</v>
      </c>
      <c r="U117">
        <v>34.171428570000003</v>
      </c>
      <c r="V117">
        <v>43.532110090000003</v>
      </c>
      <c r="W117">
        <v>0</v>
      </c>
      <c r="X117">
        <v>0</v>
      </c>
      <c r="Y117">
        <v>-404.05</v>
      </c>
      <c r="Z117">
        <v>18671046211.999802</v>
      </c>
      <c r="AA117">
        <v>-4001517729</v>
      </c>
      <c r="AB117">
        <v>25690</v>
      </c>
      <c r="AC117">
        <v>1</v>
      </c>
      <c r="AD117">
        <v>2742</v>
      </c>
      <c r="AE117">
        <v>-1</v>
      </c>
      <c r="AF117">
        <v>0</v>
      </c>
      <c r="AG117">
        <v>7.7450000000000001</v>
      </c>
      <c r="AH117">
        <v>7.7450000000000001</v>
      </c>
      <c r="AI117">
        <v>7.7450000000000001</v>
      </c>
      <c r="AJ117">
        <v>7.7450000000000001</v>
      </c>
      <c r="AK117">
        <v>1E-4</v>
      </c>
      <c r="AL117">
        <v>1</v>
      </c>
      <c r="AM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8038.4238203414197</v>
      </c>
      <c r="BB117">
        <v>7880.7</v>
      </c>
      <c r="BC117">
        <f t="shared" si="6"/>
        <v>157.72382034141992</v>
      </c>
      <c r="BD117">
        <f t="shared" si="7"/>
        <v>0</v>
      </c>
      <c r="BE117">
        <f t="shared" si="8"/>
        <v>0</v>
      </c>
      <c r="BF117">
        <f t="shared" si="9"/>
        <v>637.84999999999945</v>
      </c>
      <c r="BG117">
        <f t="shared" si="10"/>
        <v>10.378575392499998</v>
      </c>
      <c r="BH117">
        <f t="shared" si="11"/>
        <v>617.09284921499943</v>
      </c>
    </row>
    <row r="118" spans="1:60" x14ac:dyDescent="0.2">
      <c r="A118">
        <v>10514.1</v>
      </c>
      <c r="B118">
        <v>10540.65</v>
      </c>
      <c r="C118">
        <v>10261.9</v>
      </c>
      <c r="D118">
        <v>10316.450000000001</v>
      </c>
      <c r="E118">
        <v>625153832</v>
      </c>
      <c r="F118">
        <v>25254.21</v>
      </c>
      <c r="G118">
        <v>11041.37917</v>
      </c>
      <c r="H118">
        <v>-724.92917</v>
      </c>
      <c r="I118">
        <v>0</v>
      </c>
      <c r="J118">
        <v>416519997</v>
      </c>
      <c r="K118">
        <v>208633835</v>
      </c>
      <c r="L118">
        <v>-751</v>
      </c>
      <c r="M118">
        <v>-448.55</v>
      </c>
      <c r="N118">
        <v>78.148251209999998</v>
      </c>
      <c r="O118">
        <v>-302.45</v>
      </c>
      <c r="P118">
        <v>-282.8</v>
      </c>
      <c r="Q118">
        <v>282.8</v>
      </c>
      <c r="R118">
        <v>0</v>
      </c>
      <c r="S118">
        <v>282.8</v>
      </c>
      <c r="T118">
        <v>11.121428570000001</v>
      </c>
      <c r="U118">
        <v>118.4071429</v>
      </c>
      <c r="V118">
        <v>8.5203020649999992</v>
      </c>
      <c r="W118">
        <v>1</v>
      </c>
      <c r="X118">
        <v>0</v>
      </c>
      <c r="Y118">
        <v>-1404</v>
      </c>
      <c r="Z118">
        <v>-123561654894.799</v>
      </c>
      <c r="AA118">
        <v>-46238146334</v>
      </c>
      <c r="AB118">
        <v>31216</v>
      </c>
      <c r="AC118">
        <v>1</v>
      </c>
      <c r="AD118">
        <v>5482</v>
      </c>
      <c r="AE118">
        <v>-1</v>
      </c>
      <c r="AF118">
        <v>0</v>
      </c>
      <c r="AG118">
        <v>8.0239999999999991</v>
      </c>
      <c r="AH118">
        <v>8.1579999999999995</v>
      </c>
      <c r="AI118">
        <v>8.1649999999999991</v>
      </c>
      <c r="AJ118">
        <v>8.0239999999999991</v>
      </c>
      <c r="AK118">
        <v>-1.6400000000000001E-2</v>
      </c>
      <c r="AL118">
        <v>-1</v>
      </c>
      <c r="AM118">
        <v>-1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-208633835</v>
      </c>
      <c r="BA118">
        <v>10531.7758813409</v>
      </c>
      <c r="BB118">
        <v>10584.75</v>
      </c>
      <c r="BC118">
        <f t="shared" si="6"/>
        <v>-52.974118659099986</v>
      </c>
      <c r="BD118">
        <f t="shared" si="7"/>
        <v>1</v>
      </c>
      <c r="BE118">
        <f t="shared" si="8"/>
        <v>268.29999999999927</v>
      </c>
      <c r="BF118">
        <f t="shared" si="9"/>
        <v>0</v>
      </c>
      <c r="BG118">
        <f t="shared" si="10"/>
        <v>12.5690468575</v>
      </c>
      <c r="BH118">
        <f t="shared" si="11"/>
        <v>243.16190628499928</v>
      </c>
    </row>
    <row r="119" spans="1:60" x14ac:dyDescent="0.2">
      <c r="A119">
        <v>10963.5</v>
      </c>
      <c r="B119">
        <v>11030.25</v>
      </c>
      <c r="C119">
        <v>10946.2</v>
      </c>
      <c r="D119">
        <v>11010.2</v>
      </c>
      <c r="E119">
        <v>193144113</v>
      </c>
      <c r="F119">
        <v>14105.94</v>
      </c>
      <c r="G119">
        <v>10913.775</v>
      </c>
      <c r="H119">
        <v>96.424999999999997</v>
      </c>
      <c r="I119">
        <v>0</v>
      </c>
      <c r="J119">
        <v>230793640.40000001</v>
      </c>
      <c r="K119">
        <v>-37649527.43</v>
      </c>
      <c r="L119">
        <v>61.9</v>
      </c>
      <c r="M119">
        <v>-229.1</v>
      </c>
      <c r="N119">
        <v>106.952944099999</v>
      </c>
      <c r="O119">
        <v>291</v>
      </c>
      <c r="P119">
        <v>53.1</v>
      </c>
      <c r="Q119">
        <v>-53.1</v>
      </c>
      <c r="R119">
        <v>53.1</v>
      </c>
      <c r="S119">
        <v>0</v>
      </c>
      <c r="T119">
        <v>28.457142860000001</v>
      </c>
      <c r="U119">
        <v>19.614285710000001</v>
      </c>
      <c r="V119">
        <v>57.991266379999999</v>
      </c>
      <c r="W119">
        <v>0</v>
      </c>
      <c r="X119">
        <v>0</v>
      </c>
      <c r="Y119">
        <v>199.3</v>
      </c>
      <c r="Z119">
        <v>9019830077.1001396</v>
      </c>
      <c r="AA119">
        <v>-3846221746</v>
      </c>
      <c r="AB119">
        <v>29849</v>
      </c>
      <c r="AC119">
        <v>1</v>
      </c>
      <c r="AD119">
        <v>4781</v>
      </c>
      <c r="AE119">
        <v>1</v>
      </c>
      <c r="AF119">
        <v>2</v>
      </c>
      <c r="AG119">
        <v>7.7850000000000001</v>
      </c>
      <c r="AH119">
        <v>7.7869999999999999</v>
      </c>
      <c r="AI119">
        <v>7.7969999999999997</v>
      </c>
      <c r="AJ119">
        <v>7.7720000000000002</v>
      </c>
      <c r="AK119">
        <v>0</v>
      </c>
      <c r="AL119">
        <v>-1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11099.4512937823</v>
      </c>
      <c r="BB119">
        <v>11356.5</v>
      </c>
      <c r="BC119">
        <f t="shared" si="6"/>
        <v>-257.04870621769987</v>
      </c>
      <c r="BD119">
        <f t="shared" si="7"/>
        <v>1</v>
      </c>
      <c r="BE119">
        <f t="shared" si="8"/>
        <v>346.29999999999927</v>
      </c>
      <c r="BF119">
        <f t="shared" si="9"/>
        <v>0</v>
      </c>
      <c r="BG119">
        <f t="shared" si="10"/>
        <v>13.41427717</v>
      </c>
      <c r="BH119">
        <f t="shared" si="11"/>
        <v>319.47144565999929</v>
      </c>
    </row>
    <row r="120" spans="1:60" x14ac:dyDescent="0.2">
      <c r="A120">
        <v>8284.9500000000007</v>
      </c>
      <c r="B120">
        <v>8384.6</v>
      </c>
      <c r="C120">
        <v>8271.9500000000007</v>
      </c>
      <c r="D120">
        <v>8373.65</v>
      </c>
      <c r="E120">
        <v>153340463</v>
      </c>
      <c r="F120">
        <v>7459.18</v>
      </c>
      <c r="G120">
        <v>8216.5</v>
      </c>
      <c r="H120">
        <v>157.15</v>
      </c>
      <c r="I120">
        <v>0</v>
      </c>
      <c r="J120">
        <v>168542043.69999999</v>
      </c>
      <c r="K120">
        <v>-15201580.710000001</v>
      </c>
      <c r="L120">
        <v>316.35000000000002</v>
      </c>
      <c r="M120">
        <v>472.85</v>
      </c>
      <c r="N120">
        <v>116.4598597</v>
      </c>
      <c r="O120">
        <v>-156.5</v>
      </c>
      <c r="P120">
        <v>111.3</v>
      </c>
      <c r="Q120">
        <v>-111.3</v>
      </c>
      <c r="R120">
        <v>111.3</v>
      </c>
      <c r="S120">
        <v>0</v>
      </c>
      <c r="T120">
        <v>75.128571429999994</v>
      </c>
      <c r="U120">
        <v>29.93571429</v>
      </c>
      <c r="V120">
        <v>70.833052730000006</v>
      </c>
      <c r="W120">
        <v>0</v>
      </c>
      <c r="X120">
        <v>0</v>
      </c>
      <c r="Y120">
        <v>381.1</v>
      </c>
      <c r="Z120">
        <v>13601299068.0998</v>
      </c>
      <c r="AA120">
        <v>2399194165</v>
      </c>
      <c r="AB120">
        <v>27596</v>
      </c>
      <c r="AC120">
        <v>1</v>
      </c>
      <c r="AD120">
        <v>3795</v>
      </c>
      <c r="AE120">
        <v>-1</v>
      </c>
      <c r="AF120">
        <v>0</v>
      </c>
      <c r="AG120">
        <v>7.9009999999999998</v>
      </c>
      <c r="AH120">
        <v>7.9009999999999998</v>
      </c>
      <c r="AI120">
        <v>7.9009999999999998</v>
      </c>
      <c r="AJ120">
        <v>7.9009999999999998</v>
      </c>
      <c r="AK120">
        <v>-5.4999999999999997E-3</v>
      </c>
      <c r="AL120">
        <v>-1</v>
      </c>
      <c r="AM120">
        <v>-1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8372.5233750818097</v>
      </c>
      <c r="BB120">
        <v>8334.6</v>
      </c>
      <c r="BC120">
        <f t="shared" si="6"/>
        <v>37.923375081809354</v>
      </c>
      <c r="BD120">
        <f t="shared" si="7"/>
        <v>-1</v>
      </c>
      <c r="BE120">
        <f t="shared" si="8"/>
        <v>0</v>
      </c>
      <c r="BF120">
        <f t="shared" si="9"/>
        <v>0</v>
      </c>
      <c r="BG120">
        <f t="shared" si="10"/>
        <v>10.2020364775</v>
      </c>
      <c r="BH120">
        <f t="shared" si="11"/>
        <v>-20.404072955</v>
      </c>
    </row>
    <row r="121" spans="1:60" x14ac:dyDescent="0.2">
      <c r="A121">
        <v>10426</v>
      </c>
      <c r="B121">
        <v>10426.1</v>
      </c>
      <c r="C121">
        <v>10349.6</v>
      </c>
      <c r="D121">
        <v>10397.450000000001</v>
      </c>
      <c r="E121">
        <v>241331542</v>
      </c>
      <c r="F121">
        <v>12996.36</v>
      </c>
      <c r="G121">
        <v>10517.59583</v>
      </c>
      <c r="H121">
        <v>-120.14583</v>
      </c>
      <c r="I121">
        <v>0</v>
      </c>
      <c r="J121">
        <v>207376170.69999999</v>
      </c>
      <c r="K121">
        <v>33955371.289999999</v>
      </c>
      <c r="L121">
        <v>-57.5</v>
      </c>
      <c r="M121">
        <v>515.25</v>
      </c>
      <c r="N121">
        <v>199.17225049999999</v>
      </c>
      <c r="O121">
        <v>-572.75</v>
      </c>
      <c r="P121">
        <v>37.049999999999997</v>
      </c>
      <c r="Q121">
        <v>-37.049999999999997</v>
      </c>
      <c r="R121">
        <v>37.049999999999997</v>
      </c>
      <c r="S121">
        <v>0</v>
      </c>
      <c r="T121">
        <v>23.77857143</v>
      </c>
      <c r="U121">
        <v>31.992857140000002</v>
      </c>
      <c r="V121">
        <v>41.884750879999999</v>
      </c>
      <c r="W121">
        <v>0</v>
      </c>
      <c r="X121">
        <v>0</v>
      </c>
      <c r="Y121">
        <v>-372.25</v>
      </c>
      <c r="Z121">
        <v>-6890015524.0998201</v>
      </c>
      <c r="AA121">
        <v>-10723777653</v>
      </c>
      <c r="AB121">
        <v>30393</v>
      </c>
      <c r="AC121">
        <v>-1</v>
      </c>
      <c r="AD121">
        <v>3987</v>
      </c>
      <c r="AE121">
        <v>1</v>
      </c>
      <c r="AF121">
        <v>0</v>
      </c>
      <c r="AG121">
        <v>7.71</v>
      </c>
      <c r="AH121">
        <v>7.6769999999999996</v>
      </c>
      <c r="AI121">
        <v>7.71</v>
      </c>
      <c r="AJ121">
        <v>7.657</v>
      </c>
      <c r="AK121">
        <v>5.4999999999999997E-3</v>
      </c>
      <c r="AL121">
        <v>1</v>
      </c>
      <c r="AM121">
        <v>1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10279.9273195116</v>
      </c>
      <c r="BB121">
        <v>10358.85</v>
      </c>
      <c r="BC121">
        <f t="shared" si="6"/>
        <v>-78.922680488400147</v>
      </c>
      <c r="BD121">
        <f t="shared" si="7"/>
        <v>0</v>
      </c>
      <c r="BE121">
        <f t="shared" si="8"/>
        <v>0</v>
      </c>
      <c r="BF121">
        <f t="shared" si="9"/>
        <v>38.600000000000364</v>
      </c>
      <c r="BG121">
        <f t="shared" si="10"/>
        <v>12.667733207500001</v>
      </c>
      <c r="BH121">
        <f t="shared" si="11"/>
        <v>13.264533585000361</v>
      </c>
    </row>
    <row r="122" spans="1:60" x14ac:dyDescent="0.2">
      <c r="A122">
        <v>10761.5</v>
      </c>
      <c r="B122">
        <v>10762.35</v>
      </c>
      <c r="C122">
        <v>10687.85</v>
      </c>
      <c r="D122">
        <v>10700.45</v>
      </c>
      <c r="E122">
        <v>217468081</v>
      </c>
      <c r="F122">
        <v>12709.44</v>
      </c>
      <c r="G122">
        <v>10573.508330000001</v>
      </c>
      <c r="H122">
        <v>126.94167</v>
      </c>
      <c r="I122">
        <v>0</v>
      </c>
      <c r="J122">
        <v>182046686.69999999</v>
      </c>
      <c r="K122">
        <v>35421394.289999999</v>
      </c>
      <c r="L122">
        <v>141.6</v>
      </c>
      <c r="M122">
        <v>73.5</v>
      </c>
      <c r="N122">
        <v>66.248870609999997</v>
      </c>
      <c r="O122">
        <v>68.099999999999994</v>
      </c>
      <c r="P122">
        <v>-41.1</v>
      </c>
      <c r="Q122">
        <v>41.1</v>
      </c>
      <c r="R122">
        <v>0</v>
      </c>
      <c r="S122">
        <v>41.1</v>
      </c>
      <c r="T122">
        <v>26.785714290000001</v>
      </c>
      <c r="U122">
        <v>6.5571428569999997</v>
      </c>
      <c r="V122">
        <v>77.995008319999997</v>
      </c>
      <c r="W122">
        <v>0</v>
      </c>
      <c r="X122">
        <v>0</v>
      </c>
      <c r="Y122">
        <v>616.4</v>
      </c>
      <c r="Z122">
        <v>-13276426345.049801</v>
      </c>
      <c r="AA122">
        <v>-979183675.60000002</v>
      </c>
      <c r="AB122">
        <v>30056</v>
      </c>
      <c r="AC122">
        <v>-1</v>
      </c>
      <c r="AD122">
        <v>4085</v>
      </c>
      <c r="AE122">
        <v>1</v>
      </c>
      <c r="AF122">
        <v>0</v>
      </c>
      <c r="AG122">
        <v>7.5519999999999996</v>
      </c>
      <c r="AH122">
        <v>7.5039999999999996</v>
      </c>
      <c r="AI122">
        <v>7.5869999999999997</v>
      </c>
      <c r="AJ122">
        <v>7.4820000000000002</v>
      </c>
      <c r="AK122">
        <v>1.46E-2</v>
      </c>
      <c r="AL122">
        <v>1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10899.8516552446</v>
      </c>
      <c r="BB122">
        <v>11069.65</v>
      </c>
      <c r="BC122">
        <f t="shared" si="6"/>
        <v>-169.79834475539974</v>
      </c>
      <c r="BD122">
        <f t="shared" si="7"/>
        <v>1</v>
      </c>
      <c r="BE122">
        <f t="shared" si="8"/>
        <v>369.19999999999891</v>
      </c>
      <c r="BF122">
        <f t="shared" si="9"/>
        <v>0</v>
      </c>
      <c r="BG122">
        <f t="shared" si="10"/>
        <v>13.036893257500001</v>
      </c>
      <c r="BH122">
        <f t="shared" si="11"/>
        <v>343.12621348499891</v>
      </c>
    </row>
    <row r="123" spans="1:60" x14ac:dyDescent="0.2">
      <c r="A123">
        <v>8733.1</v>
      </c>
      <c r="B123">
        <v>8838.4500000000007</v>
      </c>
      <c r="C123">
        <v>8683.65</v>
      </c>
      <c r="D123">
        <v>8711.7000000000007</v>
      </c>
      <c r="E123">
        <v>179008853</v>
      </c>
      <c r="F123">
        <v>9126.1</v>
      </c>
      <c r="G123">
        <v>8786.375</v>
      </c>
      <c r="H123">
        <v>-74.674999999999997</v>
      </c>
      <c r="I123">
        <v>0</v>
      </c>
      <c r="J123">
        <v>221304475.90000001</v>
      </c>
      <c r="K123">
        <v>-42295622.859999999</v>
      </c>
      <c r="L123">
        <v>-198.8</v>
      </c>
      <c r="M123">
        <v>-615.15</v>
      </c>
      <c r="N123">
        <v>219.8201857</v>
      </c>
      <c r="O123">
        <v>416.35</v>
      </c>
      <c r="P123">
        <v>-12</v>
      </c>
      <c r="Q123">
        <v>12</v>
      </c>
      <c r="R123">
        <v>0</v>
      </c>
      <c r="S123">
        <v>12</v>
      </c>
      <c r="T123">
        <v>5.9785714289999996</v>
      </c>
      <c r="U123">
        <v>34.378571430000001</v>
      </c>
      <c r="V123">
        <v>14.45595855</v>
      </c>
      <c r="W123">
        <v>1</v>
      </c>
      <c r="X123">
        <v>0</v>
      </c>
      <c r="Y123">
        <v>-315.55</v>
      </c>
      <c r="Z123">
        <v>-3830789454.1999302</v>
      </c>
      <c r="AA123">
        <v>-9727416078</v>
      </c>
      <c r="AB123">
        <v>27585</v>
      </c>
      <c r="AC123">
        <v>-1</v>
      </c>
      <c r="AD123">
        <v>2988</v>
      </c>
      <c r="AE123">
        <v>-1</v>
      </c>
      <c r="AF123">
        <v>-2</v>
      </c>
      <c r="AG123">
        <v>7.702</v>
      </c>
      <c r="AH123">
        <v>7.702</v>
      </c>
      <c r="AI123">
        <v>7.702</v>
      </c>
      <c r="AJ123">
        <v>7.702</v>
      </c>
      <c r="AK123">
        <v>-2.3E-3</v>
      </c>
      <c r="AL123">
        <v>-1</v>
      </c>
      <c r="AM123">
        <v>-3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42295622.859999999</v>
      </c>
      <c r="BA123">
        <v>8801.6786377005501</v>
      </c>
      <c r="BB123">
        <v>8809.35</v>
      </c>
      <c r="BC123">
        <f t="shared" si="6"/>
        <v>-7.6713622994502657</v>
      </c>
      <c r="BD123">
        <f t="shared" si="7"/>
        <v>1</v>
      </c>
      <c r="BE123">
        <f t="shared" si="8"/>
        <v>97.649999999999636</v>
      </c>
      <c r="BF123">
        <f t="shared" si="9"/>
        <v>0</v>
      </c>
      <c r="BG123">
        <f t="shared" si="10"/>
        <v>10.613899695000001</v>
      </c>
      <c r="BH123">
        <f t="shared" si="11"/>
        <v>76.422200609999635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Goel</dc:creator>
  <cp:lastModifiedBy>Alok Goel</cp:lastModifiedBy>
  <dcterms:created xsi:type="dcterms:W3CDTF">2019-08-30T15:47:40Z</dcterms:created>
  <dcterms:modified xsi:type="dcterms:W3CDTF">2019-09-24T19:03:38Z</dcterms:modified>
</cp:coreProperties>
</file>