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/Documents/MachineLearning/StockMarket/"/>
    </mc:Choice>
  </mc:AlternateContent>
  <xr:revisionPtr revIDLastSave="0" documentId="13_ncr:1_{4F91344E-9A3D-1247-853A-E765A1D393D0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H41" i="1" s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2" i="1"/>
  <c r="H15" i="1"/>
  <c r="H16" i="1"/>
  <c r="H18" i="1"/>
  <c r="H30" i="1"/>
  <c r="H33" i="1"/>
  <c r="H39" i="1"/>
  <c r="H42" i="1"/>
  <c r="H43" i="1"/>
  <c r="H63" i="1"/>
  <c r="H91" i="1"/>
  <c r="G4" i="1"/>
  <c r="G5" i="1"/>
  <c r="G6" i="1"/>
  <c r="G7" i="1"/>
  <c r="G15" i="1"/>
  <c r="G16" i="1"/>
  <c r="I16" i="1" s="1"/>
  <c r="G18" i="1"/>
  <c r="I18" i="1" s="1"/>
  <c r="G27" i="1"/>
  <c r="G28" i="1"/>
  <c r="G30" i="1"/>
  <c r="I30" i="1" s="1"/>
  <c r="G31" i="1"/>
  <c r="G33" i="1"/>
  <c r="G39" i="1"/>
  <c r="G40" i="1"/>
  <c r="G42" i="1"/>
  <c r="G51" i="1"/>
  <c r="G52" i="1"/>
  <c r="G53" i="1"/>
  <c r="G54" i="1"/>
  <c r="G55" i="1"/>
  <c r="G63" i="1"/>
  <c r="G64" i="1"/>
  <c r="G66" i="1"/>
  <c r="G75" i="1"/>
  <c r="G76" i="1"/>
  <c r="G78" i="1"/>
  <c r="G79" i="1"/>
  <c r="G88" i="1"/>
  <c r="G90" i="1"/>
  <c r="G91" i="1"/>
  <c r="G100" i="1"/>
  <c r="G101" i="1"/>
  <c r="G111" i="1"/>
  <c r="G112" i="1"/>
  <c r="G115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2" i="1"/>
  <c r="H50" i="1" l="1"/>
  <c r="E50" i="1"/>
  <c r="J50" i="1"/>
  <c r="H109" i="1"/>
  <c r="E109" i="1"/>
  <c r="J109" i="1"/>
  <c r="H73" i="1"/>
  <c r="E73" i="1"/>
  <c r="J73" i="1"/>
  <c r="H12" i="1"/>
  <c r="E12" i="1"/>
  <c r="J12" i="1"/>
  <c r="I15" i="1"/>
  <c r="H119" i="1"/>
  <c r="E119" i="1"/>
  <c r="J119" i="1"/>
  <c r="H107" i="1"/>
  <c r="E107" i="1"/>
  <c r="J107" i="1"/>
  <c r="G95" i="1"/>
  <c r="J95" i="1"/>
  <c r="E95" i="1"/>
  <c r="G83" i="1"/>
  <c r="J83" i="1"/>
  <c r="E83" i="1"/>
  <c r="H71" i="1"/>
  <c r="E71" i="1"/>
  <c r="J71" i="1"/>
  <c r="H59" i="1"/>
  <c r="E59" i="1"/>
  <c r="J59" i="1"/>
  <c r="H47" i="1"/>
  <c r="J47" i="1"/>
  <c r="E47" i="1"/>
  <c r="H35" i="1"/>
  <c r="J35" i="1"/>
  <c r="E35" i="1"/>
  <c r="G23" i="1"/>
  <c r="J23" i="1"/>
  <c r="E23" i="1"/>
  <c r="G11" i="1"/>
  <c r="H11" i="1"/>
  <c r="J11" i="1"/>
  <c r="E11" i="1"/>
  <c r="H26" i="1"/>
  <c r="E26" i="1"/>
  <c r="J26" i="1"/>
  <c r="H49" i="1"/>
  <c r="E49" i="1"/>
  <c r="J49" i="1"/>
  <c r="H48" i="1"/>
  <c r="J48" i="1"/>
  <c r="E48" i="1"/>
  <c r="H118" i="1"/>
  <c r="J118" i="1"/>
  <c r="E118" i="1"/>
  <c r="G106" i="1"/>
  <c r="E106" i="1"/>
  <c r="J106" i="1"/>
  <c r="H94" i="1"/>
  <c r="E94" i="1"/>
  <c r="J94" i="1"/>
  <c r="G82" i="1"/>
  <c r="E82" i="1"/>
  <c r="J82" i="1"/>
  <c r="G70" i="1"/>
  <c r="J70" i="1"/>
  <c r="E70" i="1"/>
  <c r="H58" i="1"/>
  <c r="J58" i="1"/>
  <c r="E58" i="1"/>
  <c r="H46" i="1"/>
  <c r="E46" i="1"/>
  <c r="J46" i="1"/>
  <c r="H34" i="1"/>
  <c r="J34" i="1"/>
  <c r="E34" i="1"/>
  <c r="H22" i="1"/>
  <c r="J22" i="1"/>
  <c r="E22" i="1"/>
  <c r="G10" i="1"/>
  <c r="J10" i="1"/>
  <c r="E10" i="1"/>
  <c r="H10" i="1"/>
  <c r="H14" i="1"/>
  <c r="E14" i="1"/>
  <c r="J14" i="1"/>
  <c r="H61" i="1"/>
  <c r="E61" i="1"/>
  <c r="J61" i="1"/>
  <c r="H108" i="1"/>
  <c r="E108" i="1"/>
  <c r="J108" i="1"/>
  <c r="H24" i="1"/>
  <c r="E24" i="1"/>
  <c r="J24" i="1"/>
  <c r="I42" i="1"/>
  <c r="H117" i="1"/>
  <c r="E117" i="1"/>
  <c r="J117" i="1"/>
  <c r="G93" i="1"/>
  <c r="J93" i="1"/>
  <c r="E93" i="1"/>
  <c r="G81" i="1"/>
  <c r="J81" i="1"/>
  <c r="E81" i="1"/>
  <c r="G69" i="1"/>
  <c r="J69" i="1"/>
  <c r="E69" i="1"/>
  <c r="G57" i="1"/>
  <c r="E57" i="1"/>
  <c r="J57" i="1"/>
  <c r="H45" i="1"/>
  <c r="E45" i="1"/>
  <c r="J45" i="1"/>
  <c r="J33" i="1"/>
  <c r="K33" i="1" s="1"/>
  <c r="E33" i="1"/>
  <c r="H21" i="1"/>
  <c r="J21" i="1"/>
  <c r="E21" i="1"/>
  <c r="G9" i="1"/>
  <c r="E9" i="1"/>
  <c r="H9" i="1"/>
  <c r="J9" i="1"/>
  <c r="H62" i="1"/>
  <c r="E62" i="1"/>
  <c r="J62" i="1"/>
  <c r="I100" i="1"/>
  <c r="H25" i="1"/>
  <c r="E25" i="1"/>
  <c r="J25" i="1"/>
  <c r="K91" i="1"/>
  <c r="I91" i="1"/>
  <c r="H60" i="1"/>
  <c r="J60" i="1"/>
  <c r="E60" i="1"/>
  <c r="G105" i="1"/>
  <c r="J105" i="1"/>
  <c r="E105" i="1"/>
  <c r="K78" i="1"/>
  <c r="I78" i="1"/>
  <c r="H116" i="1"/>
  <c r="J116" i="1"/>
  <c r="E116" i="1"/>
  <c r="H104" i="1"/>
  <c r="E104" i="1"/>
  <c r="J104" i="1"/>
  <c r="H92" i="1"/>
  <c r="E92" i="1"/>
  <c r="J92" i="1"/>
  <c r="G80" i="1"/>
  <c r="E80" i="1"/>
  <c r="J80" i="1"/>
  <c r="H68" i="1"/>
  <c r="J68" i="1"/>
  <c r="E68" i="1"/>
  <c r="G56" i="1"/>
  <c r="E56" i="1"/>
  <c r="J56" i="1"/>
  <c r="H44" i="1"/>
  <c r="J44" i="1"/>
  <c r="E44" i="1"/>
  <c r="G32" i="1"/>
  <c r="J32" i="1"/>
  <c r="E32" i="1"/>
  <c r="H20" i="1"/>
  <c r="E20" i="1"/>
  <c r="J20" i="1"/>
  <c r="H8" i="1"/>
  <c r="E8" i="1"/>
  <c r="J8" i="1"/>
  <c r="H110" i="1"/>
  <c r="E110" i="1"/>
  <c r="J110" i="1"/>
  <c r="H97" i="1"/>
  <c r="E97" i="1"/>
  <c r="J97" i="1"/>
  <c r="H36" i="1"/>
  <c r="J36" i="1"/>
  <c r="E36" i="1"/>
  <c r="I39" i="1"/>
  <c r="H115" i="1"/>
  <c r="K115" i="1" s="1"/>
  <c r="J115" i="1"/>
  <c r="E115" i="1"/>
  <c r="H103" i="1"/>
  <c r="E103" i="1"/>
  <c r="J103" i="1"/>
  <c r="E91" i="1"/>
  <c r="J91" i="1"/>
  <c r="H79" i="1"/>
  <c r="J79" i="1"/>
  <c r="E79" i="1"/>
  <c r="G67" i="1"/>
  <c r="J67" i="1"/>
  <c r="E67" i="1"/>
  <c r="H55" i="1"/>
  <c r="E55" i="1"/>
  <c r="J55" i="1"/>
  <c r="K55" i="1" s="1"/>
  <c r="G43" i="1"/>
  <c r="I43" i="1" s="1"/>
  <c r="J43" i="1"/>
  <c r="E43" i="1"/>
  <c r="H31" i="1"/>
  <c r="I31" i="1" s="1"/>
  <c r="E31" i="1"/>
  <c r="J31" i="1"/>
  <c r="G19" i="1"/>
  <c r="I19" i="1" s="1"/>
  <c r="J19" i="1"/>
  <c r="E19" i="1"/>
  <c r="J7" i="1"/>
  <c r="E7" i="1"/>
  <c r="H7" i="1"/>
  <c r="K7" i="1" s="1"/>
  <c r="H86" i="1"/>
  <c r="E86" i="1"/>
  <c r="J86" i="1"/>
  <c r="H85" i="1"/>
  <c r="E85" i="1"/>
  <c r="J85" i="1"/>
  <c r="H72" i="1"/>
  <c r="J72" i="1"/>
  <c r="E72" i="1"/>
  <c r="I33" i="1"/>
  <c r="H93" i="1"/>
  <c r="H114" i="1"/>
  <c r="J114" i="1"/>
  <c r="E114" i="1"/>
  <c r="H102" i="1"/>
  <c r="J102" i="1"/>
  <c r="E102" i="1"/>
  <c r="H90" i="1"/>
  <c r="J90" i="1"/>
  <c r="E90" i="1"/>
  <c r="H78" i="1"/>
  <c r="J78" i="1"/>
  <c r="E78" i="1"/>
  <c r="H66" i="1"/>
  <c r="J66" i="1"/>
  <c r="E66" i="1"/>
  <c r="H54" i="1"/>
  <c r="J54" i="1"/>
  <c r="K54" i="1" s="1"/>
  <c r="E54" i="1"/>
  <c r="J42" i="1"/>
  <c r="K42" i="1" s="1"/>
  <c r="E42" i="1"/>
  <c r="J30" i="1"/>
  <c r="E30" i="1"/>
  <c r="J18" i="1"/>
  <c r="E18" i="1"/>
  <c r="H6" i="1"/>
  <c r="J6" i="1"/>
  <c r="E6" i="1"/>
  <c r="H98" i="1"/>
  <c r="E98" i="1"/>
  <c r="J98" i="1"/>
  <c r="G41" i="1"/>
  <c r="I41" i="1" s="1"/>
  <c r="J41" i="1"/>
  <c r="E41" i="1"/>
  <c r="H29" i="1"/>
  <c r="J29" i="1"/>
  <c r="E29" i="1"/>
  <c r="G17" i="1"/>
  <c r="E17" i="1"/>
  <c r="J17" i="1"/>
  <c r="H5" i="1"/>
  <c r="J5" i="1"/>
  <c r="E5" i="1"/>
  <c r="H122" i="1"/>
  <c r="E122" i="1"/>
  <c r="J122" i="1"/>
  <c r="H74" i="1"/>
  <c r="E74" i="1"/>
  <c r="J74" i="1"/>
  <c r="H121" i="1"/>
  <c r="E121" i="1"/>
  <c r="J121" i="1"/>
  <c r="H37" i="1"/>
  <c r="E37" i="1"/>
  <c r="J37" i="1"/>
  <c r="H120" i="1"/>
  <c r="E120" i="1"/>
  <c r="J120" i="1"/>
  <c r="H96" i="1"/>
  <c r="J96" i="1"/>
  <c r="E96" i="1"/>
  <c r="I66" i="1"/>
  <c r="G113" i="1"/>
  <c r="J113" i="1"/>
  <c r="E113" i="1"/>
  <c r="G89" i="1"/>
  <c r="I89" i="1" s="1"/>
  <c r="E89" i="1"/>
  <c r="J89" i="1"/>
  <c r="G65" i="1"/>
  <c r="E65" i="1"/>
  <c r="J65" i="1"/>
  <c r="H89" i="1"/>
  <c r="J2" i="1"/>
  <c r="H2" i="1"/>
  <c r="I2" i="1" s="1"/>
  <c r="E2" i="1"/>
  <c r="H100" i="1"/>
  <c r="J100" i="1"/>
  <c r="E100" i="1"/>
  <c r="H88" i="1"/>
  <c r="K88" i="1" s="1"/>
  <c r="J88" i="1"/>
  <c r="E88" i="1"/>
  <c r="H76" i="1"/>
  <c r="K76" i="1" s="1"/>
  <c r="J76" i="1"/>
  <c r="E76" i="1"/>
  <c r="H64" i="1"/>
  <c r="J64" i="1"/>
  <c r="E64" i="1"/>
  <c r="H52" i="1"/>
  <c r="J52" i="1"/>
  <c r="E52" i="1"/>
  <c r="H40" i="1"/>
  <c r="I40" i="1" s="1"/>
  <c r="J40" i="1"/>
  <c r="E40" i="1"/>
  <c r="H28" i="1"/>
  <c r="K28" i="1" s="1"/>
  <c r="J28" i="1"/>
  <c r="E28" i="1"/>
  <c r="J16" i="1"/>
  <c r="K16" i="1" s="1"/>
  <c r="E16" i="1"/>
  <c r="J4" i="1"/>
  <c r="K4" i="1" s="1"/>
  <c r="E4" i="1"/>
  <c r="H4" i="1"/>
  <c r="I4" i="1" s="1"/>
  <c r="I55" i="1"/>
  <c r="H38" i="1"/>
  <c r="J38" i="1"/>
  <c r="E38" i="1"/>
  <c r="I54" i="1"/>
  <c r="H13" i="1"/>
  <c r="E13" i="1"/>
  <c r="J13" i="1"/>
  <c r="H84" i="1"/>
  <c r="E84" i="1"/>
  <c r="J84" i="1"/>
  <c r="H101" i="1"/>
  <c r="J101" i="1"/>
  <c r="E101" i="1"/>
  <c r="H77" i="1"/>
  <c r="J77" i="1"/>
  <c r="E77" i="1"/>
  <c r="H53" i="1"/>
  <c r="J53" i="1"/>
  <c r="E53" i="1"/>
  <c r="H112" i="1"/>
  <c r="K112" i="1" s="1"/>
  <c r="J112" i="1"/>
  <c r="E112" i="1"/>
  <c r="I63" i="1"/>
  <c r="H67" i="1"/>
  <c r="H123" i="1"/>
  <c r="K123" i="1" s="1"/>
  <c r="J123" i="1"/>
  <c r="E123" i="1"/>
  <c r="H111" i="1"/>
  <c r="I111" i="1" s="1"/>
  <c r="J111" i="1"/>
  <c r="E111" i="1"/>
  <c r="H99" i="1"/>
  <c r="J99" i="1"/>
  <c r="E99" i="1"/>
  <c r="H87" i="1"/>
  <c r="J87" i="1"/>
  <c r="E87" i="1"/>
  <c r="H75" i="1"/>
  <c r="K75" i="1" s="1"/>
  <c r="J75" i="1"/>
  <c r="E75" i="1"/>
  <c r="J63" i="1"/>
  <c r="K63" i="1" s="1"/>
  <c r="E63" i="1"/>
  <c r="H51" i="1"/>
  <c r="I51" i="1" s="1"/>
  <c r="J51" i="1"/>
  <c r="E51" i="1"/>
  <c r="J39" i="1"/>
  <c r="K39" i="1" s="1"/>
  <c r="E39" i="1"/>
  <c r="H27" i="1"/>
  <c r="I27" i="1" s="1"/>
  <c r="J27" i="1"/>
  <c r="E27" i="1"/>
  <c r="J15" i="1"/>
  <c r="K15" i="1" s="1"/>
  <c r="E15" i="1"/>
  <c r="G3" i="1"/>
  <c r="J3" i="1"/>
  <c r="E3" i="1"/>
  <c r="H3" i="1"/>
  <c r="G123" i="1"/>
  <c r="G119" i="1"/>
  <c r="I119" i="1" s="1"/>
  <c r="G114" i="1"/>
  <c r="H95" i="1"/>
  <c r="G102" i="1"/>
  <c r="G59" i="1"/>
  <c r="G35" i="1"/>
  <c r="K93" i="1"/>
  <c r="G107" i="1"/>
  <c r="H83" i="1"/>
  <c r="G103" i="1"/>
  <c r="G71" i="1"/>
  <c r="G47" i="1"/>
  <c r="H57" i="1"/>
  <c r="H23" i="1"/>
  <c r="G68" i="1"/>
  <c r="G46" i="1"/>
  <c r="H19" i="1"/>
  <c r="G45" i="1"/>
  <c r="K69" i="1"/>
  <c r="H106" i="1"/>
  <c r="K106" i="1" s="1"/>
  <c r="H81" i="1"/>
  <c r="G21" i="1"/>
  <c r="H80" i="1"/>
  <c r="G22" i="1"/>
  <c r="H105" i="1"/>
  <c r="K105" i="1" s="1"/>
  <c r="G117" i="1"/>
  <c r="G116" i="1"/>
  <c r="G99" i="1"/>
  <c r="G58" i="1"/>
  <c r="G20" i="1"/>
  <c r="H82" i="1"/>
  <c r="G118" i="1"/>
  <c r="G94" i="1"/>
  <c r="K18" i="1"/>
  <c r="H70" i="1"/>
  <c r="K70" i="1" s="1"/>
  <c r="G34" i="1"/>
  <c r="H69" i="1"/>
  <c r="K51" i="1"/>
  <c r="K30" i="1"/>
  <c r="K2" i="1"/>
  <c r="G87" i="1"/>
  <c r="G92" i="1"/>
  <c r="G77" i="1"/>
  <c r="G44" i="1"/>
  <c r="G29" i="1"/>
  <c r="H56" i="1"/>
  <c r="G104" i="1"/>
  <c r="G8" i="1"/>
  <c r="H17" i="1"/>
  <c r="H113" i="1"/>
  <c r="K113" i="1" s="1"/>
  <c r="H32" i="1"/>
  <c r="H65" i="1"/>
  <c r="K65" i="1" s="1"/>
  <c r="G122" i="1"/>
  <c r="G110" i="1"/>
  <c r="G98" i="1"/>
  <c r="G86" i="1"/>
  <c r="G74" i="1"/>
  <c r="G62" i="1"/>
  <c r="G50" i="1"/>
  <c r="G38" i="1"/>
  <c r="G26" i="1"/>
  <c r="G14" i="1"/>
  <c r="G109" i="1"/>
  <c r="G73" i="1"/>
  <c r="G37" i="1"/>
  <c r="G121" i="1"/>
  <c r="G97" i="1"/>
  <c r="G85" i="1"/>
  <c r="G61" i="1"/>
  <c r="G49" i="1"/>
  <c r="G25" i="1"/>
  <c r="G13" i="1"/>
  <c r="G120" i="1"/>
  <c r="G108" i="1"/>
  <c r="G96" i="1"/>
  <c r="G84" i="1"/>
  <c r="G72" i="1"/>
  <c r="G60" i="1"/>
  <c r="G48" i="1"/>
  <c r="G36" i="1"/>
  <c r="G24" i="1"/>
  <c r="G12" i="1"/>
  <c r="K66" i="1" l="1"/>
  <c r="K17" i="1"/>
  <c r="K53" i="1"/>
  <c r="I95" i="1"/>
  <c r="I88" i="1"/>
  <c r="K11" i="1"/>
  <c r="K6" i="1"/>
  <c r="K111" i="1"/>
  <c r="I28" i="1"/>
  <c r="I67" i="1"/>
  <c r="I82" i="1"/>
  <c r="K90" i="1"/>
  <c r="K31" i="1"/>
  <c r="I57" i="1"/>
  <c r="K43" i="1"/>
  <c r="K80" i="1"/>
  <c r="K101" i="1"/>
  <c r="K5" i="1"/>
  <c r="K79" i="1"/>
  <c r="K10" i="1"/>
  <c r="K46" i="1"/>
  <c r="K81" i="1"/>
  <c r="I3" i="1"/>
  <c r="K52" i="1"/>
  <c r="K100" i="1"/>
  <c r="I101" i="1"/>
  <c r="K32" i="1"/>
  <c r="K64" i="1"/>
  <c r="K83" i="1"/>
  <c r="K40" i="1"/>
  <c r="K87" i="1"/>
  <c r="I87" i="1"/>
  <c r="I53" i="1"/>
  <c r="K96" i="1"/>
  <c r="I96" i="1"/>
  <c r="K95" i="1"/>
  <c r="K120" i="1"/>
  <c r="I120" i="1"/>
  <c r="K13" i="1"/>
  <c r="I13" i="1"/>
  <c r="K114" i="1"/>
  <c r="I114" i="1"/>
  <c r="K25" i="1"/>
  <c r="I25" i="1"/>
  <c r="K107" i="1"/>
  <c r="I107" i="1"/>
  <c r="I64" i="1"/>
  <c r="I113" i="1"/>
  <c r="I76" i="1"/>
  <c r="I69" i="1"/>
  <c r="K47" i="1"/>
  <c r="I47" i="1"/>
  <c r="K103" i="1"/>
  <c r="I103" i="1"/>
  <c r="I12" i="1"/>
  <c r="I56" i="1"/>
  <c r="I105" i="1"/>
  <c r="K109" i="1"/>
  <c r="I109" i="1"/>
  <c r="K102" i="1"/>
  <c r="I102" i="1"/>
  <c r="K14" i="1"/>
  <c r="I14" i="1"/>
  <c r="K117" i="1"/>
  <c r="I117" i="1"/>
  <c r="I9" i="1"/>
  <c r="K8" i="1"/>
  <c r="I8" i="1"/>
  <c r="K104" i="1"/>
  <c r="I104" i="1"/>
  <c r="K62" i="1"/>
  <c r="I62" i="1"/>
  <c r="K119" i="1"/>
  <c r="K24" i="1"/>
  <c r="I24" i="1"/>
  <c r="K61" i="1"/>
  <c r="I61" i="1"/>
  <c r="K74" i="1"/>
  <c r="I74" i="1"/>
  <c r="K29" i="1"/>
  <c r="I29" i="1"/>
  <c r="K89" i="1"/>
  <c r="K3" i="1"/>
  <c r="K9" i="1"/>
  <c r="I123" i="1"/>
  <c r="I112" i="1"/>
  <c r="I17" i="1"/>
  <c r="I6" i="1"/>
  <c r="I10" i="1"/>
  <c r="I106" i="1"/>
  <c r="I23" i="1"/>
  <c r="K38" i="1"/>
  <c r="I38" i="1"/>
  <c r="K22" i="1"/>
  <c r="I22" i="1"/>
  <c r="K49" i="1"/>
  <c r="I49" i="1"/>
  <c r="K44" i="1"/>
  <c r="I44" i="1"/>
  <c r="K19" i="1"/>
  <c r="K21" i="1"/>
  <c r="I21" i="1"/>
  <c r="I81" i="1"/>
  <c r="K116" i="1"/>
  <c r="I116" i="1"/>
  <c r="K118" i="1"/>
  <c r="I118" i="1"/>
  <c r="K41" i="1"/>
  <c r="K86" i="1"/>
  <c r="I86" i="1"/>
  <c r="K48" i="1"/>
  <c r="I48" i="1"/>
  <c r="K97" i="1"/>
  <c r="I97" i="1"/>
  <c r="K98" i="1"/>
  <c r="I98" i="1"/>
  <c r="K77" i="1"/>
  <c r="I77" i="1"/>
  <c r="I46" i="1"/>
  <c r="K35" i="1"/>
  <c r="I35" i="1"/>
  <c r="I115" i="1"/>
  <c r="I79" i="1"/>
  <c r="I52" i="1"/>
  <c r="K94" i="1"/>
  <c r="I94" i="1"/>
  <c r="K56" i="1"/>
  <c r="K36" i="1"/>
  <c r="I36" i="1"/>
  <c r="K121" i="1"/>
  <c r="I121" i="1"/>
  <c r="K34" i="1"/>
  <c r="I34" i="1"/>
  <c r="I5" i="1"/>
  <c r="I70" i="1"/>
  <c r="I83" i="1"/>
  <c r="K99" i="1"/>
  <c r="I99" i="1"/>
  <c r="K108" i="1"/>
  <c r="I108" i="1"/>
  <c r="K71" i="1"/>
  <c r="I71" i="1"/>
  <c r="K26" i="1"/>
  <c r="I26" i="1"/>
  <c r="I11" i="1"/>
  <c r="K50" i="1"/>
  <c r="I50" i="1"/>
  <c r="K45" i="1"/>
  <c r="I45" i="1"/>
  <c r="K85" i="1"/>
  <c r="I85" i="1"/>
  <c r="K60" i="1"/>
  <c r="I60" i="1"/>
  <c r="K110" i="1"/>
  <c r="I110" i="1"/>
  <c r="K92" i="1"/>
  <c r="I92" i="1"/>
  <c r="K82" i="1"/>
  <c r="K68" i="1"/>
  <c r="I68" i="1"/>
  <c r="K59" i="1"/>
  <c r="I59" i="1"/>
  <c r="K72" i="1"/>
  <c r="I72" i="1"/>
  <c r="K37" i="1"/>
  <c r="I37" i="1"/>
  <c r="K122" i="1"/>
  <c r="I122" i="1"/>
  <c r="K27" i="1"/>
  <c r="K20" i="1"/>
  <c r="I20" i="1"/>
  <c r="K23" i="1"/>
  <c r="I65" i="1"/>
  <c r="I75" i="1"/>
  <c r="I93" i="1"/>
  <c r="I7" i="1"/>
  <c r="I90" i="1"/>
  <c r="K84" i="1"/>
  <c r="I84" i="1"/>
  <c r="K73" i="1"/>
  <c r="I73" i="1"/>
  <c r="K67" i="1"/>
  <c r="K58" i="1"/>
  <c r="I58" i="1"/>
  <c r="K57" i="1"/>
  <c r="I32" i="1"/>
  <c r="I80" i="1"/>
  <c r="K12" i="1"/>
  <c r="N7" i="1" l="1"/>
  <c r="N10" i="1" s="1"/>
</calcChain>
</file>

<file path=xl/sharedStrings.xml><?xml version="1.0" encoding="utf-8"?>
<sst xmlns="http://schemas.openxmlformats.org/spreadsheetml/2006/main" count="16" uniqueCount="15">
  <si>
    <t>Close</t>
  </si>
  <si>
    <t>Profit per buy</t>
  </si>
  <si>
    <t>Profit per short</t>
  </si>
  <si>
    <t>Transaction cost</t>
  </si>
  <si>
    <t>Profit after transaction cost</t>
  </si>
  <si>
    <t>Prediction</t>
  </si>
  <si>
    <t>Actual</t>
  </si>
  <si>
    <t>Prediction-Actual</t>
  </si>
  <si>
    <t>Recommendation to buy or short</t>
  </si>
  <si>
    <t>Profit</t>
  </si>
  <si>
    <t>TOTAL PROFIT (After transaction cost)</t>
  </si>
  <si>
    <t>Amount of Money invested:</t>
  </si>
  <si>
    <t>Percentage Profit:</t>
  </si>
  <si>
    <t>Roughly half year</t>
  </si>
  <si>
    <t>Total Number of Working Days: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</si>
</sst>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0" fillId="0" borderId="10" xfId="0" applyBorder="1"/>
    <xf numFmtId="2" fontId="0" fillId="0" borderId="10" xfId="0" applyNumberFormat="1" applyBorder="1"/>
    <xf numFmtId="0" fontId="0" fillId="34" borderId="11" xfId="0" applyFont="1" applyFill="1" applyBorder="1"/>
    <xf numFmtId="2" fontId="0" fillId="34" borderId="12" xfId="0" applyNumberFormat="1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0" xfId="0" applyFont="1" applyFill="1" applyBorder="1"/>
    <xf numFmtId="0" fontId="0" fillId="34" borderId="15" xfId="0" applyFont="1" applyFill="1" applyBorder="1"/>
    <xf numFmtId="0" fontId="16" fillId="34" borderId="16" xfId="0" applyFont="1" applyFill="1" applyBorder="1"/>
    <xf numFmtId="164" fontId="16" fillId="34" borderId="17" xfId="42" applyNumberFormat="1" applyFont="1" applyFill="1" applyBorder="1"/>
    <xf numFmtId="0" fontId="0" fillId="34" borderId="18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zoomScale="120" zoomScaleNormal="120" workbookViewId="0">
      <selection activeCell="N18" sqref="N18"/>
    </sheetView>
  </sheetViews>
  <sheetFormatPr baseColWidth="10" defaultRowHeight="16" x14ac:dyDescent="0.2"/>
  <cols>
    <col min="2" max="2" width="10.83203125" style="1"/>
    <col min="4" max="4" width="15" style="1" customWidth="1"/>
    <col min="5" max="5" width="16.1640625" style="1" customWidth="1"/>
    <col min="6" max="6" width="30.5" hidden="1" customWidth="1"/>
    <col min="7" max="7" width="23.83203125" hidden="1" customWidth="1"/>
    <col min="8" max="8" width="1.33203125" hidden="1" customWidth="1"/>
    <col min="9" max="9" width="13.33203125" customWidth="1"/>
    <col min="10" max="10" width="14.1640625" style="1" customWidth="1"/>
    <col min="11" max="11" width="15.83203125" style="1" customWidth="1"/>
    <col min="13" max="13" width="29.6640625" customWidth="1"/>
    <col min="14" max="14" width="10.83203125" customWidth="1"/>
    <col min="15" max="15" width="15.5" customWidth="1"/>
  </cols>
  <sheetData>
    <row r="1" spans="1:15" ht="32" customHeight="1" x14ac:dyDescent="0.2">
      <c r="A1" s="2" t="s">
        <v>0</v>
      </c>
      <c r="B1" s="3" t="s">
        <v>5</v>
      </c>
      <c r="C1" s="2" t="s">
        <v>6</v>
      </c>
      <c r="D1" s="3" t="s">
        <v>7</v>
      </c>
      <c r="E1" s="3" t="s">
        <v>8</v>
      </c>
      <c r="F1" s="2" t="s">
        <v>8</v>
      </c>
      <c r="G1" s="2" t="s">
        <v>1</v>
      </c>
      <c r="H1" s="2" t="s">
        <v>2</v>
      </c>
      <c r="I1" s="2" t="s">
        <v>9</v>
      </c>
      <c r="J1" s="3" t="s">
        <v>3</v>
      </c>
      <c r="K1" s="3" t="s">
        <v>4</v>
      </c>
    </row>
    <row r="2" spans="1:15" x14ac:dyDescent="0.2">
      <c r="A2" s="4">
        <v>11521.05</v>
      </c>
      <c r="B2" s="5">
        <v>11578.7509165188</v>
      </c>
      <c r="C2" s="4">
        <v>11669.15</v>
      </c>
      <c r="D2" s="5">
        <f>B2-C2</f>
        <v>-90.399083481199341</v>
      </c>
      <c r="E2" s="5" t="str">
        <f>IF(F2=1,"BUY",IF(F2=-1,"DO NOTHING","SHORT"))</f>
        <v>BUY</v>
      </c>
      <c r="F2" s="4">
        <f t="shared" ref="F2:F33" si="0">IF(B2&gt;A2+50,1,IF(B2&lt;(A2-50),0,-1))</f>
        <v>1</v>
      </c>
      <c r="G2" s="4">
        <f t="shared" ref="G2:G33" si="1">IF(F2=1,C2-A2,0)</f>
        <v>148.10000000000036</v>
      </c>
      <c r="H2" s="4">
        <f>IF(F2=-1,A2-C2,0)</f>
        <v>0</v>
      </c>
      <c r="I2" s="4">
        <f>G2+H2</f>
        <v>148.10000000000036</v>
      </c>
      <c r="J2" s="5">
        <f>IF(F2=-1,0,(0.5%+0.00325%)*1.18*A2)</f>
        <v>68.416027267499999</v>
      </c>
      <c r="K2" s="5">
        <f>G2+H2-(2*J2)</f>
        <v>11.267945465000366</v>
      </c>
    </row>
    <row r="3" spans="1:15" x14ac:dyDescent="0.2">
      <c r="A3" s="4">
        <v>8029.8</v>
      </c>
      <c r="B3" s="5">
        <v>8214.8240816262296</v>
      </c>
      <c r="C3" s="4">
        <v>8246.2999999999993</v>
      </c>
      <c r="D3" s="5">
        <f t="shared" ref="D3:D66" si="2">B3-C3</f>
        <v>-31.475918373769673</v>
      </c>
      <c r="E3" s="5" t="str">
        <f t="shared" ref="E3:E66" si="3">IF(F3=1,"BUY",IF(F3=-1,"DO NOTHING","SHORT"))</f>
        <v>BUY</v>
      </c>
      <c r="F3" s="4">
        <f t="shared" si="0"/>
        <v>1</v>
      </c>
      <c r="G3" s="4">
        <f t="shared" si="1"/>
        <v>216.49999999999909</v>
      </c>
      <c r="H3" s="4">
        <f t="shared" ref="H3:H34" si="4">IF(F3=0,A3-C3,0)</f>
        <v>0</v>
      </c>
      <c r="I3" s="4">
        <f t="shared" ref="I3:I66" si="5">G3+H3</f>
        <v>216.49999999999909</v>
      </c>
      <c r="J3" s="5">
        <f t="shared" ref="J3:J66" si="6">IF(F3=-1,0,(0.5%+0.00325%)*1.18*A3)</f>
        <v>47.683762830000006</v>
      </c>
      <c r="K3" s="5">
        <f t="shared" ref="K3:K66" si="7">G3+H3-(2*J3)</f>
        <v>121.13247433999908</v>
      </c>
    </row>
    <row r="4" spans="1:15" x14ac:dyDescent="0.2">
      <c r="A4" s="4">
        <v>9616.1</v>
      </c>
      <c r="B4" s="5">
        <v>9667.6522462789799</v>
      </c>
      <c r="C4" s="4">
        <v>9616.4</v>
      </c>
      <c r="D4" s="5">
        <f t="shared" si="2"/>
        <v>51.252246278980238</v>
      </c>
      <c r="E4" s="5" t="str">
        <f t="shared" si="3"/>
        <v>BUY</v>
      </c>
      <c r="F4" s="4">
        <f t="shared" si="0"/>
        <v>1</v>
      </c>
      <c r="G4" s="4">
        <f t="shared" si="1"/>
        <v>0.2999999999992724</v>
      </c>
      <c r="H4" s="4">
        <f t="shared" si="4"/>
        <v>0</v>
      </c>
      <c r="I4" s="4">
        <f t="shared" si="5"/>
        <v>0.2999999999992724</v>
      </c>
      <c r="J4" s="5">
        <f t="shared" si="6"/>
        <v>57.103767435000002</v>
      </c>
      <c r="K4" s="5">
        <f t="shared" si="7"/>
        <v>-113.90753487000073</v>
      </c>
    </row>
    <row r="5" spans="1:15" x14ac:dyDescent="0.2">
      <c r="A5" s="4">
        <v>10754</v>
      </c>
      <c r="B5" s="5">
        <v>10843.8711417137</v>
      </c>
      <c r="C5" s="4">
        <v>10792.5</v>
      </c>
      <c r="D5" s="5">
        <f t="shared" si="2"/>
        <v>51.371141713700126</v>
      </c>
      <c r="E5" s="5" t="str">
        <f t="shared" si="3"/>
        <v>BUY</v>
      </c>
      <c r="F5" s="4">
        <f t="shared" si="0"/>
        <v>1</v>
      </c>
      <c r="G5" s="4">
        <f t="shared" si="1"/>
        <v>38.5</v>
      </c>
      <c r="H5" s="4">
        <f t="shared" si="4"/>
        <v>0</v>
      </c>
      <c r="I5" s="4">
        <f t="shared" si="5"/>
        <v>38.5</v>
      </c>
      <c r="J5" s="5">
        <f t="shared" si="6"/>
        <v>63.861015900000005</v>
      </c>
      <c r="K5" s="5">
        <f t="shared" si="7"/>
        <v>-89.222031800000011</v>
      </c>
    </row>
    <row r="6" spans="1:15" ht="17" thickBot="1" x14ac:dyDescent="0.25">
      <c r="A6" s="4">
        <v>10576.85</v>
      </c>
      <c r="B6" s="5">
        <v>10634.3251195353</v>
      </c>
      <c r="C6" s="4">
        <v>10360.4</v>
      </c>
      <c r="D6" s="5">
        <f t="shared" si="2"/>
        <v>273.92511953530084</v>
      </c>
      <c r="E6" s="5" t="str">
        <f t="shared" si="3"/>
        <v>BUY</v>
      </c>
      <c r="F6" s="4">
        <f t="shared" si="0"/>
        <v>1</v>
      </c>
      <c r="G6" s="4">
        <f t="shared" si="1"/>
        <v>-216.45000000000073</v>
      </c>
      <c r="H6" s="4">
        <f t="shared" si="4"/>
        <v>0</v>
      </c>
      <c r="I6" s="4">
        <f t="shared" si="5"/>
        <v>-216.45000000000073</v>
      </c>
      <c r="J6" s="5">
        <f t="shared" si="6"/>
        <v>62.809037197500004</v>
      </c>
      <c r="K6" s="5">
        <f t="shared" si="7"/>
        <v>-342.06807439500074</v>
      </c>
    </row>
    <row r="7" spans="1:15" x14ac:dyDescent="0.2">
      <c r="A7" s="4">
        <v>8650.2999999999993</v>
      </c>
      <c r="B7" s="5">
        <v>8727.5330827912294</v>
      </c>
      <c r="C7" s="4">
        <v>8809.65</v>
      </c>
      <c r="D7" s="5">
        <f t="shared" si="2"/>
        <v>-82.116917208770246</v>
      </c>
      <c r="E7" s="5" t="str">
        <f t="shared" si="3"/>
        <v>BUY</v>
      </c>
      <c r="F7" s="4">
        <f t="shared" si="0"/>
        <v>1</v>
      </c>
      <c r="G7" s="4">
        <f t="shared" si="1"/>
        <v>159.35000000000036</v>
      </c>
      <c r="H7" s="4">
        <f t="shared" si="4"/>
        <v>0</v>
      </c>
      <c r="I7" s="4">
        <f t="shared" si="5"/>
        <v>159.35000000000036</v>
      </c>
      <c r="J7" s="5">
        <f t="shared" si="6"/>
        <v>51.368509005</v>
      </c>
      <c r="K7" s="5">
        <f t="shared" si="7"/>
        <v>56.612981990000364</v>
      </c>
      <c r="M7" s="6" t="s">
        <v>10</v>
      </c>
      <c r="N7" s="7">
        <f>SUM(K:K)</f>
        <v>5058.5079188049967</v>
      </c>
      <c r="O7" s="8"/>
    </row>
    <row r="8" spans="1:15" x14ac:dyDescent="0.2">
      <c r="A8" s="4">
        <v>8170.2</v>
      </c>
      <c r="B8" s="5">
        <v>8181.4770008569603</v>
      </c>
      <c r="C8" s="4">
        <v>8127.85</v>
      </c>
      <c r="D8" s="5">
        <f t="shared" si="2"/>
        <v>53.627000856959967</v>
      </c>
      <c r="E8" s="5" t="str">
        <f t="shared" si="3"/>
        <v>DO NOTHING</v>
      </c>
      <c r="F8" s="4">
        <f t="shared" si="0"/>
        <v>-1</v>
      </c>
      <c r="G8" s="4">
        <f t="shared" si="1"/>
        <v>0</v>
      </c>
      <c r="H8" s="4">
        <f t="shared" si="4"/>
        <v>0</v>
      </c>
      <c r="I8" s="4">
        <f t="shared" si="5"/>
        <v>0</v>
      </c>
      <c r="J8" s="5">
        <f t="shared" si="6"/>
        <v>0</v>
      </c>
      <c r="K8" s="5">
        <f t="shared" si="7"/>
        <v>0</v>
      </c>
      <c r="M8" s="9" t="s">
        <v>11</v>
      </c>
      <c r="N8" s="10">
        <v>50000</v>
      </c>
      <c r="O8" s="11"/>
    </row>
    <row r="9" spans="1:15" x14ac:dyDescent="0.2">
      <c r="A9" s="4">
        <v>10093.049999999999</v>
      </c>
      <c r="B9" s="5">
        <v>10060.821655136</v>
      </c>
      <c r="C9" s="4">
        <v>10121.9</v>
      </c>
      <c r="D9" s="5">
        <f t="shared" si="2"/>
        <v>-61.078344863999519</v>
      </c>
      <c r="E9" s="5" t="str">
        <f t="shared" si="3"/>
        <v>DO NOTHING</v>
      </c>
      <c r="F9" s="4">
        <f t="shared" si="0"/>
        <v>-1</v>
      </c>
      <c r="G9" s="4">
        <f t="shared" si="1"/>
        <v>0</v>
      </c>
      <c r="H9" s="4">
        <f t="shared" si="4"/>
        <v>0</v>
      </c>
      <c r="I9" s="4">
        <f t="shared" si="5"/>
        <v>0</v>
      </c>
      <c r="J9" s="5">
        <f t="shared" si="6"/>
        <v>0</v>
      </c>
      <c r="K9" s="5">
        <f t="shared" si="7"/>
        <v>0</v>
      </c>
      <c r="M9" s="9" t="s">
        <v>14</v>
      </c>
      <c r="N9" s="10">
        <v>123</v>
      </c>
      <c r="O9" s="11" t="s">
        <v>13</v>
      </c>
    </row>
    <row r="10" spans="1:15" ht="17" thickBot="1" x14ac:dyDescent="0.25">
      <c r="A10" s="4">
        <v>8635.65</v>
      </c>
      <c r="B10" s="5">
        <v>8691.4293050590095</v>
      </c>
      <c r="C10" s="4">
        <v>8544.85</v>
      </c>
      <c r="D10" s="5">
        <f t="shared" si="2"/>
        <v>146.57930505900913</v>
      </c>
      <c r="E10" s="5" t="str">
        <f t="shared" si="3"/>
        <v>BUY</v>
      </c>
      <c r="F10" s="4">
        <f t="shared" si="0"/>
        <v>1</v>
      </c>
      <c r="G10" s="4">
        <f t="shared" si="1"/>
        <v>-90.799999999999272</v>
      </c>
      <c r="H10" s="4">
        <f t="shared" si="4"/>
        <v>0</v>
      </c>
      <c r="I10" s="4">
        <f t="shared" si="5"/>
        <v>-90.799999999999272</v>
      </c>
      <c r="J10" s="5">
        <f t="shared" si="6"/>
        <v>51.281512177499998</v>
      </c>
      <c r="K10" s="5">
        <f t="shared" si="7"/>
        <v>-193.36302435499925</v>
      </c>
      <c r="M10" s="12" t="s">
        <v>12</v>
      </c>
      <c r="N10" s="13">
        <f>N7/N8</f>
        <v>0.10117015837609994</v>
      </c>
      <c r="O10" s="14"/>
    </row>
    <row r="11" spans="1:15" x14ac:dyDescent="0.2">
      <c r="A11" s="4">
        <v>10492.85</v>
      </c>
      <c r="B11" s="5">
        <v>10340.9008416835</v>
      </c>
      <c r="C11" s="4">
        <v>10421.4</v>
      </c>
      <c r="D11" s="5">
        <f t="shared" si="2"/>
        <v>-80.499158316499233</v>
      </c>
      <c r="E11" s="5" t="str">
        <f t="shared" si="3"/>
        <v>SHORT</v>
      </c>
      <c r="F11" s="4">
        <f t="shared" si="0"/>
        <v>0</v>
      </c>
      <c r="G11" s="4">
        <f t="shared" si="1"/>
        <v>0</v>
      </c>
      <c r="H11" s="4">
        <f t="shared" si="4"/>
        <v>71.450000000000728</v>
      </c>
      <c r="I11" s="4">
        <f t="shared" si="5"/>
        <v>71.450000000000728</v>
      </c>
      <c r="J11" s="5">
        <f t="shared" si="6"/>
        <v>62.310215797500007</v>
      </c>
      <c r="K11" s="5">
        <f t="shared" si="7"/>
        <v>-53.170431594999286</v>
      </c>
    </row>
    <row r="12" spans="1:15" x14ac:dyDescent="0.2">
      <c r="A12" s="4">
        <v>7842.75</v>
      </c>
      <c r="B12" s="5">
        <v>7878.5735242437804</v>
      </c>
      <c r="C12" s="4">
        <v>7954.9</v>
      </c>
      <c r="D12" s="5">
        <f t="shared" si="2"/>
        <v>-76.326475756219224</v>
      </c>
      <c r="E12" s="5" t="str">
        <f t="shared" si="3"/>
        <v>DO NOTHING</v>
      </c>
      <c r="F12" s="4">
        <f t="shared" si="0"/>
        <v>-1</v>
      </c>
      <c r="G12" s="4">
        <f t="shared" si="1"/>
        <v>0</v>
      </c>
      <c r="H12" s="4">
        <f t="shared" si="4"/>
        <v>0</v>
      </c>
      <c r="I12" s="4">
        <f t="shared" si="5"/>
        <v>0</v>
      </c>
      <c r="J12" s="5">
        <f t="shared" si="6"/>
        <v>0</v>
      </c>
      <c r="K12" s="5">
        <f t="shared" si="7"/>
        <v>0</v>
      </c>
    </row>
    <row r="13" spans="1:15" x14ac:dyDescent="0.2">
      <c r="A13" s="4">
        <v>7847.25</v>
      </c>
      <c r="B13" s="5">
        <v>7894.6269800314803</v>
      </c>
      <c r="C13" s="4">
        <v>7866.05</v>
      </c>
      <c r="D13" s="5">
        <f t="shared" si="2"/>
        <v>28.576980031480161</v>
      </c>
      <c r="E13" s="5" t="str">
        <f t="shared" si="3"/>
        <v>DO NOTHING</v>
      </c>
      <c r="F13" s="4">
        <f t="shared" si="0"/>
        <v>-1</v>
      </c>
      <c r="G13" s="4">
        <f t="shared" si="1"/>
        <v>0</v>
      </c>
      <c r="H13" s="4">
        <f t="shared" si="4"/>
        <v>0</v>
      </c>
      <c r="I13" s="4">
        <f t="shared" si="5"/>
        <v>0</v>
      </c>
      <c r="J13" s="5">
        <f t="shared" si="6"/>
        <v>0</v>
      </c>
      <c r="K13" s="5">
        <f t="shared" si="7"/>
        <v>0</v>
      </c>
    </row>
    <row r="14" spans="1:15" x14ac:dyDescent="0.2">
      <c r="A14" s="4">
        <v>10746.05</v>
      </c>
      <c r="B14" s="5">
        <v>10843.3364883506</v>
      </c>
      <c r="C14" s="4">
        <v>10880.1</v>
      </c>
      <c r="D14" s="5">
        <f t="shared" si="2"/>
        <v>-36.763511649400243</v>
      </c>
      <c r="E14" s="5" t="str">
        <f t="shared" si="3"/>
        <v>BUY</v>
      </c>
      <c r="F14" s="4">
        <f t="shared" si="0"/>
        <v>1</v>
      </c>
      <c r="G14" s="4">
        <f t="shared" si="1"/>
        <v>134.05000000000109</v>
      </c>
      <c r="H14" s="4">
        <f t="shared" si="4"/>
        <v>0</v>
      </c>
      <c r="I14" s="4">
        <f t="shared" si="5"/>
        <v>134.05000000000109</v>
      </c>
      <c r="J14" s="5">
        <f t="shared" si="6"/>
        <v>63.813806017499999</v>
      </c>
      <c r="K14" s="5">
        <f t="shared" si="7"/>
        <v>6.4223879650010929</v>
      </c>
    </row>
    <row r="15" spans="1:15" x14ac:dyDescent="0.2">
      <c r="A15" s="4">
        <v>8412.7999999999993</v>
      </c>
      <c r="B15" s="5">
        <v>8628.9336566737893</v>
      </c>
      <c r="C15" s="4">
        <v>8602.75</v>
      </c>
      <c r="D15" s="5">
        <f t="shared" si="2"/>
        <v>26.183656673789301</v>
      </c>
      <c r="E15" s="5" t="str">
        <f t="shared" si="3"/>
        <v>BUY</v>
      </c>
      <c r="F15" s="4">
        <f t="shared" si="0"/>
        <v>1</v>
      </c>
      <c r="G15" s="4">
        <f t="shared" si="1"/>
        <v>189.95000000000073</v>
      </c>
      <c r="H15" s="4">
        <f t="shared" si="4"/>
        <v>0</v>
      </c>
      <c r="I15" s="4">
        <f t="shared" si="5"/>
        <v>189.95000000000073</v>
      </c>
      <c r="J15" s="5">
        <f t="shared" si="6"/>
        <v>49.958150879999998</v>
      </c>
      <c r="K15" s="5">
        <f t="shared" si="7"/>
        <v>90.033698240000732</v>
      </c>
    </row>
    <row r="16" spans="1:15" x14ac:dyDescent="0.2">
      <c r="A16" s="4">
        <v>8550.9</v>
      </c>
      <c r="B16" s="5">
        <v>8632.2444111175591</v>
      </c>
      <c r="C16" s="4">
        <v>8586.25</v>
      </c>
      <c r="D16" s="5">
        <f t="shared" si="2"/>
        <v>45.994411117559139</v>
      </c>
      <c r="E16" s="5" t="str">
        <f t="shared" si="3"/>
        <v>BUY</v>
      </c>
      <c r="F16" s="4">
        <f t="shared" si="0"/>
        <v>1</v>
      </c>
      <c r="G16" s="4">
        <f t="shared" si="1"/>
        <v>35.350000000000364</v>
      </c>
      <c r="H16" s="4">
        <f t="shared" si="4"/>
        <v>0</v>
      </c>
      <c r="I16" s="4">
        <f t="shared" si="5"/>
        <v>35.350000000000364</v>
      </c>
      <c r="J16" s="5">
        <f t="shared" si="6"/>
        <v>50.778237015000002</v>
      </c>
      <c r="K16" s="5">
        <f t="shared" si="7"/>
        <v>-66.20647402999964</v>
      </c>
    </row>
    <row r="17" spans="1:11" x14ac:dyDescent="0.2">
      <c r="A17" s="4">
        <v>8339.35</v>
      </c>
      <c r="B17" s="5">
        <v>8290.1434503084092</v>
      </c>
      <c r="C17" s="4">
        <v>8130.65</v>
      </c>
      <c r="D17" s="5">
        <f t="shared" si="2"/>
        <v>159.49345030840959</v>
      </c>
      <c r="E17" s="5" t="str">
        <f t="shared" si="3"/>
        <v>DO NOTHING</v>
      </c>
      <c r="F17" s="4">
        <f t="shared" si="0"/>
        <v>-1</v>
      </c>
      <c r="G17" s="4">
        <f t="shared" si="1"/>
        <v>0</v>
      </c>
      <c r="H17" s="4">
        <f t="shared" si="4"/>
        <v>0</v>
      </c>
      <c r="I17" s="4">
        <f t="shared" si="5"/>
        <v>0</v>
      </c>
      <c r="J17" s="5">
        <f t="shared" si="6"/>
        <v>0</v>
      </c>
      <c r="K17" s="5">
        <f t="shared" si="7"/>
        <v>0</v>
      </c>
    </row>
    <row r="18" spans="1:11" x14ac:dyDescent="0.2">
      <c r="A18" s="4">
        <v>8124.45</v>
      </c>
      <c r="B18" s="5">
        <v>8284.0113379276099</v>
      </c>
      <c r="C18" s="4">
        <v>8224.9500000000007</v>
      </c>
      <c r="D18" s="5">
        <f t="shared" si="2"/>
        <v>59.061337927609202</v>
      </c>
      <c r="E18" s="5" t="str">
        <f t="shared" si="3"/>
        <v>BUY</v>
      </c>
      <c r="F18" s="4">
        <f t="shared" si="0"/>
        <v>1</v>
      </c>
      <c r="G18" s="4">
        <f t="shared" si="1"/>
        <v>100.50000000000091</v>
      </c>
      <c r="H18" s="4">
        <f t="shared" si="4"/>
        <v>0</v>
      </c>
      <c r="I18" s="4">
        <f t="shared" si="5"/>
        <v>100.50000000000091</v>
      </c>
      <c r="J18" s="5">
        <f t="shared" si="6"/>
        <v>48.245827657500001</v>
      </c>
      <c r="K18" s="5">
        <f t="shared" si="7"/>
        <v>4.0083446850009068</v>
      </c>
    </row>
    <row r="19" spans="1:11" x14ac:dyDescent="0.2">
      <c r="A19" s="4">
        <v>10957.1</v>
      </c>
      <c r="B19" s="5">
        <v>11034.2524120826</v>
      </c>
      <c r="C19" s="4">
        <v>11319.55</v>
      </c>
      <c r="D19" s="5">
        <f t="shared" si="2"/>
        <v>-285.29758791739914</v>
      </c>
      <c r="E19" s="5" t="str">
        <f t="shared" si="3"/>
        <v>BUY</v>
      </c>
      <c r="F19" s="4">
        <f t="shared" si="0"/>
        <v>1</v>
      </c>
      <c r="G19" s="4">
        <f t="shared" si="1"/>
        <v>362.44999999999891</v>
      </c>
      <c r="H19" s="4">
        <f t="shared" si="4"/>
        <v>0</v>
      </c>
      <c r="I19" s="4">
        <f t="shared" si="5"/>
        <v>362.44999999999891</v>
      </c>
      <c r="J19" s="5">
        <f t="shared" si="6"/>
        <v>65.067094785000009</v>
      </c>
      <c r="K19" s="5">
        <f t="shared" si="7"/>
        <v>232.31581042999889</v>
      </c>
    </row>
    <row r="20" spans="1:11" x14ac:dyDescent="0.2">
      <c r="A20" s="4">
        <v>8091.55</v>
      </c>
      <c r="B20" s="5">
        <v>8304.2270504636908</v>
      </c>
      <c r="C20" s="4">
        <v>8381.1</v>
      </c>
      <c r="D20" s="5">
        <f t="shared" si="2"/>
        <v>-76.872949536309534</v>
      </c>
      <c r="E20" s="5" t="str">
        <f t="shared" si="3"/>
        <v>BUY</v>
      </c>
      <c r="F20" s="4">
        <f t="shared" si="0"/>
        <v>1</v>
      </c>
      <c r="G20" s="4">
        <f t="shared" si="1"/>
        <v>289.55000000000018</v>
      </c>
      <c r="H20" s="4">
        <f t="shared" si="4"/>
        <v>0</v>
      </c>
      <c r="I20" s="4">
        <f t="shared" si="5"/>
        <v>289.55000000000018</v>
      </c>
      <c r="J20" s="5">
        <f t="shared" si="6"/>
        <v>48.050455942500001</v>
      </c>
      <c r="K20" s="5">
        <f t="shared" si="7"/>
        <v>193.44908811500017</v>
      </c>
    </row>
    <row r="21" spans="1:11" x14ac:dyDescent="0.2">
      <c r="A21" s="4">
        <v>8153.6</v>
      </c>
      <c r="B21" s="5">
        <v>8189.7110833413599</v>
      </c>
      <c r="C21" s="4">
        <v>7908.25</v>
      </c>
      <c r="D21" s="5">
        <f t="shared" si="2"/>
        <v>281.46108334135988</v>
      </c>
      <c r="E21" s="5" t="str">
        <f t="shared" si="3"/>
        <v>DO NOTHING</v>
      </c>
      <c r="F21" s="4">
        <f t="shared" si="0"/>
        <v>-1</v>
      </c>
      <c r="G21" s="4">
        <f t="shared" si="1"/>
        <v>0</v>
      </c>
      <c r="H21" s="4">
        <f t="shared" si="4"/>
        <v>0</v>
      </c>
      <c r="I21" s="4">
        <f t="shared" si="5"/>
        <v>0</v>
      </c>
      <c r="J21" s="5">
        <f t="shared" si="6"/>
        <v>0</v>
      </c>
      <c r="K21" s="5">
        <f t="shared" si="7"/>
        <v>0</v>
      </c>
    </row>
    <row r="22" spans="1:11" x14ac:dyDescent="0.2">
      <c r="A22" s="4">
        <v>9105.15</v>
      </c>
      <c r="B22" s="5">
        <v>9322.4814777949196</v>
      </c>
      <c r="C22" s="4">
        <v>9342.15</v>
      </c>
      <c r="D22" s="5">
        <f t="shared" si="2"/>
        <v>-19.66852220508008</v>
      </c>
      <c r="E22" s="5" t="str">
        <f t="shared" si="3"/>
        <v>BUY</v>
      </c>
      <c r="F22" s="4">
        <f t="shared" si="0"/>
        <v>1</v>
      </c>
      <c r="G22" s="4">
        <f t="shared" si="1"/>
        <v>237</v>
      </c>
      <c r="H22" s="4">
        <f t="shared" si="4"/>
        <v>0</v>
      </c>
      <c r="I22" s="4">
        <f t="shared" si="5"/>
        <v>237</v>
      </c>
      <c r="J22" s="5">
        <f t="shared" si="6"/>
        <v>54.0695675025</v>
      </c>
      <c r="K22" s="5">
        <f t="shared" si="7"/>
        <v>128.86086499499999</v>
      </c>
    </row>
    <row r="23" spans="1:11" x14ac:dyDescent="0.2">
      <c r="A23" s="4">
        <v>9653.5</v>
      </c>
      <c r="B23" s="5">
        <v>9709.5209642196896</v>
      </c>
      <c r="C23" s="4">
        <v>9520.9</v>
      </c>
      <c r="D23" s="5">
        <f t="shared" si="2"/>
        <v>188.62096421968999</v>
      </c>
      <c r="E23" s="5" t="str">
        <f t="shared" si="3"/>
        <v>BUY</v>
      </c>
      <c r="F23" s="4">
        <f t="shared" si="0"/>
        <v>1</v>
      </c>
      <c r="G23" s="4">
        <f t="shared" si="1"/>
        <v>-132.60000000000036</v>
      </c>
      <c r="H23" s="4">
        <f t="shared" si="4"/>
        <v>0</v>
      </c>
      <c r="I23" s="4">
        <f t="shared" si="5"/>
        <v>-132.60000000000036</v>
      </c>
      <c r="J23" s="5">
        <f t="shared" si="6"/>
        <v>57.325861725000003</v>
      </c>
      <c r="K23" s="5">
        <f t="shared" si="7"/>
        <v>-247.25172345000038</v>
      </c>
    </row>
    <row r="24" spans="1:11" x14ac:dyDescent="0.2">
      <c r="A24" s="4">
        <v>10794.95</v>
      </c>
      <c r="B24" s="5">
        <v>10952.608276933801</v>
      </c>
      <c r="C24" s="4">
        <v>10922.75</v>
      </c>
      <c r="D24" s="5">
        <f t="shared" si="2"/>
        <v>29.85827693380088</v>
      </c>
      <c r="E24" s="5" t="str">
        <f t="shared" si="3"/>
        <v>BUY</v>
      </c>
      <c r="F24" s="4">
        <f t="shared" si="0"/>
        <v>1</v>
      </c>
      <c r="G24" s="4">
        <f t="shared" si="1"/>
        <v>127.79999999999927</v>
      </c>
      <c r="H24" s="4">
        <f t="shared" si="4"/>
        <v>0</v>
      </c>
      <c r="I24" s="4">
        <f t="shared" si="5"/>
        <v>127.79999999999927</v>
      </c>
      <c r="J24" s="5">
        <f t="shared" si="6"/>
        <v>64.104191332500008</v>
      </c>
      <c r="K24" s="5">
        <f t="shared" si="7"/>
        <v>-0.40838266500074383</v>
      </c>
    </row>
    <row r="25" spans="1:11" x14ac:dyDescent="0.2">
      <c r="A25" s="4">
        <v>8104.35</v>
      </c>
      <c r="B25" s="5">
        <v>8104.7500758642</v>
      </c>
      <c r="C25" s="4">
        <v>8034.85</v>
      </c>
      <c r="D25" s="5">
        <f t="shared" si="2"/>
        <v>69.900075864199607</v>
      </c>
      <c r="E25" s="5" t="str">
        <f t="shared" si="3"/>
        <v>DO NOTHING</v>
      </c>
      <c r="F25" s="4">
        <f t="shared" si="0"/>
        <v>-1</v>
      </c>
      <c r="G25" s="4">
        <f t="shared" si="1"/>
        <v>0</v>
      </c>
      <c r="H25" s="4">
        <f t="shared" si="4"/>
        <v>0</v>
      </c>
      <c r="I25" s="4">
        <f t="shared" si="5"/>
        <v>0</v>
      </c>
      <c r="J25" s="5">
        <f t="shared" si="6"/>
        <v>0</v>
      </c>
      <c r="K25" s="5">
        <f t="shared" si="7"/>
        <v>0</v>
      </c>
    </row>
    <row r="26" spans="1:11" x14ac:dyDescent="0.2">
      <c r="A26" s="4">
        <v>7975.5</v>
      </c>
      <c r="B26" s="5">
        <v>7897.2301489666697</v>
      </c>
      <c r="C26" s="4">
        <v>7968.85</v>
      </c>
      <c r="D26" s="5">
        <f t="shared" si="2"/>
        <v>-71.619851033330633</v>
      </c>
      <c r="E26" s="5" t="str">
        <f t="shared" si="3"/>
        <v>SHORT</v>
      </c>
      <c r="F26" s="4">
        <f t="shared" si="0"/>
        <v>0</v>
      </c>
      <c r="G26" s="4">
        <f t="shared" si="1"/>
        <v>0</v>
      </c>
      <c r="H26" s="4">
        <f t="shared" si="4"/>
        <v>6.6499999999996362</v>
      </c>
      <c r="I26" s="4">
        <f t="shared" si="5"/>
        <v>6.6499999999996362</v>
      </c>
      <c r="J26" s="5">
        <f t="shared" si="6"/>
        <v>47.361310424999999</v>
      </c>
      <c r="K26" s="5">
        <f t="shared" si="7"/>
        <v>-88.072620850000362</v>
      </c>
    </row>
    <row r="27" spans="1:11" x14ac:dyDescent="0.2">
      <c r="A27" s="4">
        <v>10905.2</v>
      </c>
      <c r="B27" s="5">
        <v>10769.612255718799</v>
      </c>
      <c r="C27" s="4">
        <v>10661.55</v>
      </c>
      <c r="D27" s="5">
        <f t="shared" si="2"/>
        <v>108.06225571879986</v>
      </c>
      <c r="E27" s="5" t="str">
        <f t="shared" si="3"/>
        <v>SHORT</v>
      </c>
      <c r="F27" s="4">
        <f t="shared" si="0"/>
        <v>0</v>
      </c>
      <c r="G27" s="4">
        <f t="shared" si="1"/>
        <v>0</v>
      </c>
      <c r="H27" s="4">
        <f t="shared" si="4"/>
        <v>243.65000000000146</v>
      </c>
      <c r="I27" s="4">
        <f t="shared" si="5"/>
        <v>243.65000000000146</v>
      </c>
      <c r="J27" s="5">
        <f t="shared" si="6"/>
        <v>64.758894420000004</v>
      </c>
      <c r="K27" s="5">
        <f t="shared" si="7"/>
        <v>114.13221116000145</v>
      </c>
    </row>
    <row r="28" spans="1:11" x14ac:dyDescent="0.2">
      <c r="A28" s="4">
        <v>8638</v>
      </c>
      <c r="B28" s="5">
        <v>8570.1420977501602</v>
      </c>
      <c r="C28" s="4">
        <v>8543.5499999999993</v>
      </c>
      <c r="D28" s="5">
        <f t="shared" si="2"/>
        <v>26.592097750160974</v>
      </c>
      <c r="E28" s="5" t="str">
        <f t="shared" si="3"/>
        <v>SHORT</v>
      </c>
      <c r="F28" s="4">
        <f t="shared" si="0"/>
        <v>0</v>
      </c>
      <c r="G28" s="4">
        <f t="shared" si="1"/>
        <v>0</v>
      </c>
      <c r="H28" s="4">
        <f t="shared" si="4"/>
        <v>94.450000000000728</v>
      </c>
      <c r="I28" s="4">
        <f t="shared" si="5"/>
        <v>94.450000000000728</v>
      </c>
      <c r="J28" s="5">
        <f t="shared" si="6"/>
        <v>51.295467299999999</v>
      </c>
      <c r="K28" s="5">
        <f t="shared" si="7"/>
        <v>-8.1409345999992695</v>
      </c>
    </row>
    <row r="29" spans="1:11" x14ac:dyDescent="0.2">
      <c r="A29" s="4">
        <v>8323.2000000000007</v>
      </c>
      <c r="B29" s="5">
        <v>8473.9972855165106</v>
      </c>
      <c r="C29" s="4">
        <v>8528.5499999999993</v>
      </c>
      <c r="D29" s="5">
        <f t="shared" si="2"/>
        <v>-54.552714483488671</v>
      </c>
      <c r="E29" s="5" t="str">
        <f t="shared" si="3"/>
        <v>BUY</v>
      </c>
      <c r="F29" s="4">
        <f t="shared" si="0"/>
        <v>1</v>
      </c>
      <c r="G29" s="4">
        <f t="shared" si="1"/>
        <v>205.34999999999854</v>
      </c>
      <c r="H29" s="4">
        <f t="shared" si="4"/>
        <v>0</v>
      </c>
      <c r="I29" s="4">
        <f t="shared" si="5"/>
        <v>205.34999999999854</v>
      </c>
      <c r="J29" s="5">
        <f t="shared" si="6"/>
        <v>49.42607472000001</v>
      </c>
      <c r="K29" s="5">
        <f t="shared" si="7"/>
        <v>106.49785055999853</v>
      </c>
    </row>
    <row r="30" spans="1:11" x14ac:dyDescent="0.2">
      <c r="A30" s="4">
        <v>8328.35</v>
      </c>
      <c r="B30" s="5">
        <v>8476.8793957573707</v>
      </c>
      <c r="C30" s="4">
        <v>8519.5</v>
      </c>
      <c r="D30" s="5">
        <f t="shared" si="2"/>
        <v>-42.62060424262927</v>
      </c>
      <c r="E30" s="5" t="str">
        <f t="shared" si="3"/>
        <v>BUY</v>
      </c>
      <c r="F30" s="4">
        <f t="shared" si="0"/>
        <v>1</v>
      </c>
      <c r="G30" s="4">
        <f t="shared" si="1"/>
        <v>191.14999999999964</v>
      </c>
      <c r="H30" s="4">
        <f t="shared" si="4"/>
        <v>0</v>
      </c>
      <c r="I30" s="4">
        <f t="shared" si="5"/>
        <v>191.14999999999964</v>
      </c>
      <c r="J30" s="5">
        <f t="shared" si="6"/>
        <v>49.456657222500006</v>
      </c>
      <c r="K30" s="5">
        <f t="shared" si="7"/>
        <v>92.236685554999625</v>
      </c>
    </row>
    <row r="31" spans="1:11" x14ac:dyDescent="0.2">
      <c r="A31" s="4">
        <v>8996.25</v>
      </c>
      <c r="B31" s="5">
        <v>8788.9797583858908</v>
      </c>
      <c r="C31" s="4">
        <v>8647.75</v>
      </c>
      <c r="D31" s="5">
        <f t="shared" si="2"/>
        <v>141.22975838589082</v>
      </c>
      <c r="E31" s="5" t="str">
        <f t="shared" si="3"/>
        <v>SHORT</v>
      </c>
      <c r="F31" s="4">
        <f t="shared" si="0"/>
        <v>0</v>
      </c>
      <c r="G31" s="4">
        <f t="shared" si="1"/>
        <v>0</v>
      </c>
      <c r="H31" s="4">
        <f t="shared" si="4"/>
        <v>348.5</v>
      </c>
      <c r="I31" s="4">
        <f t="shared" si="5"/>
        <v>348.5</v>
      </c>
      <c r="J31" s="5">
        <f t="shared" si="6"/>
        <v>53.422881187500003</v>
      </c>
      <c r="K31" s="5">
        <f t="shared" si="7"/>
        <v>241.65423762500001</v>
      </c>
    </row>
    <row r="32" spans="1:11" x14ac:dyDescent="0.2">
      <c r="A32" s="4">
        <v>7849.25</v>
      </c>
      <c r="B32" s="5">
        <v>7774.9383737162598</v>
      </c>
      <c r="C32" s="4">
        <v>7864.15</v>
      </c>
      <c r="D32" s="5">
        <f t="shared" si="2"/>
        <v>-89.211626283739861</v>
      </c>
      <c r="E32" s="5" t="str">
        <f t="shared" si="3"/>
        <v>SHORT</v>
      </c>
      <c r="F32" s="4">
        <f t="shared" si="0"/>
        <v>0</v>
      </c>
      <c r="G32" s="4">
        <f t="shared" si="1"/>
        <v>0</v>
      </c>
      <c r="H32" s="4">
        <f t="shared" si="4"/>
        <v>-14.899999999999636</v>
      </c>
      <c r="I32" s="4">
        <f t="shared" si="5"/>
        <v>-14.899999999999636</v>
      </c>
      <c r="J32" s="5">
        <f t="shared" si="6"/>
        <v>46.611593737500002</v>
      </c>
      <c r="K32" s="5">
        <f t="shared" si="7"/>
        <v>-108.12318747499964</v>
      </c>
    </row>
    <row r="33" spans="1:11" x14ac:dyDescent="0.2">
      <c r="A33" s="4">
        <v>10780.55</v>
      </c>
      <c r="B33" s="5">
        <v>10894.397288755201</v>
      </c>
      <c r="C33" s="4">
        <v>10934.35</v>
      </c>
      <c r="D33" s="5">
        <f t="shared" si="2"/>
        <v>-39.952711244799502</v>
      </c>
      <c r="E33" s="5" t="str">
        <f t="shared" si="3"/>
        <v>BUY</v>
      </c>
      <c r="F33" s="4">
        <f t="shared" si="0"/>
        <v>1</v>
      </c>
      <c r="G33" s="4">
        <f t="shared" si="1"/>
        <v>153.80000000000109</v>
      </c>
      <c r="H33" s="4">
        <f t="shared" si="4"/>
        <v>0</v>
      </c>
      <c r="I33" s="4">
        <f t="shared" si="5"/>
        <v>153.80000000000109</v>
      </c>
      <c r="J33" s="5">
        <f t="shared" si="6"/>
        <v>64.018679092499994</v>
      </c>
      <c r="K33" s="5">
        <f t="shared" si="7"/>
        <v>25.762641815001103</v>
      </c>
    </row>
    <row r="34" spans="1:11" x14ac:dyDescent="0.2">
      <c r="A34" s="4">
        <v>7029.75</v>
      </c>
      <c r="B34" s="5">
        <v>7416.8951275344698</v>
      </c>
      <c r="C34" s="4">
        <v>7531.8</v>
      </c>
      <c r="D34" s="5">
        <f t="shared" si="2"/>
        <v>-114.90487246553039</v>
      </c>
      <c r="E34" s="5" t="str">
        <f t="shared" si="3"/>
        <v>BUY</v>
      </c>
      <c r="F34" s="4">
        <f t="shared" ref="F34:F65" si="8">IF(B34&gt;A34+50,1,IF(B34&lt;(A34-50),0,-1))</f>
        <v>1</v>
      </c>
      <c r="G34" s="4">
        <f t="shared" ref="G34:G65" si="9">IF(F34=1,C34-A34,0)</f>
        <v>502.05000000000018</v>
      </c>
      <c r="H34" s="4">
        <f t="shared" si="4"/>
        <v>0</v>
      </c>
      <c r="I34" s="4">
        <f t="shared" si="5"/>
        <v>502.05000000000018</v>
      </c>
      <c r="J34" s="5">
        <f t="shared" si="6"/>
        <v>41.745115912500005</v>
      </c>
      <c r="K34" s="5">
        <f t="shared" si="7"/>
        <v>418.55976817500016</v>
      </c>
    </row>
    <row r="35" spans="1:11" x14ac:dyDescent="0.2">
      <c r="A35" s="4">
        <v>11558.6</v>
      </c>
      <c r="B35" s="5">
        <v>11599.2637378534</v>
      </c>
      <c r="C35" s="4">
        <v>11687.5</v>
      </c>
      <c r="D35" s="5">
        <f t="shared" si="2"/>
        <v>-88.236262146599984</v>
      </c>
      <c r="E35" s="5" t="str">
        <f t="shared" si="3"/>
        <v>DO NOTHING</v>
      </c>
      <c r="F35" s="4">
        <f t="shared" si="8"/>
        <v>-1</v>
      </c>
      <c r="G35" s="4">
        <f t="shared" si="9"/>
        <v>0</v>
      </c>
      <c r="H35" s="4">
        <f t="shared" ref="H35:H66" si="10">IF(F35=0,A35-C35,0)</f>
        <v>0</v>
      </c>
      <c r="I35" s="4">
        <f t="shared" si="5"/>
        <v>0</v>
      </c>
      <c r="J35" s="5">
        <f t="shared" si="6"/>
        <v>0</v>
      </c>
      <c r="K35" s="5">
        <f t="shared" si="7"/>
        <v>0</v>
      </c>
    </row>
    <row r="36" spans="1:11" x14ac:dyDescent="0.2">
      <c r="A36" s="4">
        <v>10779.8</v>
      </c>
      <c r="B36" s="5">
        <v>10778.7159977846</v>
      </c>
      <c r="C36" s="4">
        <v>10771.8</v>
      </c>
      <c r="D36" s="5">
        <f t="shared" si="2"/>
        <v>6.9159977846011316</v>
      </c>
      <c r="E36" s="5" t="str">
        <f t="shared" si="3"/>
        <v>DO NOTHING</v>
      </c>
      <c r="F36" s="4">
        <f t="shared" si="8"/>
        <v>-1</v>
      </c>
      <c r="G36" s="4">
        <f t="shared" si="9"/>
        <v>0</v>
      </c>
      <c r="H36" s="4">
        <f t="shared" si="10"/>
        <v>0</v>
      </c>
      <c r="I36" s="4">
        <f t="shared" si="5"/>
        <v>0</v>
      </c>
      <c r="J36" s="5">
        <f t="shared" si="6"/>
        <v>0</v>
      </c>
      <c r="K36" s="5">
        <f t="shared" si="7"/>
        <v>0</v>
      </c>
    </row>
    <row r="37" spans="1:11" x14ac:dyDescent="0.2">
      <c r="A37" s="4">
        <v>10859.9</v>
      </c>
      <c r="B37" s="5">
        <v>10772.5074760198</v>
      </c>
      <c r="C37" s="4">
        <v>10802.15</v>
      </c>
      <c r="D37" s="5">
        <f t="shared" si="2"/>
        <v>-29.642523980199257</v>
      </c>
      <c r="E37" s="5" t="str">
        <f t="shared" si="3"/>
        <v>SHORT</v>
      </c>
      <c r="F37" s="4">
        <f t="shared" si="8"/>
        <v>0</v>
      </c>
      <c r="G37" s="4">
        <f t="shared" si="9"/>
        <v>0</v>
      </c>
      <c r="H37" s="4">
        <f t="shared" si="10"/>
        <v>57.75</v>
      </c>
      <c r="I37" s="4">
        <f t="shared" si="5"/>
        <v>57.75</v>
      </c>
      <c r="J37" s="5">
        <f t="shared" si="6"/>
        <v>64.489887164999999</v>
      </c>
      <c r="K37" s="5">
        <f t="shared" si="7"/>
        <v>-71.229774329999998</v>
      </c>
    </row>
    <row r="38" spans="1:11" x14ac:dyDescent="0.2">
      <c r="A38" s="4">
        <v>10379.35</v>
      </c>
      <c r="B38" s="5">
        <v>10511.211937632301</v>
      </c>
      <c r="C38" s="4">
        <v>10526.2</v>
      </c>
      <c r="D38" s="5">
        <f t="shared" si="2"/>
        <v>-14.988062367699968</v>
      </c>
      <c r="E38" s="5" t="str">
        <f t="shared" si="3"/>
        <v>BUY</v>
      </c>
      <c r="F38" s="4">
        <f t="shared" si="8"/>
        <v>1</v>
      </c>
      <c r="G38" s="4">
        <f t="shared" si="9"/>
        <v>146.85000000000036</v>
      </c>
      <c r="H38" s="4">
        <f t="shared" si="10"/>
        <v>0</v>
      </c>
      <c r="I38" s="4">
        <f t="shared" si="5"/>
        <v>146.85000000000036</v>
      </c>
      <c r="J38" s="5">
        <f t="shared" si="6"/>
        <v>61.636213072500006</v>
      </c>
      <c r="K38" s="5">
        <f t="shared" si="7"/>
        <v>23.577573855000352</v>
      </c>
    </row>
    <row r="39" spans="1:11" x14ac:dyDescent="0.2">
      <c r="A39" s="4">
        <v>7210.75</v>
      </c>
      <c r="B39" s="5">
        <v>7199.2762684375102</v>
      </c>
      <c r="C39" s="4">
        <v>7222.3</v>
      </c>
      <c r="D39" s="5">
        <f t="shared" si="2"/>
        <v>-23.023731562489957</v>
      </c>
      <c r="E39" s="5" t="str">
        <f t="shared" si="3"/>
        <v>DO NOTHING</v>
      </c>
      <c r="F39" s="4">
        <f t="shared" si="8"/>
        <v>-1</v>
      </c>
      <c r="G39" s="4">
        <f t="shared" si="9"/>
        <v>0</v>
      </c>
      <c r="H39" s="4">
        <f t="shared" si="10"/>
        <v>0</v>
      </c>
      <c r="I39" s="4">
        <f t="shared" si="5"/>
        <v>0</v>
      </c>
      <c r="J39" s="5">
        <f t="shared" si="6"/>
        <v>0</v>
      </c>
      <c r="K39" s="5">
        <f t="shared" si="7"/>
        <v>0</v>
      </c>
    </row>
    <row r="40" spans="1:11" x14ac:dyDescent="0.2">
      <c r="A40" s="4">
        <v>10480.6</v>
      </c>
      <c r="B40" s="5">
        <v>10518.26263383</v>
      </c>
      <c r="C40" s="4">
        <v>10614.35</v>
      </c>
      <c r="D40" s="5">
        <f t="shared" si="2"/>
        <v>-96.087366170000678</v>
      </c>
      <c r="E40" s="5" t="str">
        <f t="shared" si="3"/>
        <v>DO NOTHING</v>
      </c>
      <c r="F40" s="4">
        <f t="shared" si="8"/>
        <v>-1</v>
      </c>
      <c r="G40" s="4">
        <f t="shared" si="9"/>
        <v>0</v>
      </c>
      <c r="H40" s="4">
        <f t="shared" si="10"/>
        <v>0</v>
      </c>
      <c r="I40" s="4">
        <f t="shared" si="5"/>
        <v>0</v>
      </c>
      <c r="J40" s="5">
        <f t="shared" si="6"/>
        <v>0</v>
      </c>
      <c r="K40" s="5">
        <f t="shared" si="7"/>
        <v>0</v>
      </c>
    </row>
    <row r="41" spans="1:11" x14ac:dyDescent="0.2">
      <c r="A41" s="4">
        <v>10805.45</v>
      </c>
      <c r="B41" s="5">
        <v>10667.579772646801</v>
      </c>
      <c r="C41" s="4">
        <v>10729.85</v>
      </c>
      <c r="D41" s="5">
        <f t="shared" si="2"/>
        <v>-62.270227353199516</v>
      </c>
      <c r="E41" s="5" t="str">
        <f t="shared" si="3"/>
        <v>SHORT</v>
      </c>
      <c r="F41" s="4">
        <f t="shared" si="8"/>
        <v>0</v>
      </c>
      <c r="G41" s="4">
        <f t="shared" si="9"/>
        <v>0</v>
      </c>
      <c r="H41" s="4">
        <f t="shared" si="10"/>
        <v>75.600000000000364</v>
      </c>
      <c r="I41" s="4">
        <f t="shared" si="5"/>
        <v>75.600000000000364</v>
      </c>
      <c r="J41" s="5">
        <f t="shared" si="6"/>
        <v>64.166544007500008</v>
      </c>
      <c r="K41" s="5">
        <f t="shared" si="7"/>
        <v>-52.733088014999652</v>
      </c>
    </row>
    <row r="42" spans="1:11" x14ac:dyDescent="0.2">
      <c r="A42" s="4">
        <v>10539.75</v>
      </c>
      <c r="B42" s="5">
        <v>10620.239171651099</v>
      </c>
      <c r="C42" s="4">
        <v>10382.700000000001</v>
      </c>
      <c r="D42" s="5">
        <f t="shared" si="2"/>
        <v>237.53917165109851</v>
      </c>
      <c r="E42" s="5" t="str">
        <f t="shared" si="3"/>
        <v>BUY</v>
      </c>
      <c r="F42" s="4">
        <f t="shared" si="8"/>
        <v>1</v>
      </c>
      <c r="G42" s="4">
        <f t="shared" si="9"/>
        <v>-157.04999999999927</v>
      </c>
      <c r="H42" s="4">
        <f t="shared" si="10"/>
        <v>0</v>
      </c>
      <c r="I42" s="4">
        <f t="shared" si="5"/>
        <v>-157.04999999999927</v>
      </c>
      <c r="J42" s="5">
        <f t="shared" si="6"/>
        <v>62.5887244125</v>
      </c>
      <c r="K42" s="5">
        <f t="shared" si="7"/>
        <v>-282.22744882499927</v>
      </c>
    </row>
    <row r="43" spans="1:11" x14ac:dyDescent="0.2">
      <c r="A43" s="4">
        <v>8421.7999999999993</v>
      </c>
      <c r="B43" s="5">
        <v>8455.2170208509106</v>
      </c>
      <c r="C43" s="4">
        <v>8525.6</v>
      </c>
      <c r="D43" s="5">
        <f t="shared" si="2"/>
        <v>-70.382979149089806</v>
      </c>
      <c r="E43" s="5" t="str">
        <f t="shared" si="3"/>
        <v>DO NOTHING</v>
      </c>
      <c r="F43" s="4">
        <f t="shared" si="8"/>
        <v>-1</v>
      </c>
      <c r="G43" s="4">
        <f t="shared" si="9"/>
        <v>0</v>
      </c>
      <c r="H43" s="4">
        <f t="shared" si="10"/>
        <v>0</v>
      </c>
      <c r="I43" s="4">
        <f t="shared" si="5"/>
        <v>0</v>
      </c>
      <c r="J43" s="5">
        <f t="shared" si="6"/>
        <v>0</v>
      </c>
      <c r="K43" s="5">
        <f t="shared" si="7"/>
        <v>0</v>
      </c>
    </row>
    <row r="44" spans="1:11" x14ac:dyDescent="0.2">
      <c r="A44" s="4">
        <v>10224.950000000001</v>
      </c>
      <c r="B44" s="5">
        <v>10324.418430536</v>
      </c>
      <c r="C44" s="4">
        <v>10342.299999999999</v>
      </c>
      <c r="D44" s="5">
        <f t="shared" si="2"/>
        <v>-17.881569463999767</v>
      </c>
      <c r="E44" s="5" t="str">
        <f t="shared" si="3"/>
        <v>BUY</v>
      </c>
      <c r="F44" s="4">
        <f t="shared" si="8"/>
        <v>1</v>
      </c>
      <c r="G44" s="4">
        <f t="shared" si="9"/>
        <v>117.34999999999854</v>
      </c>
      <c r="H44" s="4">
        <f t="shared" si="10"/>
        <v>0</v>
      </c>
      <c r="I44" s="4">
        <f t="shared" si="5"/>
        <v>117.34999999999854</v>
      </c>
      <c r="J44" s="5">
        <f t="shared" si="6"/>
        <v>60.719331832500004</v>
      </c>
      <c r="K44" s="5">
        <f t="shared" si="7"/>
        <v>-4.0886636650014623</v>
      </c>
    </row>
    <row r="45" spans="1:11" x14ac:dyDescent="0.2">
      <c r="A45" s="4">
        <v>9086.2999999999993</v>
      </c>
      <c r="B45" s="5">
        <v>9223.9850691921292</v>
      </c>
      <c r="C45" s="4">
        <v>9237.85</v>
      </c>
      <c r="D45" s="5">
        <f t="shared" si="2"/>
        <v>-13.864930807871133</v>
      </c>
      <c r="E45" s="5" t="str">
        <f t="shared" si="3"/>
        <v>BUY</v>
      </c>
      <c r="F45" s="4">
        <f t="shared" si="8"/>
        <v>1</v>
      </c>
      <c r="G45" s="4">
        <f t="shared" si="9"/>
        <v>151.55000000000109</v>
      </c>
      <c r="H45" s="4">
        <f t="shared" si="10"/>
        <v>0</v>
      </c>
      <c r="I45" s="4">
        <f t="shared" si="5"/>
        <v>151.55000000000109</v>
      </c>
      <c r="J45" s="5">
        <f t="shared" si="6"/>
        <v>53.957629605000001</v>
      </c>
      <c r="K45" s="5">
        <f t="shared" si="7"/>
        <v>43.634740790001089</v>
      </c>
    </row>
    <row r="46" spans="1:11" x14ac:dyDescent="0.2">
      <c r="A46" s="4">
        <v>10234.65</v>
      </c>
      <c r="B46" s="5">
        <v>10378.8666782527</v>
      </c>
      <c r="C46" s="4">
        <v>10146.799999999999</v>
      </c>
      <c r="D46" s="5">
        <f t="shared" si="2"/>
        <v>232.06667825270051</v>
      </c>
      <c r="E46" s="5" t="str">
        <f t="shared" si="3"/>
        <v>BUY</v>
      </c>
      <c r="F46" s="4">
        <f t="shared" si="8"/>
        <v>1</v>
      </c>
      <c r="G46" s="4">
        <f t="shared" si="9"/>
        <v>-87.850000000000364</v>
      </c>
      <c r="H46" s="4">
        <f t="shared" si="10"/>
        <v>0</v>
      </c>
      <c r="I46" s="4">
        <f t="shared" si="5"/>
        <v>-87.850000000000364</v>
      </c>
      <c r="J46" s="5">
        <f t="shared" si="6"/>
        <v>60.776933827500002</v>
      </c>
      <c r="K46" s="5">
        <f t="shared" si="7"/>
        <v>-209.40386765500037</v>
      </c>
    </row>
    <row r="47" spans="1:11" x14ac:dyDescent="0.2">
      <c r="A47" s="4">
        <v>8079.95</v>
      </c>
      <c r="B47" s="5">
        <v>8216.8391936499593</v>
      </c>
      <c r="C47" s="4">
        <v>8126.9</v>
      </c>
      <c r="D47" s="5">
        <f t="shared" si="2"/>
        <v>89.939193649959634</v>
      </c>
      <c r="E47" s="5" t="str">
        <f t="shared" si="3"/>
        <v>BUY</v>
      </c>
      <c r="F47" s="4">
        <f t="shared" si="8"/>
        <v>1</v>
      </c>
      <c r="G47" s="4">
        <f t="shared" si="9"/>
        <v>46.949999999999818</v>
      </c>
      <c r="H47" s="4">
        <f t="shared" si="10"/>
        <v>0</v>
      </c>
      <c r="I47" s="4">
        <f t="shared" si="5"/>
        <v>46.949999999999818</v>
      </c>
      <c r="J47" s="5">
        <f t="shared" si="6"/>
        <v>47.981571082500004</v>
      </c>
      <c r="K47" s="5">
        <f t="shared" si="7"/>
        <v>-49.01314216500019</v>
      </c>
    </row>
    <row r="48" spans="1:11" x14ac:dyDescent="0.2">
      <c r="A48" s="4">
        <v>8801.0499999999993</v>
      </c>
      <c r="B48" s="5">
        <v>8773.62639169471</v>
      </c>
      <c r="C48" s="4">
        <v>8724.7000000000007</v>
      </c>
      <c r="D48" s="5">
        <f t="shared" si="2"/>
        <v>48.926391694709309</v>
      </c>
      <c r="E48" s="5" t="str">
        <f t="shared" si="3"/>
        <v>DO NOTHING</v>
      </c>
      <c r="F48" s="4">
        <f t="shared" si="8"/>
        <v>-1</v>
      </c>
      <c r="G48" s="4">
        <f t="shared" si="9"/>
        <v>0</v>
      </c>
      <c r="H48" s="4">
        <f t="shared" si="10"/>
        <v>0</v>
      </c>
      <c r="I48" s="4">
        <f t="shared" si="5"/>
        <v>0</v>
      </c>
      <c r="J48" s="5">
        <f t="shared" si="6"/>
        <v>0</v>
      </c>
      <c r="K48" s="5">
        <f t="shared" si="7"/>
        <v>0</v>
      </c>
    </row>
    <row r="49" spans="1:11" x14ac:dyDescent="0.2">
      <c r="A49" s="4">
        <v>8085.7</v>
      </c>
      <c r="B49" s="5">
        <v>8098.6932302388796</v>
      </c>
      <c r="C49" s="4">
        <v>8146.3</v>
      </c>
      <c r="D49" s="5">
        <f t="shared" si="2"/>
        <v>-47.606769761120631</v>
      </c>
      <c r="E49" s="5" t="str">
        <f t="shared" si="3"/>
        <v>DO NOTHING</v>
      </c>
      <c r="F49" s="4">
        <f t="shared" si="8"/>
        <v>-1</v>
      </c>
      <c r="G49" s="4">
        <f t="shared" si="9"/>
        <v>0</v>
      </c>
      <c r="H49" s="4">
        <f t="shared" si="10"/>
        <v>0</v>
      </c>
      <c r="I49" s="4">
        <f t="shared" si="5"/>
        <v>0</v>
      </c>
      <c r="J49" s="5">
        <f t="shared" si="6"/>
        <v>0</v>
      </c>
      <c r="K49" s="5">
        <f t="shared" si="7"/>
        <v>0</v>
      </c>
    </row>
    <row r="50" spans="1:11" x14ac:dyDescent="0.2">
      <c r="A50" s="4">
        <v>10862.55</v>
      </c>
      <c r="B50" s="5">
        <v>10704.053519241101</v>
      </c>
      <c r="C50" s="4">
        <v>10855.15</v>
      </c>
      <c r="D50" s="5">
        <f t="shared" si="2"/>
        <v>-151.09648075889891</v>
      </c>
      <c r="E50" s="5" t="str">
        <f t="shared" si="3"/>
        <v>SHORT</v>
      </c>
      <c r="F50" s="4">
        <f t="shared" si="8"/>
        <v>0</v>
      </c>
      <c r="G50" s="4">
        <f t="shared" si="9"/>
        <v>0</v>
      </c>
      <c r="H50" s="4">
        <f t="shared" si="10"/>
        <v>7.3999999999996362</v>
      </c>
      <c r="I50" s="4">
        <f t="shared" si="5"/>
        <v>7.3999999999996362</v>
      </c>
      <c r="J50" s="5">
        <f t="shared" si="6"/>
        <v>64.505623792500003</v>
      </c>
      <c r="K50" s="5">
        <f t="shared" si="7"/>
        <v>-121.61124758500037</v>
      </c>
    </row>
    <row r="51" spans="1:11" x14ac:dyDescent="0.2">
      <c r="A51" s="4">
        <v>7911.85</v>
      </c>
      <c r="B51" s="5">
        <v>7901.09669583308</v>
      </c>
      <c r="C51" s="4">
        <v>7960.55</v>
      </c>
      <c r="D51" s="5">
        <f t="shared" si="2"/>
        <v>-59.453304166920134</v>
      </c>
      <c r="E51" s="5" t="str">
        <f t="shared" si="3"/>
        <v>DO NOTHING</v>
      </c>
      <c r="F51" s="4">
        <f t="shared" si="8"/>
        <v>-1</v>
      </c>
      <c r="G51" s="4">
        <f t="shared" si="9"/>
        <v>0</v>
      </c>
      <c r="H51" s="4">
        <f t="shared" si="10"/>
        <v>0</v>
      </c>
      <c r="I51" s="4">
        <f t="shared" si="5"/>
        <v>0</v>
      </c>
      <c r="J51" s="5">
        <f t="shared" si="6"/>
        <v>0</v>
      </c>
      <c r="K51" s="5">
        <f t="shared" si="7"/>
        <v>0</v>
      </c>
    </row>
    <row r="52" spans="1:11" x14ac:dyDescent="0.2">
      <c r="A52" s="4">
        <v>8130.65</v>
      </c>
      <c r="B52" s="5">
        <v>8062.3806432935298</v>
      </c>
      <c r="C52" s="4">
        <v>8013.9</v>
      </c>
      <c r="D52" s="5">
        <f t="shared" si="2"/>
        <v>48.480643293530193</v>
      </c>
      <c r="E52" s="5" t="str">
        <f t="shared" si="3"/>
        <v>SHORT</v>
      </c>
      <c r="F52" s="4">
        <f t="shared" si="8"/>
        <v>0</v>
      </c>
      <c r="G52" s="4">
        <f t="shared" si="9"/>
        <v>0</v>
      </c>
      <c r="H52" s="4">
        <f t="shared" si="10"/>
        <v>116.75</v>
      </c>
      <c r="I52" s="4">
        <f t="shared" si="5"/>
        <v>116.75</v>
      </c>
      <c r="J52" s="5">
        <f t="shared" si="6"/>
        <v>48.2826454275</v>
      </c>
      <c r="K52" s="5">
        <f t="shared" si="7"/>
        <v>20.184709144999999</v>
      </c>
    </row>
    <row r="53" spans="1:11" x14ac:dyDescent="0.2">
      <c r="A53" s="4">
        <v>10614.35</v>
      </c>
      <c r="B53" s="5">
        <v>10716.9229826017</v>
      </c>
      <c r="C53" s="4">
        <v>10618.25</v>
      </c>
      <c r="D53" s="5">
        <f t="shared" si="2"/>
        <v>98.672982601699914</v>
      </c>
      <c r="E53" s="5" t="str">
        <f t="shared" si="3"/>
        <v>BUY</v>
      </c>
      <c r="F53" s="4">
        <f t="shared" si="8"/>
        <v>1</v>
      </c>
      <c r="G53" s="4">
        <f t="shared" si="9"/>
        <v>3.8999999999996362</v>
      </c>
      <c r="H53" s="4">
        <f t="shared" si="10"/>
        <v>0</v>
      </c>
      <c r="I53" s="4">
        <f t="shared" si="5"/>
        <v>3.8999999999996362</v>
      </c>
      <c r="J53" s="5">
        <f t="shared" si="6"/>
        <v>63.031725322500002</v>
      </c>
      <c r="K53" s="5">
        <f t="shared" si="7"/>
        <v>-122.16345064500037</v>
      </c>
    </row>
    <row r="54" spans="1:11" x14ac:dyDescent="0.2">
      <c r="A54" s="4">
        <v>11476.95</v>
      </c>
      <c r="B54" s="5">
        <v>11258.9474040728</v>
      </c>
      <c r="C54" s="4">
        <v>11377.75</v>
      </c>
      <c r="D54" s="5">
        <f t="shared" si="2"/>
        <v>-118.80259592719995</v>
      </c>
      <c r="E54" s="5" t="str">
        <f t="shared" si="3"/>
        <v>SHORT</v>
      </c>
      <c r="F54" s="4">
        <f t="shared" si="8"/>
        <v>0</v>
      </c>
      <c r="G54" s="4">
        <f t="shared" si="9"/>
        <v>0</v>
      </c>
      <c r="H54" s="4">
        <f t="shared" si="10"/>
        <v>99.200000000000728</v>
      </c>
      <c r="I54" s="4">
        <f t="shared" si="5"/>
        <v>99.200000000000728</v>
      </c>
      <c r="J54" s="5">
        <f t="shared" si="6"/>
        <v>68.154146032500009</v>
      </c>
      <c r="K54" s="5">
        <f t="shared" si="7"/>
        <v>-37.10829206499929</v>
      </c>
    </row>
    <row r="55" spans="1:11" x14ac:dyDescent="0.2">
      <c r="A55" s="4">
        <v>10617.8</v>
      </c>
      <c r="B55" s="5">
        <v>10770.061116531901</v>
      </c>
      <c r="C55" s="4">
        <v>10717.8</v>
      </c>
      <c r="D55" s="5">
        <f t="shared" si="2"/>
        <v>52.26111653190128</v>
      </c>
      <c r="E55" s="5" t="str">
        <f t="shared" si="3"/>
        <v>BUY</v>
      </c>
      <c r="F55" s="4">
        <f t="shared" si="8"/>
        <v>1</v>
      </c>
      <c r="G55" s="4">
        <f t="shared" si="9"/>
        <v>100</v>
      </c>
      <c r="H55" s="4">
        <f t="shared" si="10"/>
        <v>0</v>
      </c>
      <c r="I55" s="4">
        <f t="shared" si="5"/>
        <v>100</v>
      </c>
      <c r="J55" s="5">
        <f t="shared" si="6"/>
        <v>63.05221263</v>
      </c>
      <c r="K55" s="5">
        <f t="shared" si="7"/>
        <v>-26.104425259999999</v>
      </c>
    </row>
    <row r="56" spans="1:11" x14ac:dyDescent="0.2">
      <c r="A56" s="4">
        <v>10788.55</v>
      </c>
      <c r="B56" s="5">
        <v>10942.705030560001</v>
      </c>
      <c r="C56" s="4">
        <v>11130.4</v>
      </c>
      <c r="D56" s="5">
        <f t="shared" si="2"/>
        <v>-187.69496943999911</v>
      </c>
      <c r="E56" s="5" t="str">
        <f t="shared" si="3"/>
        <v>BUY</v>
      </c>
      <c r="F56" s="4">
        <f t="shared" si="8"/>
        <v>1</v>
      </c>
      <c r="G56" s="4">
        <f t="shared" si="9"/>
        <v>341.85000000000036</v>
      </c>
      <c r="H56" s="4">
        <f t="shared" si="10"/>
        <v>0</v>
      </c>
      <c r="I56" s="4">
        <f t="shared" si="5"/>
        <v>341.85000000000036</v>
      </c>
      <c r="J56" s="5">
        <f t="shared" si="6"/>
        <v>64.066185892500002</v>
      </c>
      <c r="K56" s="5">
        <f t="shared" si="7"/>
        <v>213.71762821500036</v>
      </c>
    </row>
    <row r="57" spans="1:11" x14ac:dyDescent="0.2">
      <c r="A57" s="4">
        <v>8192.25</v>
      </c>
      <c r="B57" s="5">
        <v>8405.9253787865891</v>
      </c>
      <c r="C57" s="4">
        <v>8407.2000000000007</v>
      </c>
      <c r="D57" s="5">
        <f t="shared" si="2"/>
        <v>-1.2746212134115922</v>
      </c>
      <c r="E57" s="5" t="str">
        <f t="shared" si="3"/>
        <v>BUY</v>
      </c>
      <c r="F57" s="4">
        <f t="shared" si="8"/>
        <v>1</v>
      </c>
      <c r="G57" s="4">
        <f t="shared" si="9"/>
        <v>214.95000000000073</v>
      </c>
      <c r="H57" s="4">
        <f t="shared" si="10"/>
        <v>0</v>
      </c>
      <c r="I57" s="4">
        <f t="shared" si="5"/>
        <v>214.95000000000073</v>
      </c>
      <c r="J57" s="5">
        <f t="shared" si="6"/>
        <v>48.648447787500004</v>
      </c>
      <c r="K57" s="5">
        <f t="shared" si="7"/>
        <v>117.65310442500072</v>
      </c>
    </row>
    <row r="58" spans="1:11" x14ac:dyDescent="0.2">
      <c r="A58" s="4">
        <v>8492.2999999999993</v>
      </c>
      <c r="B58" s="5">
        <v>8538.2869054822895</v>
      </c>
      <c r="C58" s="4">
        <v>8780.35</v>
      </c>
      <c r="D58" s="5">
        <f t="shared" si="2"/>
        <v>-242.06309451771085</v>
      </c>
      <c r="E58" s="5" t="str">
        <f t="shared" si="3"/>
        <v>DO NOTHING</v>
      </c>
      <c r="F58" s="4">
        <f t="shared" si="8"/>
        <v>-1</v>
      </c>
      <c r="G58" s="4">
        <f t="shared" si="9"/>
        <v>0</v>
      </c>
      <c r="H58" s="4">
        <f t="shared" si="10"/>
        <v>0</v>
      </c>
      <c r="I58" s="4">
        <f t="shared" si="5"/>
        <v>0</v>
      </c>
      <c r="J58" s="5">
        <f t="shared" si="6"/>
        <v>0</v>
      </c>
      <c r="K58" s="5">
        <f t="shared" si="7"/>
        <v>0</v>
      </c>
    </row>
    <row r="59" spans="1:11" x14ac:dyDescent="0.2">
      <c r="A59" s="4">
        <v>8523.7999999999993</v>
      </c>
      <c r="B59" s="5">
        <v>8475.7750170701693</v>
      </c>
      <c r="C59" s="4">
        <v>8521.5499999999993</v>
      </c>
      <c r="D59" s="5">
        <f t="shared" si="2"/>
        <v>-45.774982929830003</v>
      </c>
      <c r="E59" s="5" t="str">
        <f t="shared" si="3"/>
        <v>DO NOTHING</v>
      </c>
      <c r="F59" s="4">
        <f t="shared" si="8"/>
        <v>-1</v>
      </c>
      <c r="G59" s="4">
        <f t="shared" si="9"/>
        <v>0</v>
      </c>
      <c r="H59" s="4">
        <f t="shared" si="10"/>
        <v>0</v>
      </c>
      <c r="I59" s="4">
        <f t="shared" si="5"/>
        <v>0</v>
      </c>
      <c r="J59" s="5">
        <f t="shared" si="6"/>
        <v>0</v>
      </c>
      <c r="K59" s="5">
        <f t="shared" si="7"/>
        <v>0</v>
      </c>
    </row>
    <row r="60" spans="1:11" x14ac:dyDescent="0.2">
      <c r="A60" s="4">
        <v>8615.25</v>
      </c>
      <c r="B60" s="5">
        <v>8593.2913526322609</v>
      </c>
      <c r="C60" s="4">
        <v>8433.75</v>
      </c>
      <c r="D60" s="5">
        <f t="shared" si="2"/>
        <v>159.5413526322609</v>
      </c>
      <c r="E60" s="5" t="str">
        <f t="shared" si="3"/>
        <v>DO NOTHING</v>
      </c>
      <c r="F60" s="4">
        <f t="shared" si="8"/>
        <v>-1</v>
      </c>
      <c r="G60" s="4">
        <f t="shared" si="9"/>
        <v>0</v>
      </c>
      <c r="H60" s="4">
        <f t="shared" si="10"/>
        <v>0</v>
      </c>
      <c r="I60" s="4">
        <f t="shared" si="5"/>
        <v>0</v>
      </c>
      <c r="J60" s="5">
        <f t="shared" si="6"/>
        <v>0</v>
      </c>
      <c r="K60" s="5">
        <f t="shared" si="7"/>
        <v>0</v>
      </c>
    </row>
    <row r="61" spans="1:11" x14ac:dyDescent="0.2">
      <c r="A61" s="4">
        <v>10858.7</v>
      </c>
      <c r="B61" s="5">
        <v>10699.3854952893</v>
      </c>
      <c r="C61" s="4">
        <v>10488.45</v>
      </c>
      <c r="D61" s="5">
        <f t="shared" si="2"/>
        <v>210.93549528929907</v>
      </c>
      <c r="E61" s="5" t="str">
        <f t="shared" si="3"/>
        <v>SHORT</v>
      </c>
      <c r="F61" s="4">
        <f t="shared" si="8"/>
        <v>0</v>
      </c>
      <c r="G61" s="4">
        <f t="shared" si="9"/>
        <v>0</v>
      </c>
      <c r="H61" s="4">
        <f t="shared" si="10"/>
        <v>370.25</v>
      </c>
      <c r="I61" s="4">
        <f t="shared" si="5"/>
        <v>370.25</v>
      </c>
      <c r="J61" s="5">
        <f t="shared" si="6"/>
        <v>64.482761145000012</v>
      </c>
      <c r="K61" s="5">
        <f t="shared" si="7"/>
        <v>241.28447770999998</v>
      </c>
    </row>
    <row r="62" spans="1:11" x14ac:dyDescent="0.2">
      <c r="A62" s="4">
        <v>9794.15</v>
      </c>
      <c r="B62" s="5">
        <v>9866.1817973121797</v>
      </c>
      <c r="C62" s="4">
        <v>9857.0499999999993</v>
      </c>
      <c r="D62" s="5">
        <f t="shared" si="2"/>
        <v>9.1317973121804243</v>
      </c>
      <c r="E62" s="5" t="str">
        <f t="shared" si="3"/>
        <v>BUY</v>
      </c>
      <c r="F62" s="4">
        <f t="shared" si="8"/>
        <v>1</v>
      </c>
      <c r="G62" s="4">
        <f t="shared" si="9"/>
        <v>62.899999999999636</v>
      </c>
      <c r="H62" s="4">
        <f t="shared" si="10"/>
        <v>0</v>
      </c>
      <c r="I62" s="4">
        <f t="shared" si="5"/>
        <v>62.899999999999636</v>
      </c>
      <c r="J62" s="5">
        <f t="shared" si="6"/>
        <v>58.1610906525</v>
      </c>
      <c r="K62" s="5">
        <f t="shared" si="7"/>
        <v>-53.422181305000365</v>
      </c>
    </row>
    <row r="63" spans="1:11" x14ac:dyDescent="0.2">
      <c r="A63" s="4">
        <v>10096.4</v>
      </c>
      <c r="B63" s="5">
        <v>10405.7058591727</v>
      </c>
      <c r="C63" s="4">
        <v>10207.700000000001</v>
      </c>
      <c r="D63" s="5">
        <f t="shared" si="2"/>
        <v>198.00585917269927</v>
      </c>
      <c r="E63" s="5" t="str">
        <f t="shared" si="3"/>
        <v>BUY</v>
      </c>
      <c r="F63" s="4">
        <f t="shared" si="8"/>
        <v>1</v>
      </c>
      <c r="G63" s="4">
        <f t="shared" si="9"/>
        <v>111.30000000000109</v>
      </c>
      <c r="H63" s="4">
        <f t="shared" si="10"/>
        <v>0</v>
      </c>
      <c r="I63" s="4">
        <f t="shared" si="5"/>
        <v>111.30000000000109</v>
      </c>
      <c r="J63" s="5">
        <f t="shared" si="6"/>
        <v>59.95595694</v>
      </c>
      <c r="K63" s="5">
        <f t="shared" si="7"/>
        <v>-8.6119138799989088</v>
      </c>
    </row>
    <row r="64" spans="1:11" x14ac:dyDescent="0.2">
      <c r="A64" s="4">
        <v>8191.5</v>
      </c>
      <c r="B64" s="5">
        <v>8291.3630652070206</v>
      </c>
      <c r="C64" s="4">
        <v>8365.65</v>
      </c>
      <c r="D64" s="5">
        <f t="shared" si="2"/>
        <v>-74.286934792979082</v>
      </c>
      <c r="E64" s="5" t="str">
        <f t="shared" si="3"/>
        <v>BUY</v>
      </c>
      <c r="F64" s="4">
        <f t="shared" si="8"/>
        <v>1</v>
      </c>
      <c r="G64" s="4">
        <f t="shared" si="9"/>
        <v>174.14999999999964</v>
      </c>
      <c r="H64" s="4">
        <f t="shared" si="10"/>
        <v>0</v>
      </c>
      <c r="I64" s="4">
        <f t="shared" si="5"/>
        <v>174.14999999999964</v>
      </c>
      <c r="J64" s="5">
        <f t="shared" si="6"/>
        <v>48.643994025000005</v>
      </c>
      <c r="K64" s="5">
        <f t="shared" si="7"/>
        <v>76.862011949999626</v>
      </c>
    </row>
    <row r="65" spans="1:11" x14ac:dyDescent="0.2">
      <c r="A65" s="4">
        <v>8266.4500000000007</v>
      </c>
      <c r="B65" s="5">
        <v>8176.4586556062804</v>
      </c>
      <c r="C65" s="4">
        <v>8140.75</v>
      </c>
      <c r="D65" s="5">
        <f t="shared" si="2"/>
        <v>35.708655606280445</v>
      </c>
      <c r="E65" s="5" t="str">
        <f t="shared" si="3"/>
        <v>SHORT</v>
      </c>
      <c r="F65" s="4">
        <f t="shared" si="8"/>
        <v>0</v>
      </c>
      <c r="G65" s="4">
        <f t="shared" si="9"/>
        <v>0</v>
      </c>
      <c r="H65" s="4">
        <f t="shared" si="10"/>
        <v>125.70000000000073</v>
      </c>
      <c r="I65" s="4">
        <f t="shared" si="5"/>
        <v>125.70000000000073</v>
      </c>
      <c r="J65" s="5">
        <f t="shared" si="6"/>
        <v>49.089073357500006</v>
      </c>
      <c r="K65" s="5">
        <f t="shared" si="7"/>
        <v>27.521853285000716</v>
      </c>
    </row>
    <row r="66" spans="1:11" x14ac:dyDescent="0.2">
      <c r="A66" s="4">
        <v>8108.85</v>
      </c>
      <c r="B66" s="5">
        <v>8109.1732327679601</v>
      </c>
      <c r="C66" s="4">
        <v>8270.4500000000007</v>
      </c>
      <c r="D66" s="5">
        <f t="shared" si="2"/>
        <v>-161.27676723204058</v>
      </c>
      <c r="E66" s="5" t="str">
        <f t="shared" si="3"/>
        <v>DO NOTHING</v>
      </c>
      <c r="F66" s="4">
        <f t="shared" ref="F66:F97" si="11">IF(B66&gt;A66+50,1,IF(B66&lt;(A66-50),0,-1))</f>
        <v>-1</v>
      </c>
      <c r="G66" s="4">
        <f t="shared" ref="G66:G97" si="12">IF(F66=1,C66-A66,0)</f>
        <v>0</v>
      </c>
      <c r="H66" s="4">
        <f t="shared" si="10"/>
        <v>0</v>
      </c>
      <c r="I66" s="4">
        <f t="shared" si="5"/>
        <v>0</v>
      </c>
      <c r="J66" s="5">
        <f t="shared" si="6"/>
        <v>0</v>
      </c>
      <c r="K66" s="5">
        <f t="shared" si="7"/>
        <v>0</v>
      </c>
    </row>
    <row r="67" spans="1:11" x14ac:dyDescent="0.2">
      <c r="A67" s="4">
        <v>10295.35</v>
      </c>
      <c r="B67" s="5">
        <v>10390.2825204204</v>
      </c>
      <c r="C67" s="4">
        <v>10452.5</v>
      </c>
      <c r="D67" s="5">
        <f t="shared" ref="D67:D123" si="13">B67-C67</f>
        <v>-62.217479579599967</v>
      </c>
      <c r="E67" s="5" t="str">
        <f t="shared" ref="E67:E123" si="14">IF(F67=1,"BUY",IF(F67=-1,"DO NOTHING","SHORT"))</f>
        <v>BUY</v>
      </c>
      <c r="F67" s="4">
        <f t="shared" si="11"/>
        <v>1</v>
      </c>
      <c r="G67" s="4">
        <f t="shared" si="12"/>
        <v>157.14999999999964</v>
      </c>
      <c r="H67" s="4">
        <f t="shared" ref="H67:H98" si="15">IF(F67=0,A67-C67,0)</f>
        <v>0</v>
      </c>
      <c r="I67" s="4">
        <f t="shared" ref="I67:I123" si="16">G67+H67</f>
        <v>157.14999999999964</v>
      </c>
      <c r="J67" s="5">
        <f t="shared" ref="J67:J123" si="17">IF(F67=-1,0,(0.5%+0.00325%)*1.18*A67)</f>
        <v>61.137391672500002</v>
      </c>
      <c r="K67" s="5">
        <f t="shared" ref="K67:K123" si="18">G67+H67-(2*J67)</f>
        <v>34.875216654999633</v>
      </c>
    </row>
    <row r="68" spans="1:11" x14ac:dyDescent="0.2">
      <c r="A68" s="4">
        <v>8334.6</v>
      </c>
      <c r="B68" s="5">
        <v>8189.09799320413</v>
      </c>
      <c r="C68" s="4">
        <v>8114.7</v>
      </c>
      <c r="D68" s="5">
        <f t="shared" si="13"/>
        <v>74.397993204130216</v>
      </c>
      <c r="E68" s="5" t="str">
        <f t="shared" si="14"/>
        <v>SHORT</v>
      </c>
      <c r="F68" s="4">
        <f t="shared" si="11"/>
        <v>0</v>
      </c>
      <c r="G68" s="4">
        <f t="shared" si="12"/>
        <v>0</v>
      </c>
      <c r="H68" s="4">
        <f t="shared" si="15"/>
        <v>219.90000000000055</v>
      </c>
      <c r="I68" s="4">
        <f t="shared" si="16"/>
        <v>219.90000000000055</v>
      </c>
      <c r="J68" s="5">
        <f t="shared" si="17"/>
        <v>49.493771910000007</v>
      </c>
      <c r="K68" s="5">
        <f t="shared" si="18"/>
        <v>120.91245618000053</v>
      </c>
    </row>
    <row r="69" spans="1:11" x14ac:dyDescent="0.2">
      <c r="A69" s="4">
        <v>10714.3</v>
      </c>
      <c r="B69" s="5">
        <v>10749.442201494699</v>
      </c>
      <c r="C69" s="4">
        <v>10947.25</v>
      </c>
      <c r="D69" s="5">
        <f t="shared" si="13"/>
        <v>-197.80779850530052</v>
      </c>
      <c r="E69" s="5" t="str">
        <f t="shared" si="14"/>
        <v>DO NOTHING</v>
      </c>
      <c r="F69" s="4">
        <f t="shared" si="11"/>
        <v>-1</v>
      </c>
      <c r="G69" s="4">
        <f t="shared" si="12"/>
        <v>0</v>
      </c>
      <c r="H69" s="4">
        <f t="shared" si="15"/>
        <v>0</v>
      </c>
      <c r="I69" s="4">
        <f t="shared" si="16"/>
        <v>0</v>
      </c>
      <c r="J69" s="5">
        <f t="shared" si="17"/>
        <v>0</v>
      </c>
      <c r="K69" s="5">
        <f t="shared" si="18"/>
        <v>0</v>
      </c>
    </row>
    <row r="70" spans="1:11" x14ac:dyDescent="0.2">
      <c r="A70" s="4">
        <v>7848.85</v>
      </c>
      <c r="B70" s="5">
        <v>7866.9323266145502</v>
      </c>
      <c r="C70" s="4">
        <v>7749.7</v>
      </c>
      <c r="D70" s="5">
        <f t="shared" si="13"/>
        <v>117.2323266145504</v>
      </c>
      <c r="E70" s="5" t="str">
        <f t="shared" si="14"/>
        <v>DO NOTHING</v>
      </c>
      <c r="F70" s="4">
        <f t="shared" si="11"/>
        <v>-1</v>
      </c>
      <c r="G70" s="4">
        <f t="shared" si="12"/>
        <v>0</v>
      </c>
      <c r="H70" s="4">
        <f t="shared" si="15"/>
        <v>0</v>
      </c>
      <c r="I70" s="4">
        <f t="shared" si="16"/>
        <v>0</v>
      </c>
      <c r="J70" s="5">
        <f t="shared" si="17"/>
        <v>0</v>
      </c>
      <c r="K70" s="5">
        <f t="shared" si="18"/>
        <v>0</v>
      </c>
    </row>
    <row r="71" spans="1:11" x14ac:dyDescent="0.2">
      <c r="A71" s="4">
        <v>11341.7</v>
      </c>
      <c r="B71" s="5">
        <v>11429.066869559199</v>
      </c>
      <c r="C71" s="4">
        <v>11354.25</v>
      </c>
      <c r="D71" s="5">
        <f t="shared" si="13"/>
        <v>74.816869559199404</v>
      </c>
      <c r="E71" s="5" t="str">
        <f t="shared" si="14"/>
        <v>BUY</v>
      </c>
      <c r="F71" s="4">
        <f t="shared" si="11"/>
        <v>1</v>
      </c>
      <c r="G71" s="4">
        <f t="shared" si="12"/>
        <v>12.549999999999272</v>
      </c>
      <c r="H71" s="4">
        <f t="shared" si="15"/>
        <v>0</v>
      </c>
      <c r="I71" s="4">
        <f t="shared" si="16"/>
        <v>12.549999999999272</v>
      </c>
      <c r="J71" s="5">
        <f t="shared" si="17"/>
        <v>67.350984195000009</v>
      </c>
      <c r="K71" s="5">
        <f t="shared" si="18"/>
        <v>-122.15196839000075</v>
      </c>
    </row>
    <row r="72" spans="1:11" x14ac:dyDescent="0.2">
      <c r="A72" s="4">
        <v>8454.1</v>
      </c>
      <c r="B72" s="5">
        <v>8503.5162242457009</v>
      </c>
      <c r="C72" s="4">
        <v>8589.7999999999993</v>
      </c>
      <c r="D72" s="5">
        <f t="shared" si="13"/>
        <v>-86.283775754298404</v>
      </c>
      <c r="E72" s="5" t="str">
        <f t="shared" si="14"/>
        <v>DO NOTHING</v>
      </c>
      <c r="F72" s="4">
        <f t="shared" si="11"/>
        <v>-1</v>
      </c>
      <c r="G72" s="4">
        <f t="shared" si="12"/>
        <v>0</v>
      </c>
      <c r="H72" s="4">
        <f t="shared" si="15"/>
        <v>0</v>
      </c>
      <c r="I72" s="4">
        <f t="shared" si="16"/>
        <v>0</v>
      </c>
      <c r="J72" s="5">
        <f t="shared" si="17"/>
        <v>0</v>
      </c>
      <c r="K72" s="5">
        <f t="shared" si="18"/>
        <v>0</v>
      </c>
    </row>
    <row r="73" spans="1:11" x14ac:dyDescent="0.2">
      <c r="A73" s="4">
        <v>7683.3</v>
      </c>
      <c r="B73" s="5">
        <v>7802.1063223137398</v>
      </c>
      <c r="C73" s="4">
        <v>7834.45</v>
      </c>
      <c r="D73" s="5">
        <f t="shared" si="13"/>
        <v>-32.34367768625998</v>
      </c>
      <c r="E73" s="5" t="str">
        <f t="shared" si="14"/>
        <v>BUY</v>
      </c>
      <c r="F73" s="4">
        <f t="shared" si="11"/>
        <v>1</v>
      </c>
      <c r="G73" s="4">
        <f t="shared" si="12"/>
        <v>151.14999999999964</v>
      </c>
      <c r="H73" s="4">
        <f t="shared" si="15"/>
        <v>0</v>
      </c>
      <c r="I73" s="4">
        <f t="shared" si="16"/>
        <v>151.14999999999964</v>
      </c>
      <c r="J73" s="5">
        <f t="shared" si="17"/>
        <v>45.626124555000004</v>
      </c>
      <c r="K73" s="5">
        <f t="shared" si="18"/>
        <v>59.897750889999628</v>
      </c>
    </row>
    <row r="74" spans="1:11" x14ac:dyDescent="0.2">
      <c r="A74" s="4">
        <v>9768.9500000000007</v>
      </c>
      <c r="B74" s="5">
        <v>10013.3321979923</v>
      </c>
      <c r="C74" s="4">
        <v>10016.950000000001</v>
      </c>
      <c r="D74" s="5">
        <f t="shared" si="13"/>
        <v>-3.6178020077004476</v>
      </c>
      <c r="E74" s="5" t="str">
        <f t="shared" si="14"/>
        <v>BUY</v>
      </c>
      <c r="F74" s="4">
        <f t="shared" si="11"/>
        <v>1</v>
      </c>
      <c r="G74" s="4">
        <f t="shared" si="12"/>
        <v>248</v>
      </c>
      <c r="H74" s="4">
        <f t="shared" si="15"/>
        <v>0</v>
      </c>
      <c r="I74" s="4">
        <f t="shared" si="16"/>
        <v>248</v>
      </c>
      <c r="J74" s="5">
        <f t="shared" si="17"/>
        <v>58.011444232500004</v>
      </c>
      <c r="K74" s="5">
        <f t="shared" si="18"/>
        <v>131.97711153500001</v>
      </c>
    </row>
    <row r="75" spans="1:11" x14ac:dyDescent="0.2">
      <c r="A75" s="4">
        <v>7880.7</v>
      </c>
      <c r="B75" s="5">
        <v>7668.1031546909899</v>
      </c>
      <c r="C75" s="4">
        <v>7823</v>
      </c>
      <c r="D75" s="5">
        <f t="shared" si="13"/>
        <v>-154.89684530901013</v>
      </c>
      <c r="E75" s="5" t="str">
        <f t="shared" si="14"/>
        <v>SHORT</v>
      </c>
      <c r="F75" s="4">
        <f t="shared" si="11"/>
        <v>0</v>
      </c>
      <c r="G75" s="4">
        <f t="shared" si="12"/>
        <v>0</v>
      </c>
      <c r="H75" s="4">
        <f t="shared" si="15"/>
        <v>57.699999999999818</v>
      </c>
      <c r="I75" s="4">
        <f t="shared" si="16"/>
        <v>57.699999999999818</v>
      </c>
      <c r="J75" s="5">
        <f t="shared" si="17"/>
        <v>46.798354844999999</v>
      </c>
      <c r="K75" s="5">
        <f t="shared" si="18"/>
        <v>-35.896709690000179</v>
      </c>
    </row>
    <row r="76" spans="1:11" x14ac:dyDescent="0.2">
      <c r="A76" s="4">
        <v>11752.8</v>
      </c>
      <c r="B76" s="5">
        <v>11386.070385998</v>
      </c>
      <c r="C76" s="4">
        <v>11724.75</v>
      </c>
      <c r="D76" s="5">
        <f t="shared" si="13"/>
        <v>-338.67961400199965</v>
      </c>
      <c r="E76" s="5" t="str">
        <f t="shared" si="14"/>
        <v>SHORT</v>
      </c>
      <c r="F76" s="4">
        <f t="shared" si="11"/>
        <v>0</v>
      </c>
      <c r="G76" s="4">
        <f t="shared" si="12"/>
        <v>0</v>
      </c>
      <c r="H76" s="4">
        <f t="shared" si="15"/>
        <v>28.049999999999272</v>
      </c>
      <c r="I76" s="4">
        <f t="shared" si="16"/>
        <v>28.049999999999272</v>
      </c>
      <c r="J76" s="5">
        <f t="shared" si="17"/>
        <v>69.792239879999997</v>
      </c>
      <c r="K76" s="5">
        <f t="shared" si="18"/>
        <v>-111.53447976000072</v>
      </c>
    </row>
    <row r="77" spans="1:11" x14ac:dyDescent="0.2">
      <c r="A77" s="4">
        <v>8177.4</v>
      </c>
      <c r="B77" s="5">
        <v>8232.8678927273904</v>
      </c>
      <c r="C77" s="4">
        <v>8238.15</v>
      </c>
      <c r="D77" s="5">
        <f t="shared" si="13"/>
        <v>-5.2821072726092098</v>
      </c>
      <c r="E77" s="5" t="str">
        <f t="shared" si="14"/>
        <v>BUY</v>
      </c>
      <c r="F77" s="4">
        <f t="shared" si="11"/>
        <v>1</v>
      </c>
      <c r="G77" s="4">
        <f t="shared" si="12"/>
        <v>60.75</v>
      </c>
      <c r="H77" s="4">
        <f t="shared" si="15"/>
        <v>0</v>
      </c>
      <c r="I77" s="4">
        <f t="shared" si="16"/>
        <v>60.75</v>
      </c>
      <c r="J77" s="5">
        <f t="shared" si="17"/>
        <v>48.560263290000002</v>
      </c>
      <c r="K77" s="5">
        <f t="shared" si="18"/>
        <v>-36.370526580000003</v>
      </c>
    </row>
    <row r="78" spans="1:11" x14ac:dyDescent="0.2">
      <c r="A78" s="4">
        <v>7864</v>
      </c>
      <c r="B78" s="5">
        <v>7998.35697716499</v>
      </c>
      <c r="C78" s="4">
        <v>7991.7</v>
      </c>
      <c r="D78" s="5">
        <f t="shared" si="13"/>
        <v>6.6569771649901668</v>
      </c>
      <c r="E78" s="5" t="str">
        <f t="shared" si="14"/>
        <v>BUY</v>
      </c>
      <c r="F78" s="4">
        <f t="shared" si="11"/>
        <v>1</v>
      </c>
      <c r="G78" s="4">
        <f t="shared" si="12"/>
        <v>127.69999999999982</v>
      </c>
      <c r="H78" s="4">
        <f t="shared" si="15"/>
        <v>0</v>
      </c>
      <c r="I78" s="4">
        <f t="shared" si="16"/>
        <v>127.69999999999982</v>
      </c>
      <c r="J78" s="5">
        <f t="shared" si="17"/>
        <v>46.6991844</v>
      </c>
      <c r="K78" s="5">
        <f t="shared" si="18"/>
        <v>34.301631199999818</v>
      </c>
    </row>
    <row r="79" spans="1:11" x14ac:dyDescent="0.2">
      <c r="A79" s="4">
        <v>10234.450000000001</v>
      </c>
      <c r="B79" s="5">
        <v>10319.2189453878</v>
      </c>
      <c r="C79" s="4">
        <v>10323.049999999999</v>
      </c>
      <c r="D79" s="5">
        <f t="shared" si="13"/>
        <v>-3.8310546121992957</v>
      </c>
      <c r="E79" s="5" t="str">
        <f t="shared" si="14"/>
        <v>BUY</v>
      </c>
      <c r="F79" s="4">
        <f t="shared" si="11"/>
        <v>1</v>
      </c>
      <c r="G79" s="4">
        <f t="shared" si="12"/>
        <v>88.599999999998545</v>
      </c>
      <c r="H79" s="4">
        <f t="shared" si="15"/>
        <v>0</v>
      </c>
      <c r="I79" s="4">
        <f t="shared" si="16"/>
        <v>88.599999999998545</v>
      </c>
      <c r="J79" s="5">
        <f t="shared" si="17"/>
        <v>60.775746157500009</v>
      </c>
      <c r="K79" s="5">
        <f t="shared" si="18"/>
        <v>-32.951492315001474</v>
      </c>
    </row>
    <row r="80" spans="1:11" x14ac:dyDescent="0.2">
      <c r="A80" s="4">
        <v>8261.75</v>
      </c>
      <c r="B80" s="5">
        <v>8174.6198462108396</v>
      </c>
      <c r="C80" s="4">
        <v>8082.4</v>
      </c>
      <c r="D80" s="5">
        <f t="shared" si="13"/>
        <v>92.219846210839933</v>
      </c>
      <c r="E80" s="5" t="str">
        <f t="shared" si="14"/>
        <v>SHORT</v>
      </c>
      <c r="F80" s="4">
        <f t="shared" si="11"/>
        <v>0</v>
      </c>
      <c r="G80" s="4">
        <f t="shared" si="12"/>
        <v>0</v>
      </c>
      <c r="H80" s="4">
        <f t="shared" si="15"/>
        <v>179.35000000000036</v>
      </c>
      <c r="I80" s="4">
        <f t="shared" si="16"/>
        <v>179.35000000000036</v>
      </c>
      <c r="J80" s="5">
        <f t="shared" si="17"/>
        <v>49.061163112500005</v>
      </c>
      <c r="K80" s="5">
        <f t="shared" si="18"/>
        <v>81.227673775000355</v>
      </c>
    </row>
    <row r="81" spans="1:11" x14ac:dyDescent="0.2">
      <c r="A81" s="4">
        <v>11369.9</v>
      </c>
      <c r="B81" s="5">
        <v>11031.536220158399</v>
      </c>
      <c r="C81" s="4">
        <v>11067.45</v>
      </c>
      <c r="D81" s="5">
        <f t="shared" si="13"/>
        <v>-35.913779841601354</v>
      </c>
      <c r="E81" s="5" t="str">
        <f t="shared" si="14"/>
        <v>SHORT</v>
      </c>
      <c r="F81" s="4">
        <f t="shared" si="11"/>
        <v>0</v>
      </c>
      <c r="G81" s="4">
        <f t="shared" si="12"/>
        <v>0</v>
      </c>
      <c r="H81" s="4">
        <f t="shared" si="15"/>
        <v>302.44999999999891</v>
      </c>
      <c r="I81" s="4">
        <f t="shared" si="16"/>
        <v>302.44999999999891</v>
      </c>
      <c r="J81" s="5">
        <f t="shared" si="17"/>
        <v>67.518445665000002</v>
      </c>
      <c r="K81" s="5">
        <f t="shared" si="18"/>
        <v>167.41310866999891</v>
      </c>
    </row>
    <row r="82" spans="1:11" x14ac:dyDescent="0.2">
      <c r="A82" s="4">
        <v>11069.65</v>
      </c>
      <c r="B82" s="5">
        <v>10729.1630058786</v>
      </c>
      <c r="C82" s="4">
        <v>10498.25</v>
      </c>
      <c r="D82" s="5">
        <f t="shared" si="13"/>
        <v>230.91300587859951</v>
      </c>
      <c r="E82" s="5" t="str">
        <f t="shared" si="14"/>
        <v>SHORT</v>
      </c>
      <c r="F82" s="4">
        <f t="shared" si="11"/>
        <v>0</v>
      </c>
      <c r="G82" s="4">
        <f t="shared" si="12"/>
        <v>0</v>
      </c>
      <c r="H82" s="4">
        <f t="shared" si="15"/>
        <v>571.39999999999964</v>
      </c>
      <c r="I82" s="4">
        <f t="shared" si="16"/>
        <v>571.39999999999964</v>
      </c>
      <c r="J82" s="5">
        <f t="shared" si="17"/>
        <v>65.735456077500004</v>
      </c>
      <c r="K82" s="5">
        <f t="shared" si="18"/>
        <v>439.92908784499963</v>
      </c>
    </row>
    <row r="83" spans="1:11" x14ac:dyDescent="0.2">
      <c r="A83" s="4">
        <v>11008.3</v>
      </c>
      <c r="B83" s="5">
        <v>10473.6331702148</v>
      </c>
      <c r="C83" s="4">
        <v>10234.65</v>
      </c>
      <c r="D83" s="5">
        <f t="shared" si="13"/>
        <v>238.98317021480034</v>
      </c>
      <c r="E83" s="5" t="str">
        <f t="shared" si="14"/>
        <v>SHORT</v>
      </c>
      <c r="F83" s="4">
        <f t="shared" si="11"/>
        <v>0</v>
      </c>
      <c r="G83" s="4">
        <f t="shared" si="12"/>
        <v>0</v>
      </c>
      <c r="H83" s="4">
        <f t="shared" si="15"/>
        <v>773.64999999999964</v>
      </c>
      <c r="I83" s="4">
        <f t="shared" si="16"/>
        <v>773.64999999999964</v>
      </c>
      <c r="J83" s="5">
        <f t="shared" si="17"/>
        <v>65.371138305000002</v>
      </c>
      <c r="K83" s="5">
        <f t="shared" si="18"/>
        <v>642.90772338999966</v>
      </c>
    </row>
    <row r="84" spans="1:11" x14ac:dyDescent="0.2">
      <c r="A84" s="4">
        <v>8740.9500000000007</v>
      </c>
      <c r="B84" s="5">
        <v>8781.5736245295502</v>
      </c>
      <c r="C84" s="4">
        <v>8792.2999999999993</v>
      </c>
      <c r="D84" s="5">
        <f t="shared" si="13"/>
        <v>-10.726375470449057</v>
      </c>
      <c r="E84" s="5" t="str">
        <f t="shared" si="14"/>
        <v>DO NOTHING</v>
      </c>
      <c r="F84" s="4">
        <f t="shared" si="11"/>
        <v>-1</v>
      </c>
      <c r="G84" s="4">
        <f t="shared" si="12"/>
        <v>0</v>
      </c>
      <c r="H84" s="4">
        <f t="shared" si="15"/>
        <v>0</v>
      </c>
      <c r="I84" s="4">
        <f t="shared" si="16"/>
        <v>0</v>
      </c>
      <c r="J84" s="5">
        <f t="shared" si="17"/>
        <v>0</v>
      </c>
      <c r="K84" s="5">
        <f t="shared" si="18"/>
        <v>0</v>
      </c>
    </row>
    <row r="85" spans="1:11" x14ac:dyDescent="0.2">
      <c r="A85" s="4">
        <v>7748.2</v>
      </c>
      <c r="B85" s="5">
        <v>8114.9421607491104</v>
      </c>
      <c r="C85" s="4">
        <v>8027.6</v>
      </c>
      <c r="D85" s="5">
        <f t="shared" si="13"/>
        <v>87.342160749110008</v>
      </c>
      <c r="E85" s="5" t="str">
        <f t="shared" si="14"/>
        <v>BUY</v>
      </c>
      <c r="F85" s="4">
        <f t="shared" si="11"/>
        <v>1</v>
      </c>
      <c r="G85" s="4">
        <f t="shared" si="12"/>
        <v>279.40000000000055</v>
      </c>
      <c r="H85" s="4">
        <f t="shared" si="15"/>
        <v>0</v>
      </c>
      <c r="I85" s="4">
        <f t="shared" si="16"/>
        <v>279.40000000000055</v>
      </c>
      <c r="J85" s="5">
        <f t="shared" si="17"/>
        <v>46.01152347</v>
      </c>
      <c r="K85" s="5">
        <f t="shared" si="18"/>
        <v>187.37695306000055</v>
      </c>
    </row>
    <row r="86" spans="1:11" x14ac:dyDescent="0.2">
      <c r="A86" s="4">
        <v>9108</v>
      </c>
      <c r="B86" s="5">
        <v>9210.9897862718408</v>
      </c>
      <c r="C86" s="4">
        <v>9265.15</v>
      </c>
      <c r="D86" s="5">
        <f t="shared" si="13"/>
        <v>-54.160213728158851</v>
      </c>
      <c r="E86" s="5" t="str">
        <f t="shared" si="14"/>
        <v>BUY</v>
      </c>
      <c r="F86" s="4">
        <f t="shared" si="11"/>
        <v>1</v>
      </c>
      <c r="G86" s="4">
        <f t="shared" si="12"/>
        <v>157.14999999999964</v>
      </c>
      <c r="H86" s="4">
        <f t="shared" si="15"/>
        <v>0</v>
      </c>
      <c r="I86" s="4">
        <f t="shared" si="16"/>
        <v>157.14999999999964</v>
      </c>
      <c r="J86" s="5">
        <f t="shared" si="17"/>
        <v>54.086491800000005</v>
      </c>
      <c r="K86" s="5">
        <f t="shared" si="18"/>
        <v>48.977016399999627</v>
      </c>
    </row>
    <row r="87" spans="1:11" x14ac:dyDescent="0.2">
      <c r="A87" s="4">
        <v>8127.35</v>
      </c>
      <c r="B87" s="5">
        <v>8501.2085414997291</v>
      </c>
      <c r="C87" s="4">
        <v>8494.15</v>
      </c>
      <c r="D87" s="5">
        <f t="shared" si="13"/>
        <v>7.058541499729472</v>
      </c>
      <c r="E87" s="5" t="str">
        <f t="shared" si="14"/>
        <v>BUY</v>
      </c>
      <c r="F87" s="4">
        <f t="shared" si="11"/>
        <v>1</v>
      </c>
      <c r="G87" s="4">
        <f t="shared" si="12"/>
        <v>366.79999999999927</v>
      </c>
      <c r="H87" s="4">
        <f t="shared" si="15"/>
        <v>0</v>
      </c>
      <c r="I87" s="4">
        <f t="shared" si="16"/>
        <v>366.79999999999927</v>
      </c>
      <c r="J87" s="5">
        <f t="shared" si="17"/>
        <v>48.263048872500001</v>
      </c>
      <c r="K87" s="5">
        <f t="shared" si="18"/>
        <v>270.27390225499926</v>
      </c>
    </row>
    <row r="88" spans="1:11" x14ac:dyDescent="0.2">
      <c r="A88" s="4">
        <v>8448.1</v>
      </c>
      <c r="B88" s="5">
        <v>8417.8470764398899</v>
      </c>
      <c r="C88" s="4">
        <v>8239.75</v>
      </c>
      <c r="D88" s="5">
        <f t="shared" si="13"/>
        <v>178.09707643988986</v>
      </c>
      <c r="E88" s="5" t="str">
        <f t="shared" si="14"/>
        <v>DO NOTHING</v>
      </c>
      <c r="F88" s="4">
        <f t="shared" si="11"/>
        <v>-1</v>
      </c>
      <c r="G88" s="4">
        <f t="shared" si="12"/>
        <v>0</v>
      </c>
      <c r="H88" s="4">
        <f t="shared" si="15"/>
        <v>0</v>
      </c>
      <c r="I88" s="4">
        <f t="shared" si="16"/>
        <v>0</v>
      </c>
      <c r="J88" s="5">
        <f t="shared" si="17"/>
        <v>0</v>
      </c>
      <c r="K88" s="5">
        <f t="shared" si="18"/>
        <v>0</v>
      </c>
    </row>
    <row r="89" spans="1:11" x14ac:dyDescent="0.2">
      <c r="A89" s="4">
        <v>10821.85</v>
      </c>
      <c r="B89" s="5">
        <v>10798.879161785901</v>
      </c>
      <c r="C89" s="4">
        <v>10699.9</v>
      </c>
      <c r="D89" s="5">
        <f t="shared" si="13"/>
        <v>98.979161785900942</v>
      </c>
      <c r="E89" s="5" t="str">
        <f t="shared" si="14"/>
        <v>DO NOTHING</v>
      </c>
      <c r="F89" s="4">
        <f t="shared" si="11"/>
        <v>-1</v>
      </c>
      <c r="G89" s="4">
        <f t="shared" si="12"/>
        <v>0</v>
      </c>
      <c r="H89" s="4">
        <f t="shared" si="15"/>
        <v>0</v>
      </c>
      <c r="I89" s="4">
        <f t="shared" si="16"/>
        <v>0</v>
      </c>
      <c r="J89" s="5">
        <f t="shared" si="17"/>
        <v>0</v>
      </c>
      <c r="K89" s="5">
        <f t="shared" si="18"/>
        <v>0</v>
      </c>
    </row>
    <row r="90" spans="1:11" x14ac:dyDescent="0.2">
      <c r="A90" s="4">
        <v>7460.6</v>
      </c>
      <c r="B90" s="5">
        <v>7635.9366088452298</v>
      </c>
      <c r="C90" s="4">
        <v>7615.1</v>
      </c>
      <c r="D90" s="5">
        <f t="shared" si="13"/>
        <v>20.836608845229421</v>
      </c>
      <c r="E90" s="5" t="str">
        <f t="shared" si="14"/>
        <v>BUY</v>
      </c>
      <c r="F90" s="4">
        <f t="shared" si="11"/>
        <v>1</v>
      </c>
      <c r="G90" s="4">
        <f t="shared" si="12"/>
        <v>154.5</v>
      </c>
      <c r="H90" s="4">
        <f t="shared" si="15"/>
        <v>0</v>
      </c>
      <c r="I90" s="4">
        <f t="shared" si="16"/>
        <v>154.5</v>
      </c>
      <c r="J90" s="5">
        <f t="shared" si="17"/>
        <v>44.303654010000002</v>
      </c>
      <c r="K90" s="5">
        <f t="shared" si="18"/>
        <v>65.892691979999995</v>
      </c>
    </row>
    <row r="91" spans="1:11" x14ac:dyDescent="0.2">
      <c r="A91" s="4">
        <v>8530.15</v>
      </c>
      <c r="B91" s="5">
        <v>8488.0958668317908</v>
      </c>
      <c r="C91" s="4">
        <v>8537.65</v>
      </c>
      <c r="D91" s="5">
        <f t="shared" si="13"/>
        <v>-49.554133168208864</v>
      </c>
      <c r="E91" s="5" t="str">
        <f t="shared" si="14"/>
        <v>DO NOTHING</v>
      </c>
      <c r="F91" s="4">
        <f t="shared" si="11"/>
        <v>-1</v>
      </c>
      <c r="G91" s="4">
        <f t="shared" si="12"/>
        <v>0</v>
      </c>
      <c r="H91" s="4">
        <f t="shared" si="15"/>
        <v>0</v>
      </c>
      <c r="I91" s="4">
        <f t="shared" si="16"/>
        <v>0</v>
      </c>
      <c r="J91" s="5">
        <f t="shared" si="17"/>
        <v>0</v>
      </c>
      <c r="K91" s="5">
        <f t="shared" si="18"/>
        <v>0</v>
      </c>
    </row>
    <row r="92" spans="1:11" x14ac:dyDescent="0.2">
      <c r="A92" s="4">
        <v>10081.5</v>
      </c>
      <c r="B92" s="5">
        <v>9812.1837215874093</v>
      </c>
      <c r="C92" s="4">
        <v>9710.7999999999993</v>
      </c>
      <c r="D92" s="5">
        <f t="shared" si="13"/>
        <v>101.38372158741004</v>
      </c>
      <c r="E92" s="5" t="str">
        <f t="shared" si="14"/>
        <v>SHORT</v>
      </c>
      <c r="F92" s="4">
        <f t="shared" si="11"/>
        <v>0</v>
      </c>
      <c r="G92" s="4">
        <f t="shared" si="12"/>
        <v>0</v>
      </c>
      <c r="H92" s="4">
        <f t="shared" si="15"/>
        <v>370.70000000000073</v>
      </c>
      <c r="I92" s="4">
        <f t="shared" si="16"/>
        <v>370.70000000000073</v>
      </c>
      <c r="J92" s="5">
        <f t="shared" si="17"/>
        <v>59.867475525000003</v>
      </c>
      <c r="K92" s="5">
        <f t="shared" si="18"/>
        <v>250.96504895000072</v>
      </c>
    </row>
    <row r="93" spans="1:11" x14ac:dyDescent="0.2">
      <c r="A93" s="4">
        <v>8152.95</v>
      </c>
      <c r="B93" s="5">
        <v>8092.3329182651796</v>
      </c>
      <c r="C93" s="4">
        <v>8114.75</v>
      </c>
      <c r="D93" s="5">
        <f t="shared" si="13"/>
        <v>-22.417081734820385</v>
      </c>
      <c r="E93" s="5" t="str">
        <f t="shared" si="14"/>
        <v>SHORT</v>
      </c>
      <c r="F93" s="4">
        <f t="shared" si="11"/>
        <v>0</v>
      </c>
      <c r="G93" s="4">
        <f t="shared" si="12"/>
        <v>0</v>
      </c>
      <c r="H93" s="4">
        <f t="shared" si="15"/>
        <v>38.199999999999818</v>
      </c>
      <c r="I93" s="4">
        <f t="shared" si="16"/>
        <v>38.199999999999818</v>
      </c>
      <c r="J93" s="5">
        <f t="shared" si="17"/>
        <v>48.415070632499997</v>
      </c>
      <c r="K93" s="5">
        <f t="shared" si="18"/>
        <v>-58.630141265000177</v>
      </c>
    </row>
    <row r="94" spans="1:11" x14ac:dyDescent="0.2">
      <c r="A94" s="4">
        <v>9984.7999999999993</v>
      </c>
      <c r="B94" s="5">
        <v>10243.5635432328</v>
      </c>
      <c r="C94" s="4">
        <v>10184.85</v>
      </c>
      <c r="D94" s="5">
        <f t="shared" si="13"/>
        <v>58.713543232799566</v>
      </c>
      <c r="E94" s="5" t="str">
        <f t="shared" si="14"/>
        <v>BUY</v>
      </c>
      <c r="F94" s="4">
        <f t="shared" si="11"/>
        <v>1</v>
      </c>
      <c r="G94" s="4">
        <f t="shared" si="12"/>
        <v>200.05000000000109</v>
      </c>
      <c r="H94" s="4">
        <f t="shared" si="15"/>
        <v>0</v>
      </c>
      <c r="I94" s="4">
        <f t="shared" si="16"/>
        <v>200.05000000000109</v>
      </c>
      <c r="J94" s="5">
        <f t="shared" si="17"/>
        <v>59.293237079999997</v>
      </c>
      <c r="K94" s="5">
        <f t="shared" si="18"/>
        <v>81.463525840001097</v>
      </c>
    </row>
    <row r="95" spans="1:11" x14ac:dyDescent="0.2">
      <c r="A95" s="4">
        <v>8225.2000000000007</v>
      </c>
      <c r="B95" s="5">
        <v>8268.5268525756692</v>
      </c>
      <c r="C95" s="4">
        <v>8282.7000000000007</v>
      </c>
      <c r="D95" s="5">
        <f t="shared" si="13"/>
        <v>-14.173147424331546</v>
      </c>
      <c r="E95" s="5" t="str">
        <f t="shared" si="14"/>
        <v>DO NOTHING</v>
      </c>
      <c r="F95" s="4">
        <f t="shared" si="11"/>
        <v>-1</v>
      </c>
      <c r="G95" s="4">
        <f t="shared" si="12"/>
        <v>0</v>
      </c>
      <c r="H95" s="4">
        <f t="shared" si="15"/>
        <v>0</v>
      </c>
      <c r="I95" s="4">
        <f t="shared" si="16"/>
        <v>0</v>
      </c>
      <c r="J95" s="5">
        <f t="shared" si="17"/>
        <v>0</v>
      </c>
      <c r="K95" s="5">
        <f t="shared" si="18"/>
        <v>0</v>
      </c>
    </row>
    <row r="96" spans="1:11" x14ac:dyDescent="0.2">
      <c r="A96" s="4">
        <v>8170.8</v>
      </c>
      <c r="B96" s="5">
        <v>8135.7030674142297</v>
      </c>
      <c r="C96" s="4">
        <v>8061.3</v>
      </c>
      <c r="D96" s="5">
        <f t="shared" si="13"/>
        <v>74.403067414229554</v>
      </c>
      <c r="E96" s="5" t="str">
        <f t="shared" si="14"/>
        <v>DO NOTHING</v>
      </c>
      <c r="F96" s="4">
        <f t="shared" si="11"/>
        <v>-1</v>
      </c>
      <c r="G96" s="4">
        <f t="shared" si="12"/>
        <v>0</v>
      </c>
      <c r="H96" s="4">
        <f t="shared" si="15"/>
        <v>0</v>
      </c>
      <c r="I96" s="4">
        <f t="shared" si="16"/>
        <v>0</v>
      </c>
      <c r="J96" s="5">
        <f t="shared" si="17"/>
        <v>0</v>
      </c>
      <c r="K96" s="5">
        <f t="shared" si="18"/>
        <v>0</v>
      </c>
    </row>
    <row r="97" spans="1:11" x14ac:dyDescent="0.2">
      <c r="A97" s="4">
        <v>10618.25</v>
      </c>
      <c r="B97" s="5">
        <v>10782.9504168187</v>
      </c>
      <c r="C97" s="4">
        <v>10801.85</v>
      </c>
      <c r="D97" s="5">
        <f t="shared" si="13"/>
        <v>-18.899583181300841</v>
      </c>
      <c r="E97" s="5" t="str">
        <f t="shared" si="14"/>
        <v>BUY</v>
      </c>
      <c r="F97" s="4">
        <f t="shared" si="11"/>
        <v>1</v>
      </c>
      <c r="G97" s="4">
        <f t="shared" si="12"/>
        <v>183.60000000000036</v>
      </c>
      <c r="H97" s="4">
        <f t="shared" si="15"/>
        <v>0</v>
      </c>
      <c r="I97" s="4">
        <f t="shared" si="16"/>
        <v>183.60000000000036</v>
      </c>
      <c r="J97" s="5">
        <f t="shared" si="17"/>
        <v>63.054884887500002</v>
      </c>
      <c r="K97" s="5">
        <f t="shared" si="18"/>
        <v>57.49023022500036</v>
      </c>
    </row>
    <row r="98" spans="1:11" x14ac:dyDescent="0.2">
      <c r="A98" s="4">
        <v>11148.2</v>
      </c>
      <c r="B98" s="5">
        <v>11662.9667459025</v>
      </c>
      <c r="C98" s="4">
        <v>11737.9</v>
      </c>
      <c r="D98" s="5">
        <f t="shared" si="13"/>
        <v>-74.93325409749923</v>
      </c>
      <c r="E98" s="5" t="str">
        <f t="shared" si="14"/>
        <v>BUY</v>
      </c>
      <c r="F98" s="4">
        <f t="shared" ref="F98:F123" si="19">IF(B98&gt;A98+50,1,IF(B98&lt;(A98-50),0,-1))</f>
        <v>1</v>
      </c>
      <c r="G98" s="4">
        <f t="shared" ref="G98:G129" si="20">IF(F98=1,C98-A98,0)</f>
        <v>589.69999999999891</v>
      </c>
      <c r="H98" s="4">
        <f t="shared" si="15"/>
        <v>0</v>
      </c>
      <c r="I98" s="4">
        <f t="shared" si="16"/>
        <v>589.69999999999891</v>
      </c>
      <c r="J98" s="5">
        <f t="shared" si="17"/>
        <v>66.201913470000008</v>
      </c>
      <c r="K98" s="5">
        <f t="shared" si="18"/>
        <v>457.29617305999886</v>
      </c>
    </row>
    <row r="99" spans="1:11" x14ac:dyDescent="0.2">
      <c r="A99" s="4">
        <v>9710.7999999999993</v>
      </c>
      <c r="B99" s="5">
        <v>9821.31049314747</v>
      </c>
      <c r="C99" s="4">
        <v>9852.5</v>
      </c>
      <c r="D99" s="5">
        <f t="shared" si="13"/>
        <v>-31.18950685253003</v>
      </c>
      <c r="E99" s="5" t="str">
        <f t="shared" si="14"/>
        <v>BUY</v>
      </c>
      <c r="F99" s="4">
        <f t="shared" si="19"/>
        <v>1</v>
      </c>
      <c r="G99" s="4">
        <f t="shared" si="20"/>
        <v>141.70000000000073</v>
      </c>
      <c r="H99" s="4">
        <f t="shared" ref="H99:H123" si="21">IF(F99=0,A99-C99,0)</f>
        <v>0</v>
      </c>
      <c r="I99" s="4">
        <f t="shared" si="16"/>
        <v>141.70000000000073</v>
      </c>
      <c r="J99" s="5">
        <f t="shared" si="17"/>
        <v>57.666129179999999</v>
      </c>
      <c r="K99" s="5">
        <f t="shared" si="18"/>
        <v>26.36774164000073</v>
      </c>
    </row>
    <row r="100" spans="1:11" x14ac:dyDescent="0.2">
      <c r="A100" s="4">
        <v>10442.200000000001</v>
      </c>
      <c r="B100" s="5">
        <v>10468.861972183</v>
      </c>
      <c r="C100" s="4">
        <v>10651.2</v>
      </c>
      <c r="D100" s="5">
        <f t="shared" si="13"/>
        <v>-182.33802781700069</v>
      </c>
      <c r="E100" s="5" t="str">
        <f t="shared" si="14"/>
        <v>DO NOTHING</v>
      </c>
      <c r="F100" s="4">
        <f t="shared" si="19"/>
        <v>-1</v>
      </c>
      <c r="G100" s="4">
        <f t="shared" si="20"/>
        <v>0</v>
      </c>
      <c r="H100" s="4">
        <f t="shared" si="21"/>
        <v>0</v>
      </c>
      <c r="I100" s="4">
        <f t="shared" si="16"/>
        <v>0</v>
      </c>
      <c r="J100" s="5">
        <f t="shared" si="17"/>
        <v>0</v>
      </c>
      <c r="K100" s="5">
        <f t="shared" si="18"/>
        <v>0</v>
      </c>
    </row>
    <row r="101" spans="1:11" x14ac:dyDescent="0.2">
      <c r="A101" s="4">
        <v>8497.0499999999993</v>
      </c>
      <c r="B101" s="5">
        <v>8196.3339874170597</v>
      </c>
      <c r="C101" s="4">
        <v>8079.95</v>
      </c>
      <c r="D101" s="5">
        <f t="shared" si="13"/>
        <v>116.38398741705987</v>
      </c>
      <c r="E101" s="5" t="str">
        <f t="shared" si="14"/>
        <v>SHORT</v>
      </c>
      <c r="F101" s="4">
        <f t="shared" si="19"/>
        <v>0</v>
      </c>
      <c r="G101" s="4">
        <f t="shared" si="20"/>
        <v>0</v>
      </c>
      <c r="H101" s="4">
        <f t="shared" si="21"/>
        <v>417.09999999999945</v>
      </c>
      <c r="I101" s="4">
        <f t="shared" si="16"/>
        <v>417.09999999999945</v>
      </c>
      <c r="J101" s="5">
        <f t="shared" si="17"/>
        <v>50.458456867499997</v>
      </c>
      <c r="K101" s="5">
        <f t="shared" si="18"/>
        <v>316.18308626499947</v>
      </c>
    </row>
    <row r="102" spans="1:11" x14ac:dyDescent="0.2">
      <c r="A102" s="4">
        <v>8939.5</v>
      </c>
      <c r="B102" s="5">
        <v>8950.0950471767101</v>
      </c>
      <c r="C102" s="4">
        <v>8946.9</v>
      </c>
      <c r="D102" s="5">
        <f t="shared" si="13"/>
        <v>3.1950471767104318</v>
      </c>
      <c r="E102" s="5" t="str">
        <f t="shared" si="14"/>
        <v>DO NOTHING</v>
      </c>
      <c r="F102" s="4">
        <f t="shared" si="19"/>
        <v>-1</v>
      </c>
      <c r="G102" s="4">
        <f t="shared" si="20"/>
        <v>0</v>
      </c>
      <c r="H102" s="4">
        <f t="shared" si="21"/>
        <v>0</v>
      </c>
      <c r="I102" s="4">
        <f t="shared" si="16"/>
        <v>0</v>
      </c>
      <c r="J102" s="5">
        <f t="shared" si="17"/>
        <v>0</v>
      </c>
      <c r="K102" s="5">
        <f t="shared" si="18"/>
        <v>0</v>
      </c>
    </row>
    <row r="103" spans="1:11" x14ac:dyDescent="0.2">
      <c r="A103" s="4">
        <v>7276.8</v>
      </c>
      <c r="B103" s="5">
        <v>7518.8053631550902</v>
      </c>
      <c r="C103" s="4">
        <v>7455.55</v>
      </c>
      <c r="D103" s="5">
        <f t="shared" si="13"/>
        <v>63.255363155089981</v>
      </c>
      <c r="E103" s="5" t="str">
        <f t="shared" si="14"/>
        <v>BUY</v>
      </c>
      <c r="F103" s="4">
        <f t="shared" si="19"/>
        <v>1</v>
      </c>
      <c r="G103" s="4">
        <f t="shared" si="20"/>
        <v>178.75</v>
      </c>
      <c r="H103" s="4">
        <f t="shared" si="21"/>
        <v>0</v>
      </c>
      <c r="I103" s="4">
        <f t="shared" si="16"/>
        <v>178.75</v>
      </c>
      <c r="J103" s="5">
        <f t="shared" si="17"/>
        <v>43.21218528</v>
      </c>
      <c r="K103" s="5">
        <f t="shared" si="18"/>
        <v>92.32562944</v>
      </c>
    </row>
    <row r="104" spans="1:11" x14ac:dyDescent="0.2">
      <c r="A104" s="4">
        <v>10596.4</v>
      </c>
      <c r="B104" s="5">
        <v>10688.30014515</v>
      </c>
      <c r="C104" s="4">
        <v>10633.3</v>
      </c>
      <c r="D104" s="5">
        <f t="shared" si="13"/>
        <v>55.000145150001117</v>
      </c>
      <c r="E104" s="5" t="str">
        <f t="shared" si="14"/>
        <v>BUY</v>
      </c>
      <c r="F104" s="4">
        <f t="shared" si="19"/>
        <v>1</v>
      </c>
      <c r="G104" s="4">
        <f t="shared" si="20"/>
        <v>36.899999999999636</v>
      </c>
      <c r="H104" s="4">
        <f t="shared" si="21"/>
        <v>0</v>
      </c>
      <c r="I104" s="4">
        <f t="shared" si="16"/>
        <v>36.899999999999636</v>
      </c>
      <c r="J104" s="5">
        <f t="shared" si="17"/>
        <v>62.92513194</v>
      </c>
      <c r="K104" s="5">
        <f t="shared" si="18"/>
        <v>-88.950263880000364</v>
      </c>
    </row>
    <row r="105" spans="1:11" x14ac:dyDescent="0.2">
      <c r="A105" s="4">
        <v>8589.7999999999993</v>
      </c>
      <c r="B105" s="5">
        <v>8426.1117096789094</v>
      </c>
      <c r="C105" s="4">
        <v>8543.0499999999993</v>
      </c>
      <c r="D105" s="5">
        <f t="shared" si="13"/>
        <v>-116.93829032108988</v>
      </c>
      <c r="E105" s="5" t="str">
        <f t="shared" si="14"/>
        <v>SHORT</v>
      </c>
      <c r="F105" s="4">
        <f t="shared" si="19"/>
        <v>0</v>
      </c>
      <c r="G105" s="4">
        <f t="shared" si="20"/>
        <v>0</v>
      </c>
      <c r="H105" s="4">
        <f t="shared" si="21"/>
        <v>46.75</v>
      </c>
      <c r="I105" s="4">
        <f t="shared" si="16"/>
        <v>46.75</v>
      </c>
      <c r="J105" s="5">
        <f t="shared" si="17"/>
        <v>51.009238830000001</v>
      </c>
      <c r="K105" s="5">
        <f t="shared" si="18"/>
        <v>-55.268477660000002</v>
      </c>
    </row>
    <row r="106" spans="1:11" x14ac:dyDescent="0.2">
      <c r="A106" s="4">
        <v>8270.4500000000007</v>
      </c>
      <c r="B106" s="5">
        <v>8278.3293011235201</v>
      </c>
      <c r="C106" s="4">
        <v>8370.7000000000007</v>
      </c>
      <c r="D106" s="5">
        <f t="shared" si="13"/>
        <v>-92.370698876480674</v>
      </c>
      <c r="E106" s="5" t="str">
        <f t="shared" si="14"/>
        <v>DO NOTHING</v>
      </c>
      <c r="F106" s="4">
        <f t="shared" si="19"/>
        <v>-1</v>
      </c>
      <c r="G106" s="4">
        <f t="shared" si="20"/>
        <v>0</v>
      </c>
      <c r="H106" s="4">
        <f t="shared" si="21"/>
        <v>0</v>
      </c>
      <c r="I106" s="4">
        <f t="shared" si="16"/>
        <v>0</v>
      </c>
      <c r="J106" s="5">
        <f t="shared" si="17"/>
        <v>0</v>
      </c>
      <c r="K106" s="5">
        <f t="shared" si="18"/>
        <v>0</v>
      </c>
    </row>
    <row r="107" spans="1:11" x14ac:dyDescent="0.2">
      <c r="A107" s="4">
        <v>8273.0499999999993</v>
      </c>
      <c r="B107" s="5">
        <v>8275.4696192457504</v>
      </c>
      <c r="C107" s="4">
        <v>8170.2</v>
      </c>
      <c r="D107" s="5">
        <f t="shared" si="13"/>
        <v>105.26961924575062</v>
      </c>
      <c r="E107" s="5" t="str">
        <f t="shared" si="14"/>
        <v>DO NOTHING</v>
      </c>
      <c r="F107" s="4">
        <f t="shared" si="19"/>
        <v>-1</v>
      </c>
      <c r="G107" s="4">
        <f t="shared" si="20"/>
        <v>0</v>
      </c>
      <c r="H107" s="4">
        <f t="shared" si="21"/>
        <v>0</v>
      </c>
      <c r="I107" s="4">
        <f t="shared" si="16"/>
        <v>0</v>
      </c>
      <c r="J107" s="5">
        <f t="shared" si="17"/>
        <v>0</v>
      </c>
      <c r="K107" s="5">
        <f t="shared" si="18"/>
        <v>0</v>
      </c>
    </row>
    <row r="108" spans="1:11" x14ac:dyDescent="0.2">
      <c r="A108" s="4">
        <v>8246.2999999999993</v>
      </c>
      <c r="B108" s="5">
        <v>8210.4331569140995</v>
      </c>
      <c r="C108" s="4">
        <v>8102.1</v>
      </c>
      <c r="D108" s="5">
        <f t="shared" si="13"/>
        <v>108.33315691409916</v>
      </c>
      <c r="E108" s="5" t="str">
        <f t="shared" si="14"/>
        <v>DO NOTHING</v>
      </c>
      <c r="F108" s="4">
        <f t="shared" si="19"/>
        <v>-1</v>
      </c>
      <c r="G108" s="4">
        <f t="shared" si="20"/>
        <v>0</v>
      </c>
      <c r="H108" s="4">
        <f t="shared" si="21"/>
        <v>0</v>
      </c>
      <c r="I108" s="4">
        <f t="shared" si="16"/>
        <v>0</v>
      </c>
      <c r="J108" s="5">
        <f t="shared" si="17"/>
        <v>0</v>
      </c>
      <c r="K108" s="5">
        <f t="shared" si="18"/>
        <v>0</v>
      </c>
    </row>
    <row r="109" spans="1:11" x14ac:dyDescent="0.2">
      <c r="A109" s="4">
        <v>10472.5</v>
      </c>
      <c r="B109" s="5">
        <v>10262.446220502799</v>
      </c>
      <c r="C109" s="4">
        <v>10224.75</v>
      </c>
      <c r="D109" s="5">
        <f t="shared" si="13"/>
        <v>37.696220502799406</v>
      </c>
      <c r="E109" s="5" t="str">
        <f t="shared" si="14"/>
        <v>SHORT</v>
      </c>
      <c r="F109" s="4">
        <f t="shared" si="19"/>
        <v>0</v>
      </c>
      <c r="G109" s="4">
        <f t="shared" si="20"/>
        <v>0</v>
      </c>
      <c r="H109" s="4">
        <f t="shared" si="21"/>
        <v>247.75</v>
      </c>
      <c r="I109" s="4">
        <f t="shared" si="16"/>
        <v>247.75</v>
      </c>
      <c r="J109" s="5">
        <f t="shared" si="17"/>
        <v>62.189370375000003</v>
      </c>
      <c r="K109" s="5">
        <f t="shared" si="18"/>
        <v>123.37125924999999</v>
      </c>
    </row>
    <row r="110" spans="1:11" x14ac:dyDescent="0.2">
      <c r="A110" s="4">
        <v>7935.25</v>
      </c>
      <c r="B110" s="5">
        <v>7723.5567193819597</v>
      </c>
      <c r="C110" s="4">
        <v>7612.5</v>
      </c>
      <c r="D110" s="5">
        <f t="shared" si="13"/>
        <v>111.05671938195974</v>
      </c>
      <c r="E110" s="5" t="str">
        <f t="shared" si="14"/>
        <v>SHORT</v>
      </c>
      <c r="F110" s="4">
        <f t="shared" si="19"/>
        <v>0</v>
      </c>
      <c r="G110" s="4">
        <f t="shared" si="20"/>
        <v>0</v>
      </c>
      <c r="H110" s="4">
        <f t="shared" si="21"/>
        <v>322.75</v>
      </c>
      <c r="I110" s="4">
        <f t="shared" si="16"/>
        <v>322.75</v>
      </c>
      <c r="J110" s="5">
        <f t="shared" si="17"/>
        <v>47.122291837500001</v>
      </c>
      <c r="K110" s="5">
        <f t="shared" si="18"/>
        <v>228.505416325</v>
      </c>
    </row>
    <row r="111" spans="1:11" x14ac:dyDescent="0.2">
      <c r="A111" s="4">
        <v>7604.35</v>
      </c>
      <c r="B111" s="5">
        <v>7723.1640080145398</v>
      </c>
      <c r="C111" s="4">
        <v>7738.4</v>
      </c>
      <c r="D111" s="5">
        <f t="shared" si="13"/>
        <v>-15.235991985459805</v>
      </c>
      <c r="E111" s="5" t="str">
        <f t="shared" si="14"/>
        <v>BUY</v>
      </c>
      <c r="F111" s="4">
        <f t="shared" si="19"/>
        <v>1</v>
      </c>
      <c r="G111" s="4">
        <f t="shared" si="20"/>
        <v>134.04999999999927</v>
      </c>
      <c r="H111" s="4">
        <f t="shared" si="21"/>
        <v>0</v>
      </c>
      <c r="I111" s="4">
        <f t="shared" si="16"/>
        <v>134.04999999999927</v>
      </c>
      <c r="J111" s="5">
        <f t="shared" si="17"/>
        <v>45.157291822500007</v>
      </c>
      <c r="K111" s="5">
        <f t="shared" si="18"/>
        <v>43.735416354999259</v>
      </c>
    </row>
    <row r="112" spans="1:11" x14ac:dyDescent="0.2">
      <c r="A112" s="4">
        <v>10128.4</v>
      </c>
      <c r="B112" s="5">
        <v>10433.0532596352</v>
      </c>
      <c r="C112" s="4">
        <v>10480.6</v>
      </c>
      <c r="D112" s="5">
        <f t="shared" si="13"/>
        <v>-47.546740364799916</v>
      </c>
      <c r="E112" s="5" t="str">
        <f t="shared" si="14"/>
        <v>BUY</v>
      </c>
      <c r="F112" s="4">
        <f t="shared" si="19"/>
        <v>1</v>
      </c>
      <c r="G112" s="4">
        <f t="shared" si="20"/>
        <v>352.20000000000073</v>
      </c>
      <c r="H112" s="4">
        <f t="shared" si="21"/>
        <v>0</v>
      </c>
      <c r="I112" s="4">
        <f t="shared" si="16"/>
        <v>352.20000000000073</v>
      </c>
      <c r="J112" s="5">
        <f t="shared" si="17"/>
        <v>60.145984140000003</v>
      </c>
      <c r="K112" s="5">
        <f t="shared" si="18"/>
        <v>231.90803172000074</v>
      </c>
    </row>
    <row r="113" spans="1:11" x14ac:dyDescent="0.2">
      <c r="A113" s="4">
        <v>9618.15</v>
      </c>
      <c r="B113" s="5">
        <v>9603.2111845601194</v>
      </c>
      <c r="C113" s="4">
        <v>9574.9500000000007</v>
      </c>
      <c r="D113" s="5">
        <f t="shared" si="13"/>
        <v>28.261184560118636</v>
      </c>
      <c r="E113" s="5" t="str">
        <f t="shared" si="14"/>
        <v>DO NOTHING</v>
      </c>
      <c r="F113" s="4">
        <f t="shared" si="19"/>
        <v>-1</v>
      </c>
      <c r="G113" s="4">
        <f t="shared" si="20"/>
        <v>0</v>
      </c>
      <c r="H113" s="4">
        <f t="shared" si="21"/>
        <v>0</v>
      </c>
      <c r="I113" s="4">
        <f t="shared" si="16"/>
        <v>0</v>
      </c>
      <c r="J113" s="5">
        <f t="shared" si="17"/>
        <v>0</v>
      </c>
      <c r="K113" s="5">
        <f t="shared" si="18"/>
        <v>0</v>
      </c>
    </row>
    <row r="114" spans="1:11" x14ac:dyDescent="0.2">
      <c r="A114" s="4">
        <v>9087</v>
      </c>
      <c r="B114" s="5">
        <v>9123.2088320871808</v>
      </c>
      <c r="C114" s="4">
        <v>9086.2999999999993</v>
      </c>
      <c r="D114" s="5">
        <f t="shared" si="13"/>
        <v>36.908832087181509</v>
      </c>
      <c r="E114" s="5" t="str">
        <f t="shared" si="14"/>
        <v>DO NOTHING</v>
      </c>
      <c r="F114" s="4">
        <f t="shared" si="19"/>
        <v>-1</v>
      </c>
      <c r="G114" s="4">
        <f t="shared" si="20"/>
        <v>0</v>
      </c>
      <c r="H114" s="4">
        <f t="shared" si="21"/>
        <v>0</v>
      </c>
      <c r="I114" s="4">
        <f t="shared" si="16"/>
        <v>0</v>
      </c>
      <c r="J114" s="5">
        <f t="shared" si="17"/>
        <v>0</v>
      </c>
      <c r="K114" s="5">
        <f t="shared" si="18"/>
        <v>0</v>
      </c>
    </row>
    <row r="115" spans="1:11" x14ac:dyDescent="0.2">
      <c r="A115" s="4">
        <v>10531.5</v>
      </c>
      <c r="B115" s="5">
        <v>10536.159548064101</v>
      </c>
      <c r="C115" s="4">
        <v>10504.8</v>
      </c>
      <c r="D115" s="5">
        <f t="shared" si="13"/>
        <v>31.359548064101546</v>
      </c>
      <c r="E115" s="5" t="str">
        <f t="shared" si="14"/>
        <v>DO NOTHING</v>
      </c>
      <c r="F115" s="4">
        <f t="shared" si="19"/>
        <v>-1</v>
      </c>
      <c r="G115" s="4">
        <f t="shared" si="20"/>
        <v>0</v>
      </c>
      <c r="H115" s="4">
        <f t="shared" si="21"/>
        <v>0</v>
      </c>
      <c r="I115" s="4">
        <f t="shared" si="16"/>
        <v>0</v>
      </c>
      <c r="J115" s="5">
        <f t="shared" si="17"/>
        <v>0</v>
      </c>
      <c r="K115" s="5">
        <f t="shared" si="18"/>
        <v>0</v>
      </c>
    </row>
    <row r="116" spans="1:11" x14ac:dyDescent="0.2">
      <c r="A116" s="4">
        <v>8002.3</v>
      </c>
      <c r="B116" s="5">
        <v>8191.70787581073</v>
      </c>
      <c r="C116" s="4">
        <v>8192.9</v>
      </c>
      <c r="D116" s="5">
        <f t="shared" si="13"/>
        <v>-1.1921241892696344</v>
      </c>
      <c r="E116" s="5" t="str">
        <f t="shared" si="14"/>
        <v>BUY</v>
      </c>
      <c r="F116" s="4">
        <f t="shared" si="19"/>
        <v>1</v>
      </c>
      <c r="G116" s="4">
        <f t="shared" si="20"/>
        <v>190.59999999999945</v>
      </c>
      <c r="H116" s="4">
        <f t="shared" si="21"/>
        <v>0</v>
      </c>
      <c r="I116" s="4">
        <f t="shared" si="16"/>
        <v>190.59999999999945</v>
      </c>
      <c r="J116" s="5">
        <f t="shared" si="17"/>
        <v>47.520458205000004</v>
      </c>
      <c r="K116" s="5">
        <f t="shared" si="18"/>
        <v>95.559083589999446</v>
      </c>
    </row>
    <row r="117" spans="1:11" x14ac:dyDescent="0.2">
      <c r="A117" s="4">
        <v>8518.5499999999993</v>
      </c>
      <c r="B117" s="5">
        <v>8038.4238203414197</v>
      </c>
      <c r="C117" s="4">
        <v>7880.7</v>
      </c>
      <c r="D117" s="5">
        <f t="shared" si="13"/>
        <v>157.72382034141992</v>
      </c>
      <c r="E117" s="5" t="str">
        <f t="shared" si="14"/>
        <v>SHORT</v>
      </c>
      <c r="F117" s="4">
        <f t="shared" si="19"/>
        <v>0</v>
      </c>
      <c r="G117" s="4">
        <f t="shared" si="20"/>
        <v>0</v>
      </c>
      <c r="H117" s="4">
        <f t="shared" si="21"/>
        <v>637.84999999999945</v>
      </c>
      <c r="I117" s="4">
        <f t="shared" si="16"/>
        <v>637.84999999999945</v>
      </c>
      <c r="J117" s="5">
        <f t="shared" si="17"/>
        <v>50.5861313925</v>
      </c>
      <c r="K117" s="5">
        <f t="shared" si="18"/>
        <v>536.67773721499941</v>
      </c>
    </row>
    <row r="118" spans="1:11" x14ac:dyDescent="0.2">
      <c r="A118" s="4">
        <v>10316.450000000001</v>
      </c>
      <c r="B118" s="5">
        <v>10531.7758813409</v>
      </c>
      <c r="C118" s="4">
        <v>10584.75</v>
      </c>
      <c r="D118" s="5">
        <f t="shared" si="13"/>
        <v>-52.974118659099986</v>
      </c>
      <c r="E118" s="5" t="str">
        <f t="shared" si="14"/>
        <v>BUY</v>
      </c>
      <c r="F118" s="4">
        <f t="shared" si="19"/>
        <v>1</v>
      </c>
      <c r="G118" s="4">
        <f t="shared" si="20"/>
        <v>268.29999999999927</v>
      </c>
      <c r="H118" s="4">
        <f t="shared" si="21"/>
        <v>0</v>
      </c>
      <c r="I118" s="4">
        <f t="shared" si="16"/>
        <v>268.29999999999927</v>
      </c>
      <c r="J118" s="5">
        <f t="shared" si="17"/>
        <v>61.262690857500004</v>
      </c>
      <c r="K118" s="5">
        <f t="shared" si="18"/>
        <v>145.77461828499926</v>
      </c>
    </row>
    <row r="119" spans="1:11" x14ac:dyDescent="0.2">
      <c r="A119" s="4">
        <v>11010.2</v>
      </c>
      <c r="B119" s="5">
        <v>11099.4512937823</v>
      </c>
      <c r="C119" s="4">
        <v>11356.5</v>
      </c>
      <c r="D119" s="5">
        <f t="shared" si="13"/>
        <v>-257.04870621769987</v>
      </c>
      <c r="E119" s="5" t="str">
        <f t="shared" si="14"/>
        <v>BUY</v>
      </c>
      <c r="F119" s="4">
        <f t="shared" si="19"/>
        <v>1</v>
      </c>
      <c r="G119" s="4">
        <f t="shared" si="20"/>
        <v>346.29999999999927</v>
      </c>
      <c r="H119" s="4">
        <f t="shared" si="21"/>
        <v>0</v>
      </c>
      <c r="I119" s="4">
        <f t="shared" si="16"/>
        <v>346.29999999999927</v>
      </c>
      <c r="J119" s="5">
        <f t="shared" si="17"/>
        <v>65.382421170000001</v>
      </c>
      <c r="K119" s="5">
        <f t="shared" si="18"/>
        <v>215.53515765999927</v>
      </c>
    </row>
    <row r="120" spans="1:11" x14ac:dyDescent="0.2">
      <c r="A120" s="4">
        <v>8373.65</v>
      </c>
      <c r="B120" s="5">
        <v>8372.5233750818097</v>
      </c>
      <c r="C120" s="4">
        <v>8334.6</v>
      </c>
      <c r="D120" s="5">
        <f t="shared" si="13"/>
        <v>37.923375081809354</v>
      </c>
      <c r="E120" s="5" t="str">
        <f t="shared" si="14"/>
        <v>DO NOTHING</v>
      </c>
      <c r="F120" s="4">
        <f t="shared" si="19"/>
        <v>-1</v>
      </c>
      <c r="G120" s="4">
        <f t="shared" si="20"/>
        <v>0</v>
      </c>
      <c r="H120" s="4">
        <f t="shared" si="21"/>
        <v>0</v>
      </c>
      <c r="I120" s="4">
        <f t="shared" si="16"/>
        <v>0</v>
      </c>
      <c r="J120" s="5">
        <f t="shared" si="17"/>
        <v>0</v>
      </c>
      <c r="K120" s="5">
        <f t="shared" si="18"/>
        <v>0</v>
      </c>
    </row>
    <row r="121" spans="1:11" x14ac:dyDescent="0.2">
      <c r="A121" s="4">
        <v>10397.450000000001</v>
      </c>
      <c r="B121" s="5">
        <v>10279.9273195116</v>
      </c>
      <c r="C121" s="4">
        <v>10358.85</v>
      </c>
      <c r="D121" s="5">
        <f t="shared" si="13"/>
        <v>-78.922680488400147</v>
      </c>
      <c r="E121" s="5" t="str">
        <f t="shared" si="14"/>
        <v>SHORT</v>
      </c>
      <c r="F121" s="4">
        <f t="shared" si="19"/>
        <v>0</v>
      </c>
      <c r="G121" s="4">
        <f t="shared" si="20"/>
        <v>0</v>
      </c>
      <c r="H121" s="4">
        <f t="shared" si="21"/>
        <v>38.600000000000364</v>
      </c>
      <c r="I121" s="4">
        <f t="shared" si="16"/>
        <v>38.600000000000364</v>
      </c>
      <c r="J121" s="5">
        <f t="shared" si="17"/>
        <v>61.743697207500006</v>
      </c>
      <c r="K121" s="5">
        <f t="shared" si="18"/>
        <v>-84.887394414999648</v>
      </c>
    </row>
    <row r="122" spans="1:11" x14ac:dyDescent="0.2">
      <c r="A122" s="4">
        <v>10700.45</v>
      </c>
      <c r="B122" s="5">
        <v>10899.8516552446</v>
      </c>
      <c r="C122" s="4">
        <v>11069.65</v>
      </c>
      <c r="D122" s="5">
        <f t="shared" si="13"/>
        <v>-169.79834475539974</v>
      </c>
      <c r="E122" s="5" t="str">
        <f t="shared" si="14"/>
        <v>BUY</v>
      </c>
      <c r="F122" s="4">
        <f t="shared" si="19"/>
        <v>1</v>
      </c>
      <c r="G122" s="4">
        <f t="shared" si="20"/>
        <v>369.19999999999891</v>
      </c>
      <c r="H122" s="4">
        <f t="shared" si="21"/>
        <v>0</v>
      </c>
      <c r="I122" s="4">
        <f t="shared" si="16"/>
        <v>369.19999999999891</v>
      </c>
      <c r="J122" s="5">
        <f t="shared" si="17"/>
        <v>63.543017257500004</v>
      </c>
      <c r="K122" s="5">
        <f t="shared" si="18"/>
        <v>242.11396548499891</v>
      </c>
    </row>
    <row r="123" spans="1:11" x14ac:dyDescent="0.2">
      <c r="A123" s="4">
        <v>8711.7000000000007</v>
      </c>
      <c r="B123" s="5">
        <v>8801.6786377005501</v>
      </c>
      <c r="C123" s="4">
        <v>8809.35</v>
      </c>
      <c r="D123" s="5">
        <f t="shared" si="13"/>
        <v>-7.6713622994502657</v>
      </c>
      <c r="E123" s="5" t="str">
        <f t="shared" si="14"/>
        <v>BUY</v>
      </c>
      <c r="F123" s="4">
        <f t="shared" si="19"/>
        <v>1</v>
      </c>
      <c r="G123" s="4">
        <f t="shared" si="20"/>
        <v>97.649999999999636</v>
      </c>
      <c r="H123" s="4">
        <f t="shared" si="21"/>
        <v>0</v>
      </c>
      <c r="I123" s="4">
        <f t="shared" si="16"/>
        <v>97.649999999999636</v>
      </c>
      <c r="J123" s="5">
        <f t="shared" si="17"/>
        <v>51.733123695000003</v>
      </c>
      <c r="K123" s="5">
        <f t="shared" si="18"/>
        <v>-5.8162473900003704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Goel</dc:creator>
  <cp:lastModifiedBy>Alok Goel</cp:lastModifiedBy>
  <dcterms:created xsi:type="dcterms:W3CDTF">2019-08-30T15:47:40Z</dcterms:created>
  <dcterms:modified xsi:type="dcterms:W3CDTF">2020-01-03T16:25:39Z</dcterms:modified>
</cp:coreProperties>
</file>