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Yushi\GVC and ER(Rondeau, Yoshida)\"/>
    </mc:Choice>
  </mc:AlternateContent>
  <bookViews>
    <workbookView xWindow="0" yWindow="0" windowWidth="23040" windowHeight="10140" activeTab="3"/>
  </bookViews>
  <sheets>
    <sheet name="Memo" sheetId="12" r:id="rId1"/>
    <sheet name="Country" sheetId="21" r:id="rId2"/>
    <sheet name="GLC" sheetId="16" r:id="rId3"/>
    <sheet name="Exp(LC)" sheetId="31" r:id="rId4"/>
    <sheet name="Exp(CPI)" sheetId="32" r:id="rId5"/>
    <sheet name="Exp(WPI)" sheetId="33" r:id="rId6"/>
    <sheet name="LC1" sheetId="15" r:id="rId7"/>
    <sheet name="LC2" sheetId="17" r:id="rId8"/>
    <sheet name="LC3" sheetId="22" r:id="rId9"/>
    <sheet name="LC4" sheetId="23" r:id="rId10"/>
    <sheet name="LC5" sheetId="24" r:id="rId11"/>
    <sheet name="LC6" sheetId="27" r:id="rId12"/>
    <sheet name="LC7" sheetId="28" r:id="rId13"/>
    <sheet name="LC8" sheetId="29" r:id="rId14"/>
    <sheet name="LC9" sheetId="30" r:id="rId15"/>
    <sheet name="w1" sheetId="1" r:id="rId16"/>
    <sheet name="w2" sheetId="2" r:id="rId17"/>
    <sheet name="w3" sheetId="3" r:id="rId18"/>
    <sheet name="w4" sheetId="4" r:id="rId19"/>
    <sheet name="w5" sheetId="5" r:id="rId20"/>
    <sheet name="w6" sheetId="6" r:id="rId21"/>
    <sheet name="w7" sheetId="7" r:id="rId22"/>
    <sheet name="w8" sheetId="8" r:id="rId23"/>
    <sheet name="w9" sheetId="9" r:id="rId24"/>
    <sheet name="w10" sheetId="10" r:id="rId25"/>
    <sheet name="ULC(OECD)" sheetId="13" r:id="rId26"/>
    <sheet name="LC(WDI)" sheetId="14" r:id="rId27"/>
    <sheet name="PPPw(ILO)" sheetId="18" r:id="rId28"/>
    <sheet name="USDw(ILO)" sheetId="19" r:id="rId29"/>
    <sheet name="WPI(WDI)" sheetId="25" r:id="rId30"/>
    <sheet name="CPI(WDI)" sheetId="26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31" l="1"/>
  <c r="AJ4" i="31"/>
  <c r="AJ5" i="31"/>
  <c r="AJ6" i="31"/>
  <c r="AJ7" i="31"/>
  <c r="AJ15" i="31"/>
  <c r="AJ16" i="31"/>
  <c r="AJ17" i="31"/>
  <c r="AJ18" i="31"/>
  <c r="AJ19" i="31"/>
  <c r="AJ20" i="31"/>
  <c r="AJ21" i="31"/>
  <c r="AJ22" i="31"/>
  <c r="AJ23" i="31"/>
  <c r="AJ24" i="31"/>
  <c r="AJ25" i="31"/>
  <c r="AJ26" i="31"/>
  <c r="AJ27" i="31"/>
  <c r="AJ2" i="31"/>
  <c r="AJ3" i="32"/>
  <c r="AJ4" i="32"/>
  <c r="AJ5" i="32"/>
  <c r="AJ6" i="32"/>
  <c r="AJ7" i="32"/>
  <c r="AJ8" i="32"/>
  <c r="AJ9" i="32"/>
  <c r="AJ10" i="32"/>
  <c r="AJ11" i="32"/>
  <c r="AJ12" i="32"/>
  <c r="AJ13" i="32"/>
  <c r="AJ14" i="32"/>
  <c r="AJ15" i="32"/>
  <c r="AJ16" i="32"/>
  <c r="AJ17" i="32"/>
  <c r="AJ18" i="32"/>
  <c r="AJ19" i="32"/>
  <c r="AJ20" i="32"/>
  <c r="AJ21" i="32"/>
  <c r="AJ22" i="32"/>
  <c r="AJ23" i="32"/>
  <c r="AJ24" i="32"/>
  <c r="AJ25" i="32"/>
  <c r="AJ26" i="32"/>
  <c r="AJ27" i="32"/>
  <c r="AI3" i="32"/>
  <c r="AI4" i="32"/>
  <c r="AI5" i="32"/>
  <c r="AI6" i="32"/>
  <c r="AI7" i="32"/>
  <c r="AJ2" i="32"/>
  <c r="Q3" i="31" l="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" i="31"/>
  <c r="Q3" i="32"/>
  <c r="Q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" i="32"/>
  <c r="C2" i="33" l="1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AH21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AH22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R2" i="32"/>
  <c r="S2" i="32"/>
  <c r="T2" i="32"/>
  <c r="U2" i="32"/>
  <c r="V2" i="32"/>
  <c r="W2" i="32"/>
  <c r="X2" i="32"/>
  <c r="Y2" i="32"/>
  <c r="Z2" i="32"/>
  <c r="AA2" i="32"/>
  <c r="AC2" i="32"/>
  <c r="AD2" i="32"/>
  <c r="AE2" i="32"/>
  <c r="AF2" i="32"/>
  <c r="AG2" i="32"/>
  <c r="AH2" i="32"/>
  <c r="AI2" i="32"/>
  <c r="AB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R3" i="32"/>
  <c r="S3" i="32"/>
  <c r="T3" i="32"/>
  <c r="U3" i="32"/>
  <c r="V3" i="32"/>
  <c r="W3" i="32"/>
  <c r="X3" i="32"/>
  <c r="Y3" i="32"/>
  <c r="Z3" i="32"/>
  <c r="AA3" i="32"/>
  <c r="AC3" i="32"/>
  <c r="AD3" i="32"/>
  <c r="AE3" i="32"/>
  <c r="AF3" i="32"/>
  <c r="AG3" i="32"/>
  <c r="AH3" i="32"/>
  <c r="AB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R4" i="32"/>
  <c r="S4" i="32"/>
  <c r="T4" i="32"/>
  <c r="U4" i="32"/>
  <c r="V4" i="32"/>
  <c r="W4" i="32"/>
  <c r="X4" i="32"/>
  <c r="Y4" i="32"/>
  <c r="Z4" i="32"/>
  <c r="AA4" i="32"/>
  <c r="AC4" i="32"/>
  <c r="AD4" i="32"/>
  <c r="AE4" i="32"/>
  <c r="AF4" i="32"/>
  <c r="AG4" i="32"/>
  <c r="AH4" i="32"/>
  <c r="AB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R5" i="32"/>
  <c r="S5" i="32"/>
  <c r="T5" i="32"/>
  <c r="U5" i="32"/>
  <c r="V5" i="32"/>
  <c r="W5" i="32"/>
  <c r="X5" i="32"/>
  <c r="Y5" i="32"/>
  <c r="Z5" i="32"/>
  <c r="AA5" i="32"/>
  <c r="AC5" i="32"/>
  <c r="AD5" i="32"/>
  <c r="AE5" i="32"/>
  <c r="AF5" i="32"/>
  <c r="AG5" i="32"/>
  <c r="AH5" i="32"/>
  <c r="AB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R6" i="32"/>
  <c r="S6" i="32"/>
  <c r="T6" i="32"/>
  <c r="U6" i="32"/>
  <c r="V6" i="32"/>
  <c r="W6" i="32"/>
  <c r="X6" i="32"/>
  <c r="Y6" i="32"/>
  <c r="Z6" i="32"/>
  <c r="AA6" i="32"/>
  <c r="AC6" i="32"/>
  <c r="AD6" i="32"/>
  <c r="AE6" i="32"/>
  <c r="AF6" i="32"/>
  <c r="AG6" i="32"/>
  <c r="AH6" i="32"/>
  <c r="AB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R7" i="32"/>
  <c r="S7" i="32"/>
  <c r="T7" i="32"/>
  <c r="U7" i="32"/>
  <c r="V7" i="32"/>
  <c r="W7" i="32"/>
  <c r="X7" i="32"/>
  <c r="Y7" i="32"/>
  <c r="Z7" i="32"/>
  <c r="AA7" i="32"/>
  <c r="AC7" i="32"/>
  <c r="AD7" i="32"/>
  <c r="AE7" i="32"/>
  <c r="AF7" i="32"/>
  <c r="AG7" i="32"/>
  <c r="AH7" i="32"/>
  <c r="AB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R8" i="32"/>
  <c r="S8" i="32"/>
  <c r="T8" i="32"/>
  <c r="U8" i="32"/>
  <c r="V8" i="32"/>
  <c r="W8" i="32"/>
  <c r="X8" i="32"/>
  <c r="Y8" i="32"/>
  <c r="Z8" i="32"/>
  <c r="AA8" i="32"/>
  <c r="AC8" i="32"/>
  <c r="AD8" i="32"/>
  <c r="AE8" i="32"/>
  <c r="AF8" i="32"/>
  <c r="AG8" i="32"/>
  <c r="AH8" i="32"/>
  <c r="AI8" i="32"/>
  <c r="AB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R9" i="32"/>
  <c r="S9" i="32"/>
  <c r="T9" i="32"/>
  <c r="U9" i="32"/>
  <c r="V9" i="32"/>
  <c r="W9" i="32"/>
  <c r="X9" i="32"/>
  <c r="Y9" i="32"/>
  <c r="Z9" i="32"/>
  <c r="AA9" i="32"/>
  <c r="AC9" i="32"/>
  <c r="AD9" i="32"/>
  <c r="AE9" i="32"/>
  <c r="AF9" i="32"/>
  <c r="AG9" i="32"/>
  <c r="AH9" i="32"/>
  <c r="AI9" i="32"/>
  <c r="AB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R10" i="32"/>
  <c r="S10" i="32"/>
  <c r="T10" i="32"/>
  <c r="U10" i="32"/>
  <c r="V10" i="32"/>
  <c r="W10" i="32"/>
  <c r="X10" i="32"/>
  <c r="Y10" i="32"/>
  <c r="Z10" i="32"/>
  <c r="AA10" i="32"/>
  <c r="AC10" i="32"/>
  <c r="AD10" i="32"/>
  <c r="AE10" i="32"/>
  <c r="AF10" i="32"/>
  <c r="AG10" i="32"/>
  <c r="AH10" i="32"/>
  <c r="AI10" i="32"/>
  <c r="AB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R11" i="32"/>
  <c r="S11" i="32"/>
  <c r="T11" i="32"/>
  <c r="U11" i="32"/>
  <c r="V11" i="32"/>
  <c r="W11" i="32"/>
  <c r="X11" i="32"/>
  <c r="Y11" i="32"/>
  <c r="Z11" i="32"/>
  <c r="AA11" i="32"/>
  <c r="AC11" i="32"/>
  <c r="AD11" i="32"/>
  <c r="AE11" i="32"/>
  <c r="AF11" i="32"/>
  <c r="AG11" i="32"/>
  <c r="AH11" i="32"/>
  <c r="AI11" i="32"/>
  <c r="AB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R12" i="32"/>
  <c r="S12" i="32"/>
  <c r="T12" i="32"/>
  <c r="U12" i="32"/>
  <c r="V12" i="32"/>
  <c r="W12" i="32"/>
  <c r="X12" i="32"/>
  <c r="Y12" i="32"/>
  <c r="Z12" i="32"/>
  <c r="AA12" i="32"/>
  <c r="AC12" i="32"/>
  <c r="AD12" i="32"/>
  <c r="AE12" i="32"/>
  <c r="AF12" i="32"/>
  <c r="AG12" i="32"/>
  <c r="AH12" i="32"/>
  <c r="AI12" i="32"/>
  <c r="AB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R13" i="32"/>
  <c r="S13" i="32"/>
  <c r="T13" i="32"/>
  <c r="U13" i="32"/>
  <c r="V13" i="32"/>
  <c r="W13" i="32"/>
  <c r="X13" i="32"/>
  <c r="Y13" i="32"/>
  <c r="Z13" i="32"/>
  <c r="AA13" i="32"/>
  <c r="AC13" i="32"/>
  <c r="AD13" i="32"/>
  <c r="AE13" i="32"/>
  <c r="AF13" i="32"/>
  <c r="AG13" i="32"/>
  <c r="AH13" i="32"/>
  <c r="AI13" i="32"/>
  <c r="AB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R14" i="32"/>
  <c r="S14" i="32"/>
  <c r="T14" i="32"/>
  <c r="U14" i="32"/>
  <c r="V14" i="32"/>
  <c r="W14" i="32"/>
  <c r="X14" i="32"/>
  <c r="Y14" i="32"/>
  <c r="Z14" i="32"/>
  <c r="AA14" i="32"/>
  <c r="AC14" i="32"/>
  <c r="AD14" i="32"/>
  <c r="AE14" i="32"/>
  <c r="AF14" i="32"/>
  <c r="AG14" i="32"/>
  <c r="AH14" i="32"/>
  <c r="AI14" i="32"/>
  <c r="AB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R15" i="32"/>
  <c r="S15" i="32"/>
  <c r="T15" i="32"/>
  <c r="U15" i="32"/>
  <c r="V15" i="32"/>
  <c r="W15" i="32"/>
  <c r="X15" i="32"/>
  <c r="Y15" i="32"/>
  <c r="Z15" i="32"/>
  <c r="AA15" i="32"/>
  <c r="AC15" i="32"/>
  <c r="AD15" i="32"/>
  <c r="AE15" i="32"/>
  <c r="AF15" i="32"/>
  <c r="AG15" i="32"/>
  <c r="AH15" i="32"/>
  <c r="AI15" i="32"/>
  <c r="AB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R16" i="32"/>
  <c r="S16" i="32"/>
  <c r="T16" i="32"/>
  <c r="U16" i="32"/>
  <c r="V16" i="32"/>
  <c r="W16" i="32"/>
  <c r="X16" i="32"/>
  <c r="Y16" i="32"/>
  <c r="Z16" i="32"/>
  <c r="AA16" i="32"/>
  <c r="AC16" i="32"/>
  <c r="AD16" i="32"/>
  <c r="AE16" i="32"/>
  <c r="AF16" i="32"/>
  <c r="AG16" i="32"/>
  <c r="AH16" i="32"/>
  <c r="AI16" i="32"/>
  <c r="AB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R17" i="32"/>
  <c r="S17" i="32"/>
  <c r="T17" i="32"/>
  <c r="U17" i="32"/>
  <c r="V17" i="32"/>
  <c r="W17" i="32"/>
  <c r="X17" i="32"/>
  <c r="Y17" i="32"/>
  <c r="Z17" i="32"/>
  <c r="AA17" i="32"/>
  <c r="AC17" i="32"/>
  <c r="AD17" i="32"/>
  <c r="AE17" i="32"/>
  <c r="AF17" i="32"/>
  <c r="AG17" i="32"/>
  <c r="AH17" i="32"/>
  <c r="AI17" i="32"/>
  <c r="AB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R18" i="32"/>
  <c r="S18" i="32"/>
  <c r="T18" i="32"/>
  <c r="U18" i="32"/>
  <c r="V18" i="32"/>
  <c r="W18" i="32"/>
  <c r="X18" i="32"/>
  <c r="Y18" i="32"/>
  <c r="Z18" i="32"/>
  <c r="AA18" i="32"/>
  <c r="AC18" i="32"/>
  <c r="AD18" i="32"/>
  <c r="AE18" i="32"/>
  <c r="AF18" i="32"/>
  <c r="AG18" i="32"/>
  <c r="AH18" i="32"/>
  <c r="AI18" i="32"/>
  <c r="AB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R19" i="32"/>
  <c r="S19" i="32"/>
  <c r="T19" i="32"/>
  <c r="U19" i="32"/>
  <c r="V19" i="32"/>
  <c r="W19" i="32"/>
  <c r="X19" i="32"/>
  <c r="Y19" i="32"/>
  <c r="Z19" i="32"/>
  <c r="AA19" i="32"/>
  <c r="AC19" i="32"/>
  <c r="AD19" i="32"/>
  <c r="AE19" i="32"/>
  <c r="AF19" i="32"/>
  <c r="AG19" i="32"/>
  <c r="AH19" i="32"/>
  <c r="AI19" i="32"/>
  <c r="AB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R20" i="32"/>
  <c r="S20" i="32"/>
  <c r="T20" i="32"/>
  <c r="U20" i="32"/>
  <c r="V20" i="32"/>
  <c r="W20" i="32"/>
  <c r="X20" i="32"/>
  <c r="Y20" i="32"/>
  <c r="Z20" i="32"/>
  <c r="AA20" i="32"/>
  <c r="AC20" i="32"/>
  <c r="AD20" i="32"/>
  <c r="AE20" i="32"/>
  <c r="AF20" i="32"/>
  <c r="AG20" i="32"/>
  <c r="AH20" i="32"/>
  <c r="AI20" i="32"/>
  <c r="AB20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R21" i="32"/>
  <c r="S21" i="32"/>
  <c r="T21" i="32"/>
  <c r="U21" i="32"/>
  <c r="V21" i="32"/>
  <c r="W21" i="32"/>
  <c r="X21" i="32"/>
  <c r="Y21" i="32"/>
  <c r="Z21" i="32"/>
  <c r="AA21" i="32"/>
  <c r="AC21" i="32"/>
  <c r="AD21" i="32"/>
  <c r="AE21" i="32"/>
  <c r="AF21" i="32"/>
  <c r="AG21" i="32"/>
  <c r="AH21" i="32"/>
  <c r="AI21" i="32"/>
  <c r="AB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R22" i="32"/>
  <c r="S22" i="32"/>
  <c r="T22" i="32"/>
  <c r="U22" i="32"/>
  <c r="V22" i="32"/>
  <c r="W22" i="32"/>
  <c r="X22" i="32"/>
  <c r="Y22" i="32"/>
  <c r="Z22" i="32"/>
  <c r="AA22" i="32"/>
  <c r="AC22" i="32"/>
  <c r="AD22" i="32"/>
  <c r="AE22" i="32"/>
  <c r="AF22" i="32"/>
  <c r="AG22" i="32"/>
  <c r="AH22" i="32"/>
  <c r="AI22" i="32"/>
  <c r="AB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R23" i="32"/>
  <c r="S23" i="32"/>
  <c r="T23" i="32"/>
  <c r="U23" i="32"/>
  <c r="V23" i="32"/>
  <c r="W23" i="32"/>
  <c r="X23" i="32"/>
  <c r="Y23" i="32"/>
  <c r="Z23" i="32"/>
  <c r="AA23" i="32"/>
  <c r="AC23" i="32"/>
  <c r="AD23" i="32"/>
  <c r="AE23" i="32"/>
  <c r="AF23" i="32"/>
  <c r="AG23" i="32"/>
  <c r="AH23" i="32"/>
  <c r="AI23" i="32"/>
  <c r="AB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R24" i="32"/>
  <c r="S24" i="32"/>
  <c r="T24" i="32"/>
  <c r="U24" i="32"/>
  <c r="V24" i="32"/>
  <c r="W24" i="32"/>
  <c r="X24" i="32"/>
  <c r="Y24" i="32"/>
  <c r="Z24" i="32"/>
  <c r="AA24" i="32"/>
  <c r="AC24" i="32"/>
  <c r="AD24" i="32"/>
  <c r="AE24" i="32"/>
  <c r="AF24" i="32"/>
  <c r="AG24" i="32"/>
  <c r="AH24" i="32"/>
  <c r="AI24" i="32"/>
  <c r="AB24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R25" i="32"/>
  <c r="S25" i="32"/>
  <c r="T25" i="32"/>
  <c r="U25" i="32"/>
  <c r="V25" i="32"/>
  <c r="W25" i="32"/>
  <c r="X25" i="32"/>
  <c r="Y25" i="32"/>
  <c r="Z25" i="32"/>
  <c r="AA25" i="32"/>
  <c r="AC25" i="32"/>
  <c r="AD25" i="32"/>
  <c r="AE25" i="32"/>
  <c r="AF25" i="32"/>
  <c r="AG25" i="32"/>
  <c r="AH25" i="32"/>
  <c r="AI25" i="32"/>
  <c r="AB25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R26" i="32"/>
  <c r="S26" i="32"/>
  <c r="T26" i="32"/>
  <c r="U26" i="32"/>
  <c r="V26" i="32"/>
  <c r="W26" i="32"/>
  <c r="X26" i="32"/>
  <c r="Y26" i="32"/>
  <c r="Z26" i="32"/>
  <c r="AA26" i="32"/>
  <c r="AC26" i="32"/>
  <c r="AD26" i="32"/>
  <c r="AE26" i="32"/>
  <c r="AF26" i="32"/>
  <c r="AG26" i="32"/>
  <c r="AH26" i="32"/>
  <c r="AI26" i="32"/>
  <c r="AB26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R27" i="32"/>
  <c r="S27" i="32"/>
  <c r="T27" i="32"/>
  <c r="U27" i="32"/>
  <c r="V27" i="32"/>
  <c r="W27" i="32"/>
  <c r="X27" i="32"/>
  <c r="Y27" i="32"/>
  <c r="Z27" i="32"/>
  <c r="AA27" i="32"/>
  <c r="AC27" i="32"/>
  <c r="AD27" i="32"/>
  <c r="AE27" i="32"/>
  <c r="AF27" i="32"/>
  <c r="AG27" i="32"/>
  <c r="AH27" i="32"/>
  <c r="AI27" i="32"/>
  <c r="AB27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" i="32"/>
  <c r="C2" i="31"/>
  <c r="E2" i="31"/>
  <c r="G2" i="31"/>
  <c r="H2" i="31"/>
  <c r="I2" i="31"/>
  <c r="J2" i="31"/>
  <c r="K2" i="31"/>
  <c r="L2" i="31"/>
  <c r="M2" i="31"/>
  <c r="N2" i="31"/>
  <c r="O2" i="31"/>
  <c r="P2" i="31"/>
  <c r="R2" i="31"/>
  <c r="S2" i="31"/>
  <c r="T2" i="31"/>
  <c r="U2" i="31"/>
  <c r="V2" i="31"/>
  <c r="W2" i="31"/>
  <c r="X2" i="31"/>
  <c r="Y2" i="31"/>
  <c r="Z2" i="31"/>
  <c r="AA2" i="31"/>
  <c r="AC2" i="31"/>
  <c r="AE2" i="31"/>
  <c r="AF2" i="31"/>
  <c r="AG2" i="31"/>
  <c r="AH2" i="31"/>
  <c r="AI2" i="31"/>
  <c r="C3" i="31"/>
  <c r="E3" i="31"/>
  <c r="G3" i="31"/>
  <c r="H3" i="31"/>
  <c r="I3" i="31"/>
  <c r="J3" i="31"/>
  <c r="K3" i="31"/>
  <c r="L3" i="31"/>
  <c r="M3" i="31"/>
  <c r="N3" i="31"/>
  <c r="O3" i="31"/>
  <c r="P3" i="31"/>
  <c r="R3" i="31"/>
  <c r="S3" i="31"/>
  <c r="T3" i="31"/>
  <c r="U3" i="31"/>
  <c r="V3" i="31"/>
  <c r="W3" i="31"/>
  <c r="X3" i="31"/>
  <c r="Y3" i="31"/>
  <c r="Z3" i="31"/>
  <c r="AA3" i="31"/>
  <c r="AC3" i="31"/>
  <c r="AE3" i="31"/>
  <c r="AF3" i="31"/>
  <c r="AG3" i="31"/>
  <c r="AH3" i="31"/>
  <c r="AI3" i="31"/>
  <c r="C4" i="31"/>
  <c r="E4" i="31"/>
  <c r="G4" i="31"/>
  <c r="H4" i="31"/>
  <c r="I4" i="31"/>
  <c r="J4" i="31"/>
  <c r="K4" i="31"/>
  <c r="L4" i="31"/>
  <c r="M4" i="31"/>
  <c r="N4" i="31"/>
  <c r="O4" i="31"/>
  <c r="P4" i="31"/>
  <c r="R4" i="31"/>
  <c r="S4" i="31"/>
  <c r="T4" i="31"/>
  <c r="U4" i="31"/>
  <c r="V4" i="31"/>
  <c r="W4" i="31"/>
  <c r="X4" i="31"/>
  <c r="Y4" i="31"/>
  <c r="Z4" i="31"/>
  <c r="AA4" i="31"/>
  <c r="AC4" i="31"/>
  <c r="AE4" i="31"/>
  <c r="AF4" i="31"/>
  <c r="AG4" i="31"/>
  <c r="AH4" i="31"/>
  <c r="AI4" i="31"/>
  <c r="C5" i="31"/>
  <c r="E5" i="31"/>
  <c r="G5" i="31"/>
  <c r="H5" i="31"/>
  <c r="I5" i="31"/>
  <c r="J5" i="31"/>
  <c r="K5" i="31"/>
  <c r="L5" i="31"/>
  <c r="M5" i="31"/>
  <c r="N5" i="31"/>
  <c r="O5" i="31"/>
  <c r="P5" i="31"/>
  <c r="R5" i="31"/>
  <c r="S5" i="31"/>
  <c r="T5" i="31"/>
  <c r="U5" i="31"/>
  <c r="V5" i="31"/>
  <c r="W5" i="31"/>
  <c r="X5" i="31"/>
  <c r="Y5" i="31"/>
  <c r="Z5" i="31"/>
  <c r="AA5" i="31"/>
  <c r="AC5" i="31"/>
  <c r="AE5" i="31"/>
  <c r="AF5" i="31"/>
  <c r="AG5" i="31"/>
  <c r="AH5" i="31"/>
  <c r="AI5" i="31"/>
  <c r="C6" i="31"/>
  <c r="E6" i="31"/>
  <c r="G6" i="31"/>
  <c r="H6" i="31"/>
  <c r="I6" i="31"/>
  <c r="J6" i="31"/>
  <c r="K6" i="31"/>
  <c r="L6" i="31"/>
  <c r="M6" i="31"/>
  <c r="N6" i="31"/>
  <c r="O6" i="31"/>
  <c r="P6" i="31"/>
  <c r="R6" i="31"/>
  <c r="S6" i="31"/>
  <c r="T6" i="31"/>
  <c r="U6" i="31"/>
  <c r="V6" i="31"/>
  <c r="W6" i="31"/>
  <c r="X6" i="31"/>
  <c r="Y6" i="31"/>
  <c r="Z6" i="31"/>
  <c r="AA6" i="31"/>
  <c r="AC6" i="31"/>
  <c r="AE6" i="31"/>
  <c r="AF6" i="31"/>
  <c r="AG6" i="31"/>
  <c r="AH6" i="31"/>
  <c r="AI6" i="31"/>
  <c r="C7" i="31"/>
  <c r="E7" i="31"/>
  <c r="G7" i="31"/>
  <c r="H7" i="31"/>
  <c r="I7" i="31"/>
  <c r="J7" i="31"/>
  <c r="K7" i="31"/>
  <c r="L7" i="31"/>
  <c r="M7" i="31"/>
  <c r="N7" i="31"/>
  <c r="O7" i="31"/>
  <c r="P7" i="31"/>
  <c r="R7" i="31"/>
  <c r="S7" i="31"/>
  <c r="T7" i="31"/>
  <c r="U7" i="31"/>
  <c r="V7" i="31"/>
  <c r="W7" i="31"/>
  <c r="X7" i="31"/>
  <c r="Y7" i="31"/>
  <c r="Z7" i="31"/>
  <c r="AA7" i="31"/>
  <c r="AC7" i="31"/>
  <c r="AE7" i="31"/>
  <c r="AF7" i="31"/>
  <c r="AG7" i="31"/>
  <c r="AH7" i="31"/>
  <c r="AI7" i="31"/>
  <c r="C8" i="31"/>
  <c r="E8" i="31"/>
  <c r="G8" i="31"/>
  <c r="H8" i="31"/>
  <c r="I8" i="31"/>
  <c r="J8" i="31"/>
  <c r="K8" i="31"/>
  <c r="L8" i="31"/>
  <c r="M8" i="31"/>
  <c r="N8" i="31"/>
  <c r="O8" i="31"/>
  <c r="P8" i="31"/>
  <c r="R8" i="31"/>
  <c r="S8" i="31"/>
  <c r="T8" i="31"/>
  <c r="U8" i="31"/>
  <c r="V8" i="31"/>
  <c r="W8" i="31"/>
  <c r="X8" i="31"/>
  <c r="Y8" i="31"/>
  <c r="Z8" i="31"/>
  <c r="AA8" i="31"/>
  <c r="AC8" i="31"/>
  <c r="AE8" i="31"/>
  <c r="AF8" i="31"/>
  <c r="AG8" i="31"/>
  <c r="AH8" i="31"/>
  <c r="AI8" i="31"/>
  <c r="C9" i="31"/>
  <c r="E9" i="31"/>
  <c r="G9" i="31"/>
  <c r="H9" i="31"/>
  <c r="I9" i="31"/>
  <c r="J9" i="31"/>
  <c r="K9" i="31"/>
  <c r="L9" i="31"/>
  <c r="M9" i="31"/>
  <c r="N9" i="31"/>
  <c r="O9" i="31"/>
  <c r="P9" i="31"/>
  <c r="R9" i="31"/>
  <c r="S9" i="31"/>
  <c r="T9" i="31"/>
  <c r="U9" i="31"/>
  <c r="V9" i="31"/>
  <c r="W9" i="31"/>
  <c r="X9" i="31"/>
  <c r="Y9" i="31"/>
  <c r="Z9" i="31"/>
  <c r="AA9" i="31"/>
  <c r="AC9" i="31"/>
  <c r="AE9" i="31"/>
  <c r="AF9" i="31"/>
  <c r="AG9" i="31"/>
  <c r="AH9" i="31"/>
  <c r="AI9" i="31"/>
  <c r="C10" i="31"/>
  <c r="E10" i="31"/>
  <c r="G10" i="31"/>
  <c r="H10" i="31"/>
  <c r="I10" i="31"/>
  <c r="J10" i="31"/>
  <c r="K10" i="31"/>
  <c r="L10" i="31"/>
  <c r="M10" i="31"/>
  <c r="N10" i="31"/>
  <c r="O10" i="31"/>
  <c r="P10" i="31"/>
  <c r="R10" i="31"/>
  <c r="S10" i="31"/>
  <c r="T10" i="31"/>
  <c r="U10" i="31"/>
  <c r="V10" i="31"/>
  <c r="W10" i="31"/>
  <c r="X10" i="31"/>
  <c r="Y10" i="31"/>
  <c r="Z10" i="31"/>
  <c r="AA10" i="31"/>
  <c r="AC10" i="31"/>
  <c r="AE10" i="31"/>
  <c r="AF10" i="31"/>
  <c r="AG10" i="31"/>
  <c r="AH10" i="31"/>
  <c r="AI10" i="31"/>
  <c r="C11" i="31"/>
  <c r="E11" i="31"/>
  <c r="G11" i="31"/>
  <c r="H11" i="31"/>
  <c r="I11" i="31"/>
  <c r="J11" i="31"/>
  <c r="K11" i="31"/>
  <c r="L11" i="31"/>
  <c r="M11" i="31"/>
  <c r="N11" i="31"/>
  <c r="O11" i="31"/>
  <c r="P11" i="31"/>
  <c r="R11" i="31"/>
  <c r="S11" i="31"/>
  <c r="T11" i="31"/>
  <c r="U11" i="31"/>
  <c r="V11" i="31"/>
  <c r="W11" i="31"/>
  <c r="X11" i="31"/>
  <c r="Y11" i="31"/>
  <c r="Z11" i="31"/>
  <c r="AA11" i="31"/>
  <c r="AC11" i="31"/>
  <c r="AE11" i="31"/>
  <c r="AF11" i="31"/>
  <c r="AG11" i="31"/>
  <c r="AH11" i="31"/>
  <c r="AI11" i="31"/>
  <c r="C12" i="31"/>
  <c r="E12" i="31"/>
  <c r="G12" i="31"/>
  <c r="H12" i="31"/>
  <c r="I12" i="31"/>
  <c r="J12" i="31"/>
  <c r="K12" i="31"/>
  <c r="L12" i="31"/>
  <c r="M12" i="31"/>
  <c r="N12" i="31"/>
  <c r="O12" i="31"/>
  <c r="P12" i="31"/>
  <c r="R12" i="31"/>
  <c r="S12" i="31"/>
  <c r="T12" i="31"/>
  <c r="U12" i="31"/>
  <c r="V12" i="31"/>
  <c r="W12" i="31"/>
  <c r="X12" i="31"/>
  <c r="Y12" i="31"/>
  <c r="Z12" i="31"/>
  <c r="AA12" i="31"/>
  <c r="AC12" i="31"/>
  <c r="AE12" i="31"/>
  <c r="AF12" i="31"/>
  <c r="AG12" i="31"/>
  <c r="AH12" i="31"/>
  <c r="AI12" i="31"/>
  <c r="C13" i="31"/>
  <c r="E13" i="31"/>
  <c r="G13" i="31"/>
  <c r="H13" i="31"/>
  <c r="I13" i="31"/>
  <c r="J13" i="31"/>
  <c r="K13" i="31"/>
  <c r="L13" i="31"/>
  <c r="M13" i="31"/>
  <c r="N13" i="31"/>
  <c r="O13" i="31"/>
  <c r="P13" i="31"/>
  <c r="R13" i="31"/>
  <c r="S13" i="31"/>
  <c r="T13" i="31"/>
  <c r="U13" i="31"/>
  <c r="V13" i="31"/>
  <c r="W13" i="31"/>
  <c r="X13" i="31"/>
  <c r="Y13" i="31"/>
  <c r="Z13" i="31"/>
  <c r="AA13" i="31"/>
  <c r="AC13" i="31"/>
  <c r="AE13" i="31"/>
  <c r="AF13" i="31"/>
  <c r="AG13" i="31"/>
  <c r="AH13" i="31"/>
  <c r="AI13" i="31"/>
  <c r="C14" i="31"/>
  <c r="E14" i="31"/>
  <c r="G14" i="31"/>
  <c r="H14" i="31"/>
  <c r="I14" i="31"/>
  <c r="J14" i="31"/>
  <c r="K14" i="31"/>
  <c r="L14" i="31"/>
  <c r="M14" i="31"/>
  <c r="N14" i="31"/>
  <c r="O14" i="31"/>
  <c r="P14" i="31"/>
  <c r="R14" i="31"/>
  <c r="S14" i="31"/>
  <c r="T14" i="31"/>
  <c r="U14" i="31"/>
  <c r="V14" i="31"/>
  <c r="W14" i="31"/>
  <c r="X14" i="31"/>
  <c r="Y14" i="31"/>
  <c r="Z14" i="31"/>
  <c r="AA14" i="31"/>
  <c r="AC14" i="31"/>
  <c r="AE14" i="31"/>
  <c r="AF14" i="31"/>
  <c r="AG14" i="31"/>
  <c r="AH14" i="31"/>
  <c r="AI14" i="31"/>
  <c r="C15" i="31"/>
  <c r="E15" i="31"/>
  <c r="G15" i="31"/>
  <c r="H15" i="31"/>
  <c r="I15" i="31"/>
  <c r="J15" i="31"/>
  <c r="K15" i="31"/>
  <c r="L15" i="31"/>
  <c r="M15" i="31"/>
  <c r="N15" i="31"/>
  <c r="O15" i="31"/>
  <c r="P15" i="31"/>
  <c r="R15" i="31"/>
  <c r="S15" i="31"/>
  <c r="T15" i="31"/>
  <c r="U15" i="31"/>
  <c r="V15" i="31"/>
  <c r="W15" i="31"/>
  <c r="X15" i="31"/>
  <c r="Y15" i="31"/>
  <c r="Z15" i="31"/>
  <c r="AA15" i="31"/>
  <c r="AC15" i="31"/>
  <c r="AE15" i="31"/>
  <c r="AF15" i="31"/>
  <c r="AG15" i="31"/>
  <c r="AH15" i="31"/>
  <c r="AI15" i="31"/>
  <c r="C16" i="31"/>
  <c r="E16" i="31"/>
  <c r="G16" i="31"/>
  <c r="H16" i="31"/>
  <c r="I16" i="31"/>
  <c r="J16" i="31"/>
  <c r="K16" i="31"/>
  <c r="L16" i="31"/>
  <c r="M16" i="31"/>
  <c r="N16" i="31"/>
  <c r="O16" i="31"/>
  <c r="P16" i="31"/>
  <c r="R16" i="31"/>
  <c r="S16" i="31"/>
  <c r="T16" i="31"/>
  <c r="U16" i="31"/>
  <c r="V16" i="31"/>
  <c r="W16" i="31"/>
  <c r="X16" i="31"/>
  <c r="Y16" i="31"/>
  <c r="Z16" i="31"/>
  <c r="AA16" i="31"/>
  <c r="AC16" i="31"/>
  <c r="AE16" i="31"/>
  <c r="AF16" i="31"/>
  <c r="AG16" i="31"/>
  <c r="AH16" i="31"/>
  <c r="AI16" i="31"/>
  <c r="C17" i="31"/>
  <c r="D17" i="31"/>
  <c r="E17" i="31"/>
  <c r="G17" i="31"/>
  <c r="H17" i="31"/>
  <c r="I17" i="31"/>
  <c r="J17" i="31"/>
  <c r="K17" i="31"/>
  <c r="L17" i="31"/>
  <c r="M17" i="31"/>
  <c r="N17" i="31"/>
  <c r="O17" i="31"/>
  <c r="P17" i="31"/>
  <c r="R17" i="31"/>
  <c r="S17" i="31"/>
  <c r="T17" i="31"/>
  <c r="U17" i="31"/>
  <c r="V17" i="31"/>
  <c r="W17" i="31"/>
  <c r="X17" i="31"/>
  <c r="Y17" i="31"/>
  <c r="Z17" i="31"/>
  <c r="AA17" i="31"/>
  <c r="AC17" i="31"/>
  <c r="AE17" i="31"/>
  <c r="AF17" i="31"/>
  <c r="AG17" i="31"/>
  <c r="AH17" i="31"/>
  <c r="AI17" i="31"/>
  <c r="C18" i="31"/>
  <c r="D18" i="31"/>
  <c r="E18" i="31"/>
  <c r="G18" i="31"/>
  <c r="H18" i="31"/>
  <c r="I18" i="31"/>
  <c r="J18" i="31"/>
  <c r="K18" i="31"/>
  <c r="L18" i="31"/>
  <c r="M18" i="31"/>
  <c r="N18" i="31"/>
  <c r="O18" i="31"/>
  <c r="P18" i="31"/>
  <c r="R18" i="31"/>
  <c r="S18" i="31"/>
  <c r="T18" i="31"/>
  <c r="U18" i="31"/>
  <c r="V18" i="31"/>
  <c r="W18" i="31"/>
  <c r="X18" i="31"/>
  <c r="Y18" i="31"/>
  <c r="Z18" i="31"/>
  <c r="AA18" i="31"/>
  <c r="AC18" i="31"/>
  <c r="AE18" i="31"/>
  <c r="AF18" i="31"/>
  <c r="AG18" i="31"/>
  <c r="AH18" i="31"/>
  <c r="AI18" i="31"/>
  <c r="C19" i="31"/>
  <c r="D19" i="31"/>
  <c r="E19" i="31"/>
  <c r="G19" i="31"/>
  <c r="H19" i="31"/>
  <c r="I19" i="31"/>
  <c r="J19" i="31"/>
  <c r="K19" i="31"/>
  <c r="L19" i="31"/>
  <c r="M19" i="31"/>
  <c r="N19" i="31"/>
  <c r="O19" i="31"/>
  <c r="P19" i="31"/>
  <c r="R19" i="31"/>
  <c r="S19" i="31"/>
  <c r="T19" i="31"/>
  <c r="U19" i="31"/>
  <c r="V19" i="31"/>
  <c r="W19" i="31"/>
  <c r="X19" i="31"/>
  <c r="Y19" i="31"/>
  <c r="Z19" i="31"/>
  <c r="AA19" i="31"/>
  <c r="AC19" i="31"/>
  <c r="AE19" i="31"/>
  <c r="AF19" i="31"/>
  <c r="AG19" i="31"/>
  <c r="AH19" i="31"/>
  <c r="AI19" i="31"/>
  <c r="C20" i="31"/>
  <c r="D20" i="31"/>
  <c r="E20" i="31"/>
  <c r="G20" i="31"/>
  <c r="H20" i="31"/>
  <c r="I20" i="31"/>
  <c r="J20" i="31"/>
  <c r="K20" i="31"/>
  <c r="L20" i="31"/>
  <c r="M20" i="31"/>
  <c r="N20" i="31"/>
  <c r="O20" i="31"/>
  <c r="P20" i="31"/>
  <c r="R20" i="31"/>
  <c r="S20" i="31"/>
  <c r="T20" i="31"/>
  <c r="U20" i="31"/>
  <c r="V20" i="31"/>
  <c r="W20" i="31"/>
  <c r="X20" i="31"/>
  <c r="Y20" i="31"/>
  <c r="Z20" i="31"/>
  <c r="AA20" i="31"/>
  <c r="AC20" i="31"/>
  <c r="AE20" i="31"/>
  <c r="AF20" i="31"/>
  <c r="AG20" i="31"/>
  <c r="AH20" i="31"/>
  <c r="AI20" i="31"/>
  <c r="C21" i="31"/>
  <c r="D21" i="31"/>
  <c r="E21" i="31"/>
  <c r="G21" i="31"/>
  <c r="H21" i="31"/>
  <c r="I21" i="31"/>
  <c r="J21" i="31"/>
  <c r="K21" i="31"/>
  <c r="L21" i="31"/>
  <c r="M21" i="31"/>
  <c r="N21" i="31"/>
  <c r="O21" i="31"/>
  <c r="P21" i="31"/>
  <c r="R21" i="31"/>
  <c r="S21" i="31"/>
  <c r="T21" i="31"/>
  <c r="U21" i="31"/>
  <c r="V21" i="31"/>
  <c r="W21" i="31"/>
  <c r="X21" i="31"/>
  <c r="Y21" i="31"/>
  <c r="Z21" i="31"/>
  <c r="AA21" i="31"/>
  <c r="AC21" i="31"/>
  <c r="AE21" i="31"/>
  <c r="AF21" i="31"/>
  <c r="AG21" i="31"/>
  <c r="AH21" i="31"/>
  <c r="AI21" i="31"/>
  <c r="C22" i="31"/>
  <c r="D22" i="31"/>
  <c r="E22" i="31"/>
  <c r="G22" i="31"/>
  <c r="H22" i="31"/>
  <c r="I22" i="31"/>
  <c r="J22" i="31"/>
  <c r="K22" i="31"/>
  <c r="L22" i="31"/>
  <c r="M22" i="31"/>
  <c r="N22" i="31"/>
  <c r="O22" i="31"/>
  <c r="P22" i="31"/>
  <c r="R22" i="31"/>
  <c r="S22" i="31"/>
  <c r="T22" i="31"/>
  <c r="U22" i="31"/>
  <c r="V22" i="31"/>
  <c r="W22" i="31"/>
  <c r="X22" i="31"/>
  <c r="Y22" i="31"/>
  <c r="Z22" i="31"/>
  <c r="AA22" i="31"/>
  <c r="AC22" i="31"/>
  <c r="AE22" i="31"/>
  <c r="AF22" i="31"/>
  <c r="AG22" i="31"/>
  <c r="AH22" i="31"/>
  <c r="AI22" i="31"/>
  <c r="C23" i="31"/>
  <c r="D23" i="31"/>
  <c r="E23" i="31"/>
  <c r="G23" i="31"/>
  <c r="H23" i="31"/>
  <c r="I23" i="31"/>
  <c r="J23" i="31"/>
  <c r="K23" i="31"/>
  <c r="L23" i="31"/>
  <c r="M23" i="31"/>
  <c r="N23" i="31"/>
  <c r="O23" i="31"/>
  <c r="P23" i="31"/>
  <c r="R23" i="31"/>
  <c r="S23" i="31"/>
  <c r="T23" i="31"/>
  <c r="U23" i="31"/>
  <c r="V23" i="31"/>
  <c r="W23" i="31"/>
  <c r="X23" i="31"/>
  <c r="Y23" i="31"/>
  <c r="Z23" i="31"/>
  <c r="AA23" i="31"/>
  <c r="AC23" i="31"/>
  <c r="AE23" i="31"/>
  <c r="AF23" i="31"/>
  <c r="AG23" i="31"/>
  <c r="AH23" i="31"/>
  <c r="AI23" i="31"/>
  <c r="C24" i="31"/>
  <c r="D24" i="31"/>
  <c r="E24" i="31"/>
  <c r="G24" i="31"/>
  <c r="H24" i="31"/>
  <c r="I24" i="31"/>
  <c r="J24" i="31"/>
  <c r="K24" i="31"/>
  <c r="L24" i="31"/>
  <c r="M24" i="31"/>
  <c r="N24" i="31"/>
  <c r="O24" i="31"/>
  <c r="P24" i="31"/>
  <c r="R24" i="31"/>
  <c r="S24" i="31"/>
  <c r="T24" i="31"/>
  <c r="U24" i="31"/>
  <c r="V24" i="31"/>
  <c r="W24" i="31"/>
  <c r="X24" i="31"/>
  <c r="Y24" i="31"/>
  <c r="Z24" i="31"/>
  <c r="AA24" i="31"/>
  <c r="AC24" i="31"/>
  <c r="AD24" i="31"/>
  <c r="AE24" i="31"/>
  <c r="AF24" i="31"/>
  <c r="AG24" i="31"/>
  <c r="AH24" i="31"/>
  <c r="AI24" i="31"/>
  <c r="C25" i="31"/>
  <c r="D25" i="31"/>
  <c r="E25" i="31"/>
  <c r="G25" i="31"/>
  <c r="H25" i="31"/>
  <c r="I25" i="31"/>
  <c r="J25" i="31"/>
  <c r="K25" i="31"/>
  <c r="L25" i="31"/>
  <c r="M25" i="31"/>
  <c r="N25" i="31"/>
  <c r="O25" i="31"/>
  <c r="P25" i="31"/>
  <c r="R25" i="31"/>
  <c r="S25" i="31"/>
  <c r="T25" i="31"/>
  <c r="U25" i="31"/>
  <c r="V25" i="31"/>
  <c r="W25" i="31"/>
  <c r="X25" i="31"/>
  <c r="Y25" i="31"/>
  <c r="Z25" i="31"/>
  <c r="AA25" i="31"/>
  <c r="AC25" i="31"/>
  <c r="AD25" i="31"/>
  <c r="AE25" i="31"/>
  <c r="AF25" i="31"/>
  <c r="AG25" i="31"/>
  <c r="AH25" i="31"/>
  <c r="AI25" i="31"/>
  <c r="C26" i="31"/>
  <c r="D26" i="31"/>
  <c r="E26" i="31"/>
  <c r="G26" i="31"/>
  <c r="H26" i="31"/>
  <c r="I26" i="31"/>
  <c r="J26" i="31"/>
  <c r="K26" i="31"/>
  <c r="L26" i="31"/>
  <c r="M26" i="31"/>
  <c r="N26" i="31"/>
  <c r="O26" i="31"/>
  <c r="P26" i="31"/>
  <c r="R26" i="31"/>
  <c r="S26" i="31"/>
  <c r="T26" i="31"/>
  <c r="U26" i="31"/>
  <c r="V26" i="31"/>
  <c r="W26" i="31"/>
  <c r="X26" i="31"/>
  <c r="Y26" i="31"/>
  <c r="Z26" i="31"/>
  <c r="AA26" i="31"/>
  <c r="AC26" i="31"/>
  <c r="AD26" i="31"/>
  <c r="AE26" i="31"/>
  <c r="AF26" i="31"/>
  <c r="AG26" i="31"/>
  <c r="AH26" i="31"/>
  <c r="AI26" i="31"/>
  <c r="C27" i="31"/>
  <c r="D27" i="31"/>
  <c r="E27" i="31"/>
  <c r="G27" i="31"/>
  <c r="H27" i="31"/>
  <c r="I27" i="31"/>
  <c r="J27" i="31"/>
  <c r="K27" i="31"/>
  <c r="L27" i="31"/>
  <c r="M27" i="31"/>
  <c r="N27" i="31"/>
  <c r="O27" i="31"/>
  <c r="P27" i="31"/>
  <c r="R27" i="31"/>
  <c r="S27" i="31"/>
  <c r="T27" i="31"/>
  <c r="U27" i="31"/>
  <c r="V27" i="31"/>
  <c r="W27" i="31"/>
  <c r="X27" i="31"/>
  <c r="Y27" i="31"/>
  <c r="Z27" i="31"/>
  <c r="AA27" i="31"/>
  <c r="AC27" i="31"/>
  <c r="AD27" i="31"/>
  <c r="AE27" i="31"/>
  <c r="AF27" i="31"/>
  <c r="AG27" i="31"/>
  <c r="AH27" i="31"/>
  <c r="AI27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" i="31"/>
  <c r="N48" i="16" l="1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25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" i="16"/>
  <c r="AY11" i="15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11" i="30"/>
  <c r="S25" i="30"/>
  <c r="S26" i="30"/>
  <c r="S27" i="30"/>
  <c r="S28" i="30"/>
  <c r="S29" i="30"/>
  <c r="S30" i="30"/>
  <c r="S31" i="30"/>
  <c r="S32" i="30"/>
  <c r="S33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11" i="30"/>
  <c r="R11" i="30"/>
  <c r="T11" i="30"/>
  <c r="U11" i="30"/>
  <c r="V11" i="30"/>
  <c r="W11" i="30"/>
  <c r="X11" i="30"/>
  <c r="Y11" i="30"/>
  <c r="Z11" i="30"/>
  <c r="AA11" i="30"/>
  <c r="AB11" i="30"/>
  <c r="AD11" i="30"/>
  <c r="R12" i="30"/>
  <c r="T12" i="30"/>
  <c r="U12" i="30"/>
  <c r="V12" i="30"/>
  <c r="W12" i="30"/>
  <c r="X12" i="30"/>
  <c r="Y12" i="30"/>
  <c r="Z12" i="30"/>
  <c r="AA12" i="30"/>
  <c r="AB12" i="30"/>
  <c r="AD12" i="30"/>
  <c r="R13" i="30"/>
  <c r="T13" i="30"/>
  <c r="U13" i="30"/>
  <c r="V13" i="30"/>
  <c r="W13" i="30"/>
  <c r="X13" i="30"/>
  <c r="Y13" i="30"/>
  <c r="Z13" i="30"/>
  <c r="AA13" i="30"/>
  <c r="AB13" i="30"/>
  <c r="AD13" i="30"/>
  <c r="R14" i="30"/>
  <c r="T14" i="30"/>
  <c r="U14" i="30"/>
  <c r="V14" i="30"/>
  <c r="W14" i="30"/>
  <c r="X14" i="30"/>
  <c r="Y14" i="30"/>
  <c r="Z14" i="30"/>
  <c r="AA14" i="30"/>
  <c r="AB14" i="30"/>
  <c r="AD14" i="30"/>
  <c r="R15" i="30"/>
  <c r="T15" i="30"/>
  <c r="U15" i="30"/>
  <c r="V15" i="30"/>
  <c r="W15" i="30"/>
  <c r="X15" i="30"/>
  <c r="Y15" i="30"/>
  <c r="Z15" i="30"/>
  <c r="AA15" i="30"/>
  <c r="AB15" i="30"/>
  <c r="AD15" i="30"/>
  <c r="R16" i="30"/>
  <c r="T16" i="30"/>
  <c r="U16" i="30"/>
  <c r="V16" i="30"/>
  <c r="W16" i="30"/>
  <c r="X16" i="30"/>
  <c r="Y16" i="30"/>
  <c r="Z16" i="30"/>
  <c r="AA16" i="30"/>
  <c r="AB16" i="30"/>
  <c r="AD16" i="30"/>
  <c r="R17" i="30"/>
  <c r="T17" i="30"/>
  <c r="U17" i="30"/>
  <c r="V17" i="30"/>
  <c r="W17" i="30"/>
  <c r="X17" i="30"/>
  <c r="Y17" i="30"/>
  <c r="Z17" i="30"/>
  <c r="AA17" i="30"/>
  <c r="AB17" i="30"/>
  <c r="AD17" i="30"/>
  <c r="R18" i="30"/>
  <c r="T18" i="30"/>
  <c r="U18" i="30"/>
  <c r="V18" i="30"/>
  <c r="W18" i="30"/>
  <c r="X18" i="30"/>
  <c r="Y18" i="30"/>
  <c r="Z18" i="30"/>
  <c r="AA18" i="30"/>
  <c r="AB18" i="30"/>
  <c r="AD18" i="30"/>
  <c r="R19" i="30"/>
  <c r="T19" i="30"/>
  <c r="U19" i="30"/>
  <c r="V19" i="30"/>
  <c r="W19" i="30"/>
  <c r="X19" i="30"/>
  <c r="Y19" i="30"/>
  <c r="Z19" i="30"/>
  <c r="AA19" i="30"/>
  <c r="AB19" i="30"/>
  <c r="AD19" i="30"/>
  <c r="R20" i="30"/>
  <c r="T20" i="30"/>
  <c r="U20" i="30"/>
  <c r="V20" i="30"/>
  <c r="W20" i="30"/>
  <c r="X20" i="30"/>
  <c r="Y20" i="30"/>
  <c r="Z20" i="30"/>
  <c r="AA20" i="30"/>
  <c r="AB20" i="30"/>
  <c r="AD20" i="30"/>
  <c r="R21" i="30"/>
  <c r="T21" i="30"/>
  <c r="U21" i="30"/>
  <c r="V21" i="30"/>
  <c r="W21" i="30"/>
  <c r="X21" i="30"/>
  <c r="Y21" i="30"/>
  <c r="Z21" i="30"/>
  <c r="AA21" i="30"/>
  <c r="AB21" i="30"/>
  <c r="AD21" i="30"/>
  <c r="R22" i="30"/>
  <c r="T22" i="30"/>
  <c r="U22" i="30"/>
  <c r="V22" i="30"/>
  <c r="W22" i="30"/>
  <c r="X22" i="30"/>
  <c r="Y22" i="30"/>
  <c r="Z22" i="30"/>
  <c r="AA22" i="30"/>
  <c r="AB22" i="30"/>
  <c r="AD22" i="30"/>
  <c r="R23" i="30"/>
  <c r="T23" i="30"/>
  <c r="U23" i="30"/>
  <c r="V23" i="30"/>
  <c r="W23" i="30"/>
  <c r="X23" i="30"/>
  <c r="Y23" i="30"/>
  <c r="Z23" i="30"/>
  <c r="AA23" i="30"/>
  <c r="AB23" i="30"/>
  <c r="AD23" i="30"/>
  <c r="R24" i="30"/>
  <c r="T24" i="30"/>
  <c r="U24" i="30"/>
  <c r="V24" i="30"/>
  <c r="W24" i="30"/>
  <c r="X24" i="30"/>
  <c r="Y24" i="30"/>
  <c r="Z24" i="30"/>
  <c r="AA24" i="30"/>
  <c r="AB24" i="30"/>
  <c r="AD24" i="30"/>
  <c r="R25" i="30"/>
  <c r="T25" i="30"/>
  <c r="U25" i="30"/>
  <c r="V25" i="30"/>
  <c r="W25" i="30"/>
  <c r="X25" i="30"/>
  <c r="Y25" i="30"/>
  <c r="Z25" i="30"/>
  <c r="AA25" i="30"/>
  <c r="AB25" i="30"/>
  <c r="AD25" i="30"/>
  <c r="R26" i="30"/>
  <c r="T26" i="30"/>
  <c r="U26" i="30"/>
  <c r="V26" i="30"/>
  <c r="W26" i="30"/>
  <c r="X26" i="30"/>
  <c r="Y26" i="30"/>
  <c r="Z26" i="30"/>
  <c r="AA26" i="30"/>
  <c r="AB26" i="30"/>
  <c r="AD26" i="30"/>
  <c r="R27" i="30"/>
  <c r="T27" i="30"/>
  <c r="U27" i="30"/>
  <c r="V27" i="30"/>
  <c r="W27" i="30"/>
  <c r="X27" i="30"/>
  <c r="Y27" i="30"/>
  <c r="Z27" i="30"/>
  <c r="AA27" i="30"/>
  <c r="AB27" i="30"/>
  <c r="AD27" i="30"/>
  <c r="R28" i="30"/>
  <c r="T28" i="30"/>
  <c r="U28" i="30"/>
  <c r="V28" i="30"/>
  <c r="W28" i="30"/>
  <c r="X28" i="30"/>
  <c r="Y28" i="30"/>
  <c r="Z28" i="30"/>
  <c r="AA28" i="30"/>
  <c r="AB28" i="30"/>
  <c r="AD28" i="30"/>
  <c r="R29" i="30"/>
  <c r="T29" i="30"/>
  <c r="U29" i="30"/>
  <c r="V29" i="30"/>
  <c r="W29" i="30"/>
  <c r="X29" i="30"/>
  <c r="Y29" i="30"/>
  <c r="Z29" i="30"/>
  <c r="AA29" i="30"/>
  <c r="AB29" i="30"/>
  <c r="AD29" i="30"/>
  <c r="R30" i="30"/>
  <c r="T30" i="30"/>
  <c r="U30" i="30"/>
  <c r="V30" i="30"/>
  <c r="W30" i="30"/>
  <c r="X30" i="30"/>
  <c r="Y30" i="30"/>
  <c r="Z30" i="30"/>
  <c r="AA30" i="30"/>
  <c r="AB30" i="30"/>
  <c r="AD30" i="30"/>
  <c r="R31" i="30"/>
  <c r="T31" i="30"/>
  <c r="U31" i="30"/>
  <c r="V31" i="30"/>
  <c r="W31" i="30"/>
  <c r="X31" i="30"/>
  <c r="Y31" i="30"/>
  <c r="Z31" i="30"/>
  <c r="AA31" i="30"/>
  <c r="AB31" i="30"/>
  <c r="AD31" i="30"/>
  <c r="R32" i="30"/>
  <c r="T32" i="30"/>
  <c r="U32" i="30"/>
  <c r="V32" i="30"/>
  <c r="W32" i="30"/>
  <c r="X32" i="30"/>
  <c r="Y32" i="30"/>
  <c r="Z32" i="30"/>
  <c r="AA32" i="30"/>
  <c r="AB32" i="30"/>
  <c r="AD32" i="30"/>
  <c r="R33" i="30"/>
  <c r="T33" i="30"/>
  <c r="U33" i="30"/>
  <c r="V33" i="30"/>
  <c r="W33" i="30"/>
  <c r="X33" i="30"/>
  <c r="Y33" i="30"/>
  <c r="Z33" i="30"/>
  <c r="AA33" i="30"/>
  <c r="AB33" i="30"/>
  <c r="AD33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C31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C32" i="30"/>
  <c r="D32" i="30"/>
  <c r="E32" i="30"/>
  <c r="F32" i="30"/>
  <c r="G32" i="30"/>
  <c r="H32" i="30"/>
  <c r="I32" i="30"/>
  <c r="J32" i="30"/>
  <c r="K32" i="30"/>
  <c r="L32" i="30"/>
  <c r="M32" i="30"/>
  <c r="N32" i="30"/>
  <c r="O32" i="30"/>
  <c r="C33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11" i="30"/>
  <c r="AC12" i="29"/>
  <c r="AC13" i="29"/>
  <c r="AC14" i="29"/>
  <c r="AC15" i="29"/>
  <c r="AC16" i="29"/>
  <c r="AC17" i="29"/>
  <c r="AC18" i="29"/>
  <c r="AC19" i="29"/>
  <c r="AC20" i="29"/>
  <c r="AC21" i="29"/>
  <c r="AC22" i="29"/>
  <c r="AC23" i="29"/>
  <c r="AC24" i="29"/>
  <c r="AC25" i="29"/>
  <c r="AC26" i="29"/>
  <c r="AC27" i="29"/>
  <c r="AC28" i="29"/>
  <c r="AC29" i="29"/>
  <c r="AC30" i="29"/>
  <c r="AC31" i="29"/>
  <c r="AC32" i="29"/>
  <c r="AC33" i="29"/>
  <c r="AC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11" i="29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11" i="22"/>
  <c r="AP29" i="22"/>
  <c r="AP30" i="22"/>
  <c r="AP31" i="22"/>
  <c r="AP32" i="22"/>
  <c r="AP33" i="22"/>
  <c r="AP17" i="22"/>
  <c r="AP18" i="22"/>
  <c r="AP19" i="22"/>
  <c r="AP20" i="22"/>
  <c r="AP21" i="22"/>
  <c r="AP22" i="22"/>
  <c r="AP23" i="22"/>
  <c r="AP24" i="22"/>
  <c r="AP25" i="22"/>
  <c r="AP26" i="22"/>
  <c r="AP27" i="22"/>
  <c r="AP28" i="22"/>
  <c r="AP14" i="22"/>
  <c r="AP15" i="22"/>
  <c r="AP16" i="22"/>
  <c r="AP13" i="22"/>
  <c r="AP12" i="22"/>
  <c r="AP11" i="22"/>
  <c r="AF52" i="21"/>
  <c r="AB12" i="29"/>
  <c r="AB13" i="29"/>
  <c r="AB14" i="29"/>
  <c r="AB15" i="29"/>
  <c r="AB16" i="29"/>
  <c r="AB17" i="29"/>
  <c r="AB18" i="29"/>
  <c r="AB19" i="29"/>
  <c r="AB20" i="29"/>
  <c r="AB21" i="29"/>
  <c r="AB22" i="29"/>
  <c r="AB23" i="29"/>
  <c r="AB24" i="29"/>
  <c r="AB25" i="29"/>
  <c r="AB26" i="29"/>
  <c r="AB27" i="29"/>
  <c r="AB28" i="29"/>
  <c r="AB29" i="29"/>
  <c r="AB30" i="29"/>
  <c r="AB31" i="29"/>
  <c r="AB32" i="29"/>
  <c r="AB33" i="29"/>
  <c r="AB11" i="29"/>
  <c r="W33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11" i="29"/>
  <c r="Q11" i="29"/>
  <c r="R11" i="29"/>
  <c r="S11" i="29"/>
  <c r="T11" i="29"/>
  <c r="V11" i="29"/>
  <c r="X11" i="29"/>
  <c r="Y11" i="29"/>
  <c r="Z11" i="29"/>
  <c r="AA11" i="29"/>
  <c r="Q12" i="29"/>
  <c r="R12" i="29"/>
  <c r="S12" i="29"/>
  <c r="T12" i="29"/>
  <c r="V12" i="29"/>
  <c r="X12" i="29"/>
  <c r="Y12" i="29"/>
  <c r="Z12" i="29"/>
  <c r="AA12" i="29"/>
  <c r="Q13" i="29"/>
  <c r="R13" i="29"/>
  <c r="S13" i="29"/>
  <c r="T13" i="29"/>
  <c r="V13" i="29"/>
  <c r="X13" i="29"/>
  <c r="Y13" i="29"/>
  <c r="Z13" i="29"/>
  <c r="AA13" i="29"/>
  <c r="Q14" i="29"/>
  <c r="R14" i="29"/>
  <c r="S14" i="29"/>
  <c r="T14" i="29"/>
  <c r="V14" i="29"/>
  <c r="X14" i="29"/>
  <c r="Y14" i="29"/>
  <c r="Z14" i="29"/>
  <c r="AA14" i="29"/>
  <c r="Q15" i="29"/>
  <c r="R15" i="29"/>
  <c r="S15" i="29"/>
  <c r="T15" i="29"/>
  <c r="V15" i="29"/>
  <c r="X15" i="29"/>
  <c r="Y15" i="29"/>
  <c r="Z15" i="29"/>
  <c r="AA15" i="29"/>
  <c r="Q16" i="29"/>
  <c r="R16" i="29"/>
  <c r="S16" i="29"/>
  <c r="T16" i="29"/>
  <c r="V16" i="29"/>
  <c r="X16" i="29"/>
  <c r="Y16" i="29"/>
  <c r="Z16" i="29"/>
  <c r="AA16" i="29"/>
  <c r="Q17" i="29"/>
  <c r="R17" i="29"/>
  <c r="S17" i="29"/>
  <c r="T17" i="29"/>
  <c r="V17" i="29"/>
  <c r="X17" i="29"/>
  <c r="Y17" i="29"/>
  <c r="Z17" i="29"/>
  <c r="AA17" i="29"/>
  <c r="Q18" i="29"/>
  <c r="R18" i="29"/>
  <c r="S18" i="29"/>
  <c r="T18" i="29"/>
  <c r="V18" i="29"/>
  <c r="X18" i="29"/>
  <c r="Y18" i="29"/>
  <c r="Z18" i="29"/>
  <c r="AA18" i="29"/>
  <c r="Q19" i="29"/>
  <c r="R19" i="29"/>
  <c r="S19" i="29"/>
  <c r="T19" i="29"/>
  <c r="V19" i="29"/>
  <c r="X19" i="29"/>
  <c r="Y19" i="29"/>
  <c r="Z19" i="29"/>
  <c r="AA19" i="29"/>
  <c r="Q20" i="29"/>
  <c r="R20" i="29"/>
  <c r="S20" i="29"/>
  <c r="T20" i="29"/>
  <c r="V20" i="29"/>
  <c r="X20" i="29"/>
  <c r="Y20" i="29"/>
  <c r="Z20" i="29"/>
  <c r="AA20" i="29"/>
  <c r="Q21" i="29"/>
  <c r="R21" i="29"/>
  <c r="S21" i="29"/>
  <c r="T21" i="29"/>
  <c r="V21" i="29"/>
  <c r="X21" i="29"/>
  <c r="Y21" i="29"/>
  <c r="Z21" i="29"/>
  <c r="AA21" i="29"/>
  <c r="Q22" i="29"/>
  <c r="R22" i="29"/>
  <c r="S22" i="29"/>
  <c r="T22" i="29"/>
  <c r="V22" i="29"/>
  <c r="X22" i="29"/>
  <c r="Y22" i="29"/>
  <c r="Z22" i="29"/>
  <c r="AA22" i="29"/>
  <c r="Q23" i="29"/>
  <c r="R23" i="29"/>
  <c r="S23" i="29"/>
  <c r="T23" i="29"/>
  <c r="V23" i="29"/>
  <c r="X23" i="29"/>
  <c r="Y23" i="29"/>
  <c r="Z23" i="29"/>
  <c r="AA23" i="29"/>
  <c r="Q24" i="29"/>
  <c r="R24" i="29"/>
  <c r="S24" i="29"/>
  <c r="T24" i="29"/>
  <c r="V24" i="29"/>
  <c r="X24" i="29"/>
  <c r="Y24" i="29"/>
  <c r="Z24" i="29"/>
  <c r="AA24" i="29"/>
  <c r="Q25" i="29"/>
  <c r="R25" i="29"/>
  <c r="S25" i="29"/>
  <c r="T25" i="29"/>
  <c r="V25" i="29"/>
  <c r="X25" i="29"/>
  <c r="Y25" i="29"/>
  <c r="Z25" i="29"/>
  <c r="AA25" i="29"/>
  <c r="Q26" i="29"/>
  <c r="R26" i="29"/>
  <c r="S26" i="29"/>
  <c r="T26" i="29"/>
  <c r="V26" i="29"/>
  <c r="X26" i="29"/>
  <c r="Y26" i="29"/>
  <c r="Z26" i="29"/>
  <c r="AA26" i="29"/>
  <c r="Q27" i="29"/>
  <c r="R27" i="29"/>
  <c r="S27" i="29"/>
  <c r="T27" i="29"/>
  <c r="V27" i="29"/>
  <c r="X27" i="29"/>
  <c r="Y27" i="29"/>
  <c r="Z27" i="29"/>
  <c r="AA27" i="29"/>
  <c r="Q28" i="29"/>
  <c r="R28" i="29"/>
  <c r="S28" i="29"/>
  <c r="T28" i="29"/>
  <c r="V28" i="29"/>
  <c r="X28" i="29"/>
  <c r="Y28" i="29"/>
  <c r="Z28" i="29"/>
  <c r="AA28" i="29"/>
  <c r="Q29" i="29"/>
  <c r="R29" i="29"/>
  <c r="S29" i="29"/>
  <c r="T29" i="29"/>
  <c r="V29" i="29"/>
  <c r="X29" i="29"/>
  <c r="Y29" i="29"/>
  <c r="Z29" i="29"/>
  <c r="AA29" i="29"/>
  <c r="Q30" i="29"/>
  <c r="R30" i="29"/>
  <c r="S30" i="29"/>
  <c r="T30" i="29"/>
  <c r="V30" i="29"/>
  <c r="X30" i="29"/>
  <c r="Y30" i="29"/>
  <c r="Z30" i="29"/>
  <c r="AA30" i="29"/>
  <c r="Q31" i="29"/>
  <c r="R31" i="29"/>
  <c r="S31" i="29"/>
  <c r="T31" i="29"/>
  <c r="V31" i="29"/>
  <c r="X31" i="29"/>
  <c r="Y31" i="29"/>
  <c r="Z31" i="29"/>
  <c r="AA31" i="29"/>
  <c r="Q32" i="29"/>
  <c r="R32" i="29"/>
  <c r="S32" i="29"/>
  <c r="T32" i="29"/>
  <c r="V32" i="29"/>
  <c r="X32" i="29"/>
  <c r="Y32" i="29"/>
  <c r="Z32" i="29"/>
  <c r="AA32" i="29"/>
  <c r="Q33" i="29"/>
  <c r="R33" i="29"/>
  <c r="S33" i="29"/>
  <c r="T33" i="29"/>
  <c r="V33" i="29"/>
  <c r="X33" i="29"/>
  <c r="Y33" i="29"/>
  <c r="Z33" i="29"/>
  <c r="AA33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11" i="29"/>
  <c r="AK14" i="28"/>
  <c r="AJ12" i="28"/>
  <c r="AJ13" i="28"/>
  <c r="AJ14" i="28"/>
  <c r="AJ15" i="28"/>
  <c r="AK15" i="28" s="1"/>
  <c r="AJ16" i="28"/>
  <c r="AJ17" i="28"/>
  <c r="AJ18" i="28"/>
  <c r="AJ19" i="28"/>
  <c r="AJ20" i="28"/>
  <c r="AJ21" i="28"/>
  <c r="AJ22" i="28"/>
  <c r="AJ23" i="28"/>
  <c r="AJ24" i="28"/>
  <c r="AJ25" i="28"/>
  <c r="AJ26" i="28"/>
  <c r="AJ27" i="28"/>
  <c r="AJ28" i="28"/>
  <c r="AJ29" i="28"/>
  <c r="AJ30" i="28"/>
  <c r="AK30" i="28" s="1"/>
  <c r="AJ31" i="28"/>
  <c r="AJ32" i="28"/>
  <c r="AJ33" i="28"/>
  <c r="AJ11" i="28"/>
  <c r="AE12" i="28"/>
  <c r="AK12" i="28" s="1"/>
  <c r="AE13" i="28"/>
  <c r="AK13" i="28" s="1"/>
  <c r="AE14" i="28"/>
  <c r="AE15" i="28"/>
  <c r="AE16" i="28"/>
  <c r="AK16" i="28" s="1"/>
  <c r="AE17" i="28"/>
  <c r="AK17" i="28" s="1"/>
  <c r="AE18" i="28"/>
  <c r="AE19" i="28"/>
  <c r="AK19" i="28" s="1"/>
  <c r="AE20" i="28"/>
  <c r="AE21" i="28"/>
  <c r="AK21" i="28" s="1"/>
  <c r="AE22" i="28"/>
  <c r="AE23" i="28"/>
  <c r="AE24" i="28"/>
  <c r="AK24" i="28" s="1"/>
  <c r="AE25" i="28"/>
  <c r="AK25" i="28" s="1"/>
  <c r="AE26" i="28"/>
  <c r="AK26" i="28" s="1"/>
  <c r="AE27" i="28"/>
  <c r="AE28" i="28"/>
  <c r="AK28" i="28" s="1"/>
  <c r="AE29" i="28"/>
  <c r="AK29" i="28" s="1"/>
  <c r="AE30" i="28"/>
  <c r="AE31" i="28"/>
  <c r="AK31" i="28" s="1"/>
  <c r="AE32" i="28"/>
  <c r="AE33" i="28"/>
  <c r="AK33" i="28" s="1"/>
  <c r="AE11" i="28"/>
  <c r="U11" i="28"/>
  <c r="V11" i="28"/>
  <c r="W11" i="28"/>
  <c r="X11" i="28"/>
  <c r="Y11" i="28"/>
  <c r="Z11" i="28"/>
  <c r="AA11" i="28"/>
  <c r="AB11" i="28"/>
  <c r="AC11" i="28"/>
  <c r="AD11" i="28"/>
  <c r="AF11" i="28"/>
  <c r="AG11" i="28"/>
  <c r="AH11" i="28"/>
  <c r="AI11" i="28"/>
  <c r="U12" i="28"/>
  <c r="V12" i="28"/>
  <c r="W12" i="28"/>
  <c r="X12" i="28"/>
  <c r="Y12" i="28"/>
  <c r="Z12" i="28"/>
  <c r="AA12" i="28"/>
  <c r="AB12" i="28"/>
  <c r="AC12" i="28"/>
  <c r="AD12" i="28"/>
  <c r="AF12" i="28"/>
  <c r="AG12" i="28"/>
  <c r="AH12" i="28"/>
  <c r="AI12" i="28"/>
  <c r="U13" i="28"/>
  <c r="V13" i="28"/>
  <c r="W13" i="28"/>
  <c r="X13" i="28"/>
  <c r="Y13" i="28"/>
  <c r="Z13" i="28"/>
  <c r="AA13" i="28"/>
  <c r="AB13" i="28"/>
  <c r="AC13" i="28"/>
  <c r="AD13" i="28"/>
  <c r="AF13" i="28"/>
  <c r="AG13" i="28"/>
  <c r="AH13" i="28"/>
  <c r="AI13" i="28"/>
  <c r="U14" i="28"/>
  <c r="V14" i="28"/>
  <c r="W14" i="28"/>
  <c r="X14" i="28"/>
  <c r="Y14" i="28"/>
  <c r="Z14" i="28"/>
  <c r="AA14" i="28"/>
  <c r="AB14" i="28"/>
  <c r="AC14" i="28"/>
  <c r="AD14" i="28"/>
  <c r="AF14" i="28"/>
  <c r="AG14" i="28"/>
  <c r="AH14" i="28"/>
  <c r="AI14" i="28"/>
  <c r="U15" i="28"/>
  <c r="V15" i="28"/>
  <c r="W15" i="28"/>
  <c r="X15" i="28"/>
  <c r="Y15" i="28"/>
  <c r="Z15" i="28"/>
  <c r="AA15" i="28"/>
  <c r="AB15" i="28"/>
  <c r="AC15" i="28"/>
  <c r="AD15" i="28"/>
  <c r="AF15" i="28"/>
  <c r="AG15" i="28"/>
  <c r="AH15" i="28"/>
  <c r="AI15" i="28"/>
  <c r="U16" i="28"/>
  <c r="V16" i="28"/>
  <c r="W16" i="28"/>
  <c r="X16" i="28"/>
  <c r="Y16" i="28"/>
  <c r="Z16" i="28"/>
  <c r="AA16" i="28"/>
  <c r="AB16" i="28"/>
  <c r="AC16" i="28"/>
  <c r="AD16" i="28"/>
  <c r="AF16" i="28"/>
  <c r="AG16" i="28"/>
  <c r="AH16" i="28"/>
  <c r="AI16" i="28"/>
  <c r="U17" i="28"/>
  <c r="V17" i="28"/>
  <c r="W17" i="28"/>
  <c r="X17" i="28"/>
  <c r="Y17" i="28"/>
  <c r="Z17" i="28"/>
  <c r="AA17" i="28"/>
  <c r="AB17" i="28"/>
  <c r="AC17" i="28"/>
  <c r="AD17" i="28"/>
  <c r="AF17" i="28"/>
  <c r="AG17" i="28"/>
  <c r="AH17" i="28"/>
  <c r="AI17" i="28"/>
  <c r="U18" i="28"/>
  <c r="V18" i="28"/>
  <c r="W18" i="28"/>
  <c r="X18" i="28"/>
  <c r="Y18" i="28"/>
  <c r="Z18" i="28"/>
  <c r="AA18" i="28"/>
  <c r="AB18" i="28"/>
  <c r="AC18" i="28"/>
  <c r="AD18" i="28"/>
  <c r="AF18" i="28"/>
  <c r="AG18" i="28"/>
  <c r="AH18" i="28"/>
  <c r="AI18" i="28"/>
  <c r="U19" i="28"/>
  <c r="V19" i="28"/>
  <c r="W19" i="28"/>
  <c r="X19" i="28"/>
  <c r="Y19" i="28"/>
  <c r="Z19" i="28"/>
  <c r="AA19" i="28"/>
  <c r="AB19" i="28"/>
  <c r="AC19" i="28"/>
  <c r="AD19" i="28"/>
  <c r="AF19" i="28"/>
  <c r="AG19" i="28"/>
  <c r="AH19" i="28"/>
  <c r="AI19" i="28"/>
  <c r="U20" i="28"/>
  <c r="V20" i="28"/>
  <c r="W20" i="28"/>
  <c r="X20" i="28"/>
  <c r="Y20" i="28"/>
  <c r="Z20" i="28"/>
  <c r="AA20" i="28"/>
  <c r="AB20" i="28"/>
  <c r="AC20" i="28"/>
  <c r="AD20" i="28"/>
  <c r="AF20" i="28"/>
  <c r="AG20" i="28"/>
  <c r="AH20" i="28"/>
  <c r="AI20" i="28"/>
  <c r="U21" i="28"/>
  <c r="V21" i="28"/>
  <c r="W21" i="28"/>
  <c r="X21" i="28"/>
  <c r="Y21" i="28"/>
  <c r="Z21" i="28"/>
  <c r="AA21" i="28"/>
  <c r="AB21" i="28"/>
  <c r="AC21" i="28"/>
  <c r="AD21" i="28"/>
  <c r="AF21" i="28"/>
  <c r="AG21" i="28"/>
  <c r="AH21" i="28"/>
  <c r="AI21" i="28"/>
  <c r="U22" i="28"/>
  <c r="V22" i="28"/>
  <c r="W22" i="28"/>
  <c r="X22" i="28"/>
  <c r="Y22" i="28"/>
  <c r="Z22" i="28"/>
  <c r="AA22" i="28"/>
  <c r="AB22" i="28"/>
  <c r="AC22" i="28"/>
  <c r="AD22" i="28"/>
  <c r="AF22" i="28"/>
  <c r="AG22" i="28"/>
  <c r="AH22" i="28"/>
  <c r="AI22" i="28"/>
  <c r="U23" i="28"/>
  <c r="V23" i="28"/>
  <c r="W23" i="28"/>
  <c r="X23" i="28"/>
  <c r="Y23" i="28"/>
  <c r="Z23" i="28"/>
  <c r="AA23" i="28"/>
  <c r="AB23" i="28"/>
  <c r="AC23" i="28"/>
  <c r="AD23" i="28"/>
  <c r="AF23" i="28"/>
  <c r="AG23" i="28"/>
  <c r="AH23" i="28"/>
  <c r="AI23" i="28"/>
  <c r="U24" i="28"/>
  <c r="V24" i="28"/>
  <c r="W24" i="28"/>
  <c r="X24" i="28"/>
  <c r="Y24" i="28"/>
  <c r="Z24" i="28"/>
  <c r="AA24" i="28"/>
  <c r="AB24" i="28"/>
  <c r="AC24" i="28"/>
  <c r="AD24" i="28"/>
  <c r="AF24" i="28"/>
  <c r="AG24" i="28"/>
  <c r="AH24" i="28"/>
  <c r="AI24" i="28"/>
  <c r="U25" i="28"/>
  <c r="V25" i="28"/>
  <c r="W25" i="28"/>
  <c r="X25" i="28"/>
  <c r="Y25" i="28"/>
  <c r="Z25" i="28"/>
  <c r="AA25" i="28"/>
  <c r="AB25" i="28"/>
  <c r="AC25" i="28"/>
  <c r="AD25" i="28"/>
  <c r="AF25" i="28"/>
  <c r="AG25" i="28"/>
  <c r="AH25" i="28"/>
  <c r="AI25" i="28"/>
  <c r="U26" i="28"/>
  <c r="V26" i="28"/>
  <c r="W26" i="28"/>
  <c r="X26" i="28"/>
  <c r="Y26" i="28"/>
  <c r="Z26" i="28"/>
  <c r="AA26" i="28"/>
  <c r="AB26" i="28"/>
  <c r="AC26" i="28"/>
  <c r="AD26" i="28"/>
  <c r="AF26" i="28"/>
  <c r="AG26" i="28"/>
  <c r="AH26" i="28"/>
  <c r="AI26" i="28"/>
  <c r="U27" i="28"/>
  <c r="V27" i="28"/>
  <c r="W27" i="28"/>
  <c r="X27" i="28"/>
  <c r="Y27" i="28"/>
  <c r="Z27" i="28"/>
  <c r="AA27" i="28"/>
  <c r="AB27" i="28"/>
  <c r="AC27" i="28"/>
  <c r="AD27" i="28"/>
  <c r="AF27" i="28"/>
  <c r="AG27" i="28"/>
  <c r="AH27" i="28"/>
  <c r="AI27" i="28"/>
  <c r="U28" i="28"/>
  <c r="V28" i="28"/>
  <c r="W28" i="28"/>
  <c r="X28" i="28"/>
  <c r="Y28" i="28"/>
  <c r="Z28" i="28"/>
  <c r="AA28" i="28"/>
  <c r="AB28" i="28"/>
  <c r="AC28" i="28"/>
  <c r="AD28" i="28"/>
  <c r="AF28" i="28"/>
  <c r="AG28" i="28"/>
  <c r="AH28" i="28"/>
  <c r="AI28" i="28"/>
  <c r="U29" i="28"/>
  <c r="V29" i="28"/>
  <c r="W29" i="28"/>
  <c r="X29" i="28"/>
  <c r="Y29" i="28"/>
  <c r="Z29" i="28"/>
  <c r="AA29" i="28"/>
  <c r="AB29" i="28"/>
  <c r="AC29" i="28"/>
  <c r="AD29" i="28"/>
  <c r="AF29" i="28"/>
  <c r="AG29" i="28"/>
  <c r="AH29" i="28"/>
  <c r="AI29" i="28"/>
  <c r="U30" i="28"/>
  <c r="V30" i="28"/>
  <c r="W30" i="28"/>
  <c r="X30" i="28"/>
  <c r="Y30" i="28"/>
  <c r="Z30" i="28"/>
  <c r="AA30" i="28"/>
  <c r="AB30" i="28"/>
  <c r="AC30" i="28"/>
  <c r="AD30" i="28"/>
  <c r="AF30" i="28"/>
  <c r="AG30" i="28"/>
  <c r="AH30" i="28"/>
  <c r="AI30" i="28"/>
  <c r="U31" i="28"/>
  <c r="V31" i="28"/>
  <c r="W31" i="28"/>
  <c r="X31" i="28"/>
  <c r="Y31" i="28"/>
  <c r="Z31" i="28"/>
  <c r="AA31" i="28"/>
  <c r="AB31" i="28"/>
  <c r="AC31" i="28"/>
  <c r="AD31" i="28"/>
  <c r="AF31" i="28"/>
  <c r="AG31" i="28"/>
  <c r="AH31" i="28"/>
  <c r="AI31" i="28"/>
  <c r="U32" i="28"/>
  <c r="V32" i="28"/>
  <c r="W32" i="28"/>
  <c r="X32" i="28"/>
  <c r="Y32" i="28"/>
  <c r="Z32" i="28"/>
  <c r="AA32" i="28"/>
  <c r="AB32" i="28"/>
  <c r="AC32" i="28"/>
  <c r="AD32" i="28"/>
  <c r="AF32" i="28"/>
  <c r="AG32" i="28"/>
  <c r="AH32" i="28"/>
  <c r="AI32" i="28"/>
  <c r="U33" i="28"/>
  <c r="V33" i="28"/>
  <c r="W33" i="28"/>
  <c r="X33" i="28"/>
  <c r="Y33" i="28"/>
  <c r="Z33" i="28"/>
  <c r="AA33" i="28"/>
  <c r="AB33" i="28"/>
  <c r="AC33" i="28"/>
  <c r="AD33" i="28"/>
  <c r="AF33" i="28"/>
  <c r="AG33" i="28"/>
  <c r="AH33" i="28"/>
  <c r="AI33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11" i="28"/>
  <c r="AR12" i="27"/>
  <c r="AR13" i="27"/>
  <c r="AR14" i="27"/>
  <c r="AR15" i="27"/>
  <c r="AR16" i="27"/>
  <c r="AR17" i="27"/>
  <c r="AR18" i="27"/>
  <c r="AR19" i="27"/>
  <c r="AR20" i="27"/>
  <c r="AR21" i="27"/>
  <c r="AR22" i="27"/>
  <c r="AR23" i="27"/>
  <c r="AR24" i="27"/>
  <c r="AR25" i="27"/>
  <c r="AR26" i="27"/>
  <c r="AR27" i="27"/>
  <c r="AR28" i="27"/>
  <c r="AR29" i="27"/>
  <c r="AR30" i="27"/>
  <c r="AR31" i="27"/>
  <c r="AR32" i="27"/>
  <c r="AR33" i="27"/>
  <c r="AR11" i="27"/>
  <c r="AD12" i="27"/>
  <c r="AS12" i="27" s="1"/>
  <c r="AD13" i="27"/>
  <c r="AS13" i="27" s="1"/>
  <c r="AD14" i="27"/>
  <c r="AD15" i="27"/>
  <c r="AD16" i="27"/>
  <c r="AS16" i="27" s="1"/>
  <c r="AD17" i="27"/>
  <c r="AD18" i="27"/>
  <c r="AS18" i="27" s="1"/>
  <c r="AD19" i="27"/>
  <c r="AD20" i="27"/>
  <c r="AD21" i="27"/>
  <c r="AS21" i="27" s="1"/>
  <c r="AD22" i="27"/>
  <c r="AD23" i="27"/>
  <c r="AS23" i="27" s="1"/>
  <c r="AD24" i="27"/>
  <c r="AS24" i="27" s="1"/>
  <c r="AD25" i="27"/>
  <c r="AS25" i="27" s="1"/>
  <c r="AD26" i="27"/>
  <c r="AD27" i="27"/>
  <c r="AD28" i="27"/>
  <c r="AS28" i="27" s="1"/>
  <c r="AD29" i="27"/>
  <c r="AD30" i="27"/>
  <c r="AS30" i="27" s="1"/>
  <c r="AD31" i="27"/>
  <c r="AD32" i="27"/>
  <c r="AD33" i="27"/>
  <c r="AS33" i="27" s="1"/>
  <c r="AD11" i="27"/>
  <c r="Y11" i="27"/>
  <c r="Z11" i="27"/>
  <c r="AA11" i="27"/>
  <c r="AB11" i="27"/>
  <c r="AC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Y12" i="27"/>
  <c r="Z12" i="27"/>
  <c r="AA12" i="27"/>
  <c r="AB12" i="27"/>
  <c r="AC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Y13" i="27"/>
  <c r="Z13" i="27"/>
  <c r="AA13" i="27"/>
  <c r="AB13" i="27"/>
  <c r="AC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Y14" i="27"/>
  <c r="Z14" i="27"/>
  <c r="AA14" i="27"/>
  <c r="AB14" i="27"/>
  <c r="AC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Y15" i="27"/>
  <c r="Z15" i="27"/>
  <c r="AA15" i="27"/>
  <c r="AB15" i="27"/>
  <c r="AC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Y16" i="27"/>
  <c r="Z16" i="27"/>
  <c r="AA16" i="27"/>
  <c r="AB16" i="27"/>
  <c r="AC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Y17" i="27"/>
  <c r="Z17" i="27"/>
  <c r="AA17" i="27"/>
  <c r="AB17" i="27"/>
  <c r="AC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Y18" i="27"/>
  <c r="Z18" i="27"/>
  <c r="AA18" i="27"/>
  <c r="AB18" i="27"/>
  <c r="AC18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Y19" i="27"/>
  <c r="Z19" i="27"/>
  <c r="AA19" i="27"/>
  <c r="AB19" i="27"/>
  <c r="AC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Y20" i="27"/>
  <c r="Z20" i="27"/>
  <c r="AA20" i="27"/>
  <c r="AB20" i="27"/>
  <c r="AC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Y21" i="27"/>
  <c r="Z21" i="27"/>
  <c r="AA21" i="27"/>
  <c r="AB21" i="27"/>
  <c r="AC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Y22" i="27"/>
  <c r="Z22" i="27"/>
  <c r="AA22" i="27"/>
  <c r="AB22" i="27"/>
  <c r="AC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Y23" i="27"/>
  <c r="Z23" i="27"/>
  <c r="AA23" i="27"/>
  <c r="AB23" i="27"/>
  <c r="AC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Y24" i="27"/>
  <c r="Z24" i="27"/>
  <c r="AA24" i="27"/>
  <c r="AB24" i="27"/>
  <c r="AC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Y25" i="27"/>
  <c r="Z25" i="27"/>
  <c r="AA25" i="27"/>
  <c r="AB25" i="27"/>
  <c r="AC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Y26" i="27"/>
  <c r="Z26" i="27"/>
  <c r="AA26" i="27"/>
  <c r="AB26" i="27"/>
  <c r="AC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Y27" i="27"/>
  <c r="Z27" i="27"/>
  <c r="AA27" i="27"/>
  <c r="AB27" i="27"/>
  <c r="AC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Y28" i="27"/>
  <c r="Z28" i="27"/>
  <c r="AA28" i="27"/>
  <c r="AB28" i="27"/>
  <c r="AC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Y29" i="27"/>
  <c r="Z29" i="27"/>
  <c r="AA29" i="27"/>
  <c r="AB29" i="27"/>
  <c r="AC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Y30" i="27"/>
  <c r="Z30" i="27"/>
  <c r="AA30" i="27"/>
  <c r="AB30" i="27"/>
  <c r="AC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Y31" i="27"/>
  <c r="Z31" i="27"/>
  <c r="AA31" i="27"/>
  <c r="AB31" i="27"/>
  <c r="AC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Y32" i="27"/>
  <c r="Z32" i="27"/>
  <c r="AA32" i="27"/>
  <c r="AB32" i="27"/>
  <c r="AC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Y33" i="27"/>
  <c r="Z33" i="27"/>
  <c r="AA33" i="27"/>
  <c r="AB33" i="27"/>
  <c r="AC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11" i="2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19" i="17"/>
  <c r="R19" i="17"/>
  <c r="Q20" i="17"/>
  <c r="R20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R11" i="17"/>
  <c r="Q11" i="17"/>
  <c r="U11" i="27"/>
  <c r="V11" i="27"/>
  <c r="U12" i="27"/>
  <c r="V12" i="27"/>
  <c r="U13" i="27"/>
  <c r="V13" i="27"/>
  <c r="U14" i="27"/>
  <c r="V14" i="27"/>
  <c r="U15" i="27"/>
  <c r="V15" i="27"/>
  <c r="U16" i="27"/>
  <c r="V16" i="27"/>
  <c r="U17" i="27"/>
  <c r="V17" i="27"/>
  <c r="U18" i="27"/>
  <c r="V18" i="27"/>
  <c r="U19" i="27"/>
  <c r="V19" i="27"/>
  <c r="U20" i="27"/>
  <c r="V20" i="27"/>
  <c r="U21" i="27"/>
  <c r="V21" i="27"/>
  <c r="U22" i="27"/>
  <c r="V22" i="27"/>
  <c r="U23" i="27"/>
  <c r="V23" i="27"/>
  <c r="U24" i="27"/>
  <c r="V24" i="27"/>
  <c r="U25" i="27"/>
  <c r="V25" i="27"/>
  <c r="U26" i="27"/>
  <c r="V26" i="27"/>
  <c r="U27" i="27"/>
  <c r="V27" i="27"/>
  <c r="U28" i="27"/>
  <c r="V28" i="27"/>
  <c r="U29" i="27"/>
  <c r="V29" i="27"/>
  <c r="U30" i="27"/>
  <c r="V30" i="27"/>
  <c r="U31" i="27"/>
  <c r="V31" i="27"/>
  <c r="U32" i="27"/>
  <c r="V32" i="27"/>
  <c r="U33" i="27"/>
  <c r="V33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11" i="27"/>
  <c r="AI12" i="22"/>
  <c r="AI13" i="22"/>
  <c r="AI14" i="22"/>
  <c r="AI15" i="22"/>
  <c r="AI16" i="22"/>
  <c r="AI17" i="22"/>
  <c r="AI18" i="22"/>
  <c r="AI19" i="22"/>
  <c r="AI20" i="22"/>
  <c r="AI21" i="22"/>
  <c r="AI22" i="22"/>
  <c r="AI23" i="22"/>
  <c r="AI24" i="22"/>
  <c r="AI25" i="22"/>
  <c r="AI26" i="22"/>
  <c r="AI27" i="22"/>
  <c r="AI28" i="22"/>
  <c r="AI29" i="22"/>
  <c r="AI30" i="22"/>
  <c r="AI31" i="22"/>
  <c r="AI32" i="22"/>
  <c r="AI33" i="22"/>
  <c r="AI11" i="22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11" i="15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12" i="22"/>
  <c r="AE13" i="22"/>
  <c r="AE14" i="22"/>
  <c r="AE15" i="22"/>
  <c r="AE11" i="22"/>
  <c r="P27" i="23"/>
  <c r="P28" i="23"/>
  <c r="P29" i="23"/>
  <c r="P30" i="23"/>
  <c r="P31" i="23"/>
  <c r="P32" i="23"/>
  <c r="P33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11" i="23"/>
  <c r="AA11" i="23" s="1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11" i="24"/>
  <c r="AD12" i="24"/>
  <c r="AD13" i="24"/>
  <c r="AD14" i="24"/>
  <c r="AD15" i="24"/>
  <c r="AD16" i="24"/>
  <c r="AD17" i="24"/>
  <c r="AD18" i="24"/>
  <c r="AD19" i="24"/>
  <c r="AD20" i="24"/>
  <c r="AD21" i="24"/>
  <c r="AD22" i="24"/>
  <c r="AD23" i="24"/>
  <c r="AD24" i="24"/>
  <c r="AD25" i="24"/>
  <c r="AD26" i="24"/>
  <c r="AD27" i="24"/>
  <c r="AD28" i="24"/>
  <c r="AD29" i="24"/>
  <c r="AD30" i="24"/>
  <c r="AD31" i="24"/>
  <c r="AD32" i="24"/>
  <c r="AD33" i="24"/>
  <c r="AD11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16" i="24"/>
  <c r="T17" i="24"/>
  <c r="T12" i="24"/>
  <c r="T13" i="24"/>
  <c r="T14" i="24"/>
  <c r="T15" i="24"/>
  <c r="T11" i="24"/>
  <c r="AA11" i="24"/>
  <c r="AA12" i="24"/>
  <c r="AA13" i="24"/>
  <c r="AA14" i="24"/>
  <c r="AA15" i="24"/>
  <c r="AA16" i="24"/>
  <c r="AA17" i="24"/>
  <c r="AA18" i="24"/>
  <c r="AA19" i="24"/>
  <c r="AA20" i="24"/>
  <c r="AA21" i="24"/>
  <c r="AA22" i="24"/>
  <c r="AA23" i="24"/>
  <c r="AA24" i="24"/>
  <c r="AA25" i="24"/>
  <c r="AA26" i="24"/>
  <c r="AA27" i="24"/>
  <c r="AA28" i="24"/>
  <c r="AA29" i="24"/>
  <c r="AA30" i="24"/>
  <c r="AA31" i="24"/>
  <c r="AA32" i="24"/>
  <c r="AA33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11" i="24"/>
  <c r="R11" i="24"/>
  <c r="S11" i="24"/>
  <c r="U11" i="24"/>
  <c r="W11" i="24"/>
  <c r="X11" i="24"/>
  <c r="R12" i="24"/>
  <c r="S12" i="24"/>
  <c r="U12" i="24"/>
  <c r="W12" i="24"/>
  <c r="X12" i="24"/>
  <c r="R13" i="24"/>
  <c r="S13" i="24"/>
  <c r="U13" i="24"/>
  <c r="W13" i="24"/>
  <c r="X13" i="24"/>
  <c r="R14" i="24"/>
  <c r="S14" i="24"/>
  <c r="U14" i="24"/>
  <c r="W14" i="24"/>
  <c r="X14" i="24"/>
  <c r="R15" i="24"/>
  <c r="S15" i="24"/>
  <c r="U15" i="24"/>
  <c r="W15" i="24"/>
  <c r="X15" i="24"/>
  <c r="R16" i="24"/>
  <c r="S16" i="24"/>
  <c r="U16" i="24"/>
  <c r="W16" i="24"/>
  <c r="X16" i="24"/>
  <c r="R17" i="24"/>
  <c r="S17" i="24"/>
  <c r="U17" i="24"/>
  <c r="W17" i="24"/>
  <c r="X17" i="24"/>
  <c r="R18" i="24"/>
  <c r="S18" i="24"/>
  <c r="U18" i="24"/>
  <c r="W18" i="24"/>
  <c r="X18" i="24"/>
  <c r="R19" i="24"/>
  <c r="S19" i="24"/>
  <c r="U19" i="24"/>
  <c r="W19" i="24"/>
  <c r="X19" i="24"/>
  <c r="R20" i="24"/>
  <c r="S20" i="24"/>
  <c r="U20" i="24"/>
  <c r="W20" i="24"/>
  <c r="X20" i="24"/>
  <c r="R21" i="24"/>
  <c r="S21" i="24"/>
  <c r="U21" i="24"/>
  <c r="W21" i="24"/>
  <c r="X21" i="24"/>
  <c r="R22" i="24"/>
  <c r="S22" i="24"/>
  <c r="U22" i="24"/>
  <c r="W22" i="24"/>
  <c r="X22" i="24"/>
  <c r="R23" i="24"/>
  <c r="S23" i="24"/>
  <c r="U23" i="24"/>
  <c r="W23" i="24"/>
  <c r="X23" i="24"/>
  <c r="R24" i="24"/>
  <c r="S24" i="24"/>
  <c r="U24" i="24"/>
  <c r="W24" i="24"/>
  <c r="X24" i="24"/>
  <c r="R25" i="24"/>
  <c r="S25" i="24"/>
  <c r="U25" i="24"/>
  <c r="AE25" i="24" s="1"/>
  <c r="W25" i="24"/>
  <c r="X25" i="24"/>
  <c r="R26" i="24"/>
  <c r="S26" i="24"/>
  <c r="U26" i="24"/>
  <c r="W26" i="24"/>
  <c r="X26" i="24"/>
  <c r="R27" i="24"/>
  <c r="S27" i="24"/>
  <c r="U27" i="24"/>
  <c r="W27" i="24"/>
  <c r="X27" i="24"/>
  <c r="R28" i="24"/>
  <c r="S28" i="24"/>
  <c r="U28" i="24"/>
  <c r="W28" i="24"/>
  <c r="X28" i="24"/>
  <c r="R29" i="24"/>
  <c r="S29" i="24"/>
  <c r="U29" i="24"/>
  <c r="W29" i="24"/>
  <c r="X29" i="24"/>
  <c r="R30" i="24"/>
  <c r="S30" i="24"/>
  <c r="U30" i="24"/>
  <c r="W30" i="24"/>
  <c r="X30" i="24"/>
  <c r="R31" i="24"/>
  <c r="S31" i="24"/>
  <c r="U31" i="24"/>
  <c r="W31" i="24"/>
  <c r="X31" i="24"/>
  <c r="R32" i="24"/>
  <c r="S32" i="24"/>
  <c r="U32" i="24"/>
  <c r="W32" i="24"/>
  <c r="X32" i="24"/>
  <c r="R33" i="24"/>
  <c r="S33" i="24"/>
  <c r="U33" i="24"/>
  <c r="W33" i="24"/>
  <c r="X33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B11" i="24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27" i="15"/>
  <c r="AR28" i="15"/>
  <c r="AR29" i="15"/>
  <c r="AR30" i="15"/>
  <c r="AR31" i="15"/>
  <c r="AR32" i="15"/>
  <c r="AR33" i="15"/>
  <c r="AR11" i="15"/>
  <c r="AT12" i="22"/>
  <c r="AT13" i="22"/>
  <c r="AT14" i="22"/>
  <c r="AT15" i="22"/>
  <c r="AT16" i="22"/>
  <c r="AT17" i="22"/>
  <c r="AT18" i="22"/>
  <c r="AT19" i="22"/>
  <c r="AT20" i="22"/>
  <c r="AT21" i="22"/>
  <c r="AT22" i="22"/>
  <c r="AT23" i="22"/>
  <c r="AT24" i="22"/>
  <c r="AT25" i="22"/>
  <c r="AT26" i="22"/>
  <c r="AT27" i="22"/>
  <c r="AT28" i="22"/>
  <c r="AT29" i="22"/>
  <c r="AT30" i="22"/>
  <c r="AT31" i="22"/>
  <c r="AT32" i="22"/>
  <c r="AT33" i="22"/>
  <c r="AT11" i="22"/>
  <c r="V33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AA26" i="23" s="1"/>
  <c r="Y27" i="23"/>
  <c r="Y28" i="23"/>
  <c r="Y29" i="23"/>
  <c r="Y30" i="23"/>
  <c r="Y31" i="23"/>
  <c r="Y32" i="23"/>
  <c r="Y33" i="23"/>
  <c r="Y11" i="23"/>
  <c r="M52" i="21"/>
  <c r="AS32" i="27" l="1"/>
  <c r="AS20" i="27"/>
  <c r="AK23" i="28"/>
  <c r="AS31" i="27"/>
  <c r="AK11" i="28"/>
  <c r="AK22" i="28"/>
  <c r="AE27" i="24"/>
  <c r="AE15" i="24"/>
  <c r="AE14" i="24"/>
  <c r="AE26" i="24"/>
  <c r="AK32" i="28"/>
  <c r="AK20" i="28"/>
  <c r="AE13" i="24"/>
  <c r="AS27" i="27"/>
  <c r="AS15" i="27"/>
  <c r="AE23" i="24"/>
  <c r="AA19" i="23"/>
  <c r="AA28" i="23"/>
  <c r="AA15" i="23"/>
  <c r="AA16" i="23"/>
  <c r="AS11" i="27"/>
  <c r="AS22" i="27"/>
  <c r="AK18" i="28"/>
  <c r="AE12" i="24"/>
  <c r="AE24" i="24"/>
  <c r="AA13" i="23"/>
  <c r="AE17" i="24"/>
  <c r="AA12" i="23"/>
  <c r="AE16" i="24"/>
  <c r="AE22" i="24"/>
  <c r="AA23" i="23"/>
  <c r="AA33" i="23"/>
  <c r="AS19" i="27"/>
  <c r="AK27" i="28"/>
  <c r="AE33" i="24"/>
  <c r="AE21" i="24"/>
  <c r="AA22" i="23"/>
  <c r="AA32" i="23"/>
  <c r="AS29" i="27"/>
  <c r="AS17" i="27"/>
  <c r="AE32" i="24"/>
  <c r="AE20" i="24"/>
  <c r="AA21" i="23"/>
  <c r="AA31" i="23"/>
  <c r="AE31" i="24"/>
  <c r="AE19" i="24"/>
  <c r="AA20" i="23"/>
  <c r="AA30" i="23"/>
  <c r="AA14" i="23"/>
  <c r="AE29" i="24"/>
  <c r="AA18" i="23"/>
  <c r="AS26" i="27"/>
  <c r="AS14" i="27"/>
  <c r="AE30" i="24"/>
  <c r="AA29" i="23"/>
  <c r="AA25" i="23"/>
  <c r="AE11" i="24"/>
  <c r="AE28" i="24"/>
  <c r="AA17" i="23"/>
  <c r="AA27" i="23"/>
  <c r="AE18" i="24"/>
  <c r="AA24" i="23"/>
  <c r="O12" i="23" l="1"/>
  <c r="Q12" i="23"/>
  <c r="R12" i="23"/>
  <c r="S12" i="23"/>
  <c r="T12" i="23"/>
  <c r="U12" i="23"/>
  <c r="W12" i="23"/>
  <c r="X12" i="23"/>
  <c r="Z12" i="23"/>
  <c r="O13" i="23"/>
  <c r="Q13" i="23"/>
  <c r="R13" i="23"/>
  <c r="S13" i="23"/>
  <c r="T13" i="23"/>
  <c r="U13" i="23"/>
  <c r="W13" i="23"/>
  <c r="X13" i="23"/>
  <c r="Z13" i="23"/>
  <c r="O14" i="23"/>
  <c r="Q14" i="23"/>
  <c r="R14" i="23"/>
  <c r="S14" i="23"/>
  <c r="T14" i="23"/>
  <c r="U14" i="23"/>
  <c r="W14" i="23"/>
  <c r="X14" i="23"/>
  <c r="Z14" i="23"/>
  <c r="O15" i="23"/>
  <c r="Q15" i="23"/>
  <c r="R15" i="23"/>
  <c r="S15" i="23"/>
  <c r="T15" i="23"/>
  <c r="U15" i="23"/>
  <c r="W15" i="23"/>
  <c r="X15" i="23"/>
  <c r="Z15" i="23"/>
  <c r="O16" i="23"/>
  <c r="Q16" i="23"/>
  <c r="R16" i="23"/>
  <c r="S16" i="23"/>
  <c r="T16" i="23"/>
  <c r="U16" i="23"/>
  <c r="W16" i="23"/>
  <c r="X16" i="23"/>
  <c r="Z16" i="23"/>
  <c r="O17" i="23"/>
  <c r="Q17" i="23"/>
  <c r="R17" i="23"/>
  <c r="S17" i="23"/>
  <c r="T17" i="23"/>
  <c r="U17" i="23"/>
  <c r="W17" i="23"/>
  <c r="X17" i="23"/>
  <c r="Z17" i="23"/>
  <c r="O18" i="23"/>
  <c r="Q18" i="23"/>
  <c r="R18" i="23"/>
  <c r="S18" i="23"/>
  <c r="T18" i="23"/>
  <c r="U18" i="23"/>
  <c r="W18" i="23"/>
  <c r="X18" i="23"/>
  <c r="Z18" i="23"/>
  <c r="O19" i="23"/>
  <c r="Q19" i="23"/>
  <c r="R19" i="23"/>
  <c r="S19" i="23"/>
  <c r="T19" i="23"/>
  <c r="U19" i="23"/>
  <c r="W19" i="23"/>
  <c r="X19" i="23"/>
  <c r="Z19" i="23"/>
  <c r="O20" i="23"/>
  <c r="Q20" i="23"/>
  <c r="R20" i="23"/>
  <c r="S20" i="23"/>
  <c r="T20" i="23"/>
  <c r="U20" i="23"/>
  <c r="W20" i="23"/>
  <c r="X20" i="23"/>
  <c r="Z20" i="23"/>
  <c r="O21" i="23"/>
  <c r="Q21" i="23"/>
  <c r="R21" i="23"/>
  <c r="S21" i="23"/>
  <c r="T21" i="23"/>
  <c r="U21" i="23"/>
  <c r="W21" i="23"/>
  <c r="X21" i="23"/>
  <c r="Z21" i="23"/>
  <c r="O22" i="23"/>
  <c r="Q22" i="23"/>
  <c r="R22" i="23"/>
  <c r="S22" i="23"/>
  <c r="T22" i="23"/>
  <c r="U22" i="23"/>
  <c r="W22" i="23"/>
  <c r="X22" i="23"/>
  <c r="Z22" i="23"/>
  <c r="O23" i="23"/>
  <c r="Q23" i="23"/>
  <c r="R23" i="23"/>
  <c r="S23" i="23"/>
  <c r="T23" i="23"/>
  <c r="U23" i="23"/>
  <c r="W23" i="23"/>
  <c r="X23" i="23"/>
  <c r="Z23" i="23"/>
  <c r="O24" i="23"/>
  <c r="Q24" i="23"/>
  <c r="R24" i="23"/>
  <c r="S24" i="23"/>
  <c r="T24" i="23"/>
  <c r="U24" i="23"/>
  <c r="W24" i="23"/>
  <c r="X24" i="23"/>
  <c r="Z24" i="23"/>
  <c r="O25" i="23"/>
  <c r="Q25" i="23"/>
  <c r="R25" i="23"/>
  <c r="S25" i="23"/>
  <c r="T25" i="23"/>
  <c r="U25" i="23"/>
  <c r="W25" i="23"/>
  <c r="X25" i="23"/>
  <c r="Z25" i="23"/>
  <c r="O26" i="23"/>
  <c r="Q26" i="23"/>
  <c r="R26" i="23"/>
  <c r="S26" i="23"/>
  <c r="T26" i="23"/>
  <c r="U26" i="23"/>
  <c r="W26" i="23"/>
  <c r="X26" i="23"/>
  <c r="Z26" i="23"/>
  <c r="O27" i="23"/>
  <c r="Q27" i="23"/>
  <c r="R27" i="23"/>
  <c r="S27" i="23"/>
  <c r="T27" i="23"/>
  <c r="U27" i="23"/>
  <c r="W27" i="23"/>
  <c r="X27" i="23"/>
  <c r="Z27" i="23"/>
  <c r="O28" i="23"/>
  <c r="Q28" i="23"/>
  <c r="R28" i="23"/>
  <c r="S28" i="23"/>
  <c r="T28" i="23"/>
  <c r="U28" i="23"/>
  <c r="W28" i="23"/>
  <c r="X28" i="23"/>
  <c r="Z28" i="23"/>
  <c r="O29" i="23"/>
  <c r="Q29" i="23"/>
  <c r="R29" i="23"/>
  <c r="S29" i="23"/>
  <c r="T29" i="23"/>
  <c r="U29" i="23"/>
  <c r="W29" i="23"/>
  <c r="X29" i="23"/>
  <c r="Z29" i="23"/>
  <c r="O30" i="23"/>
  <c r="Q30" i="23"/>
  <c r="R30" i="23"/>
  <c r="S30" i="23"/>
  <c r="T30" i="23"/>
  <c r="U30" i="23"/>
  <c r="W30" i="23"/>
  <c r="X30" i="23"/>
  <c r="Z30" i="23"/>
  <c r="O31" i="23"/>
  <c r="Q31" i="23"/>
  <c r="R31" i="23"/>
  <c r="S31" i="23"/>
  <c r="T31" i="23"/>
  <c r="U31" i="23"/>
  <c r="W31" i="23"/>
  <c r="X31" i="23"/>
  <c r="Z31" i="23"/>
  <c r="O32" i="23"/>
  <c r="Q32" i="23"/>
  <c r="R32" i="23"/>
  <c r="S32" i="23"/>
  <c r="T32" i="23"/>
  <c r="U32" i="23"/>
  <c r="W32" i="23"/>
  <c r="X32" i="23"/>
  <c r="Z32" i="23"/>
  <c r="O33" i="23"/>
  <c r="Q33" i="23"/>
  <c r="R33" i="23"/>
  <c r="S33" i="23"/>
  <c r="T33" i="23"/>
  <c r="U33" i="23"/>
  <c r="W33" i="23"/>
  <c r="X33" i="23"/>
  <c r="Z33" i="23"/>
  <c r="Q11" i="23"/>
  <c r="R11" i="23"/>
  <c r="S11" i="23"/>
  <c r="T11" i="23"/>
  <c r="U11" i="23"/>
  <c r="W11" i="23"/>
  <c r="X11" i="23"/>
  <c r="Z11" i="23"/>
  <c r="O11" i="23"/>
  <c r="B33" i="23"/>
  <c r="C33" i="23"/>
  <c r="D33" i="23"/>
  <c r="E33" i="23"/>
  <c r="F33" i="23"/>
  <c r="G33" i="23"/>
  <c r="H33" i="23"/>
  <c r="I33" i="23"/>
  <c r="J33" i="23"/>
  <c r="K33" i="23"/>
  <c r="L33" i="23"/>
  <c r="M33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B32" i="23"/>
  <c r="C32" i="23"/>
  <c r="D32" i="23"/>
  <c r="E32" i="23"/>
  <c r="F32" i="23"/>
  <c r="G32" i="23"/>
  <c r="H32" i="23"/>
  <c r="I32" i="23"/>
  <c r="J32" i="23"/>
  <c r="K32" i="23"/>
  <c r="L32" i="23"/>
  <c r="M32" i="23"/>
  <c r="J11" i="23"/>
  <c r="K11" i="23"/>
  <c r="L11" i="23"/>
  <c r="M11" i="23"/>
  <c r="B11" i="23"/>
  <c r="C11" i="23"/>
  <c r="D11" i="23"/>
  <c r="E11" i="23"/>
  <c r="F11" i="23"/>
  <c r="G11" i="23"/>
  <c r="H11" i="23"/>
  <c r="I11" i="23"/>
  <c r="AY12" i="22" l="1"/>
  <c r="AY13" i="22"/>
  <c r="AY14" i="22"/>
  <c r="AY15" i="22"/>
  <c r="AY16" i="22"/>
  <c r="AY17" i="22"/>
  <c r="AY18" i="22"/>
  <c r="AY19" i="22"/>
  <c r="AY20" i="22"/>
  <c r="AY21" i="22"/>
  <c r="AY22" i="22"/>
  <c r="AY23" i="22"/>
  <c r="AY24" i="22"/>
  <c r="AY25" i="22"/>
  <c r="AY26" i="22"/>
  <c r="AY27" i="22"/>
  <c r="AY28" i="22"/>
  <c r="AY29" i="22"/>
  <c r="AY30" i="22"/>
  <c r="AY31" i="22"/>
  <c r="AY32" i="22"/>
  <c r="AY33" i="22"/>
  <c r="AY11" i="22"/>
  <c r="AD11" i="22"/>
  <c r="AF11" i="22"/>
  <c r="AH11" i="22"/>
  <c r="AK11" i="22"/>
  <c r="AL11" i="22"/>
  <c r="AM11" i="22"/>
  <c r="AN11" i="22"/>
  <c r="AO11" i="22"/>
  <c r="AS11" i="22"/>
  <c r="AV11" i="22"/>
  <c r="AX11" i="22"/>
  <c r="AZ11" i="22"/>
  <c r="AD12" i="22"/>
  <c r="AF12" i="22"/>
  <c r="AH12" i="22"/>
  <c r="AK12" i="22"/>
  <c r="AL12" i="22"/>
  <c r="AM12" i="22"/>
  <c r="AN12" i="22"/>
  <c r="AO12" i="22"/>
  <c r="AS12" i="22"/>
  <c r="AV12" i="22"/>
  <c r="AX12" i="22"/>
  <c r="AZ12" i="22"/>
  <c r="AD13" i="22"/>
  <c r="AF13" i="22"/>
  <c r="AH13" i="22"/>
  <c r="AK13" i="22"/>
  <c r="AL13" i="22"/>
  <c r="AM13" i="22"/>
  <c r="AN13" i="22"/>
  <c r="AO13" i="22"/>
  <c r="AS13" i="22"/>
  <c r="AV13" i="22"/>
  <c r="AX13" i="22"/>
  <c r="AZ13" i="22"/>
  <c r="AD14" i="22"/>
  <c r="AF14" i="22"/>
  <c r="AH14" i="22"/>
  <c r="AK14" i="22"/>
  <c r="AL14" i="22"/>
  <c r="AM14" i="22"/>
  <c r="AN14" i="22"/>
  <c r="AO14" i="22"/>
  <c r="AS14" i="22"/>
  <c r="AV14" i="22"/>
  <c r="AX14" i="22"/>
  <c r="AZ14" i="22"/>
  <c r="AD15" i="22"/>
  <c r="AF15" i="22"/>
  <c r="AH15" i="22"/>
  <c r="AK15" i="22"/>
  <c r="AL15" i="22"/>
  <c r="AM15" i="22"/>
  <c r="AN15" i="22"/>
  <c r="AO15" i="22"/>
  <c r="AS15" i="22"/>
  <c r="AV15" i="22"/>
  <c r="AX15" i="22"/>
  <c r="AZ15" i="22"/>
  <c r="AD16" i="22"/>
  <c r="AF16" i="22"/>
  <c r="AH16" i="22"/>
  <c r="AK16" i="22"/>
  <c r="AL16" i="22"/>
  <c r="AM16" i="22"/>
  <c r="AN16" i="22"/>
  <c r="AO16" i="22"/>
  <c r="AS16" i="22"/>
  <c r="AV16" i="22"/>
  <c r="AX16" i="22"/>
  <c r="AZ16" i="22"/>
  <c r="AD17" i="22"/>
  <c r="AF17" i="22"/>
  <c r="AH17" i="22"/>
  <c r="AK17" i="22"/>
  <c r="AL17" i="22"/>
  <c r="AM17" i="22"/>
  <c r="AN17" i="22"/>
  <c r="AO17" i="22"/>
  <c r="AS17" i="22"/>
  <c r="AV17" i="22"/>
  <c r="AX17" i="22"/>
  <c r="AZ17" i="22"/>
  <c r="AD18" i="22"/>
  <c r="AF18" i="22"/>
  <c r="AH18" i="22"/>
  <c r="AK18" i="22"/>
  <c r="AL18" i="22"/>
  <c r="AM18" i="22"/>
  <c r="AN18" i="22"/>
  <c r="AO18" i="22"/>
  <c r="AS18" i="22"/>
  <c r="AV18" i="22"/>
  <c r="AX18" i="22"/>
  <c r="AZ18" i="22"/>
  <c r="AD19" i="22"/>
  <c r="AF19" i="22"/>
  <c r="AH19" i="22"/>
  <c r="AK19" i="22"/>
  <c r="AL19" i="22"/>
  <c r="AM19" i="22"/>
  <c r="AN19" i="22"/>
  <c r="AO19" i="22"/>
  <c r="AS19" i="22"/>
  <c r="AV19" i="22"/>
  <c r="AX19" i="22"/>
  <c r="AZ19" i="22"/>
  <c r="AD20" i="22"/>
  <c r="AF20" i="22"/>
  <c r="AH20" i="22"/>
  <c r="AK20" i="22"/>
  <c r="AL20" i="22"/>
  <c r="AM20" i="22"/>
  <c r="AN20" i="22"/>
  <c r="AO20" i="22"/>
  <c r="AS20" i="22"/>
  <c r="AV20" i="22"/>
  <c r="AX20" i="22"/>
  <c r="AZ20" i="22"/>
  <c r="AD21" i="22"/>
  <c r="AF21" i="22"/>
  <c r="AH21" i="22"/>
  <c r="AK21" i="22"/>
  <c r="AL21" i="22"/>
  <c r="AM21" i="22"/>
  <c r="AN21" i="22"/>
  <c r="AO21" i="22"/>
  <c r="AS21" i="22"/>
  <c r="AV21" i="22"/>
  <c r="AX21" i="22"/>
  <c r="AZ21" i="22"/>
  <c r="AD22" i="22"/>
  <c r="AF22" i="22"/>
  <c r="AH22" i="22"/>
  <c r="AK22" i="22"/>
  <c r="AL22" i="22"/>
  <c r="AM22" i="22"/>
  <c r="AN22" i="22"/>
  <c r="AO22" i="22"/>
  <c r="AS22" i="22"/>
  <c r="AV22" i="22"/>
  <c r="AX22" i="22"/>
  <c r="AZ22" i="22"/>
  <c r="AD23" i="22"/>
  <c r="AF23" i="22"/>
  <c r="AH23" i="22"/>
  <c r="AK23" i="22"/>
  <c r="AL23" i="22"/>
  <c r="AM23" i="22"/>
  <c r="AN23" i="22"/>
  <c r="AO23" i="22"/>
  <c r="AS23" i="22"/>
  <c r="AV23" i="22"/>
  <c r="AX23" i="22"/>
  <c r="AZ23" i="22"/>
  <c r="AD24" i="22"/>
  <c r="AF24" i="22"/>
  <c r="AH24" i="22"/>
  <c r="AK24" i="22"/>
  <c r="AL24" i="22"/>
  <c r="AM24" i="22"/>
  <c r="AN24" i="22"/>
  <c r="AO24" i="22"/>
  <c r="AS24" i="22"/>
  <c r="AV24" i="22"/>
  <c r="AX24" i="22"/>
  <c r="AZ24" i="22"/>
  <c r="AD25" i="22"/>
  <c r="AF25" i="22"/>
  <c r="AH25" i="22"/>
  <c r="AK25" i="22"/>
  <c r="AL25" i="22"/>
  <c r="AM25" i="22"/>
  <c r="AN25" i="22"/>
  <c r="AO25" i="22"/>
  <c r="AS25" i="22"/>
  <c r="AV25" i="22"/>
  <c r="AX25" i="22"/>
  <c r="AZ25" i="22"/>
  <c r="AD26" i="22"/>
  <c r="AF26" i="22"/>
  <c r="AH26" i="22"/>
  <c r="AK26" i="22"/>
  <c r="AL26" i="22"/>
  <c r="AM26" i="22"/>
  <c r="AN26" i="22"/>
  <c r="AO26" i="22"/>
  <c r="AS26" i="22"/>
  <c r="AV26" i="22"/>
  <c r="AX26" i="22"/>
  <c r="AZ26" i="22"/>
  <c r="AD27" i="22"/>
  <c r="AF27" i="22"/>
  <c r="AH27" i="22"/>
  <c r="AK27" i="22"/>
  <c r="AL27" i="22"/>
  <c r="AM27" i="22"/>
  <c r="AN27" i="22"/>
  <c r="AO27" i="22"/>
  <c r="AS27" i="22"/>
  <c r="AV27" i="22"/>
  <c r="AX27" i="22"/>
  <c r="AZ27" i="22"/>
  <c r="AD28" i="22"/>
  <c r="AF28" i="22"/>
  <c r="AH28" i="22"/>
  <c r="AK28" i="22"/>
  <c r="AL28" i="22"/>
  <c r="AM28" i="22"/>
  <c r="AN28" i="22"/>
  <c r="AO28" i="22"/>
  <c r="AS28" i="22"/>
  <c r="AV28" i="22"/>
  <c r="AX28" i="22"/>
  <c r="AZ28" i="22"/>
  <c r="AD29" i="22"/>
  <c r="AF29" i="22"/>
  <c r="AH29" i="22"/>
  <c r="AK29" i="22"/>
  <c r="AL29" i="22"/>
  <c r="AM29" i="22"/>
  <c r="AN29" i="22"/>
  <c r="AO29" i="22"/>
  <c r="AS29" i="22"/>
  <c r="AV29" i="22"/>
  <c r="AX29" i="22"/>
  <c r="AZ29" i="22"/>
  <c r="AD30" i="22"/>
  <c r="AF30" i="22"/>
  <c r="AH30" i="22"/>
  <c r="AK30" i="22"/>
  <c r="AL30" i="22"/>
  <c r="AM30" i="22"/>
  <c r="AN30" i="22"/>
  <c r="AO30" i="22"/>
  <c r="AS30" i="22"/>
  <c r="AV30" i="22"/>
  <c r="AX30" i="22"/>
  <c r="AZ30" i="22"/>
  <c r="AD31" i="22"/>
  <c r="AF31" i="22"/>
  <c r="AH31" i="22"/>
  <c r="AK31" i="22"/>
  <c r="AL31" i="22"/>
  <c r="AM31" i="22"/>
  <c r="AN31" i="22"/>
  <c r="AO31" i="22"/>
  <c r="AS31" i="22"/>
  <c r="AV31" i="22"/>
  <c r="AX31" i="22"/>
  <c r="AZ31" i="22"/>
  <c r="AD32" i="22"/>
  <c r="AF32" i="22"/>
  <c r="AH32" i="22"/>
  <c r="AK32" i="22"/>
  <c r="AL32" i="22"/>
  <c r="AM32" i="22"/>
  <c r="AN32" i="22"/>
  <c r="AO32" i="22"/>
  <c r="AS32" i="22"/>
  <c r="AV32" i="22"/>
  <c r="AX32" i="22"/>
  <c r="AZ32" i="22"/>
  <c r="AD33" i="22"/>
  <c r="AF33" i="22"/>
  <c r="AH33" i="22"/>
  <c r="AK33" i="22"/>
  <c r="AL33" i="22"/>
  <c r="AM33" i="22"/>
  <c r="AN33" i="22"/>
  <c r="AO33" i="22"/>
  <c r="AS33" i="22"/>
  <c r="AV33" i="22"/>
  <c r="AX33" i="22"/>
  <c r="AZ33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11" i="22"/>
  <c r="P4" i="22"/>
  <c r="Q4" i="22"/>
  <c r="R4" i="22"/>
  <c r="S4" i="22"/>
  <c r="T4" i="22"/>
  <c r="V4" i="22"/>
  <c r="X4" i="22"/>
  <c r="Y4" i="22"/>
  <c r="Z4" i="22"/>
  <c r="P5" i="22"/>
  <c r="Q5" i="22"/>
  <c r="R5" i="22"/>
  <c r="S5" i="22"/>
  <c r="T5" i="22"/>
  <c r="V5" i="22"/>
  <c r="X5" i="22"/>
  <c r="Y5" i="22"/>
  <c r="Z5" i="22"/>
  <c r="P6" i="22"/>
  <c r="Q6" i="22"/>
  <c r="R6" i="22"/>
  <c r="S6" i="22"/>
  <c r="T6" i="22"/>
  <c r="V6" i="22"/>
  <c r="X6" i="22"/>
  <c r="Y6" i="22"/>
  <c r="Z6" i="22"/>
  <c r="P7" i="22"/>
  <c r="Q7" i="22"/>
  <c r="R7" i="22"/>
  <c r="S7" i="22"/>
  <c r="T7" i="22"/>
  <c r="V7" i="22"/>
  <c r="X7" i="22"/>
  <c r="Y7" i="22"/>
  <c r="Z7" i="22"/>
  <c r="P8" i="22"/>
  <c r="Q8" i="22"/>
  <c r="R8" i="22"/>
  <c r="S8" i="22"/>
  <c r="T8" i="22"/>
  <c r="V8" i="22"/>
  <c r="X8" i="22"/>
  <c r="Y8" i="22"/>
  <c r="Z8" i="22"/>
  <c r="P9" i="22"/>
  <c r="Q9" i="22"/>
  <c r="R9" i="22"/>
  <c r="S9" i="22"/>
  <c r="T9" i="22"/>
  <c r="V9" i="22"/>
  <c r="X9" i="22"/>
  <c r="Y9" i="22"/>
  <c r="Z9" i="22"/>
  <c r="P10" i="22"/>
  <c r="Q10" i="22"/>
  <c r="R10" i="22"/>
  <c r="S10" i="22"/>
  <c r="T10" i="22"/>
  <c r="V10" i="22"/>
  <c r="X10" i="22"/>
  <c r="Y10" i="22"/>
  <c r="Z10" i="22"/>
  <c r="P11" i="22"/>
  <c r="Q11" i="22"/>
  <c r="R11" i="22"/>
  <c r="S11" i="22"/>
  <c r="T11" i="22"/>
  <c r="V11" i="22"/>
  <c r="X11" i="22"/>
  <c r="Y11" i="22"/>
  <c r="Z11" i="22"/>
  <c r="P12" i="22"/>
  <c r="Q12" i="22"/>
  <c r="R12" i="22"/>
  <c r="S12" i="22"/>
  <c r="T12" i="22"/>
  <c r="V12" i="22"/>
  <c r="X12" i="22"/>
  <c r="Y12" i="22"/>
  <c r="Z12" i="22"/>
  <c r="P13" i="22"/>
  <c r="Q13" i="22"/>
  <c r="R13" i="22"/>
  <c r="S13" i="22"/>
  <c r="T13" i="22"/>
  <c r="V13" i="22"/>
  <c r="X13" i="22"/>
  <c r="Y13" i="22"/>
  <c r="Z13" i="22"/>
  <c r="P14" i="22"/>
  <c r="Q14" i="22"/>
  <c r="R14" i="22"/>
  <c r="S14" i="22"/>
  <c r="T14" i="22"/>
  <c r="V14" i="22"/>
  <c r="X14" i="22"/>
  <c r="Y14" i="22"/>
  <c r="Z14" i="22"/>
  <c r="P15" i="22"/>
  <c r="Q15" i="22"/>
  <c r="R15" i="22"/>
  <c r="S15" i="22"/>
  <c r="T15" i="22"/>
  <c r="V15" i="22"/>
  <c r="X15" i="22"/>
  <c r="Y15" i="22"/>
  <c r="Z15" i="22"/>
  <c r="P16" i="22"/>
  <c r="Q16" i="22"/>
  <c r="R16" i="22"/>
  <c r="S16" i="22"/>
  <c r="T16" i="22"/>
  <c r="V16" i="22"/>
  <c r="X16" i="22"/>
  <c r="Y16" i="22"/>
  <c r="Z16" i="22"/>
  <c r="P17" i="22"/>
  <c r="Q17" i="22"/>
  <c r="R17" i="22"/>
  <c r="S17" i="22"/>
  <c r="T17" i="22"/>
  <c r="V17" i="22"/>
  <c r="X17" i="22"/>
  <c r="Y17" i="22"/>
  <c r="Z17" i="22"/>
  <c r="P18" i="22"/>
  <c r="Q18" i="22"/>
  <c r="R18" i="22"/>
  <c r="S18" i="22"/>
  <c r="T18" i="22"/>
  <c r="V18" i="22"/>
  <c r="X18" i="22"/>
  <c r="Y18" i="22"/>
  <c r="Z18" i="22"/>
  <c r="P19" i="22"/>
  <c r="Q19" i="22"/>
  <c r="R19" i="22"/>
  <c r="S19" i="22"/>
  <c r="T19" i="22"/>
  <c r="V19" i="22"/>
  <c r="X19" i="22"/>
  <c r="Y19" i="22"/>
  <c r="Z19" i="22"/>
  <c r="P20" i="22"/>
  <c r="Q20" i="22"/>
  <c r="R20" i="22"/>
  <c r="S20" i="22"/>
  <c r="T20" i="22"/>
  <c r="V20" i="22"/>
  <c r="X20" i="22"/>
  <c r="Y20" i="22"/>
  <c r="Z20" i="22"/>
  <c r="P21" i="22"/>
  <c r="Q21" i="22"/>
  <c r="R21" i="22"/>
  <c r="S21" i="22"/>
  <c r="T21" i="22"/>
  <c r="V21" i="22"/>
  <c r="X21" i="22"/>
  <c r="Y21" i="22"/>
  <c r="Z21" i="22"/>
  <c r="P22" i="22"/>
  <c r="Q22" i="22"/>
  <c r="R22" i="22"/>
  <c r="S22" i="22"/>
  <c r="T22" i="22"/>
  <c r="V22" i="22"/>
  <c r="X22" i="22"/>
  <c r="Y22" i="22"/>
  <c r="Z22" i="22"/>
  <c r="P23" i="22"/>
  <c r="Q23" i="22"/>
  <c r="R23" i="22"/>
  <c r="S23" i="22"/>
  <c r="T23" i="22"/>
  <c r="V23" i="22"/>
  <c r="X23" i="22"/>
  <c r="Y23" i="22"/>
  <c r="Z23" i="22"/>
  <c r="P24" i="22"/>
  <c r="Q24" i="22"/>
  <c r="R24" i="22"/>
  <c r="S24" i="22"/>
  <c r="T24" i="22"/>
  <c r="V24" i="22"/>
  <c r="X24" i="22"/>
  <c r="Y24" i="22"/>
  <c r="Z24" i="22"/>
  <c r="P25" i="22"/>
  <c r="Q25" i="22"/>
  <c r="R25" i="22"/>
  <c r="S25" i="22"/>
  <c r="T25" i="22"/>
  <c r="V25" i="22"/>
  <c r="X25" i="22"/>
  <c r="Y25" i="22"/>
  <c r="Z25" i="22"/>
  <c r="P26" i="22"/>
  <c r="Q26" i="22"/>
  <c r="R26" i="22"/>
  <c r="S26" i="22"/>
  <c r="T26" i="22"/>
  <c r="V26" i="22"/>
  <c r="X26" i="22"/>
  <c r="Y26" i="22"/>
  <c r="Z26" i="22"/>
  <c r="P27" i="22"/>
  <c r="Q27" i="22"/>
  <c r="R27" i="22"/>
  <c r="S27" i="22"/>
  <c r="T27" i="22"/>
  <c r="V27" i="22"/>
  <c r="X27" i="22"/>
  <c r="Y27" i="22"/>
  <c r="Z27" i="22"/>
  <c r="P28" i="22"/>
  <c r="Q28" i="22"/>
  <c r="R28" i="22"/>
  <c r="S28" i="22"/>
  <c r="T28" i="22"/>
  <c r="V28" i="22"/>
  <c r="X28" i="22"/>
  <c r="Y28" i="22"/>
  <c r="Z28" i="22"/>
  <c r="P29" i="22"/>
  <c r="Q29" i="22"/>
  <c r="R29" i="22"/>
  <c r="S29" i="22"/>
  <c r="T29" i="22"/>
  <c r="V29" i="22"/>
  <c r="X29" i="22"/>
  <c r="Y29" i="22"/>
  <c r="Z29" i="22"/>
  <c r="P30" i="22"/>
  <c r="Q30" i="22"/>
  <c r="R30" i="22"/>
  <c r="S30" i="22"/>
  <c r="T30" i="22"/>
  <c r="V30" i="22"/>
  <c r="X30" i="22"/>
  <c r="Y30" i="22"/>
  <c r="Z30" i="22"/>
  <c r="P31" i="22"/>
  <c r="Q31" i="22"/>
  <c r="R31" i="22"/>
  <c r="S31" i="22"/>
  <c r="T31" i="22"/>
  <c r="V31" i="22"/>
  <c r="X31" i="22"/>
  <c r="Y31" i="22"/>
  <c r="Z31" i="22"/>
  <c r="P32" i="22"/>
  <c r="Q32" i="22"/>
  <c r="R32" i="22"/>
  <c r="S32" i="22"/>
  <c r="T32" i="22"/>
  <c r="V32" i="22"/>
  <c r="X32" i="22"/>
  <c r="Y32" i="22"/>
  <c r="Z32" i="22"/>
  <c r="P33" i="22"/>
  <c r="Q33" i="22"/>
  <c r="R33" i="22"/>
  <c r="S33" i="22"/>
  <c r="T33" i="22"/>
  <c r="V33" i="22"/>
  <c r="X33" i="22"/>
  <c r="Y33" i="22"/>
  <c r="Z33" i="22"/>
  <c r="C4" i="22"/>
  <c r="B4" i="22"/>
  <c r="O33" i="22"/>
  <c r="N33" i="22"/>
  <c r="M33" i="22"/>
  <c r="L33" i="22"/>
  <c r="K33" i="22"/>
  <c r="J33" i="22"/>
  <c r="I33" i="22"/>
  <c r="H33" i="22"/>
  <c r="F33" i="22"/>
  <c r="E33" i="22"/>
  <c r="D33" i="22"/>
  <c r="C33" i="22"/>
  <c r="B33" i="22"/>
  <c r="O32" i="22"/>
  <c r="N32" i="22"/>
  <c r="M32" i="22"/>
  <c r="L32" i="22"/>
  <c r="K32" i="22"/>
  <c r="J32" i="22"/>
  <c r="I32" i="22"/>
  <c r="H32" i="22"/>
  <c r="F32" i="22"/>
  <c r="E32" i="22"/>
  <c r="D32" i="22"/>
  <c r="C32" i="22"/>
  <c r="B32" i="22"/>
  <c r="O31" i="22"/>
  <c r="N31" i="22"/>
  <c r="M31" i="22"/>
  <c r="L31" i="22"/>
  <c r="K31" i="22"/>
  <c r="J31" i="22"/>
  <c r="I31" i="22"/>
  <c r="H31" i="22"/>
  <c r="F31" i="22"/>
  <c r="E31" i="22"/>
  <c r="D31" i="22"/>
  <c r="C31" i="22"/>
  <c r="B31" i="22"/>
  <c r="O30" i="22"/>
  <c r="N30" i="22"/>
  <c r="M30" i="22"/>
  <c r="L30" i="22"/>
  <c r="K30" i="22"/>
  <c r="J30" i="22"/>
  <c r="I30" i="22"/>
  <c r="H30" i="22"/>
  <c r="F30" i="22"/>
  <c r="E30" i="22"/>
  <c r="D30" i="22"/>
  <c r="C30" i="22"/>
  <c r="B30" i="22"/>
  <c r="O29" i="22"/>
  <c r="N29" i="22"/>
  <c r="M29" i="22"/>
  <c r="L29" i="22"/>
  <c r="K29" i="22"/>
  <c r="J29" i="22"/>
  <c r="I29" i="22"/>
  <c r="H29" i="22"/>
  <c r="F29" i="22"/>
  <c r="E29" i="22"/>
  <c r="D29" i="22"/>
  <c r="C29" i="22"/>
  <c r="B29" i="22"/>
  <c r="O28" i="22"/>
  <c r="N28" i="22"/>
  <c r="M28" i="22"/>
  <c r="L28" i="22"/>
  <c r="K28" i="22"/>
  <c r="J28" i="22"/>
  <c r="I28" i="22"/>
  <c r="H28" i="22"/>
  <c r="F28" i="22"/>
  <c r="E28" i="22"/>
  <c r="D28" i="22"/>
  <c r="C28" i="22"/>
  <c r="B28" i="22"/>
  <c r="O27" i="22"/>
  <c r="N27" i="22"/>
  <c r="M27" i="22"/>
  <c r="L27" i="22"/>
  <c r="K27" i="22"/>
  <c r="J27" i="22"/>
  <c r="I27" i="22"/>
  <c r="H27" i="22"/>
  <c r="F27" i="22"/>
  <c r="E27" i="22"/>
  <c r="D27" i="22"/>
  <c r="C27" i="22"/>
  <c r="B27" i="22"/>
  <c r="O26" i="22"/>
  <c r="N26" i="22"/>
  <c r="M26" i="22"/>
  <c r="L26" i="22"/>
  <c r="K26" i="22"/>
  <c r="J26" i="22"/>
  <c r="I26" i="22"/>
  <c r="H26" i="22"/>
  <c r="F26" i="22"/>
  <c r="E26" i="22"/>
  <c r="D26" i="22"/>
  <c r="C26" i="22"/>
  <c r="B26" i="22"/>
  <c r="O25" i="22"/>
  <c r="N25" i="22"/>
  <c r="M25" i="22"/>
  <c r="L25" i="22"/>
  <c r="K25" i="22"/>
  <c r="J25" i="22"/>
  <c r="I25" i="22"/>
  <c r="H25" i="22"/>
  <c r="F25" i="22"/>
  <c r="E25" i="22"/>
  <c r="D25" i="22"/>
  <c r="C25" i="22"/>
  <c r="B25" i="22"/>
  <c r="O24" i="22"/>
  <c r="N24" i="22"/>
  <c r="M24" i="22"/>
  <c r="L24" i="22"/>
  <c r="K24" i="22"/>
  <c r="J24" i="22"/>
  <c r="I24" i="22"/>
  <c r="H24" i="22"/>
  <c r="F24" i="22"/>
  <c r="E24" i="22"/>
  <c r="D24" i="22"/>
  <c r="C24" i="22"/>
  <c r="B24" i="22"/>
  <c r="O23" i="22"/>
  <c r="N23" i="22"/>
  <c r="M23" i="22"/>
  <c r="L23" i="22"/>
  <c r="K23" i="22"/>
  <c r="J23" i="22"/>
  <c r="I23" i="22"/>
  <c r="H23" i="22"/>
  <c r="F23" i="22"/>
  <c r="E23" i="22"/>
  <c r="D23" i="22"/>
  <c r="C23" i="22"/>
  <c r="B23" i="22"/>
  <c r="O22" i="22"/>
  <c r="N22" i="22"/>
  <c r="M22" i="22"/>
  <c r="L22" i="22"/>
  <c r="K22" i="22"/>
  <c r="J22" i="22"/>
  <c r="I22" i="22"/>
  <c r="H22" i="22"/>
  <c r="F22" i="22"/>
  <c r="E22" i="22"/>
  <c r="D22" i="22"/>
  <c r="C22" i="22"/>
  <c r="B22" i="22"/>
  <c r="O21" i="22"/>
  <c r="N21" i="22"/>
  <c r="M21" i="22"/>
  <c r="L21" i="22"/>
  <c r="K21" i="22"/>
  <c r="J21" i="22"/>
  <c r="I21" i="22"/>
  <c r="H21" i="22"/>
  <c r="F21" i="22"/>
  <c r="E21" i="22"/>
  <c r="D21" i="22"/>
  <c r="C21" i="22"/>
  <c r="B21" i="22"/>
  <c r="O20" i="22"/>
  <c r="N20" i="22"/>
  <c r="M20" i="22"/>
  <c r="L20" i="22"/>
  <c r="K20" i="22"/>
  <c r="J20" i="22"/>
  <c r="I20" i="22"/>
  <c r="H20" i="22"/>
  <c r="F20" i="22"/>
  <c r="E20" i="22"/>
  <c r="D20" i="22"/>
  <c r="C20" i="22"/>
  <c r="B20" i="22"/>
  <c r="O19" i="22"/>
  <c r="N19" i="22"/>
  <c r="M19" i="22"/>
  <c r="L19" i="22"/>
  <c r="K19" i="22"/>
  <c r="J19" i="22"/>
  <c r="I19" i="22"/>
  <c r="H19" i="22"/>
  <c r="F19" i="22"/>
  <c r="E19" i="22"/>
  <c r="D19" i="22"/>
  <c r="C19" i="22"/>
  <c r="B19" i="22"/>
  <c r="O18" i="22"/>
  <c r="N18" i="22"/>
  <c r="M18" i="22"/>
  <c r="L18" i="22"/>
  <c r="K18" i="22"/>
  <c r="J18" i="22"/>
  <c r="I18" i="22"/>
  <c r="H18" i="22"/>
  <c r="F18" i="22"/>
  <c r="E18" i="22"/>
  <c r="D18" i="22"/>
  <c r="C18" i="22"/>
  <c r="B18" i="22"/>
  <c r="O17" i="22"/>
  <c r="N17" i="22"/>
  <c r="M17" i="22"/>
  <c r="L17" i="22"/>
  <c r="K17" i="22"/>
  <c r="J17" i="22"/>
  <c r="I17" i="22"/>
  <c r="H17" i="22"/>
  <c r="F17" i="22"/>
  <c r="E17" i="22"/>
  <c r="D17" i="22"/>
  <c r="C17" i="22"/>
  <c r="B17" i="22"/>
  <c r="O16" i="22"/>
  <c r="N16" i="22"/>
  <c r="M16" i="22"/>
  <c r="L16" i="22"/>
  <c r="K16" i="22"/>
  <c r="J16" i="22"/>
  <c r="I16" i="22"/>
  <c r="H16" i="22"/>
  <c r="F16" i="22"/>
  <c r="E16" i="22"/>
  <c r="D16" i="22"/>
  <c r="C16" i="22"/>
  <c r="B16" i="22"/>
  <c r="O15" i="22"/>
  <c r="N15" i="22"/>
  <c r="M15" i="22"/>
  <c r="L15" i="22"/>
  <c r="K15" i="22"/>
  <c r="J15" i="22"/>
  <c r="I15" i="22"/>
  <c r="H15" i="22"/>
  <c r="F15" i="22"/>
  <c r="E15" i="22"/>
  <c r="D15" i="22"/>
  <c r="C15" i="22"/>
  <c r="B15" i="22"/>
  <c r="O14" i="22"/>
  <c r="N14" i="22"/>
  <c r="M14" i="22"/>
  <c r="L14" i="22"/>
  <c r="K14" i="22"/>
  <c r="J14" i="22"/>
  <c r="I14" i="22"/>
  <c r="H14" i="22"/>
  <c r="F14" i="22"/>
  <c r="E14" i="22"/>
  <c r="D14" i="22"/>
  <c r="C14" i="22"/>
  <c r="B14" i="22"/>
  <c r="O13" i="22"/>
  <c r="N13" i="22"/>
  <c r="M13" i="22"/>
  <c r="L13" i="22"/>
  <c r="K13" i="22"/>
  <c r="J13" i="22"/>
  <c r="I13" i="22"/>
  <c r="H13" i="22"/>
  <c r="F13" i="22"/>
  <c r="E13" i="22"/>
  <c r="D13" i="22"/>
  <c r="C13" i="22"/>
  <c r="B13" i="22"/>
  <c r="O12" i="22"/>
  <c r="N12" i="22"/>
  <c r="M12" i="22"/>
  <c r="L12" i="22"/>
  <c r="K12" i="22"/>
  <c r="J12" i="22"/>
  <c r="I12" i="22"/>
  <c r="H12" i="22"/>
  <c r="F12" i="22"/>
  <c r="E12" i="22"/>
  <c r="D12" i="22"/>
  <c r="C12" i="22"/>
  <c r="B12" i="22"/>
  <c r="O11" i="22"/>
  <c r="N11" i="22"/>
  <c r="M11" i="22"/>
  <c r="L11" i="22"/>
  <c r="K11" i="22"/>
  <c r="J11" i="22"/>
  <c r="I11" i="22"/>
  <c r="H11" i="22"/>
  <c r="F11" i="22"/>
  <c r="E11" i="22"/>
  <c r="D11" i="22"/>
  <c r="C11" i="22"/>
  <c r="B11" i="22"/>
  <c r="O10" i="22"/>
  <c r="N10" i="22"/>
  <c r="M10" i="22"/>
  <c r="L10" i="22"/>
  <c r="K10" i="22"/>
  <c r="J10" i="22"/>
  <c r="I10" i="22"/>
  <c r="H10" i="22"/>
  <c r="F10" i="22"/>
  <c r="E10" i="22"/>
  <c r="D10" i="22"/>
  <c r="C10" i="22"/>
  <c r="B10" i="22"/>
  <c r="O9" i="22"/>
  <c r="N9" i="22"/>
  <c r="M9" i="22"/>
  <c r="L9" i="22"/>
  <c r="K9" i="22"/>
  <c r="J9" i="22"/>
  <c r="I9" i="22"/>
  <c r="H9" i="22"/>
  <c r="F9" i="22"/>
  <c r="E9" i="22"/>
  <c r="D9" i="22"/>
  <c r="C9" i="22"/>
  <c r="B9" i="22"/>
  <c r="O8" i="22"/>
  <c r="N8" i="22"/>
  <c r="M8" i="22"/>
  <c r="L8" i="22"/>
  <c r="K8" i="22"/>
  <c r="J8" i="22"/>
  <c r="I8" i="22"/>
  <c r="H8" i="22"/>
  <c r="F8" i="22"/>
  <c r="E8" i="22"/>
  <c r="D8" i="22"/>
  <c r="C8" i="22"/>
  <c r="B8" i="22"/>
  <c r="O7" i="22"/>
  <c r="N7" i="22"/>
  <c r="M7" i="22"/>
  <c r="L7" i="22"/>
  <c r="K7" i="22"/>
  <c r="J7" i="22"/>
  <c r="I7" i="22"/>
  <c r="H7" i="22"/>
  <c r="F7" i="22"/>
  <c r="E7" i="22"/>
  <c r="D7" i="22"/>
  <c r="C7" i="22"/>
  <c r="B7" i="22"/>
  <c r="O6" i="22"/>
  <c r="N6" i="22"/>
  <c r="M6" i="22"/>
  <c r="L6" i="22"/>
  <c r="K6" i="22"/>
  <c r="J6" i="22"/>
  <c r="I6" i="22"/>
  <c r="H6" i="22"/>
  <c r="F6" i="22"/>
  <c r="E6" i="22"/>
  <c r="D6" i="22"/>
  <c r="C6" i="22"/>
  <c r="B6" i="22"/>
  <c r="O5" i="22"/>
  <c r="N5" i="22"/>
  <c r="M5" i="22"/>
  <c r="L5" i="22"/>
  <c r="K5" i="22"/>
  <c r="J5" i="22"/>
  <c r="I5" i="22"/>
  <c r="H5" i="22"/>
  <c r="F5" i="22"/>
  <c r="E5" i="22"/>
  <c r="D5" i="22"/>
  <c r="C5" i="22"/>
  <c r="B5" i="22"/>
  <c r="O4" i="22"/>
  <c r="N4" i="22"/>
  <c r="M4" i="22"/>
  <c r="L4" i="22"/>
  <c r="K4" i="22"/>
  <c r="J4" i="22"/>
  <c r="I4" i="22"/>
  <c r="H4" i="22"/>
  <c r="F4" i="22"/>
  <c r="E4" i="22"/>
  <c r="D4" i="22"/>
  <c r="AD12" i="17"/>
  <c r="AE12" i="17" s="1"/>
  <c r="AD13" i="17"/>
  <c r="AE13" i="17" s="1"/>
  <c r="AD14" i="17"/>
  <c r="AE14" i="17" s="1"/>
  <c r="AD15" i="17"/>
  <c r="AE15" i="17" s="1"/>
  <c r="AD16" i="17"/>
  <c r="AE16" i="17" s="1"/>
  <c r="AD17" i="17"/>
  <c r="AE17" i="17" s="1"/>
  <c r="AD18" i="17"/>
  <c r="AE18" i="17" s="1"/>
  <c r="AD19" i="17"/>
  <c r="AE19" i="17" s="1"/>
  <c r="AD20" i="17"/>
  <c r="AE20" i="17" s="1"/>
  <c r="AD21" i="17"/>
  <c r="AE21" i="17" s="1"/>
  <c r="AD22" i="17"/>
  <c r="AE22" i="17" s="1"/>
  <c r="AD23" i="17"/>
  <c r="AE23" i="17" s="1"/>
  <c r="AD24" i="17"/>
  <c r="AE24" i="17" s="1"/>
  <c r="AD25" i="17"/>
  <c r="AE25" i="17" s="1"/>
  <c r="AD26" i="17"/>
  <c r="AE26" i="17" s="1"/>
  <c r="AD27" i="17"/>
  <c r="AE27" i="17" s="1"/>
  <c r="AD28" i="17"/>
  <c r="AE28" i="17" s="1"/>
  <c r="AD29" i="17"/>
  <c r="AE29" i="17" s="1"/>
  <c r="AD30" i="17"/>
  <c r="AE30" i="17" s="1"/>
  <c r="AD31" i="17"/>
  <c r="AE31" i="17" s="1"/>
  <c r="AD32" i="17"/>
  <c r="AE32" i="17" s="1"/>
  <c r="AD33" i="17"/>
  <c r="AE33" i="17" s="1"/>
  <c r="AD11" i="17"/>
  <c r="AE11" i="17" s="1"/>
  <c r="AX12" i="15"/>
  <c r="AY12" i="15" s="1"/>
  <c r="AX13" i="15"/>
  <c r="AY13" i="15" s="1"/>
  <c r="AX14" i="15"/>
  <c r="AY14" i="15" s="1"/>
  <c r="AX15" i="15"/>
  <c r="AY15" i="15" s="1"/>
  <c r="AX16" i="15"/>
  <c r="AY16" i="15" s="1"/>
  <c r="AX17" i="15"/>
  <c r="AY17" i="15" s="1"/>
  <c r="AX18" i="15"/>
  <c r="AY18" i="15" s="1"/>
  <c r="AX19" i="15"/>
  <c r="AY19" i="15" s="1"/>
  <c r="AX20" i="15"/>
  <c r="AY20" i="15" s="1"/>
  <c r="AX21" i="15"/>
  <c r="AY21" i="15" s="1"/>
  <c r="AX22" i="15"/>
  <c r="AY22" i="15" s="1"/>
  <c r="AX23" i="15"/>
  <c r="AY23" i="15" s="1"/>
  <c r="AX24" i="15"/>
  <c r="AY24" i="15" s="1"/>
  <c r="AX25" i="15"/>
  <c r="AY25" i="15" s="1"/>
  <c r="AX26" i="15"/>
  <c r="AY26" i="15" s="1"/>
  <c r="AX27" i="15"/>
  <c r="AY27" i="15" s="1"/>
  <c r="AX28" i="15"/>
  <c r="AY28" i="15" s="1"/>
  <c r="AX29" i="15"/>
  <c r="AY29" i="15" s="1"/>
  <c r="AX30" i="15"/>
  <c r="AY30" i="15" s="1"/>
  <c r="AX31" i="15"/>
  <c r="AY31" i="15" s="1"/>
  <c r="AX32" i="15"/>
  <c r="AY32" i="15" s="1"/>
  <c r="AX33" i="15"/>
  <c r="AY33" i="15" s="1"/>
  <c r="AX11" i="15"/>
  <c r="M25" i="21"/>
  <c r="K25" i="21"/>
  <c r="K4" i="21" l="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3" i="21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T5" i="18"/>
  <c r="U5" i="18"/>
  <c r="V5" i="18"/>
  <c r="W5" i="18"/>
  <c r="X5" i="18"/>
  <c r="Y5" i="18"/>
  <c r="Z5" i="18"/>
  <c r="AA5" i="18"/>
  <c r="AB5" i="18"/>
  <c r="AC5" i="18"/>
  <c r="AE5" i="18"/>
  <c r="AF5" i="18"/>
  <c r="AG5" i="18"/>
  <c r="AH5" i="18"/>
  <c r="AL5" i="18"/>
  <c r="AM5" i="18"/>
  <c r="AN5" i="18"/>
  <c r="AO5" i="18"/>
  <c r="AP5" i="18"/>
  <c r="AQ5" i="18"/>
  <c r="AR5" i="18"/>
  <c r="AS5" i="18"/>
  <c r="AU5" i="18"/>
  <c r="AV5" i="18"/>
  <c r="AW5" i="18"/>
  <c r="AX5" i="18"/>
  <c r="AY5" i="18"/>
  <c r="AZ5" i="18"/>
  <c r="BA5" i="18"/>
  <c r="BB5" i="18"/>
  <c r="BD5" i="18"/>
  <c r="BE5" i="18"/>
  <c r="BF5" i="18"/>
  <c r="BG5" i="18"/>
  <c r="BH5" i="18"/>
  <c r="BI5" i="18"/>
  <c r="BJ5" i="18"/>
  <c r="BK5" i="18"/>
  <c r="BM5" i="18"/>
  <c r="BN5" i="18"/>
  <c r="BO5" i="18"/>
  <c r="BP5" i="18"/>
  <c r="BQ5" i="18"/>
  <c r="BR5" i="18"/>
  <c r="BS5" i="18"/>
  <c r="BT5" i="18"/>
  <c r="BU5" i="18"/>
  <c r="BV5" i="18"/>
  <c r="BW5" i="18"/>
  <c r="BX5" i="18"/>
  <c r="CA5" i="18"/>
  <c r="CB5" i="18"/>
  <c r="CD5" i="18"/>
  <c r="CE5" i="18"/>
  <c r="CF5" i="18"/>
  <c r="CG5" i="18"/>
  <c r="CH5" i="18"/>
  <c r="CJ5" i="18"/>
  <c r="CK5" i="18"/>
  <c r="CL5" i="18"/>
  <c r="CM5" i="18"/>
  <c r="CN5" i="18"/>
  <c r="CO5" i="18"/>
  <c r="CP5" i="18"/>
  <c r="CQ5" i="18"/>
  <c r="CS5" i="18"/>
  <c r="CT5" i="18"/>
  <c r="CU5" i="18"/>
  <c r="CV5" i="18"/>
  <c r="CW5" i="18"/>
  <c r="CY5" i="18"/>
  <c r="CZ5" i="18"/>
  <c r="DB5" i="18"/>
  <c r="DD5" i="18"/>
  <c r="DF5" i="18"/>
  <c r="DG5" i="18"/>
  <c r="DH5" i="18"/>
  <c r="DI5" i="18"/>
  <c r="DK5" i="18"/>
  <c r="DL5" i="18"/>
  <c r="DM5" i="18"/>
  <c r="DN5" i="18"/>
  <c r="DP5" i="18"/>
  <c r="DQ5" i="18"/>
  <c r="DR5" i="18"/>
  <c r="DS5" i="18"/>
  <c r="DT5" i="18"/>
  <c r="DU5" i="18"/>
  <c r="DV5" i="18"/>
  <c r="DW5" i="18"/>
  <c r="DX5" i="18"/>
  <c r="DY5" i="18"/>
  <c r="DZ5" i="18"/>
  <c r="EA5" i="18"/>
  <c r="EB5" i="18"/>
  <c r="EC5" i="18"/>
  <c r="EE5" i="18"/>
  <c r="EF5" i="18"/>
  <c r="EG5" i="18"/>
  <c r="EH5" i="18"/>
  <c r="EI5" i="18"/>
  <c r="EJ5" i="18"/>
  <c r="EK5" i="18"/>
  <c r="EL5" i="18"/>
  <c r="EM5" i="18"/>
  <c r="EO5" i="18"/>
  <c r="EP5" i="18"/>
  <c r="ET5" i="18"/>
  <c r="EU5" i="18"/>
  <c r="EV5" i="18"/>
  <c r="EX5" i="18"/>
  <c r="EY5" i="18"/>
  <c r="EZ5" i="18"/>
  <c r="FA5" i="18"/>
  <c r="C5" i="18"/>
  <c r="B5" i="18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4" i="17"/>
  <c r="AA5" i="15"/>
  <c r="AB5" i="15"/>
  <c r="AE5" i="15"/>
  <c r="AF5" i="15"/>
  <c r="AH5" i="15"/>
  <c r="AJ5" i="15"/>
  <c r="AK5" i="15"/>
  <c r="AL5" i="15"/>
  <c r="AM5" i="15"/>
  <c r="AP5" i="15"/>
  <c r="AS5" i="15"/>
  <c r="AU5" i="15"/>
  <c r="AW5" i="15"/>
  <c r="AA6" i="15"/>
  <c r="AB6" i="15"/>
  <c r="AE6" i="15"/>
  <c r="AF6" i="15"/>
  <c r="AH6" i="15"/>
  <c r="AJ6" i="15"/>
  <c r="AK6" i="15"/>
  <c r="AL6" i="15"/>
  <c r="AM6" i="15"/>
  <c r="AP6" i="15"/>
  <c r="AS6" i="15"/>
  <c r="AU6" i="15"/>
  <c r="AW6" i="15"/>
  <c r="AA7" i="15"/>
  <c r="AB7" i="15"/>
  <c r="AE7" i="15"/>
  <c r="AF7" i="15"/>
  <c r="AH7" i="15"/>
  <c r="AJ7" i="15"/>
  <c r="AK7" i="15"/>
  <c r="AL7" i="15"/>
  <c r="AM7" i="15"/>
  <c r="AP7" i="15"/>
  <c r="AS7" i="15"/>
  <c r="AU7" i="15"/>
  <c r="AW7" i="15"/>
  <c r="AA8" i="15"/>
  <c r="AB8" i="15"/>
  <c r="AE8" i="15"/>
  <c r="AF8" i="15"/>
  <c r="AH8" i="15"/>
  <c r="AJ8" i="15"/>
  <c r="AK8" i="15"/>
  <c r="AL8" i="15"/>
  <c r="AM8" i="15"/>
  <c r="AP8" i="15"/>
  <c r="AS8" i="15"/>
  <c r="AU8" i="15"/>
  <c r="AW8" i="15"/>
  <c r="AA9" i="15"/>
  <c r="AB9" i="15"/>
  <c r="AE9" i="15"/>
  <c r="AF9" i="15"/>
  <c r="AH9" i="15"/>
  <c r="AJ9" i="15"/>
  <c r="AK9" i="15"/>
  <c r="AL9" i="15"/>
  <c r="AM9" i="15"/>
  <c r="AP9" i="15"/>
  <c r="AS9" i="15"/>
  <c r="AU9" i="15"/>
  <c r="AW9" i="15"/>
  <c r="AA10" i="15"/>
  <c r="AB10" i="15"/>
  <c r="AE10" i="15"/>
  <c r="AF10" i="15"/>
  <c r="AH10" i="15"/>
  <c r="AJ10" i="15"/>
  <c r="AK10" i="15"/>
  <c r="AL10" i="15"/>
  <c r="AM10" i="15"/>
  <c r="AP10" i="15"/>
  <c r="AS10" i="15"/>
  <c r="AU10" i="15"/>
  <c r="AW10" i="15"/>
  <c r="AA11" i="15"/>
  <c r="AB11" i="15"/>
  <c r="AE11" i="15"/>
  <c r="AF11" i="15"/>
  <c r="AH11" i="15"/>
  <c r="AJ11" i="15"/>
  <c r="AK11" i="15"/>
  <c r="AL11" i="15"/>
  <c r="AM11" i="15"/>
  <c r="AP11" i="15"/>
  <c r="AS11" i="15"/>
  <c r="AU11" i="15"/>
  <c r="AW11" i="15"/>
  <c r="AA12" i="15"/>
  <c r="AB12" i="15"/>
  <c r="AE12" i="15"/>
  <c r="AF12" i="15"/>
  <c r="AH12" i="15"/>
  <c r="AJ12" i="15"/>
  <c r="AK12" i="15"/>
  <c r="AL12" i="15"/>
  <c r="AM12" i="15"/>
  <c r="AP12" i="15"/>
  <c r="AS12" i="15"/>
  <c r="AU12" i="15"/>
  <c r="AW12" i="15"/>
  <c r="AA13" i="15"/>
  <c r="AB13" i="15"/>
  <c r="AE13" i="15"/>
  <c r="AF13" i="15"/>
  <c r="AH13" i="15"/>
  <c r="AJ13" i="15"/>
  <c r="AK13" i="15"/>
  <c r="AL13" i="15"/>
  <c r="AM13" i="15"/>
  <c r="AP13" i="15"/>
  <c r="AS13" i="15"/>
  <c r="AU13" i="15"/>
  <c r="AW13" i="15"/>
  <c r="AA14" i="15"/>
  <c r="AB14" i="15"/>
  <c r="AE14" i="15"/>
  <c r="AF14" i="15"/>
  <c r="AH14" i="15"/>
  <c r="AJ14" i="15"/>
  <c r="AK14" i="15"/>
  <c r="AL14" i="15"/>
  <c r="AM14" i="15"/>
  <c r="AP14" i="15"/>
  <c r="AS14" i="15"/>
  <c r="AU14" i="15"/>
  <c r="AW14" i="15"/>
  <c r="AA15" i="15"/>
  <c r="AB15" i="15"/>
  <c r="AE15" i="15"/>
  <c r="AF15" i="15"/>
  <c r="AH15" i="15"/>
  <c r="AJ15" i="15"/>
  <c r="AK15" i="15"/>
  <c r="AL15" i="15"/>
  <c r="AM15" i="15"/>
  <c r="AP15" i="15"/>
  <c r="AS15" i="15"/>
  <c r="AU15" i="15"/>
  <c r="AW15" i="15"/>
  <c r="AA16" i="15"/>
  <c r="AB16" i="15"/>
  <c r="AE16" i="15"/>
  <c r="AF16" i="15"/>
  <c r="AH16" i="15"/>
  <c r="AJ16" i="15"/>
  <c r="AK16" i="15"/>
  <c r="AL16" i="15"/>
  <c r="AM16" i="15"/>
  <c r="AP16" i="15"/>
  <c r="AS16" i="15"/>
  <c r="AU16" i="15"/>
  <c r="AW16" i="15"/>
  <c r="AA17" i="15"/>
  <c r="AB17" i="15"/>
  <c r="AE17" i="15"/>
  <c r="AF17" i="15"/>
  <c r="AH17" i="15"/>
  <c r="AJ17" i="15"/>
  <c r="AK17" i="15"/>
  <c r="AL17" i="15"/>
  <c r="AM17" i="15"/>
  <c r="AP17" i="15"/>
  <c r="AS17" i="15"/>
  <c r="AU17" i="15"/>
  <c r="AW17" i="15"/>
  <c r="AA18" i="15"/>
  <c r="AB18" i="15"/>
  <c r="AE18" i="15"/>
  <c r="AF18" i="15"/>
  <c r="AH18" i="15"/>
  <c r="AJ18" i="15"/>
  <c r="AK18" i="15"/>
  <c r="AL18" i="15"/>
  <c r="AM18" i="15"/>
  <c r="AP18" i="15"/>
  <c r="AS18" i="15"/>
  <c r="AU18" i="15"/>
  <c r="AW18" i="15"/>
  <c r="AA19" i="15"/>
  <c r="AB19" i="15"/>
  <c r="AE19" i="15"/>
  <c r="AF19" i="15"/>
  <c r="AH19" i="15"/>
  <c r="AJ19" i="15"/>
  <c r="AK19" i="15"/>
  <c r="AL19" i="15"/>
  <c r="AM19" i="15"/>
  <c r="AP19" i="15"/>
  <c r="AS19" i="15"/>
  <c r="AU19" i="15"/>
  <c r="AW19" i="15"/>
  <c r="AA20" i="15"/>
  <c r="AB20" i="15"/>
  <c r="AE20" i="15"/>
  <c r="AF20" i="15"/>
  <c r="AH20" i="15"/>
  <c r="AJ20" i="15"/>
  <c r="AK20" i="15"/>
  <c r="AL20" i="15"/>
  <c r="AM20" i="15"/>
  <c r="AP20" i="15"/>
  <c r="AS20" i="15"/>
  <c r="AU20" i="15"/>
  <c r="AW20" i="15"/>
  <c r="AA21" i="15"/>
  <c r="AB21" i="15"/>
  <c r="AE21" i="15"/>
  <c r="AF21" i="15"/>
  <c r="AH21" i="15"/>
  <c r="AJ21" i="15"/>
  <c r="AK21" i="15"/>
  <c r="AL21" i="15"/>
  <c r="AM21" i="15"/>
  <c r="AP21" i="15"/>
  <c r="AS21" i="15"/>
  <c r="AU21" i="15"/>
  <c r="AW21" i="15"/>
  <c r="AA22" i="15"/>
  <c r="AB22" i="15"/>
  <c r="AE22" i="15"/>
  <c r="AF22" i="15"/>
  <c r="AH22" i="15"/>
  <c r="AJ22" i="15"/>
  <c r="AK22" i="15"/>
  <c r="AL22" i="15"/>
  <c r="AM22" i="15"/>
  <c r="AP22" i="15"/>
  <c r="AS22" i="15"/>
  <c r="AU22" i="15"/>
  <c r="AW22" i="15"/>
  <c r="AA23" i="15"/>
  <c r="AB23" i="15"/>
  <c r="AE23" i="15"/>
  <c r="AF23" i="15"/>
  <c r="AH23" i="15"/>
  <c r="AJ23" i="15"/>
  <c r="AK23" i="15"/>
  <c r="AL23" i="15"/>
  <c r="AM23" i="15"/>
  <c r="AP23" i="15"/>
  <c r="AS23" i="15"/>
  <c r="AU23" i="15"/>
  <c r="AW23" i="15"/>
  <c r="AA24" i="15"/>
  <c r="AB24" i="15"/>
  <c r="AE24" i="15"/>
  <c r="AF24" i="15"/>
  <c r="AH24" i="15"/>
  <c r="AJ24" i="15"/>
  <c r="AK24" i="15"/>
  <c r="AL24" i="15"/>
  <c r="AM24" i="15"/>
  <c r="AP24" i="15"/>
  <c r="AS24" i="15"/>
  <c r="AU24" i="15"/>
  <c r="AW24" i="15"/>
  <c r="AA25" i="15"/>
  <c r="AB25" i="15"/>
  <c r="AE25" i="15"/>
  <c r="AF25" i="15"/>
  <c r="AH25" i="15"/>
  <c r="AJ25" i="15"/>
  <c r="AK25" i="15"/>
  <c r="AL25" i="15"/>
  <c r="AM25" i="15"/>
  <c r="AP25" i="15"/>
  <c r="AS25" i="15"/>
  <c r="AU25" i="15"/>
  <c r="AW25" i="15"/>
  <c r="AA26" i="15"/>
  <c r="AB26" i="15"/>
  <c r="AE26" i="15"/>
  <c r="AF26" i="15"/>
  <c r="AH26" i="15"/>
  <c r="AJ26" i="15"/>
  <c r="AK26" i="15"/>
  <c r="AL26" i="15"/>
  <c r="AM26" i="15"/>
  <c r="AP26" i="15"/>
  <c r="AS26" i="15"/>
  <c r="AU26" i="15"/>
  <c r="AW26" i="15"/>
  <c r="AA27" i="15"/>
  <c r="AB27" i="15"/>
  <c r="AE27" i="15"/>
  <c r="AF27" i="15"/>
  <c r="AH27" i="15"/>
  <c r="AJ27" i="15"/>
  <c r="AK27" i="15"/>
  <c r="AL27" i="15"/>
  <c r="AM27" i="15"/>
  <c r="AP27" i="15"/>
  <c r="AS27" i="15"/>
  <c r="AU27" i="15"/>
  <c r="AW27" i="15"/>
  <c r="AA28" i="15"/>
  <c r="AB28" i="15"/>
  <c r="AE28" i="15"/>
  <c r="AF28" i="15"/>
  <c r="AH28" i="15"/>
  <c r="AJ28" i="15"/>
  <c r="AK28" i="15"/>
  <c r="AL28" i="15"/>
  <c r="AM28" i="15"/>
  <c r="AP28" i="15"/>
  <c r="AS28" i="15"/>
  <c r="AU28" i="15"/>
  <c r="AW28" i="15"/>
  <c r="AA29" i="15"/>
  <c r="AB29" i="15"/>
  <c r="AE29" i="15"/>
  <c r="AF29" i="15"/>
  <c r="AH29" i="15"/>
  <c r="AJ29" i="15"/>
  <c r="AK29" i="15"/>
  <c r="AL29" i="15"/>
  <c r="AM29" i="15"/>
  <c r="AP29" i="15"/>
  <c r="AS29" i="15"/>
  <c r="AU29" i="15"/>
  <c r="AW29" i="15"/>
  <c r="AA30" i="15"/>
  <c r="AB30" i="15"/>
  <c r="AE30" i="15"/>
  <c r="AF30" i="15"/>
  <c r="AH30" i="15"/>
  <c r="AJ30" i="15"/>
  <c r="AK30" i="15"/>
  <c r="AL30" i="15"/>
  <c r="AM30" i="15"/>
  <c r="AP30" i="15"/>
  <c r="AS30" i="15"/>
  <c r="AU30" i="15"/>
  <c r="AW30" i="15"/>
  <c r="AA31" i="15"/>
  <c r="AB31" i="15"/>
  <c r="AE31" i="15"/>
  <c r="AF31" i="15"/>
  <c r="AH31" i="15"/>
  <c r="AJ31" i="15"/>
  <c r="AK31" i="15"/>
  <c r="AL31" i="15"/>
  <c r="AM31" i="15"/>
  <c r="AP31" i="15"/>
  <c r="AS31" i="15"/>
  <c r="AU31" i="15"/>
  <c r="AW31" i="15"/>
  <c r="AA32" i="15"/>
  <c r="AB32" i="15"/>
  <c r="AE32" i="15"/>
  <c r="AF32" i="15"/>
  <c r="AH32" i="15"/>
  <c r="AJ32" i="15"/>
  <c r="AK32" i="15"/>
  <c r="AL32" i="15"/>
  <c r="AM32" i="15"/>
  <c r="AP32" i="15"/>
  <c r="AS32" i="15"/>
  <c r="AU32" i="15"/>
  <c r="AW32" i="15"/>
  <c r="AA33" i="15"/>
  <c r="AB33" i="15"/>
  <c r="AE33" i="15"/>
  <c r="AF33" i="15"/>
  <c r="AH33" i="15"/>
  <c r="AJ33" i="15"/>
  <c r="AK33" i="15"/>
  <c r="AL33" i="15"/>
  <c r="AM33" i="15"/>
  <c r="AP33" i="15"/>
  <c r="AS33" i="15"/>
  <c r="AU33" i="15"/>
  <c r="AW33" i="15"/>
  <c r="AB4" i="15"/>
  <c r="AE4" i="15"/>
  <c r="AF4" i="15"/>
  <c r="AH4" i="15"/>
  <c r="AJ4" i="15"/>
  <c r="AK4" i="15"/>
  <c r="AL4" i="15"/>
  <c r="AM4" i="15"/>
  <c r="AP4" i="15"/>
  <c r="AS4" i="15"/>
  <c r="AU4" i="15"/>
  <c r="AW4" i="15"/>
  <c r="V4" i="15"/>
  <c r="X4" i="15"/>
  <c r="Y4" i="15"/>
  <c r="V5" i="15"/>
  <c r="X5" i="15"/>
  <c r="Y5" i="15"/>
  <c r="V6" i="15"/>
  <c r="X6" i="15"/>
  <c r="Y6" i="15"/>
  <c r="V7" i="15"/>
  <c r="X7" i="15"/>
  <c r="Y7" i="15"/>
  <c r="V8" i="15"/>
  <c r="X8" i="15"/>
  <c r="Y8" i="15"/>
  <c r="V9" i="15"/>
  <c r="X9" i="15"/>
  <c r="Y9" i="15"/>
  <c r="V10" i="15"/>
  <c r="X10" i="15"/>
  <c r="Y10" i="15"/>
  <c r="V11" i="15"/>
  <c r="X11" i="15"/>
  <c r="Y11" i="15"/>
  <c r="V12" i="15"/>
  <c r="X12" i="15"/>
  <c r="Y12" i="15"/>
  <c r="V13" i="15"/>
  <c r="X13" i="15"/>
  <c r="Y13" i="15"/>
  <c r="V14" i="15"/>
  <c r="X14" i="15"/>
  <c r="Y14" i="15"/>
  <c r="V15" i="15"/>
  <c r="X15" i="15"/>
  <c r="Y15" i="15"/>
  <c r="V16" i="15"/>
  <c r="X16" i="15"/>
  <c r="Y16" i="15"/>
  <c r="V17" i="15"/>
  <c r="X17" i="15"/>
  <c r="Y17" i="15"/>
  <c r="V18" i="15"/>
  <c r="X18" i="15"/>
  <c r="Y18" i="15"/>
  <c r="V19" i="15"/>
  <c r="X19" i="15"/>
  <c r="Y19" i="15"/>
  <c r="V20" i="15"/>
  <c r="X20" i="15"/>
  <c r="Y20" i="15"/>
  <c r="V21" i="15"/>
  <c r="X21" i="15"/>
  <c r="Y21" i="15"/>
  <c r="V22" i="15"/>
  <c r="X22" i="15"/>
  <c r="Y22" i="15"/>
  <c r="V23" i="15"/>
  <c r="X23" i="15"/>
  <c r="Y23" i="15"/>
  <c r="V24" i="15"/>
  <c r="X24" i="15"/>
  <c r="Y24" i="15"/>
  <c r="V25" i="15"/>
  <c r="X25" i="15"/>
  <c r="Y25" i="15"/>
  <c r="V26" i="15"/>
  <c r="X26" i="15"/>
  <c r="Y26" i="15"/>
  <c r="V27" i="15"/>
  <c r="X27" i="15"/>
  <c r="Y27" i="15"/>
  <c r="V28" i="15"/>
  <c r="X28" i="15"/>
  <c r="Y28" i="15"/>
  <c r="V29" i="15"/>
  <c r="X29" i="15"/>
  <c r="Y29" i="15"/>
  <c r="V30" i="15"/>
  <c r="X30" i="15"/>
  <c r="Y30" i="15"/>
  <c r="V31" i="15"/>
  <c r="X31" i="15"/>
  <c r="Y31" i="15"/>
  <c r="V32" i="15"/>
  <c r="X32" i="15"/>
  <c r="Y32" i="15"/>
  <c r="V33" i="15"/>
  <c r="X33" i="15"/>
  <c r="Y33" i="15"/>
  <c r="Q4" i="15"/>
  <c r="R4" i="15"/>
  <c r="S4" i="15"/>
  <c r="T4" i="15"/>
  <c r="Q5" i="15"/>
  <c r="R5" i="15"/>
  <c r="S5" i="15"/>
  <c r="T5" i="15"/>
  <c r="Q6" i="15"/>
  <c r="R6" i="15"/>
  <c r="S6" i="15"/>
  <c r="T6" i="15"/>
  <c r="Q7" i="15"/>
  <c r="R7" i="15"/>
  <c r="S7" i="15"/>
  <c r="T7" i="15"/>
  <c r="Q8" i="15"/>
  <c r="R8" i="15"/>
  <c r="S8" i="15"/>
  <c r="T8" i="15"/>
  <c r="Q9" i="15"/>
  <c r="R9" i="15"/>
  <c r="S9" i="15"/>
  <c r="T9" i="15"/>
  <c r="Q10" i="15"/>
  <c r="R10" i="15"/>
  <c r="S10" i="15"/>
  <c r="T10" i="15"/>
  <c r="Q11" i="15"/>
  <c r="R11" i="15"/>
  <c r="S11" i="15"/>
  <c r="T11" i="15"/>
  <c r="Q12" i="15"/>
  <c r="R12" i="15"/>
  <c r="S12" i="15"/>
  <c r="T12" i="15"/>
  <c r="Q13" i="15"/>
  <c r="R13" i="15"/>
  <c r="S13" i="15"/>
  <c r="T13" i="15"/>
  <c r="Q14" i="15"/>
  <c r="R14" i="15"/>
  <c r="S14" i="15"/>
  <c r="T14" i="15"/>
  <c r="Q15" i="15"/>
  <c r="R15" i="15"/>
  <c r="S15" i="15"/>
  <c r="T15" i="15"/>
  <c r="Q16" i="15"/>
  <c r="R16" i="15"/>
  <c r="S16" i="15"/>
  <c r="T16" i="15"/>
  <c r="Q17" i="15"/>
  <c r="R17" i="15"/>
  <c r="S17" i="15"/>
  <c r="T17" i="15"/>
  <c r="Q18" i="15"/>
  <c r="R18" i="15"/>
  <c r="S18" i="15"/>
  <c r="T18" i="15"/>
  <c r="Q19" i="15"/>
  <c r="R19" i="15"/>
  <c r="S19" i="15"/>
  <c r="T19" i="15"/>
  <c r="Q20" i="15"/>
  <c r="R20" i="15"/>
  <c r="S20" i="15"/>
  <c r="T20" i="15"/>
  <c r="Q21" i="15"/>
  <c r="R21" i="15"/>
  <c r="S21" i="15"/>
  <c r="T21" i="15"/>
  <c r="Q22" i="15"/>
  <c r="R22" i="15"/>
  <c r="S22" i="15"/>
  <c r="T22" i="15"/>
  <c r="Q23" i="15"/>
  <c r="R23" i="15"/>
  <c r="S23" i="15"/>
  <c r="T23" i="15"/>
  <c r="Q24" i="15"/>
  <c r="R24" i="15"/>
  <c r="S24" i="15"/>
  <c r="T24" i="15"/>
  <c r="Q25" i="15"/>
  <c r="R25" i="15"/>
  <c r="S25" i="15"/>
  <c r="T25" i="15"/>
  <c r="Q26" i="15"/>
  <c r="R26" i="15"/>
  <c r="S26" i="15"/>
  <c r="T26" i="15"/>
  <c r="Q27" i="15"/>
  <c r="R27" i="15"/>
  <c r="S27" i="15"/>
  <c r="T27" i="15"/>
  <c r="Q28" i="15"/>
  <c r="R28" i="15"/>
  <c r="S28" i="15"/>
  <c r="T28" i="15"/>
  <c r="Q29" i="15"/>
  <c r="R29" i="15"/>
  <c r="S29" i="15"/>
  <c r="T29" i="15"/>
  <c r="Q30" i="15"/>
  <c r="R30" i="15"/>
  <c r="S30" i="15"/>
  <c r="T30" i="15"/>
  <c r="Q31" i="15"/>
  <c r="R31" i="15"/>
  <c r="S31" i="15"/>
  <c r="T31" i="15"/>
  <c r="Q32" i="15"/>
  <c r="R32" i="15"/>
  <c r="S32" i="15"/>
  <c r="T32" i="15"/>
  <c r="Q33" i="15"/>
  <c r="R33" i="15"/>
  <c r="S33" i="15"/>
  <c r="T33" i="15"/>
  <c r="J4" i="15"/>
  <c r="K4" i="15"/>
  <c r="L4" i="15"/>
  <c r="M4" i="15"/>
  <c r="N4" i="15"/>
  <c r="O4" i="15"/>
  <c r="P4" i="15"/>
  <c r="J5" i="15"/>
  <c r="K5" i="15"/>
  <c r="L5" i="15"/>
  <c r="M5" i="15"/>
  <c r="N5" i="15"/>
  <c r="O5" i="15"/>
  <c r="P5" i="15"/>
  <c r="J6" i="15"/>
  <c r="K6" i="15"/>
  <c r="L6" i="15"/>
  <c r="M6" i="15"/>
  <c r="N6" i="15"/>
  <c r="O6" i="15"/>
  <c r="P6" i="15"/>
  <c r="J7" i="15"/>
  <c r="K7" i="15"/>
  <c r="L7" i="15"/>
  <c r="M7" i="15"/>
  <c r="N7" i="15"/>
  <c r="O7" i="15"/>
  <c r="P7" i="15"/>
  <c r="J8" i="15"/>
  <c r="K8" i="15"/>
  <c r="L8" i="15"/>
  <c r="M8" i="15"/>
  <c r="N8" i="15"/>
  <c r="O8" i="15"/>
  <c r="P8" i="15"/>
  <c r="J9" i="15"/>
  <c r="K9" i="15"/>
  <c r="L9" i="15"/>
  <c r="M9" i="15"/>
  <c r="N9" i="15"/>
  <c r="O9" i="15"/>
  <c r="P9" i="15"/>
  <c r="J10" i="15"/>
  <c r="K10" i="15"/>
  <c r="L10" i="15"/>
  <c r="M10" i="15"/>
  <c r="N10" i="15"/>
  <c r="O10" i="15"/>
  <c r="P10" i="15"/>
  <c r="J11" i="15"/>
  <c r="K11" i="15"/>
  <c r="L11" i="15"/>
  <c r="M11" i="15"/>
  <c r="N11" i="15"/>
  <c r="O11" i="15"/>
  <c r="P11" i="15"/>
  <c r="J12" i="15"/>
  <c r="K12" i="15"/>
  <c r="L12" i="15"/>
  <c r="M12" i="15"/>
  <c r="N12" i="15"/>
  <c r="O12" i="15"/>
  <c r="P12" i="15"/>
  <c r="J13" i="15"/>
  <c r="K13" i="15"/>
  <c r="L13" i="15"/>
  <c r="M13" i="15"/>
  <c r="N13" i="15"/>
  <c r="O13" i="15"/>
  <c r="P13" i="15"/>
  <c r="J14" i="15"/>
  <c r="K14" i="15"/>
  <c r="L14" i="15"/>
  <c r="M14" i="15"/>
  <c r="N14" i="15"/>
  <c r="O14" i="15"/>
  <c r="P14" i="15"/>
  <c r="J15" i="15"/>
  <c r="K15" i="15"/>
  <c r="L15" i="15"/>
  <c r="M15" i="15"/>
  <c r="N15" i="15"/>
  <c r="O15" i="15"/>
  <c r="P15" i="15"/>
  <c r="J16" i="15"/>
  <c r="K16" i="15"/>
  <c r="L16" i="15"/>
  <c r="M16" i="15"/>
  <c r="N16" i="15"/>
  <c r="O16" i="15"/>
  <c r="P16" i="15"/>
  <c r="J17" i="15"/>
  <c r="K17" i="15"/>
  <c r="L17" i="15"/>
  <c r="M17" i="15"/>
  <c r="N17" i="15"/>
  <c r="O17" i="15"/>
  <c r="P17" i="15"/>
  <c r="J18" i="15"/>
  <c r="K18" i="15"/>
  <c r="L18" i="15"/>
  <c r="M18" i="15"/>
  <c r="N18" i="15"/>
  <c r="O18" i="15"/>
  <c r="P18" i="15"/>
  <c r="J19" i="15"/>
  <c r="K19" i="15"/>
  <c r="L19" i="15"/>
  <c r="M19" i="15"/>
  <c r="N19" i="15"/>
  <c r="O19" i="15"/>
  <c r="P19" i="15"/>
  <c r="J20" i="15"/>
  <c r="K20" i="15"/>
  <c r="L20" i="15"/>
  <c r="M20" i="15"/>
  <c r="N20" i="15"/>
  <c r="O20" i="15"/>
  <c r="P20" i="15"/>
  <c r="J21" i="15"/>
  <c r="K21" i="15"/>
  <c r="L21" i="15"/>
  <c r="M21" i="15"/>
  <c r="N21" i="15"/>
  <c r="O21" i="15"/>
  <c r="P21" i="15"/>
  <c r="J22" i="15"/>
  <c r="K22" i="15"/>
  <c r="L22" i="15"/>
  <c r="M22" i="15"/>
  <c r="N22" i="15"/>
  <c r="O22" i="15"/>
  <c r="P22" i="15"/>
  <c r="J23" i="15"/>
  <c r="K23" i="15"/>
  <c r="L23" i="15"/>
  <c r="M23" i="15"/>
  <c r="N23" i="15"/>
  <c r="O23" i="15"/>
  <c r="P23" i="15"/>
  <c r="J24" i="15"/>
  <c r="K24" i="15"/>
  <c r="L24" i="15"/>
  <c r="M24" i="15"/>
  <c r="N24" i="15"/>
  <c r="O24" i="15"/>
  <c r="P24" i="15"/>
  <c r="J25" i="15"/>
  <c r="K25" i="15"/>
  <c r="L25" i="15"/>
  <c r="M25" i="15"/>
  <c r="N25" i="15"/>
  <c r="O25" i="15"/>
  <c r="P25" i="15"/>
  <c r="J26" i="15"/>
  <c r="K26" i="15"/>
  <c r="L26" i="15"/>
  <c r="M26" i="15"/>
  <c r="N26" i="15"/>
  <c r="O26" i="15"/>
  <c r="P26" i="15"/>
  <c r="J27" i="15"/>
  <c r="K27" i="15"/>
  <c r="L27" i="15"/>
  <c r="M27" i="15"/>
  <c r="N27" i="15"/>
  <c r="O27" i="15"/>
  <c r="P27" i="15"/>
  <c r="J28" i="15"/>
  <c r="K28" i="15"/>
  <c r="L28" i="15"/>
  <c r="M28" i="15"/>
  <c r="N28" i="15"/>
  <c r="O28" i="15"/>
  <c r="P28" i="15"/>
  <c r="J29" i="15"/>
  <c r="K29" i="15"/>
  <c r="L29" i="15"/>
  <c r="M29" i="15"/>
  <c r="N29" i="15"/>
  <c r="O29" i="15"/>
  <c r="P29" i="15"/>
  <c r="J30" i="15"/>
  <c r="K30" i="15"/>
  <c r="L30" i="15"/>
  <c r="M30" i="15"/>
  <c r="N30" i="15"/>
  <c r="O30" i="15"/>
  <c r="P30" i="15"/>
  <c r="J31" i="15"/>
  <c r="K31" i="15"/>
  <c r="L31" i="15"/>
  <c r="M31" i="15"/>
  <c r="N31" i="15"/>
  <c r="O31" i="15"/>
  <c r="P31" i="15"/>
  <c r="J32" i="15"/>
  <c r="K32" i="15"/>
  <c r="L32" i="15"/>
  <c r="M32" i="15"/>
  <c r="N32" i="15"/>
  <c r="O32" i="15"/>
  <c r="P32" i="15"/>
  <c r="J33" i="15"/>
  <c r="K33" i="15"/>
  <c r="L33" i="15"/>
  <c r="M33" i="15"/>
  <c r="N33" i="15"/>
  <c r="O33" i="15"/>
  <c r="P33" i="15"/>
  <c r="C4" i="15"/>
  <c r="D4" i="15"/>
  <c r="F4" i="15"/>
  <c r="G4" i="15"/>
  <c r="H4" i="15"/>
  <c r="I4" i="15"/>
  <c r="C5" i="15"/>
  <c r="D5" i="15"/>
  <c r="F5" i="15"/>
  <c r="G5" i="15"/>
  <c r="H5" i="15"/>
  <c r="I5" i="15"/>
  <c r="C6" i="15"/>
  <c r="D6" i="15"/>
  <c r="F6" i="15"/>
  <c r="G6" i="15"/>
  <c r="H6" i="15"/>
  <c r="I6" i="15"/>
  <c r="C7" i="15"/>
  <c r="D7" i="15"/>
  <c r="F7" i="15"/>
  <c r="G7" i="15"/>
  <c r="H7" i="15"/>
  <c r="I7" i="15"/>
  <c r="C8" i="15"/>
  <c r="D8" i="15"/>
  <c r="F8" i="15"/>
  <c r="G8" i="15"/>
  <c r="H8" i="15"/>
  <c r="I8" i="15"/>
  <c r="C9" i="15"/>
  <c r="D9" i="15"/>
  <c r="F9" i="15"/>
  <c r="G9" i="15"/>
  <c r="H9" i="15"/>
  <c r="I9" i="15"/>
  <c r="C10" i="15"/>
  <c r="D10" i="15"/>
  <c r="F10" i="15"/>
  <c r="G10" i="15"/>
  <c r="H10" i="15"/>
  <c r="I10" i="15"/>
  <c r="C11" i="15"/>
  <c r="D11" i="15"/>
  <c r="F11" i="15"/>
  <c r="G11" i="15"/>
  <c r="H11" i="15"/>
  <c r="I11" i="15"/>
  <c r="C12" i="15"/>
  <c r="D12" i="15"/>
  <c r="F12" i="15"/>
  <c r="G12" i="15"/>
  <c r="H12" i="15"/>
  <c r="I12" i="15"/>
  <c r="C13" i="15"/>
  <c r="D13" i="15"/>
  <c r="F13" i="15"/>
  <c r="G13" i="15"/>
  <c r="H13" i="15"/>
  <c r="I13" i="15"/>
  <c r="C14" i="15"/>
  <c r="D14" i="15"/>
  <c r="F14" i="15"/>
  <c r="G14" i="15"/>
  <c r="H14" i="15"/>
  <c r="I14" i="15"/>
  <c r="C15" i="15"/>
  <c r="D15" i="15"/>
  <c r="F15" i="15"/>
  <c r="G15" i="15"/>
  <c r="H15" i="15"/>
  <c r="I15" i="15"/>
  <c r="C16" i="15"/>
  <c r="D16" i="15"/>
  <c r="F16" i="15"/>
  <c r="G16" i="15"/>
  <c r="H16" i="15"/>
  <c r="I16" i="15"/>
  <c r="C17" i="15"/>
  <c r="D17" i="15"/>
  <c r="F17" i="15"/>
  <c r="G17" i="15"/>
  <c r="H17" i="15"/>
  <c r="I17" i="15"/>
  <c r="C18" i="15"/>
  <c r="D18" i="15"/>
  <c r="F18" i="15"/>
  <c r="G18" i="15"/>
  <c r="H18" i="15"/>
  <c r="I18" i="15"/>
  <c r="C19" i="15"/>
  <c r="D19" i="15"/>
  <c r="F19" i="15"/>
  <c r="G19" i="15"/>
  <c r="H19" i="15"/>
  <c r="I19" i="15"/>
  <c r="C20" i="15"/>
  <c r="D20" i="15"/>
  <c r="F20" i="15"/>
  <c r="G20" i="15"/>
  <c r="H20" i="15"/>
  <c r="I20" i="15"/>
  <c r="C21" i="15"/>
  <c r="D21" i="15"/>
  <c r="F21" i="15"/>
  <c r="G21" i="15"/>
  <c r="H21" i="15"/>
  <c r="I21" i="15"/>
  <c r="C22" i="15"/>
  <c r="D22" i="15"/>
  <c r="F22" i="15"/>
  <c r="G22" i="15"/>
  <c r="H22" i="15"/>
  <c r="I22" i="15"/>
  <c r="C23" i="15"/>
  <c r="D23" i="15"/>
  <c r="F23" i="15"/>
  <c r="G23" i="15"/>
  <c r="H23" i="15"/>
  <c r="I23" i="15"/>
  <c r="C24" i="15"/>
  <c r="D24" i="15"/>
  <c r="F24" i="15"/>
  <c r="G24" i="15"/>
  <c r="H24" i="15"/>
  <c r="I24" i="15"/>
  <c r="C25" i="15"/>
  <c r="D25" i="15"/>
  <c r="F25" i="15"/>
  <c r="G25" i="15"/>
  <c r="H25" i="15"/>
  <c r="I25" i="15"/>
  <c r="C26" i="15"/>
  <c r="D26" i="15"/>
  <c r="F26" i="15"/>
  <c r="G26" i="15"/>
  <c r="H26" i="15"/>
  <c r="I26" i="15"/>
  <c r="C27" i="15"/>
  <c r="D27" i="15"/>
  <c r="F27" i="15"/>
  <c r="G27" i="15"/>
  <c r="H27" i="15"/>
  <c r="I27" i="15"/>
  <c r="C28" i="15"/>
  <c r="D28" i="15"/>
  <c r="F28" i="15"/>
  <c r="G28" i="15"/>
  <c r="H28" i="15"/>
  <c r="I28" i="15"/>
  <c r="C29" i="15"/>
  <c r="D29" i="15"/>
  <c r="F29" i="15"/>
  <c r="G29" i="15"/>
  <c r="H29" i="15"/>
  <c r="I29" i="15"/>
  <c r="C30" i="15"/>
  <c r="D30" i="15"/>
  <c r="F30" i="15"/>
  <c r="G30" i="15"/>
  <c r="H30" i="15"/>
  <c r="I30" i="15"/>
  <c r="C31" i="15"/>
  <c r="D31" i="15"/>
  <c r="F31" i="15"/>
  <c r="G31" i="15"/>
  <c r="H31" i="15"/>
  <c r="I31" i="15"/>
  <c r="C32" i="15"/>
  <c r="D32" i="15"/>
  <c r="F32" i="15"/>
  <c r="G32" i="15"/>
  <c r="H32" i="15"/>
  <c r="I32" i="15"/>
  <c r="C33" i="15"/>
  <c r="D33" i="15"/>
  <c r="F33" i="15"/>
  <c r="G33" i="15"/>
  <c r="H33" i="15"/>
  <c r="I3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4" i="15"/>
</calcChain>
</file>

<file path=xl/sharedStrings.xml><?xml version="1.0" encoding="utf-8"?>
<sst xmlns="http://schemas.openxmlformats.org/spreadsheetml/2006/main" count="5415" uniqueCount="1284">
  <si>
    <t>1988年-2017年</t>
  </si>
  <si>
    <t>暦年</t>
  </si>
  <si>
    <t>アメリカ合衆国</t>
  </si>
  <si>
    <t>イタリア</t>
  </si>
  <si>
    <t>インドネシア</t>
  </si>
  <si>
    <t>オーストラリア</t>
  </si>
  <si>
    <t>カナダ</t>
  </si>
  <si>
    <t>スイス</t>
  </si>
  <si>
    <t>スペイン</t>
  </si>
  <si>
    <t>タイ</t>
  </si>
  <si>
    <t>チリ</t>
  </si>
  <si>
    <t>デンマーク</t>
  </si>
  <si>
    <t>ドイツ</t>
  </si>
  <si>
    <t>ニュージーランド</t>
  </si>
  <si>
    <t>ブラジル</t>
  </si>
  <si>
    <t>フランス</t>
  </si>
  <si>
    <t>べトナム</t>
  </si>
  <si>
    <t>マレーシア</t>
  </si>
  <si>
    <t>メキシコ</t>
  </si>
  <si>
    <t>英国</t>
  </si>
  <si>
    <t>台湾</t>
  </si>
  <si>
    <t>大韓民国</t>
  </si>
  <si>
    <t>中華人民共和国</t>
  </si>
  <si>
    <r>
      <rPr>
        <sz val="12"/>
        <color theme="1"/>
        <rFont val="ＭＳ Ｐゴシック"/>
        <family val="2"/>
        <charset val="128"/>
      </rPr>
      <t>暦年</t>
    </r>
  </si>
  <si>
    <r>
      <rPr>
        <sz val="12"/>
        <color theme="1"/>
        <rFont val="ＭＳ Ｐゴシック"/>
        <family val="2"/>
        <charset val="128"/>
      </rPr>
      <t>アメリカ合衆国</t>
    </r>
  </si>
  <si>
    <r>
      <rPr>
        <sz val="12"/>
        <color theme="1"/>
        <rFont val="ＭＳ Ｐゴシック"/>
        <family val="2"/>
        <charset val="128"/>
      </rPr>
      <t>イタリア</t>
    </r>
  </si>
  <si>
    <r>
      <rPr>
        <sz val="12"/>
        <color theme="1"/>
        <rFont val="ＭＳ Ｐゴシック"/>
        <family val="2"/>
        <charset val="128"/>
      </rPr>
      <t>インドネシア</t>
    </r>
  </si>
  <si>
    <r>
      <rPr>
        <sz val="12"/>
        <color theme="1"/>
        <rFont val="ＭＳ Ｐゴシック"/>
        <family val="2"/>
        <charset val="128"/>
      </rPr>
      <t>ウクライナ</t>
    </r>
  </si>
  <si>
    <r>
      <rPr>
        <sz val="12"/>
        <color theme="1"/>
        <rFont val="ＭＳ Ｐゴシック"/>
        <family val="2"/>
        <charset val="128"/>
      </rPr>
      <t>オーストラリア</t>
    </r>
  </si>
  <si>
    <r>
      <rPr>
        <sz val="12"/>
        <color theme="1"/>
        <rFont val="ＭＳ Ｐゴシック"/>
        <family val="2"/>
        <charset val="128"/>
      </rPr>
      <t>カナダ</t>
    </r>
  </si>
  <si>
    <r>
      <rPr>
        <sz val="12"/>
        <color theme="1"/>
        <rFont val="ＭＳ Ｐゴシック"/>
        <family val="2"/>
        <charset val="128"/>
      </rPr>
      <t>コロンビア</t>
    </r>
  </si>
  <si>
    <r>
      <rPr>
        <sz val="12"/>
        <color theme="1"/>
        <rFont val="ＭＳ Ｐゴシック"/>
        <family val="2"/>
        <charset val="128"/>
      </rPr>
      <t>スイス</t>
    </r>
  </si>
  <si>
    <r>
      <rPr>
        <sz val="12"/>
        <color theme="1"/>
        <rFont val="ＭＳ Ｐゴシック"/>
        <family val="2"/>
        <charset val="128"/>
      </rPr>
      <t>スペイン</t>
    </r>
  </si>
  <si>
    <r>
      <rPr>
        <sz val="12"/>
        <color theme="1"/>
        <rFont val="ＭＳ Ｐゴシック"/>
        <family val="2"/>
        <charset val="128"/>
      </rPr>
      <t>タイ</t>
    </r>
  </si>
  <si>
    <r>
      <rPr>
        <sz val="12"/>
        <color theme="1"/>
        <rFont val="ＭＳ Ｐゴシック"/>
        <family val="2"/>
        <charset val="128"/>
      </rPr>
      <t>チリ</t>
    </r>
  </si>
  <si>
    <r>
      <rPr>
        <sz val="12"/>
        <color theme="1"/>
        <rFont val="ＭＳ Ｐゴシック"/>
        <family val="2"/>
        <charset val="128"/>
      </rPr>
      <t>デンマーク</t>
    </r>
  </si>
  <si>
    <r>
      <rPr>
        <sz val="12"/>
        <color theme="1"/>
        <rFont val="ＭＳ Ｐゴシック"/>
        <family val="2"/>
        <charset val="128"/>
      </rPr>
      <t>ドイツ</t>
    </r>
  </si>
  <si>
    <r>
      <rPr>
        <sz val="12"/>
        <color theme="1"/>
        <rFont val="ＭＳ Ｐゴシック"/>
        <family val="2"/>
        <charset val="128"/>
      </rPr>
      <t>ニュージーランド</t>
    </r>
  </si>
  <si>
    <r>
      <rPr>
        <sz val="12"/>
        <color theme="1"/>
        <rFont val="ＭＳ Ｐゴシック"/>
        <family val="2"/>
        <charset val="128"/>
      </rPr>
      <t>ブラジル</t>
    </r>
  </si>
  <si>
    <r>
      <rPr>
        <sz val="12"/>
        <color theme="1"/>
        <rFont val="ＭＳ Ｐゴシック"/>
        <family val="2"/>
        <charset val="128"/>
      </rPr>
      <t>フランス</t>
    </r>
  </si>
  <si>
    <r>
      <rPr>
        <sz val="12"/>
        <color theme="1"/>
        <rFont val="ＭＳ Ｐゴシック"/>
        <family val="2"/>
        <charset val="128"/>
      </rPr>
      <t>べトナム</t>
    </r>
  </si>
  <si>
    <r>
      <rPr>
        <sz val="12"/>
        <color theme="1"/>
        <rFont val="ＭＳ Ｐゴシック"/>
        <family val="2"/>
        <charset val="128"/>
      </rPr>
      <t>マレーシア</t>
    </r>
  </si>
  <si>
    <r>
      <rPr>
        <sz val="12"/>
        <color theme="1"/>
        <rFont val="ＭＳ Ｐゴシック"/>
        <family val="2"/>
        <charset val="128"/>
      </rPr>
      <t>メキシコ</t>
    </r>
  </si>
  <si>
    <r>
      <rPr>
        <sz val="12"/>
        <color theme="1"/>
        <rFont val="ＭＳ Ｐゴシック"/>
        <family val="2"/>
        <charset val="128"/>
      </rPr>
      <t>リトアニア</t>
    </r>
  </si>
  <si>
    <r>
      <rPr>
        <sz val="12"/>
        <color theme="1"/>
        <rFont val="ＭＳ Ｐゴシック"/>
        <family val="2"/>
        <charset val="128"/>
      </rPr>
      <t>英国</t>
    </r>
  </si>
  <si>
    <r>
      <rPr>
        <sz val="12"/>
        <color theme="1"/>
        <rFont val="ＭＳ Ｐゴシック"/>
        <family val="2"/>
        <charset val="128"/>
      </rPr>
      <t>台湾</t>
    </r>
  </si>
  <si>
    <r>
      <rPr>
        <sz val="12"/>
        <color theme="1"/>
        <rFont val="ＭＳ Ｐゴシック"/>
        <family val="2"/>
        <charset val="128"/>
      </rPr>
      <t>大韓民国</t>
    </r>
  </si>
  <si>
    <r>
      <rPr>
        <sz val="12"/>
        <color theme="1"/>
        <rFont val="ＭＳ Ｐゴシック"/>
        <family val="2"/>
        <charset val="128"/>
      </rPr>
      <t>中華人民共和国</t>
    </r>
  </si>
  <si>
    <r>
      <t>1988</t>
    </r>
    <r>
      <rPr>
        <sz val="12"/>
        <color theme="1"/>
        <rFont val="ＭＳ Ｐゴシック"/>
        <family val="2"/>
        <charset val="128"/>
      </rPr>
      <t>年</t>
    </r>
    <r>
      <rPr>
        <sz val="12"/>
        <color theme="1"/>
        <rFont val="Times New Roman"/>
        <family val="1"/>
      </rPr>
      <t>-2017</t>
    </r>
    <r>
      <rPr>
        <sz val="12"/>
        <color theme="1"/>
        <rFont val="ＭＳ Ｐゴシック"/>
        <family val="2"/>
        <charset val="128"/>
      </rPr>
      <t>年</t>
    </r>
  </si>
  <si>
    <t>カンボジア</t>
  </si>
  <si>
    <t>パキスタン</t>
  </si>
  <si>
    <t>バングラデシュ</t>
  </si>
  <si>
    <t>ミャンマー</t>
  </si>
  <si>
    <t>香港</t>
  </si>
  <si>
    <t>アラブ首長国連邦</t>
  </si>
  <si>
    <t>インド</t>
  </si>
  <si>
    <t>カザフスタン</t>
  </si>
  <si>
    <t>サウジアラビア</t>
  </si>
  <si>
    <t>ザンビア</t>
  </si>
  <si>
    <t>パプアニューギニア</t>
  </si>
  <si>
    <t>フィリピン</t>
  </si>
  <si>
    <t>ペルー</t>
  </si>
  <si>
    <t>ロシア</t>
  </si>
  <si>
    <t>南アフリカ共和国</t>
  </si>
  <si>
    <t>イラン</t>
  </si>
  <si>
    <t>カタール</t>
  </si>
  <si>
    <t>クウェート</t>
  </si>
  <si>
    <t>ブルネイ</t>
  </si>
  <si>
    <t>アイルランド</t>
  </si>
  <si>
    <t>オランダ</t>
  </si>
  <si>
    <t>シンガポール</t>
  </si>
  <si>
    <t>スウェーデン</t>
  </si>
  <si>
    <t>プエルトリコ（米）</t>
  </si>
  <si>
    <t>ベルギー</t>
  </si>
  <si>
    <t>コスタリカ</t>
  </si>
  <si>
    <t>ハンガリー</t>
  </si>
  <si>
    <t>オーストリア</t>
  </si>
  <si>
    <t>MEASURE</t>
  </si>
  <si>
    <t>IDX2015</t>
  </si>
  <si>
    <t>FREQUENCY</t>
  </si>
  <si>
    <t>A</t>
  </si>
  <si>
    <t>合計 / Value</t>
  </si>
  <si>
    <t>列ラベル</t>
  </si>
  <si>
    <t>行ラベル</t>
  </si>
  <si>
    <t>AUS</t>
  </si>
  <si>
    <t>AUT</t>
  </si>
  <si>
    <t>BEL</t>
  </si>
  <si>
    <t>BGR</t>
  </si>
  <si>
    <t>CAN</t>
  </si>
  <si>
    <t>CHE</t>
  </si>
  <si>
    <t>CHL</t>
  </si>
  <si>
    <t>COL</t>
  </si>
  <si>
    <t>CRI</t>
  </si>
  <si>
    <t>CZE</t>
  </si>
  <si>
    <t>DEU</t>
  </si>
  <si>
    <t>DNK</t>
  </si>
  <si>
    <t>EA19</t>
  </si>
  <si>
    <t>ESP</t>
  </si>
  <si>
    <t>EST</t>
  </si>
  <si>
    <t>EU27_2020</t>
  </si>
  <si>
    <t>EU28</t>
  </si>
  <si>
    <t>FIN</t>
  </si>
  <si>
    <t>FRA</t>
  </si>
  <si>
    <t>GBR</t>
  </si>
  <si>
    <t>GRC</t>
  </si>
  <si>
    <t>HRV</t>
  </si>
  <si>
    <t>HUN</t>
  </si>
  <si>
    <t>IRL</t>
  </si>
  <si>
    <t>ISL</t>
  </si>
  <si>
    <t>ISR</t>
  </si>
  <si>
    <t>ITA</t>
  </si>
  <si>
    <t>JPN</t>
  </si>
  <si>
    <t>KOR</t>
  </si>
  <si>
    <t>LTU</t>
  </si>
  <si>
    <t>LUX</t>
  </si>
  <si>
    <t>LVA</t>
  </si>
  <si>
    <t>NLD</t>
  </si>
  <si>
    <t>NOR</t>
  </si>
  <si>
    <t>NZL</t>
  </si>
  <si>
    <t>POL</t>
  </si>
  <si>
    <t>PRT</t>
  </si>
  <si>
    <t>ROU</t>
  </si>
  <si>
    <t>RUS</t>
  </si>
  <si>
    <t>SVK</t>
  </si>
  <si>
    <t>SVN</t>
  </si>
  <si>
    <t>SWE</t>
  </si>
  <si>
    <t>TUR</t>
  </si>
  <si>
    <t>USA</t>
  </si>
  <si>
    <t>総計</t>
  </si>
  <si>
    <t>USA</t>
    <phoneticPr fontId="1"/>
  </si>
  <si>
    <t>ITA</t>
    <phoneticPr fontId="1"/>
  </si>
  <si>
    <t>AUS</t>
    <phoneticPr fontId="1"/>
  </si>
  <si>
    <t>CAN</t>
    <phoneticPr fontId="1"/>
  </si>
  <si>
    <t>COL</t>
    <phoneticPr fontId="1"/>
  </si>
  <si>
    <t>SUBJECT</t>
  </si>
  <si>
    <t>HRWKD</t>
  </si>
  <si>
    <t>CHE</t>
    <phoneticPr fontId="1"/>
  </si>
  <si>
    <t>ESP</t>
    <phoneticPr fontId="1"/>
  </si>
  <si>
    <t>CHL</t>
    <phoneticPr fontId="1"/>
  </si>
  <si>
    <t>DNK</t>
    <phoneticPr fontId="1"/>
  </si>
  <si>
    <t>DEU</t>
    <phoneticPr fontId="1"/>
  </si>
  <si>
    <t>NZL</t>
    <phoneticPr fontId="1"/>
  </si>
  <si>
    <t>FRA</t>
    <phoneticPr fontId="1"/>
  </si>
  <si>
    <t>GBR</t>
    <phoneticPr fontId="1"/>
  </si>
  <si>
    <t>KOR</t>
    <phoneticPr fontId="1"/>
  </si>
  <si>
    <t>OECD DATA</t>
    <phoneticPr fontId="1"/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</si>
  <si>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</si>
  <si>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</si>
  <si>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</si>
  <si>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</si>
  <si>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</si>
  <si>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</si>
  <si>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</si>
  <si>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</si>
  <si>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</si>
  <si>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</si>
  <si>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</si>
  <si>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</si>
  <si>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</si>
  <si>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</si>
  <si>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</si>
  <si>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</si>
  <si>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</si>
  <si>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</si>
  <si>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</si>
  <si>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</si>
  <si>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</si>
  <si>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</si>
  <si>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</si>
  <si>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</si>
  <si>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</si>
  <si>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</si>
  <si>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</si>
  <si>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</si>
  <si>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</si>
  <si>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</si>
  <si>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</si>
  <si>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</si>
  <si>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</si>
  <si>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</si>
  <si>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</si>
  <si>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</si>
  <si>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</si>
  <si>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</si>
  <si>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</si>
  <si>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</si>
  <si>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</si>
  <si>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</si>
  <si>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</si>
  <si>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</si>
  <si>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</si>
  <si>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</si>
  <si>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</si>
  <si>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</si>
  <si>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</si>
  <si>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</si>
  <si>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</si>
  <si>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</si>
  <si>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</si>
  <si>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</si>
  <si>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</si>
  <si>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</si>
  <si>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</si>
  <si>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</si>
  <si>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</si>
  <si>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</si>
  <si>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</si>
  <si>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</si>
  <si>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</si>
  <si>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</si>
  <si>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</si>
  <si>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</si>
  <si>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Africa Eastern and Southern</t>
  </si>
  <si>
    <t>AFE</t>
  </si>
  <si>
    <t>Compensation of employees (current LCU)</t>
  </si>
  <si>
    <t>GC.XPN.COMP.CN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</si>
  <si>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</si>
  <si>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</si>
  <si>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</si>
  <si>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</si>
  <si>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</si>
  <si>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</si>
  <si>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</si>
  <si>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</si>
  <si>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</si>
  <si>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</si>
  <si>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</si>
  <si>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</si>
  <si>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</si>
  <si>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</si>
  <si>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</si>
  <si>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</si>
  <si>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</si>
  <si>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</si>
  <si>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</si>
  <si>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</si>
  <si>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</si>
  <si>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</si>
  <si>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</si>
  <si>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</si>
  <si>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</si>
  <si>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</si>
  <si>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</si>
  <si>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</si>
  <si>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</si>
  <si>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</si>
  <si>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</si>
  <si>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</si>
  <si>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</si>
  <si>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</si>
  <si>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</si>
  <si>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</si>
  <si>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</si>
  <si>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</si>
  <si>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</si>
  <si>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</si>
  <si>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</si>
  <si>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</si>
  <si>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</si>
  <si>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</si>
  <si>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</si>
  <si>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</si>
  <si>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</si>
  <si>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</si>
  <si>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</si>
  <si>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</si>
  <si>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</si>
  <si>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</si>
  <si>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</si>
  <si>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</si>
  <si>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</si>
  <si>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</si>
  <si>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</si>
  <si>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</si>
  <si>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</si>
  <si>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</si>
  <si>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</si>
  <si>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</si>
  <si>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</si>
  <si>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</si>
  <si>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</si>
  <si>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</si>
  <si>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</si>
  <si>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</si>
  <si>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</si>
  <si>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</si>
  <si>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</si>
  <si>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</si>
  <si>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</si>
  <si>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</si>
  <si>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</si>
  <si>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</si>
  <si>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</si>
  <si>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</si>
  <si>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</si>
  <si>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</si>
  <si>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</si>
  <si>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</si>
  <si>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</si>
  <si>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</si>
  <si>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</si>
  <si>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</si>
  <si>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</si>
  <si>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</si>
  <si>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</si>
  <si>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</si>
  <si>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</si>
  <si>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</si>
  <si>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</si>
  <si>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</si>
  <si>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</si>
  <si>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</si>
  <si>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</si>
  <si>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</si>
  <si>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</si>
  <si>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</si>
  <si>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</si>
  <si>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</si>
  <si>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</si>
  <si>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</si>
  <si>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</si>
  <si>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</si>
  <si>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</si>
  <si>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</si>
  <si>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</si>
  <si>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</si>
  <si>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</si>
  <si>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</si>
  <si>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</si>
  <si>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</si>
  <si>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</si>
  <si>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</si>
  <si>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</si>
  <si>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Austria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</si>
  <si>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</si>
  <si>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</si>
  <si>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</si>
  <si>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</si>
  <si>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</si>
  <si>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</si>
  <si>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</si>
  <si>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</si>
  <si>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</si>
  <si>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</si>
  <si>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</si>
  <si>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</si>
  <si>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</si>
  <si>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</si>
  <si>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</si>
  <si>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</si>
  <si>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</si>
  <si>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</si>
  <si>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</si>
  <si>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</si>
  <si>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</si>
  <si>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</si>
  <si>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</si>
  <si>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</si>
  <si>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</si>
  <si>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</si>
  <si>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</si>
  <si>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</si>
  <si>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</si>
  <si>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</si>
  <si>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</si>
  <si>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</si>
  <si>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</si>
  <si>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</si>
  <si>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</si>
  <si>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</si>
  <si>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</si>
  <si>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</si>
  <si>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</si>
  <si>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</si>
  <si>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</si>
  <si>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</si>
  <si>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</si>
  <si>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</si>
  <si>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</si>
  <si>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</si>
  <si>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</si>
  <si>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</si>
  <si>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</si>
  <si>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</si>
  <si>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</si>
  <si>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</si>
  <si>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</si>
  <si>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</si>
  <si>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China</t>
  </si>
  <si>
    <t>CHN</t>
  </si>
  <si>
    <t>Colombia</t>
  </si>
  <si>
    <t>Comoros</t>
  </si>
  <si>
    <t>COM</t>
  </si>
  <si>
    <t>Congo, Dem. Rep.</t>
  </si>
  <si>
    <t>COD</t>
  </si>
  <si>
    <t>Congo, Rep.</t>
  </si>
  <si>
    <t>COG</t>
  </si>
  <si>
    <t>Costa Rica</t>
  </si>
  <si>
    <t>Cote d'Ivoire</t>
  </si>
  <si>
    <t>CIV</t>
  </si>
  <si>
    <t>Croatia</t>
  </si>
  <si>
    <t>Cuba</t>
  </si>
  <si>
    <t>CUB</t>
  </si>
  <si>
    <t>Curacao</t>
  </si>
  <si>
    <t>CUW</t>
  </si>
  <si>
    <t>Cyprus</t>
  </si>
  <si>
    <t>CYP</t>
  </si>
  <si>
    <t>Czech Republic</t>
  </si>
  <si>
    <t>Denmark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</si>
  <si>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</si>
  <si>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</si>
  <si>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</si>
  <si>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</si>
  <si>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</si>
  <si>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</si>
  <si>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</si>
  <si>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</si>
  <si>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</si>
  <si>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</si>
  <si>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</si>
  <si>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</si>
  <si>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</si>
  <si>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</si>
  <si>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</si>
  <si>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</si>
  <si>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</si>
  <si>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</si>
  <si>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</si>
  <si>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</si>
  <si>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</si>
  <si>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</si>
  <si>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</si>
  <si>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</si>
  <si>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</si>
  <si>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</si>
  <si>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France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</si>
  <si>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</si>
  <si>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</si>
  <si>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</si>
  <si>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</si>
  <si>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</si>
  <si>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</si>
  <si>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</si>
  <si>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</si>
  <si>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</si>
  <si>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Ghana</t>
  </si>
  <si>
    <t>GHA</t>
  </si>
  <si>
    <t>Gibraltar</t>
  </si>
  <si>
    <t>GIB</t>
  </si>
  <si>
    <t>Greece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</si>
  <si>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</si>
  <si>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</si>
  <si>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</si>
  <si>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</si>
  <si>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</si>
  <si>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</si>
  <si>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</si>
  <si>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</si>
  <si>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</si>
  <si>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</si>
  <si>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</si>
  <si>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</si>
  <si>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</si>
  <si>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</si>
  <si>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</si>
  <si>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</si>
  <si>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</si>
  <si>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</si>
  <si>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</si>
  <si>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</si>
  <si>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</si>
  <si>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Iceland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</si>
  <si>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</si>
  <si>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</si>
  <si>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</si>
  <si>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</si>
  <si>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</si>
  <si>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</si>
  <si>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</si>
  <si>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</si>
  <si>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</si>
  <si>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Isle of Man</t>
  </si>
  <si>
    <t>IMN</t>
  </si>
  <si>
    <t>Israel</t>
  </si>
  <si>
    <t>Italy</t>
  </si>
  <si>
    <t>Jamaica</t>
  </si>
  <si>
    <t>JAM</t>
  </si>
  <si>
    <t>Japan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</si>
  <si>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</si>
  <si>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</si>
  <si>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</si>
  <si>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</si>
  <si>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</si>
  <si>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</si>
  <si>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</si>
  <si>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</si>
  <si>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</si>
  <si>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</si>
  <si>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</si>
  <si>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</si>
  <si>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</si>
  <si>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</si>
  <si>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</si>
  <si>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</si>
  <si>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</si>
  <si>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</si>
  <si>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</si>
  <si>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</si>
  <si>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</si>
  <si>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</si>
  <si>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</si>
  <si>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</si>
  <si>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</si>
  <si>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</si>
  <si>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</si>
  <si>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</si>
  <si>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</si>
  <si>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</si>
  <si>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</si>
  <si>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Luxembourg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</si>
  <si>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</si>
  <si>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</si>
  <si>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</si>
  <si>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</si>
  <si>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</si>
  <si>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</si>
  <si>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</si>
  <si>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</si>
  <si>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</si>
  <si>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</si>
  <si>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</si>
  <si>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</si>
  <si>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</si>
  <si>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</si>
  <si>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</si>
  <si>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</si>
  <si>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</si>
  <si>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</si>
  <si>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</si>
  <si>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</si>
  <si>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</si>
  <si>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</si>
  <si>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</si>
  <si>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</si>
  <si>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</si>
  <si>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</si>
  <si>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</si>
  <si>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</si>
  <si>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</si>
  <si>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</si>
  <si>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</si>
  <si>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</si>
  <si>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</si>
  <si>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</si>
  <si>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</si>
  <si>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</si>
  <si>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</si>
  <si>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</si>
  <si>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</si>
  <si>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</si>
  <si>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</si>
  <si>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</si>
  <si>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</si>
  <si>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</si>
  <si>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</si>
  <si>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New Caledonia</t>
  </si>
  <si>
    <t>NCL</t>
  </si>
  <si>
    <t>New Zealand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</si>
  <si>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</si>
  <si>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</si>
  <si>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</si>
  <si>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</si>
  <si>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</si>
  <si>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</si>
  <si>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</si>
  <si>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</si>
  <si>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</si>
  <si>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</si>
  <si>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</si>
  <si>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</si>
  <si>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</si>
  <si>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</si>
  <si>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</si>
  <si>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</si>
  <si>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</si>
  <si>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</si>
  <si>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</si>
  <si>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</si>
  <si>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</si>
  <si>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</si>
  <si>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</si>
  <si>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</si>
  <si>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</si>
  <si>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</si>
  <si>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</si>
  <si>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</si>
  <si>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Portugal</t>
  </si>
  <si>
    <t>Puerto Rico</t>
  </si>
  <si>
    <t>PRI</t>
  </si>
  <si>
    <t>Qatar</t>
  </si>
  <si>
    <t>QAT</t>
  </si>
  <si>
    <t>Romania</t>
  </si>
  <si>
    <t>Russian Federation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</si>
  <si>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</si>
  <si>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</si>
  <si>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</si>
  <si>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</si>
  <si>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</si>
  <si>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</si>
  <si>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</si>
  <si>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</si>
  <si>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</si>
  <si>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</si>
  <si>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</si>
  <si>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</si>
  <si>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</si>
  <si>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</si>
  <si>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</si>
  <si>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</si>
  <si>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</si>
  <si>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</si>
  <si>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</si>
  <si>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</si>
  <si>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</si>
  <si>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</si>
  <si>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</si>
  <si>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Slovenia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</si>
  <si>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</si>
  <si>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</si>
  <si>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</si>
  <si>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</si>
  <si>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</si>
  <si>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</si>
  <si>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</si>
  <si>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</si>
  <si>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</si>
  <si>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</si>
  <si>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</si>
  <si>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</si>
  <si>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</si>
  <si>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</si>
  <si>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</si>
  <si>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</si>
  <si>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</si>
  <si>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</si>
  <si>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</si>
  <si>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</si>
  <si>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</si>
  <si>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</si>
  <si>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</si>
  <si>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</si>
  <si>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Switzerland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</si>
  <si>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</si>
  <si>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</si>
  <si>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</si>
  <si>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</si>
  <si>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</si>
  <si>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</si>
  <si>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</si>
  <si>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</si>
  <si>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</si>
  <si>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</si>
  <si>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</si>
  <si>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</si>
  <si>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</si>
  <si>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</si>
  <si>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</si>
  <si>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</si>
  <si>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</si>
  <si>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</si>
  <si>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</si>
  <si>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</si>
  <si>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</si>
  <si>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</si>
  <si>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</si>
  <si>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</si>
  <si>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</si>
  <si>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</si>
  <si>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</si>
  <si>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</si>
  <si>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</si>
  <si>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</si>
  <si>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</si>
  <si>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</si>
  <si>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United States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</si>
  <si>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</si>
  <si>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</si>
  <si>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</si>
  <si>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</si>
  <si>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</si>
  <si>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</si>
  <si>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</si>
  <si>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</si>
  <si>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</si>
  <si>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</si>
  <si>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</si>
  <si>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</si>
  <si>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</si>
  <si>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</si>
  <si>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</si>
  <si>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</si>
  <si>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</si>
  <si>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</si>
  <si>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</si>
  <si>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</si>
  <si>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BRA</t>
    <phoneticPr fontId="1"/>
  </si>
  <si>
    <t>VNM</t>
    <phoneticPr fontId="1"/>
  </si>
  <si>
    <t>MYS</t>
    <phoneticPr fontId="1"/>
  </si>
  <si>
    <t>MEX</t>
    <phoneticPr fontId="1"/>
  </si>
  <si>
    <t>CHN</t>
    <phoneticPr fontId="1"/>
  </si>
  <si>
    <t>THA</t>
    <phoneticPr fontId="1"/>
  </si>
  <si>
    <t>IDN</t>
    <phoneticPr fontId="1"/>
  </si>
  <si>
    <t>ULC</t>
    <phoneticPr fontId="1"/>
  </si>
  <si>
    <t>GlobalLaborCost(Ind1)</t>
    <phoneticPr fontId="1"/>
  </si>
  <si>
    <t>w1 - w10</t>
    <phoneticPr fontId="1"/>
  </si>
  <si>
    <t>worksheets</t>
    <phoneticPr fontId="1"/>
  </si>
  <si>
    <t>the ratio of Japan's trade partners exports to Japan over the Japan's imports from the world, by industry</t>
    <phoneticPr fontId="1"/>
  </si>
  <si>
    <t>Descriptions</t>
    <phoneticPr fontId="1"/>
  </si>
  <si>
    <t>ULC(OECD)</t>
    <phoneticPr fontId="1"/>
  </si>
  <si>
    <t>LC(WDI)</t>
    <phoneticPr fontId="1"/>
  </si>
  <si>
    <t>downloaded in July, 2022</t>
    <phoneticPr fontId="1"/>
  </si>
  <si>
    <t>hours worked per unit produced (ULC)</t>
    <phoneticPr fontId="1"/>
  </si>
  <si>
    <t>compensation of employees (local currency unit)</t>
    <phoneticPr fontId="1"/>
  </si>
  <si>
    <t>LC1-LC10</t>
    <phoneticPr fontId="1"/>
  </si>
  <si>
    <t>geometric weighted average world labor cost by industry</t>
    <phoneticPr fontId="1"/>
  </si>
  <si>
    <t>Note: series is removed if a country has a missing value in labor cost. Therefore, the sum of weights may not be equal to 1.</t>
    <phoneticPr fontId="1"/>
  </si>
  <si>
    <t>IND1</t>
    <phoneticPr fontId="1"/>
  </si>
  <si>
    <t>IND2</t>
    <phoneticPr fontId="1"/>
  </si>
  <si>
    <t>IND3</t>
  </si>
  <si>
    <t>IND4</t>
  </si>
  <si>
    <t>IND5</t>
  </si>
  <si>
    <t>IND6</t>
  </si>
  <si>
    <t>IND7</t>
  </si>
  <si>
    <t>IND8</t>
  </si>
  <si>
    <t>IND9</t>
  </si>
  <si>
    <t>Note: compensatioin of employees are normalized to be equal to 1 in 1995</t>
    <phoneticPr fontId="1"/>
  </si>
  <si>
    <t>THA</t>
    <phoneticPr fontId="1"/>
  </si>
  <si>
    <t>PAK</t>
    <phoneticPr fontId="1"/>
  </si>
  <si>
    <t>BGD</t>
    <phoneticPr fontId="1"/>
  </si>
  <si>
    <t>MMR</t>
    <phoneticPr fontId="1"/>
  </si>
  <si>
    <t>HKG</t>
    <phoneticPr fontId="1"/>
  </si>
  <si>
    <t>KOR</t>
    <phoneticPr fontId="1"/>
  </si>
  <si>
    <t>sex.label</t>
  </si>
  <si>
    <t>Sex: Total</t>
  </si>
  <si>
    <t>classif1.label</t>
  </si>
  <si>
    <t>Economic activity (Aggregate): Total</t>
  </si>
  <si>
    <t>classif2.label</t>
  </si>
  <si>
    <t>Currency: 2017 PPP $</t>
  </si>
  <si>
    <t>合計 / obs_value</t>
  </si>
  <si>
    <t>Cape Verde</t>
  </si>
  <si>
    <t>Congo</t>
  </si>
  <si>
    <t>Congo, Democratic Republic of the</t>
  </si>
  <si>
    <t>Côte d'Ivoire</t>
  </si>
  <si>
    <t>Curaçao</t>
  </si>
  <si>
    <t>Czechia</t>
  </si>
  <si>
    <t>Egypt</t>
  </si>
  <si>
    <t>Gambia</t>
  </si>
  <si>
    <t>Hong Kong, China</t>
  </si>
  <si>
    <t>Korea, Republic of</t>
  </si>
  <si>
    <t>Kyrgyzstan</t>
  </si>
  <si>
    <t>Lao People's Democratic Republic</t>
  </si>
  <si>
    <t>Macau, China</t>
  </si>
  <si>
    <t>Moldova, Republic of</t>
  </si>
  <si>
    <t>Occupied Palestinian Territory</t>
  </si>
  <si>
    <t>Slovakia</t>
  </si>
  <si>
    <t>Tanzania, United Republic of</t>
  </si>
  <si>
    <t>Türkiye</t>
  </si>
  <si>
    <t>Venezuela, Bolivarian Republic of</t>
  </si>
  <si>
    <t>Viet Nam</t>
  </si>
  <si>
    <t>Yemen</t>
  </si>
  <si>
    <t>Currency: U.S. dollars</t>
  </si>
  <si>
    <t>Réunion</t>
  </si>
  <si>
    <t>Average monthly earnings of employees by sex and economic activity</t>
  </si>
  <si>
    <t>WDI's compensation of employees</t>
    <phoneticPr fontId="1"/>
  </si>
  <si>
    <t>MW1-MW10</t>
    <phoneticPr fontId="1"/>
  </si>
  <si>
    <t>geometric weighted average world mean wage by industry</t>
    <phoneticPr fontId="1"/>
  </si>
  <si>
    <t>PPPw(ILO)</t>
    <phoneticPr fontId="1"/>
  </si>
  <si>
    <t>USDw(ILO)</t>
    <phoneticPr fontId="1"/>
  </si>
  <si>
    <t>average monthly earnings by sex and economic activity (USD, Aggregate)</t>
    <phoneticPr fontId="1"/>
  </si>
  <si>
    <t>average monthly earnings by sex and economic activity (2017PPP, Aggregate)</t>
    <phoneticPr fontId="1"/>
  </si>
  <si>
    <t>LC</t>
  </si>
  <si>
    <t>MW</t>
  </si>
  <si>
    <t>AF</t>
  </si>
  <si>
    <t>AL</t>
  </si>
  <si>
    <t>DZ</t>
  </si>
  <si>
    <t>AS</t>
  </si>
  <si>
    <t>AD</t>
  </si>
  <si>
    <t>AO</t>
  </si>
  <si>
    <t>Anguilla</t>
  </si>
  <si>
    <t>AI</t>
  </si>
  <si>
    <t>AIA</t>
  </si>
  <si>
    <t>Antarctica</t>
  </si>
  <si>
    <t>AQ</t>
  </si>
  <si>
    <t>ATA</t>
  </si>
  <si>
    <t>AG</t>
  </si>
  <si>
    <t>AR</t>
  </si>
  <si>
    <t>AM</t>
  </si>
  <si>
    <t>AW</t>
  </si>
  <si>
    <t>AU</t>
  </si>
  <si>
    <t>AT</t>
  </si>
  <si>
    <t>AZ</t>
  </si>
  <si>
    <t>Bahamas (the)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</si>
  <si>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</si>
  <si>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</si>
  <si>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</si>
  <si>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</si>
  <si>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</si>
  <si>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</si>
  <si>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</si>
  <si>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</si>
  <si>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</si>
  <si>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</si>
  <si>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Bolivia (Plurinational State of)</t>
  </si>
  <si>
    <t>BO</t>
  </si>
  <si>
    <t>Bonaire, Sint Eustatius and Saba</t>
  </si>
  <si>
    <t>BQ</t>
  </si>
  <si>
    <t>BES</t>
  </si>
  <si>
    <t>BA</t>
  </si>
  <si>
    <t>BW</t>
  </si>
  <si>
    <t>Bouvet Island</t>
  </si>
  <si>
    <t>BV</t>
  </si>
  <si>
    <t>BVT</t>
  </si>
  <si>
    <t>BR</t>
  </si>
  <si>
    <t>British Indian Ocean Territory (the)</t>
  </si>
  <si>
    <t>IO</t>
  </si>
  <si>
    <t>IOT</t>
  </si>
  <si>
    <t>BN</t>
  </si>
  <si>
    <t>BG</t>
  </si>
  <si>
    <t>BF</t>
  </si>
  <si>
    <t>BI</t>
  </si>
  <si>
    <t>CV</t>
  </si>
  <si>
    <t>KH</t>
  </si>
  <si>
    <t>CM</t>
  </si>
  <si>
    <t>CA</t>
  </si>
  <si>
    <t>Cayman Islands (the)</t>
  </si>
  <si>
    <t>KY</t>
  </si>
  <si>
    <t>Central African Republic (the)</t>
  </si>
  <si>
    <t>CF</t>
  </si>
  <si>
    <t>TD</t>
  </si>
  <si>
    <t>CL</t>
  </si>
  <si>
    <t>CN</t>
  </si>
  <si>
    <t>Christmas Island</t>
  </si>
  <si>
    <t>CX</t>
  </si>
  <si>
    <t>CXR</t>
  </si>
  <si>
    <t>Cocos (Keeling) Islands (the)</t>
  </si>
  <si>
    <t>CC</t>
  </si>
  <si>
    <t>CCK</t>
  </si>
  <si>
    <t>CO</t>
  </si>
  <si>
    <t>Comoros (the)</t>
  </si>
  <si>
    <t>KM</t>
  </si>
  <si>
    <t>Congo (the Democratic Republic of the)</t>
  </si>
  <si>
    <t>CD</t>
  </si>
  <si>
    <t>Congo (the)</t>
  </si>
  <si>
    <t>CG</t>
  </si>
  <si>
    <t>Cook Islands (the)</t>
  </si>
  <si>
    <t>CK</t>
  </si>
  <si>
    <t>COK</t>
  </si>
  <si>
    <t>CR</t>
  </si>
  <si>
    <t>HR</t>
  </si>
  <si>
    <t>CU</t>
  </si>
  <si>
    <t>CW</t>
  </si>
  <si>
    <t>CY</t>
  </si>
  <si>
    <t>CZ</t>
  </si>
  <si>
    <t>CI</t>
  </si>
  <si>
    <t>DK</t>
  </si>
  <si>
    <t>DJ</t>
  </si>
  <si>
    <t>DM</t>
  </si>
  <si>
    <t>Dominican Republic (the)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</si>
  <si>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</si>
  <si>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</si>
  <si>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</si>
  <si>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</si>
  <si>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</si>
  <si>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</si>
  <si>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</si>
  <si>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</si>
  <si>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</si>
  <si>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Falkland Islands (the) [Malvinas]</t>
  </si>
  <si>
    <t>FK</t>
  </si>
  <si>
    <t>FLK</t>
  </si>
  <si>
    <t>Faroe Islands (the)</t>
  </si>
  <si>
    <t>FO</t>
  </si>
  <si>
    <t>FJ</t>
  </si>
  <si>
    <t>FI</t>
  </si>
  <si>
    <t>FR</t>
  </si>
  <si>
    <t>French Guiana</t>
  </si>
  <si>
    <t>GF</t>
  </si>
  <si>
    <t>GUF</t>
  </si>
  <si>
    <t>PF</t>
  </si>
  <si>
    <t>French Southern Territories (the)</t>
  </si>
  <si>
    <t>TF</t>
  </si>
  <si>
    <t>ATF</t>
  </si>
  <si>
    <t>GA</t>
  </si>
  <si>
    <t>Gambia (the)</t>
  </si>
  <si>
    <t>GM</t>
  </si>
  <si>
    <t>GE</t>
  </si>
  <si>
    <t>DE</t>
  </si>
  <si>
    <t>GH</t>
  </si>
  <si>
    <t>GI</t>
  </si>
  <si>
    <t>GR</t>
  </si>
  <si>
    <t>GL</t>
  </si>
  <si>
    <t>GD</t>
  </si>
  <si>
    <t>Guadeloupe</t>
  </si>
  <si>
    <t>GP</t>
  </si>
  <si>
    <t>GLP</t>
  </si>
  <si>
    <t>GU</t>
  </si>
  <si>
    <t>GT</t>
  </si>
  <si>
    <t>Guernsey</t>
  </si>
  <si>
    <t>GG</t>
  </si>
  <si>
    <t>GGY</t>
  </si>
  <si>
    <t>GN</t>
  </si>
  <si>
    <t>GW</t>
  </si>
  <si>
    <t>GY</t>
  </si>
  <si>
    <t>HT</t>
  </si>
  <si>
    <t>Heard Island and McDonald Islands</t>
  </si>
  <si>
    <t>HM</t>
  </si>
  <si>
    <t>HMD</t>
  </si>
  <si>
    <t>Holy See (the)</t>
  </si>
  <si>
    <t>VA</t>
  </si>
  <si>
    <t>VAT</t>
  </si>
  <si>
    <t>HN</t>
  </si>
  <si>
    <t>Hong Kong</t>
  </si>
  <si>
    <t>HK</t>
  </si>
  <si>
    <t>HU</t>
  </si>
  <si>
    <t>IS</t>
  </si>
  <si>
    <t>IN</t>
  </si>
  <si>
    <t>ID</t>
  </si>
  <si>
    <t>Iran (Islamic Republic of)</t>
  </si>
  <si>
    <t>IR</t>
  </si>
  <si>
    <t>IQ</t>
  </si>
  <si>
    <t>IE</t>
  </si>
  <si>
    <t>IM</t>
  </si>
  <si>
    <t>IL</t>
  </si>
  <si>
    <t>IT</t>
  </si>
  <si>
    <t>JM</t>
  </si>
  <si>
    <t>JP</t>
  </si>
  <si>
    <t>Jersey</t>
  </si>
  <si>
    <t>JE</t>
  </si>
  <si>
    <t>JEY</t>
  </si>
  <si>
    <t>JO</t>
  </si>
  <si>
    <t>KZ</t>
  </si>
  <si>
    <t>KE</t>
  </si>
  <si>
    <t>KI</t>
  </si>
  <si>
    <t>Korea (the Democratic People's Republic of)</t>
  </si>
  <si>
    <t>KP</t>
  </si>
  <si>
    <t>Korea (the Republic of)</t>
  </si>
  <si>
    <t>KR</t>
  </si>
  <si>
    <t>KW</t>
  </si>
  <si>
    <t>KG</t>
  </si>
  <si>
    <t>Lao People's Democratic Republic (the)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</si>
  <si>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</si>
  <si>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</si>
  <si>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</si>
  <si>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</si>
  <si>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</si>
  <si>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</si>
  <si>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</si>
  <si>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</si>
  <si>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</si>
  <si>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Macao</t>
  </si>
  <si>
    <t>MO</t>
  </si>
  <si>
    <t>MG</t>
  </si>
  <si>
    <t>MY</t>
  </si>
  <si>
    <t>MV</t>
  </si>
  <si>
    <t>ML</t>
  </si>
  <si>
    <t>MT</t>
  </si>
  <si>
    <t>Marshall Islands (the)</t>
  </si>
  <si>
    <t>MH</t>
  </si>
  <si>
    <t>Martinique</t>
  </si>
  <si>
    <t>MQ</t>
  </si>
  <si>
    <t>MTQ</t>
  </si>
  <si>
    <t>MR</t>
  </si>
  <si>
    <t>MU</t>
  </si>
  <si>
    <t>Mayotte</t>
  </si>
  <si>
    <t>YT</t>
  </si>
  <si>
    <t>MYT</t>
  </si>
  <si>
    <t>MX</t>
  </si>
  <si>
    <t>Micronesia (Federated States of)</t>
  </si>
  <si>
    <t>FM</t>
  </si>
  <si>
    <t>Moldova (the Republic of)</t>
  </si>
  <si>
    <t>MD</t>
  </si>
  <si>
    <t>MC</t>
  </si>
  <si>
    <t>MN</t>
  </si>
  <si>
    <t>ME</t>
  </si>
  <si>
    <t>Montserrat</t>
  </si>
  <si>
    <t>MS</t>
  </si>
  <si>
    <t>MSR</t>
  </si>
  <si>
    <t>MA</t>
  </si>
  <si>
    <t>MZ</t>
  </si>
  <si>
    <t>MM</t>
  </si>
  <si>
    <t>NA</t>
  </si>
  <si>
    <t>NR</t>
  </si>
  <si>
    <t>NP</t>
  </si>
  <si>
    <t>Netherlands (the)</t>
  </si>
  <si>
    <t>NL</t>
  </si>
  <si>
    <t>NC</t>
  </si>
  <si>
    <t>NZ</t>
  </si>
  <si>
    <t>NI</t>
  </si>
  <si>
    <t>Niger (the)</t>
  </si>
  <si>
    <t>NE</t>
  </si>
  <si>
    <t>NG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</si>
  <si>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</si>
  <si>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</si>
  <si>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</si>
  <si>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</si>
  <si>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</si>
  <si>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</si>
  <si>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</si>
  <si>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</si>
  <si>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NO</t>
  </si>
  <si>
    <t>OM</t>
  </si>
  <si>
    <t>PK</t>
  </si>
  <si>
    <t>PW</t>
  </si>
  <si>
    <t>Palestine, State of</t>
  </si>
  <si>
    <t>PS</t>
  </si>
  <si>
    <t>PA</t>
  </si>
  <si>
    <t>PG</t>
  </si>
  <si>
    <t>PY</t>
  </si>
  <si>
    <t>PE</t>
  </si>
  <si>
    <t>Philippines (the)</t>
  </si>
  <si>
    <t>PH</t>
  </si>
  <si>
    <t>Pitcairn</t>
  </si>
  <si>
    <t>PN</t>
  </si>
  <si>
    <t>PCN</t>
  </si>
  <si>
    <t>PL</t>
  </si>
  <si>
    <t>PT</t>
  </si>
  <si>
    <t>PR</t>
  </si>
  <si>
    <t>QA</t>
  </si>
  <si>
    <t>Republic of North Macedonia</t>
  </si>
  <si>
    <t>MK</t>
  </si>
  <si>
    <t>RO</t>
  </si>
  <si>
    <t>Russian Federation (the)</t>
  </si>
  <si>
    <t>RU</t>
  </si>
  <si>
    <t>RW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</si>
  <si>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</si>
  <si>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</si>
  <si>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</si>
  <si>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</si>
  <si>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</si>
  <si>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</si>
  <si>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</si>
  <si>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</si>
  <si>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</si>
  <si>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</si>
  <si>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Saint Lucia</t>
  </si>
  <si>
    <t>Saint Martin (French part)</t>
  </si>
  <si>
    <t>MF</t>
  </si>
  <si>
    <t>Saint Pierre and Miquelon</t>
  </si>
  <si>
    <t>PM</t>
  </si>
  <si>
    <t>SPM</t>
  </si>
  <si>
    <t>Saint Vincent and the Grenadines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</si>
  <si>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</si>
  <si>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</si>
  <si>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</si>
  <si>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</si>
  <si>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</si>
  <si>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</si>
  <si>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</si>
  <si>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</si>
  <si>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</si>
  <si>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</si>
  <si>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</si>
  <si>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</si>
  <si>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</si>
  <si>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</si>
  <si>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</si>
  <si>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</si>
  <si>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South Georgia and the South Sandwich Islands</t>
  </si>
  <si>
    <t>GS</t>
  </si>
  <si>
    <t>SGS</t>
  </si>
  <si>
    <t>SS</t>
  </si>
  <si>
    <t>ES</t>
  </si>
  <si>
    <t>LK</t>
  </si>
  <si>
    <t>Sudan (the)</t>
  </si>
  <si>
    <t>SD</t>
  </si>
  <si>
    <t>SR</t>
  </si>
  <si>
    <t>Svalbard and Jan Mayen</t>
  </si>
  <si>
    <t>SJ</t>
  </si>
  <si>
    <t>SJM</t>
  </si>
  <si>
    <t>SE</t>
  </si>
  <si>
    <t>CH</t>
  </si>
  <si>
    <t>SY</t>
  </si>
  <si>
    <t>Taiwan (Province of China)</t>
  </si>
  <si>
    <t>TW</t>
  </si>
  <si>
    <t>TWN</t>
  </si>
  <si>
    <t>TJ</t>
  </si>
  <si>
    <t>TZ</t>
  </si>
  <si>
    <t>TH</t>
  </si>
  <si>
    <t>TL</t>
  </si>
  <si>
    <t>TG</t>
  </si>
  <si>
    <t>Tokelau</t>
  </si>
  <si>
    <t>TK</t>
  </si>
  <si>
    <t>TKL</t>
  </si>
  <si>
    <t>TO</t>
  </si>
  <si>
    <t>TT</t>
  </si>
  <si>
    <t>TN</t>
  </si>
  <si>
    <t>Turkey</t>
  </si>
  <si>
    <t>TR</t>
  </si>
  <si>
    <t>TM</t>
  </si>
  <si>
    <t>Turks and Caicos Islands (the)</t>
  </si>
  <si>
    <t>TC</t>
  </si>
  <si>
    <t>TV</t>
  </si>
  <si>
    <t>UG</t>
  </si>
  <si>
    <t>UA</t>
  </si>
  <si>
    <t>United Arab Emirates (the)</t>
  </si>
  <si>
    <t>AE</t>
  </si>
  <si>
    <t>United Kingdom of Great Britain and Northern Ireland (the)</t>
  </si>
  <si>
    <t>GB</t>
  </si>
  <si>
    <t>United States Minor Outlying Islands (the)</t>
  </si>
  <si>
    <t>UM</t>
  </si>
  <si>
    <t>UMI</t>
  </si>
  <si>
    <t>United States of America (the)</t>
  </si>
  <si>
    <t>US</t>
  </si>
  <si>
    <t>UY</t>
  </si>
  <si>
    <t>UZ</t>
  </si>
  <si>
    <t>VU</t>
  </si>
  <si>
    <t>Venezuela (Bolivarian Republic of)</t>
  </si>
  <si>
    <t>VE</t>
  </si>
  <si>
    <t>VN</t>
  </si>
  <si>
    <t>Virgin Islands (British)</t>
  </si>
  <si>
    <t>VG</t>
  </si>
  <si>
    <t>VI</t>
  </si>
  <si>
    <t>Wallis and Futuna</t>
  </si>
  <si>
    <t>WF</t>
  </si>
  <si>
    <t>WLF</t>
  </si>
  <si>
    <t>Western Sahara</t>
  </si>
  <si>
    <t>EH</t>
  </si>
  <si>
    <t>ESH</t>
  </si>
  <si>
    <t>YE</t>
  </si>
  <si>
    <t>ZM</t>
  </si>
  <si>
    <t>ZW</t>
  </si>
  <si>
    <t>Åland Islands</t>
  </si>
  <si>
    <t>AX</t>
  </si>
  <si>
    <t>ALA</t>
  </si>
  <si>
    <t>BOL</t>
    <phoneticPr fontId="1"/>
  </si>
  <si>
    <t>CPV</t>
    <phoneticPr fontId="1"/>
  </si>
  <si>
    <t>COM</t>
    <phoneticPr fontId="1"/>
  </si>
  <si>
    <t>COG</t>
    <phoneticPr fontId="1"/>
  </si>
  <si>
    <t>COD</t>
    <phoneticPr fontId="1"/>
  </si>
  <si>
    <t>DOM</t>
    <phoneticPr fontId="1"/>
  </si>
  <si>
    <t>GMB</t>
    <phoneticPr fontId="1"/>
  </si>
  <si>
    <t>LAO</t>
    <phoneticPr fontId="1"/>
  </si>
  <si>
    <t>MAC</t>
    <phoneticPr fontId="1"/>
  </si>
  <si>
    <t>MDA</t>
    <phoneticPr fontId="1"/>
  </si>
  <si>
    <t>NLD</t>
    <phoneticPr fontId="1"/>
  </si>
  <si>
    <t>NER</t>
    <phoneticPr fontId="1"/>
  </si>
  <si>
    <t>PHL</t>
    <phoneticPr fontId="1"/>
  </si>
  <si>
    <t>RUS</t>
    <phoneticPr fontId="1"/>
  </si>
  <si>
    <t>SDN</t>
    <phoneticPr fontId="1"/>
  </si>
  <si>
    <t>TUR</t>
    <phoneticPr fontId="1"/>
  </si>
  <si>
    <t>ARE</t>
    <phoneticPr fontId="1"/>
  </si>
  <si>
    <t>VEN</t>
    <phoneticPr fontId="1"/>
  </si>
  <si>
    <t>China</t>
    <phoneticPr fontId="1"/>
  </si>
  <si>
    <t>PPPw(ILO)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</si>
  <si>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</si>
  <si>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</si>
  <si>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</si>
  <si>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</si>
  <si>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</si>
  <si>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</si>
  <si>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</si>
  <si>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</si>
  <si>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</si>
  <si>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</si>
  <si>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</si>
  <si>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</si>
  <si>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</si>
  <si>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</si>
  <si>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</si>
  <si>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</si>
  <si>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</si>
  <si>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</si>
  <si>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</si>
  <si>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</si>
  <si>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</si>
  <si>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</si>
  <si>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</si>
  <si>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</si>
  <si>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</si>
  <si>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</si>
  <si>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Estimated PPPw in 2017</t>
    <phoneticPr fontId="1"/>
  </si>
  <si>
    <t>year</t>
    <phoneticPr fontId="1"/>
  </si>
  <si>
    <t>GlobalLaborCost(Ind2)</t>
    <phoneticPr fontId="1"/>
  </si>
  <si>
    <t>ARE</t>
    <phoneticPr fontId="1"/>
  </si>
  <si>
    <t>IND</t>
    <phoneticPr fontId="1"/>
  </si>
  <si>
    <t>CAN</t>
    <phoneticPr fontId="1"/>
  </si>
  <si>
    <t>SAU</t>
    <phoneticPr fontId="1"/>
  </si>
  <si>
    <t>ZMB</t>
    <phoneticPr fontId="1"/>
  </si>
  <si>
    <t>PNG</t>
    <phoneticPr fontId="1"/>
  </si>
  <si>
    <t>BRA</t>
    <phoneticPr fontId="1"/>
  </si>
  <si>
    <t>PER</t>
    <phoneticPr fontId="1"/>
  </si>
  <si>
    <t>GBR</t>
    <phoneticPr fontId="1"/>
  </si>
  <si>
    <t>ZAF</t>
    <phoneticPr fontId="1"/>
  </si>
  <si>
    <t>GlobalLaborCost(Ind3)</t>
    <phoneticPr fontId="1"/>
  </si>
  <si>
    <t>USA</t>
    <phoneticPr fontId="1"/>
  </si>
  <si>
    <t>IDN</t>
    <phoneticPr fontId="1"/>
  </si>
  <si>
    <t>AUS</t>
    <phoneticPr fontId="1"/>
  </si>
  <si>
    <t>CAN</t>
    <phoneticPr fontId="1"/>
  </si>
  <si>
    <t>CHL</t>
    <phoneticPr fontId="1"/>
  </si>
  <si>
    <t>NZL</t>
    <phoneticPr fontId="1"/>
  </si>
  <si>
    <t>VNM</t>
    <phoneticPr fontId="1"/>
  </si>
  <si>
    <t>MYS</t>
    <phoneticPr fontId="1"/>
  </si>
  <si>
    <t>CHN</t>
    <phoneticPr fontId="1"/>
  </si>
  <si>
    <t>ZAF</t>
    <phoneticPr fontId="1"/>
  </si>
  <si>
    <t>Malaysia</t>
    <phoneticPr fontId="1"/>
  </si>
  <si>
    <t>LC(WDI)</t>
    <phoneticPr fontId="1"/>
  </si>
  <si>
    <t>Estimated LC in 1995</t>
    <phoneticPr fontId="1"/>
  </si>
  <si>
    <t>China's labor cost is replaced by PPPw(ILO), 2017 is forecasted by polynominal up to the 2nd.</t>
    <phoneticPr fontId="1"/>
  </si>
  <si>
    <t>Malaysia's 1995 is forecasted by polynominal up to the 2nd.</t>
    <phoneticPr fontId="1"/>
  </si>
  <si>
    <t>ARE</t>
    <phoneticPr fontId="1"/>
  </si>
  <si>
    <t>IRN</t>
    <phoneticPr fontId="1"/>
  </si>
  <si>
    <t>IDN</t>
    <phoneticPr fontId="1"/>
  </si>
  <si>
    <t>QAT</t>
    <phoneticPr fontId="1"/>
  </si>
  <si>
    <t>CAN</t>
    <phoneticPr fontId="1"/>
  </si>
  <si>
    <t>KWT</t>
    <phoneticPr fontId="1"/>
  </si>
  <si>
    <t>SAU</t>
    <phoneticPr fontId="1"/>
  </si>
  <si>
    <t>PNG</t>
    <phoneticPr fontId="1"/>
  </si>
  <si>
    <t>BRN</t>
    <phoneticPr fontId="1"/>
  </si>
  <si>
    <t>MYS</t>
    <phoneticPr fontId="1"/>
  </si>
  <si>
    <t>KOR</t>
    <phoneticPr fontId="1"/>
  </si>
  <si>
    <t>Wholesale price index (2010 = 100)</t>
  </si>
  <si>
    <t>FP.WPI.TOTL</t>
  </si>
  <si>
    <t>Consumer price index (2010 = 100)</t>
  </si>
  <si>
    <t>FP.CPI.TOTL</t>
  </si>
  <si>
    <t>Indonesia</t>
    <phoneticPr fontId="1"/>
  </si>
  <si>
    <t>WPI(WDI)</t>
    <phoneticPr fontId="1"/>
  </si>
  <si>
    <t>Saudi Arabia</t>
    <phoneticPr fontId="1"/>
  </si>
  <si>
    <t>Indonesia is replaced by WPI(WDI)</t>
    <phoneticPr fontId="1"/>
  </si>
  <si>
    <t>Saudi Arabia is replaced by WPI(WDI)</t>
    <phoneticPr fontId="1"/>
  </si>
  <si>
    <t>CPI(WDI)</t>
    <phoneticPr fontId="1"/>
  </si>
  <si>
    <t>Quatar</t>
    <phoneticPr fontId="1"/>
  </si>
  <si>
    <t>Quatar is replaced by CPI(WDI)</t>
    <phoneticPr fontId="1"/>
  </si>
  <si>
    <t>GloabalLaborCost(Ind5)</t>
    <phoneticPr fontId="1"/>
  </si>
  <si>
    <t>IRL</t>
    <phoneticPr fontId="1"/>
  </si>
  <si>
    <t>ITA</t>
    <phoneticPr fontId="1"/>
  </si>
  <si>
    <t>IND</t>
    <phoneticPr fontId="1"/>
  </si>
  <si>
    <t>NLD</t>
    <phoneticPr fontId="1"/>
  </si>
  <si>
    <t>SGP</t>
    <phoneticPr fontId="1"/>
  </si>
  <si>
    <t>CHE</t>
    <phoneticPr fontId="1"/>
  </si>
  <si>
    <t>SWE</t>
    <phoneticPr fontId="1"/>
  </si>
  <si>
    <t>ESP</t>
    <phoneticPr fontId="1"/>
  </si>
  <si>
    <t>THA</t>
    <phoneticPr fontId="1"/>
  </si>
  <si>
    <t>DNK</t>
    <phoneticPr fontId="1"/>
  </si>
  <si>
    <t>DEU</t>
    <phoneticPr fontId="1"/>
  </si>
  <si>
    <t>PRI</t>
    <phoneticPr fontId="1"/>
  </si>
  <si>
    <t>FRA</t>
    <phoneticPr fontId="1"/>
  </si>
  <si>
    <t>BEL</t>
    <phoneticPr fontId="1"/>
  </si>
  <si>
    <t>GBR</t>
    <phoneticPr fontId="1"/>
  </si>
  <si>
    <t>KOR</t>
    <phoneticPr fontId="1"/>
  </si>
  <si>
    <t>CHN</t>
    <phoneticPr fontId="1"/>
  </si>
  <si>
    <t>GloabalLaborCost(Ind4)</t>
    <phoneticPr fontId="1"/>
  </si>
  <si>
    <t>GlobalLaborCost(Ind6)</t>
    <phoneticPr fontId="1"/>
  </si>
  <si>
    <t>SWE</t>
    <phoneticPr fontId="1"/>
  </si>
  <si>
    <t>MLS</t>
  </si>
  <si>
    <t>MLS</t>
    <phoneticPr fontId="1"/>
  </si>
  <si>
    <t>MEX</t>
    <phoneticPr fontId="1"/>
  </si>
  <si>
    <t>KOR</t>
    <phoneticPr fontId="1"/>
  </si>
  <si>
    <t>CRI</t>
    <phoneticPr fontId="1"/>
  </si>
  <si>
    <t>GlobalLaborCost(Ind7)</t>
    <phoneticPr fontId="1"/>
  </si>
  <si>
    <t>THA</t>
    <phoneticPr fontId="1"/>
  </si>
  <si>
    <t>DEU</t>
    <phoneticPr fontId="1"/>
  </si>
  <si>
    <t>PHL</t>
    <phoneticPr fontId="1"/>
  </si>
  <si>
    <t>MYS</t>
    <phoneticPr fontId="1"/>
  </si>
  <si>
    <t>GBR</t>
    <phoneticPr fontId="1"/>
  </si>
  <si>
    <t>HKG</t>
    <phoneticPr fontId="1"/>
  </si>
  <si>
    <t>KOR</t>
    <phoneticPr fontId="1"/>
  </si>
  <si>
    <t>CHN</t>
    <phoneticPr fontId="1"/>
  </si>
  <si>
    <t>Philippines</t>
    <phoneticPr fontId="1"/>
  </si>
  <si>
    <t>estimated LC in 1997</t>
    <phoneticPr fontId="1"/>
  </si>
  <si>
    <t>Philippines' 1997 is forecasted by polynominal up to the 2nd</t>
    <phoneticPr fontId="1"/>
  </si>
  <si>
    <t>GlobalLaboCost(Ind8)</t>
    <phoneticPr fontId="1"/>
  </si>
  <si>
    <t>ITA</t>
    <phoneticPr fontId="1"/>
  </si>
  <si>
    <t>FRA</t>
    <phoneticPr fontId="1"/>
  </si>
  <si>
    <t>MEX</t>
    <phoneticPr fontId="1"/>
  </si>
  <si>
    <t>HUN</t>
    <phoneticPr fontId="1"/>
  </si>
  <si>
    <t>GlobalLaborCost(Ind9)</t>
    <phoneticPr fontId="1"/>
  </si>
  <si>
    <t>Do not touch these parts, automatic panel framework</t>
    <phoneticPr fontId="1"/>
  </si>
  <si>
    <t>downloaded in July, 2023</t>
  </si>
  <si>
    <t>downloaded in July, 2024</t>
  </si>
  <si>
    <t>WPI(WDI)</t>
    <phoneticPr fontId="1"/>
  </si>
  <si>
    <t>CPI(WDI)</t>
    <phoneticPr fontId="1"/>
  </si>
  <si>
    <t>JPN</t>
    <phoneticPr fontId="1"/>
  </si>
  <si>
    <t>MEX</t>
    <phoneticPr fontId="1"/>
  </si>
  <si>
    <t>MEX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</si>
</sst>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"/>
  </numFmts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Times New Roman"/>
      <family val="1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Country!$I$3:$I$25</c:f>
              <c:numCache>
                <c:formatCode>General</c:formatCode>
                <c:ptCount val="23"/>
                <c:pt idx="0">
                  <c:v>119.65</c:v>
                </c:pt>
                <c:pt idx="1">
                  <c:v>128.38</c:v>
                </c:pt>
                <c:pt idx="2">
                  <c:v>133.18</c:v>
                </c:pt>
                <c:pt idx="3">
                  <c:v>157.55000000000001</c:v>
                </c:pt>
                <c:pt idx="4">
                  <c:v>182.22</c:v>
                </c:pt>
                <c:pt idx="5">
                  <c:v>210.77</c:v>
                </c:pt>
                <c:pt idx="6">
                  <c:v>249.6</c:v>
                </c:pt>
                <c:pt idx="7">
                  <c:v>291.89999999999998</c:v>
                </c:pt>
                <c:pt idx="8">
                  <c:v>333.65</c:v>
                </c:pt>
                <c:pt idx="9">
                  <c:v>376.49</c:v>
                </c:pt>
                <c:pt idx="10">
                  <c:v>438.43</c:v>
                </c:pt>
                <c:pt idx="11">
                  <c:v>509.17</c:v>
                </c:pt>
                <c:pt idx="12">
                  <c:v>593.15</c:v>
                </c:pt>
                <c:pt idx="13">
                  <c:v>681.68</c:v>
                </c:pt>
                <c:pt idx="14">
                  <c:v>754.82</c:v>
                </c:pt>
                <c:pt idx="15">
                  <c:v>842.66</c:v>
                </c:pt>
                <c:pt idx="16">
                  <c:v>941.98</c:v>
                </c:pt>
                <c:pt idx="17">
                  <c:v>1063.27</c:v>
                </c:pt>
                <c:pt idx="18">
                  <c:v>1117.94</c:v>
                </c:pt>
                <c:pt idx="19">
                  <c:v>1190.5999999999999</c:v>
                </c:pt>
                <c:pt idx="20">
                  <c:v>1283.53</c:v>
                </c:pt>
                <c:pt idx="21">
                  <c:v>1372.31</c:v>
                </c:pt>
                <c:pt idx="22">
                  <c:v>1533.4549999999999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672"/>
        <c:axId val="212114688"/>
      </c:scatterChart>
      <c:valAx>
        <c:axId val="21210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114688"/>
        <c:crosses val="autoZero"/>
        <c:crossBetween val="midCat"/>
      </c:valAx>
      <c:valAx>
        <c:axId val="212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10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Country!$X$31:$X$53</c:f>
              <c:numCache>
                <c:formatCode>General</c:formatCode>
                <c:ptCount val="23"/>
                <c:pt idx="0">
                  <c:v>109074000000</c:v>
                </c:pt>
                <c:pt idx="1">
                  <c:v>123226000000</c:v>
                </c:pt>
                <c:pt idx="2">
                  <c:v>151158804151.50278</c:v>
                </c:pt>
                <c:pt idx="3">
                  <c:v>172889000000</c:v>
                </c:pt>
                <c:pt idx="4">
                  <c:v>166392000000</c:v>
                </c:pt>
                <c:pt idx="5">
                  <c:v>225176000000</c:v>
                </c:pt>
                <c:pt idx="6">
                  <c:v>238944000000</c:v>
                </c:pt>
                <c:pt idx="7">
                  <c:v>266000000000</c:v>
                </c:pt>
                <c:pt idx="8">
                  <c:v>276130000000</c:v>
                </c:pt>
                <c:pt idx="9">
                  <c:v>283070000000</c:v>
                </c:pt>
                <c:pt idx="10">
                  <c:v>296360000000</c:v>
                </c:pt>
                <c:pt idx="11">
                  <c:v>324700000000</c:v>
                </c:pt>
                <c:pt idx="12">
                  <c:v>350291000000</c:v>
                </c:pt>
                <c:pt idx="13">
                  <c:v>374662000000</c:v>
                </c:pt>
                <c:pt idx="14">
                  <c:v>432020000000</c:v>
                </c:pt>
                <c:pt idx="15">
                  <c:v>469402000000</c:v>
                </c:pt>
                <c:pt idx="16">
                  <c:v>500446000000</c:v>
                </c:pt>
                <c:pt idx="17">
                  <c:v>542638000000</c:v>
                </c:pt>
                <c:pt idx="18">
                  <c:v>581728000000</c:v>
                </c:pt>
                <c:pt idx="19">
                  <c:v>603603000000</c:v>
                </c:pt>
                <c:pt idx="20">
                  <c:v>664425000000</c:v>
                </c:pt>
                <c:pt idx="21">
                  <c:v>723180000000</c:v>
                </c:pt>
                <c:pt idx="22">
                  <c:v>808419000000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9592"/>
        <c:axId val="212108024"/>
      </c:scatterChart>
      <c:valAx>
        <c:axId val="21210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108024"/>
        <c:crosses val="autoZero"/>
        <c:crossBetween val="midCat"/>
      </c:valAx>
      <c:valAx>
        <c:axId val="2121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10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243840</xdr:colOff>
      <xdr:row>0</xdr:row>
      <xdr:rowOff>114300</xdr:rowOff>
    </xdr:from>
    <xdr:to>
      <xdr:col>25</xdr:col>
      <xdr:colOff>121920</xdr:colOff>
      <xdr:row>15</xdr:row>
      <xdr:rowOff>91440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</xdr:colOff>
      <xdr:row>12</xdr:row>
      <xdr:rowOff>167640</xdr:rowOff>
    </xdr:from>
    <xdr:to>
      <xdr:col>32</xdr:col>
      <xdr:colOff>556260</xdr:colOff>
      <xdr:row>27</xdr:row>
      <xdr:rowOff>144780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workbookViewId="0">
      <selection activeCell="K14" sqref="K14:K19"/>
    </sheetView>
  </sheetViews>
  <sheetFormatPr defaultRowHeight="14.4" x14ac:dyDescent="0.2"/>
  <cols>
    <col min="2" max="2" width="10.8984375" bestFit="1" customWidth="1"/>
  </cols>
  <sheetData>
    <row r="2" spans="2:18" x14ac:dyDescent="0.2">
      <c r="B2" t="s">
        <v>715</v>
      </c>
      <c r="C2" t="s">
        <v>717</v>
      </c>
    </row>
    <row r="3" spans="2:18" x14ac:dyDescent="0.2">
      <c r="B3" t="s">
        <v>718</v>
      </c>
      <c r="C3" t="s">
        <v>720</v>
      </c>
      <c r="F3" t="s">
        <v>721</v>
      </c>
    </row>
    <row r="4" spans="2:18" x14ac:dyDescent="0.2">
      <c r="B4" s="13" t="s">
        <v>719</v>
      </c>
      <c r="C4" t="s">
        <v>720</v>
      </c>
      <c r="F4" t="s">
        <v>722</v>
      </c>
    </row>
    <row r="5" spans="2:18" x14ac:dyDescent="0.2">
      <c r="B5" t="s">
        <v>776</v>
      </c>
      <c r="C5" t="s">
        <v>720</v>
      </c>
      <c r="F5" t="s">
        <v>779</v>
      </c>
    </row>
    <row r="6" spans="2:18" x14ac:dyDescent="0.2">
      <c r="B6" t="s">
        <v>777</v>
      </c>
      <c r="C6" t="s">
        <v>720</v>
      </c>
      <c r="F6" t="s">
        <v>778</v>
      </c>
    </row>
    <row r="7" spans="2:18" x14ac:dyDescent="0.2">
      <c r="B7" t="s">
        <v>1279</v>
      </c>
      <c r="C7" t="s">
        <v>1277</v>
      </c>
    </row>
    <row r="8" spans="2:18" x14ac:dyDescent="0.2">
      <c r="B8" t="s">
        <v>1280</v>
      </c>
      <c r="C8" t="s">
        <v>1278</v>
      </c>
    </row>
    <row r="10" spans="2:18" x14ac:dyDescent="0.2">
      <c r="B10" t="s">
        <v>714</v>
      </c>
      <c r="C10" t="s">
        <v>716</v>
      </c>
    </row>
    <row r="12" spans="2:18" x14ac:dyDescent="0.2">
      <c r="B12" t="s">
        <v>723</v>
      </c>
      <c r="C12" t="s">
        <v>724</v>
      </c>
      <c r="I12" t="s">
        <v>773</v>
      </c>
    </row>
    <row r="13" spans="2:18" x14ac:dyDescent="0.2">
      <c r="C13" t="s">
        <v>725</v>
      </c>
    </row>
    <row r="14" spans="2:18" x14ac:dyDescent="0.2">
      <c r="C14" t="s">
        <v>735</v>
      </c>
      <c r="K14" s="8" t="s">
        <v>1207</v>
      </c>
      <c r="L14" s="8"/>
      <c r="M14" s="8"/>
      <c r="N14" s="8"/>
      <c r="O14" s="8"/>
      <c r="P14" s="8"/>
      <c r="Q14" s="8"/>
      <c r="R14" s="8"/>
    </row>
    <row r="15" spans="2:18" x14ac:dyDescent="0.2">
      <c r="K15" s="8" t="s">
        <v>1208</v>
      </c>
      <c r="L15" s="8"/>
      <c r="M15" s="8"/>
      <c r="N15" s="8"/>
      <c r="O15" s="8"/>
      <c r="P15" s="8"/>
    </row>
    <row r="16" spans="2:18" x14ac:dyDescent="0.2">
      <c r="B16" t="s">
        <v>774</v>
      </c>
      <c r="C16" t="s">
        <v>775</v>
      </c>
      <c r="K16" s="8" t="s">
        <v>1269</v>
      </c>
      <c r="L16" s="8"/>
      <c r="M16" s="8"/>
      <c r="N16" s="8"/>
      <c r="O16" s="8"/>
      <c r="P16" s="8"/>
    </row>
    <row r="17" spans="11:14" x14ac:dyDescent="0.2">
      <c r="K17" s="8" t="s">
        <v>1227</v>
      </c>
      <c r="L17" s="8"/>
      <c r="M17" s="8"/>
      <c r="N17" s="8"/>
    </row>
    <row r="18" spans="11:14" x14ac:dyDescent="0.2">
      <c r="K18" s="8" t="s">
        <v>1228</v>
      </c>
      <c r="L18" s="8"/>
      <c r="M18" s="8"/>
    </row>
    <row r="19" spans="11:14" x14ac:dyDescent="0.2">
      <c r="K19" s="8" t="s">
        <v>1231</v>
      </c>
      <c r="L19" s="8"/>
      <c r="M19" s="8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33"/>
  <sheetViews>
    <sheetView topLeftCell="G1" workbookViewId="0">
      <selection activeCell="AA4" sqref="AA4"/>
    </sheetView>
  </sheetViews>
  <sheetFormatPr defaultRowHeight="14.4" x14ac:dyDescent="0.2"/>
  <cols>
    <col min="2" max="2" width="11.59765625" bestFit="1" customWidth="1"/>
  </cols>
  <sheetData>
    <row r="3" spans="1:27" x14ac:dyDescent="0.2">
      <c r="A3" s="15"/>
      <c r="B3" t="s">
        <v>127</v>
      </c>
      <c r="C3" t="s">
        <v>475</v>
      </c>
      <c r="D3" t="s">
        <v>84</v>
      </c>
      <c r="E3" t="s">
        <v>88</v>
      </c>
      <c r="F3" t="s">
        <v>90</v>
      </c>
      <c r="G3" t="s">
        <v>118</v>
      </c>
      <c r="H3" t="s">
        <v>694</v>
      </c>
      <c r="I3" t="s">
        <v>527</v>
      </c>
      <c r="L3" t="s">
        <v>389</v>
      </c>
      <c r="M3" t="s">
        <v>632</v>
      </c>
      <c r="O3" t="s">
        <v>127</v>
      </c>
      <c r="P3" s="16" t="s">
        <v>475</v>
      </c>
      <c r="Q3" t="s">
        <v>84</v>
      </c>
      <c r="R3" t="s">
        <v>88</v>
      </c>
      <c r="S3" t="s">
        <v>90</v>
      </c>
      <c r="T3" s="8" t="s">
        <v>118</v>
      </c>
      <c r="U3" s="8" t="s">
        <v>694</v>
      </c>
      <c r="V3" s="13" t="s">
        <v>527</v>
      </c>
      <c r="W3" s="8"/>
      <c r="X3" s="8"/>
      <c r="Y3" s="13" t="s">
        <v>389</v>
      </c>
      <c r="Z3" t="s">
        <v>632</v>
      </c>
      <c r="AA3" t="s">
        <v>1250</v>
      </c>
    </row>
    <row r="4" spans="1:27" x14ac:dyDescent="0.2">
      <c r="A4">
        <v>1988</v>
      </c>
      <c r="N4">
        <v>1988</v>
      </c>
    </row>
    <row r="5" spans="1:27" x14ac:dyDescent="0.2">
      <c r="A5">
        <v>1989</v>
      </c>
      <c r="N5">
        <v>1989</v>
      </c>
    </row>
    <row r="6" spans="1:27" x14ac:dyDescent="0.2">
      <c r="A6">
        <v>1990</v>
      </c>
      <c r="N6">
        <v>1990</v>
      </c>
    </row>
    <row r="7" spans="1:27" x14ac:dyDescent="0.2">
      <c r="A7">
        <v>1991</v>
      </c>
      <c r="N7">
        <v>1991</v>
      </c>
    </row>
    <row r="8" spans="1:27" x14ac:dyDescent="0.2">
      <c r="A8">
        <v>1992</v>
      </c>
      <c r="N8">
        <v>1992</v>
      </c>
    </row>
    <row r="9" spans="1:27" x14ac:dyDescent="0.2">
      <c r="A9">
        <v>1993</v>
      </c>
      <c r="N9">
        <v>1993</v>
      </c>
    </row>
    <row r="10" spans="1:27" x14ac:dyDescent="0.2">
      <c r="A10">
        <v>1994</v>
      </c>
      <c r="N10">
        <v>1994</v>
      </c>
    </row>
    <row r="11" spans="1:27" x14ac:dyDescent="0.2">
      <c r="A11">
        <v>1995</v>
      </c>
      <c r="B11">
        <f>HLOOKUP(B$3,'LC(WDI)'!$A$2:$JG$66,$A11-1956,FALSE)</f>
        <v>139020000000</v>
      </c>
      <c r="C11">
        <f>HLOOKUP(C$3,'LC(WDI)'!$A$2:$JG$66,$A11-1956,FALSE)</f>
        <v>8851000000000</v>
      </c>
      <c r="D11">
        <f>HLOOKUP(D$3,'LC(WDI)'!$A$2:$JG$66,$A11-1956,FALSE)</f>
        <v>2857000000</v>
      </c>
      <c r="E11">
        <f>HLOOKUP(E$3,'LC(WDI)'!$A$2:$JG$66,$A11-1956,FALSE)</f>
        <v>18675000000</v>
      </c>
      <c r="F11">
        <f>HLOOKUP(F$3,'LC(WDI)'!$A$2:$JG$66,$A11-1956,FALSE)</f>
        <v>1000250000000</v>
      </c>
      <c r="G11">
        <f>HLOOKUP(G$3,'LC(WDI)'!$A$2:$JG$66,$A11-1956,FALSE)</f>
        <v>0</v>
      </c>
      <c r="H11">
        <f>HLOOKUP(H$3,'LC(WDI)'!$A$2:$JG$66,$A11-1956,FALSE)</f>
        <v>0</v>
      </c>
      <c r="I11">
        <f>HLOOKUP(I$3,'LC(WDI)'!$A$2:$JG$66,$A11-1956,FALSE)</f>
        <v>0</v>
      </c>
      <c r="J11" t="e">
        <f>HLOOKUP(J$3,'LC(WDI)'!$A$2:$JG$66,$A11-1956,FALSE)</f>
        <v>#N/A</v>
      </c>
      <c r="K11" t="e">
        <f>HLOOKUP(K$3,'LC(WDI)'!$A$2:$JG$66,$A11-1956,FALSE)</f>
        <v>#N/A</v>
      </c>
      <c r="L11">
        <f>HLOOKUP(L$3,'LC(WDI)'!$A$2:$JG$66,$A11-1956,FALSE)</f>
        <v>0</v>
      </c>
      <c r="M11">
        <f>HLOOKUP(M$3,'LC(WDI)'!$A$2:$JG$66,$A11-1956,FALSE)</f>
        <v>25366000000</v>
      </c>
      <c r="N11">
        <v>1995</v>
      </c>
      <c r="O11">
        <f>(B11/B$11)^'w4'!B11</f>
        <v>1</v>
      </c>
      <c r="P11">
        <f>(Country!I58/Country!I$58)^'w4'!C11</f>
        <v>1</v>
      </c>
      <c r="Q11">
        <f>(D11/D$11)^'w4'!D11</f>
        <v>1</v>
      </c>
      <c r="R11">
        <f>(E11/E$11)^'w4'!E11</f>
        <v>1</v>
      </c>
      <c r="S11">
        <f>(F11/F$11)^'w4'!F11</f>
        <v>1</v>
      </c>
      <c r="T11" t="e">
        <f>(G11/G$11)^'w4'!G11</f>
        <v>#DIV/0!</v>
      </c>
      <c r="U11" t="e">
        <f>(H11/H$11)^'w4'!H11</f>
        <v>#DIV/0!</v>
      </c>
      <c r="V11">
        <f>(Country!I31/Country!I$31)^'w4'!I11</f>
        <v>1</v>
      </c>
      <c r="W11" t="e">
        <f>(J11/J$11)^'w4'!J11</f>
        <v>#N/A</v>
      </c>
      <c r="X11" t="e">
        <f>(K11/K$11)^'w4'!K11</f>
        <v>#N/A</v>
      </c>
      <c r="Y11">
        <f>(Country!I3/Country!I$3)^'w4'!L11</f>
        <v>1</v>
      </c>
      <c r="Z11">
        <f>(M11/M$11)^'w4'!M11</f>
        <v>1</v>
      </c>
      <c r="AA11">
        <f>PRODUCT(O11:S11,V11,Y11:Z11)</f>
        <v>1</v>
      </c>
    </row>
    <row r="12" spans="1:27" x14ac:dyDescent="0.2">
      <c r="A12">
        <v>1996</v>
      </c>
      <c r="B12">
        <f>HLOOKUP(B$3,'LC(WDI)'!$A$2:$JG$66,$A12-1956,FALSE)</f>
        <v>140480000000</v>
      </c>
      <c r="C12">
        <f>HLOOKUP(C$3,'LC(WDI)'!$A$2:$JG$66,$A12-1956,FALSE)</f>
        <v>12731000000000</v>
      </c>
      <c r="D12">
        <f>HLOOKUP(D$3,'LC(WDI)'!$A$2:$JG$66,$A12-1956,FALSE)</f>
        <v>2918000000</v>
      </c>
      <c r="E12">
        <f>HLOOKUP(E$3,'LC(WDI)'!$A$2:$JG$66,$A12-1956,FALSE)</f>
        <v>17738000000</v>
      </c>
      <c r="F12">
        <f>HLOOKUP(F$3,'LC(WDI)'!$A$2:$JG$66,$A12-1956,FALSE)</f>
        <v>1159290000000</v>
      </c>
      <c r="G12">
        <f>HLOOKUP(G$3,'LC(WDI)'!$A$2:$JG$66,$A12-1956,FALSE)</f>
        <v>0</v>
      </c>
      <c r="H12">
        <f>HLOOKUP(H$3,'LC(WDI)'!$A$2:$JG$66,$A12-1956,FALSE)</f>
        <v>0</v>
      </c>
      <c r="I12">
        <f>HLOOKUP(I$3,'LC(WDI)'!$A$2:$JG$66,$A12-1956,FALSE)</f>
        <v>16282000000</v>
      </c>
      <c r="J12" t="e">
        <f>HLOOKUP(J$3,'LC(WDI)'!$A$2:$JG$66,$A12-1956,FALSE)</f>
        <v>#N/A</v>
      </c>
      <c r="K12" t="e">
        <f>HLOOKUP(K$3,'LC(WDI)'!$A$2:$JG$66,$A12-1956,FALSE)</f>
        <v>#N/A</v>
      </c>
      <c r="L12">
        <f>HLOOKUP(L$3,'LC(WDI)'!$A$2:$JG$66,$A12-1956,FALSE)</f>
        <v>0</v>
      </c>
      <c r="M12">
        <f>HLOOKUP(M$3,'LC(WDI)'!$A$2:$JG$66,$A12-1956,FALSE)</f>
        <v>31146000000</v>
      </c>
      <c r="N12">
        <v>1996</v>
      </c>
      <c r="O12">
        <f>(B12/B$11)^'w4'!B12</f>
        <v>1.0025382840280179</v>
      </c>
      <c r="P12">
        <f>(Country!I59/Country!I$58)^'w4'!C12</f>
        <v>1.0034092669315351</v>
      </c>
      <c r="Q12">
        <f>(D12/D$11)^'w4'!D12</f>
        <v>1.0024663462625254</v>
      </c>
      <c r="R12">
        <f>(E12/E$11)^'w4'!E12</f>
        <v>0.9848677427584599</v>
      </c>
      <c r="S12">
        <f>(F12/F$11)^'w4'!F12</f>
        <v>1.010806914224559</v>
      </c>
      <c r="T12" t="e">
        <f>(G12/G$11)^'w4'!G12</f>
        <v>#DIV/0!</v>
      </c>
      <c r="U12" t="e">
        <f>(H12/H$11)^'w4'!H12</f>
        <v>#DIV/0!</v>
      </c>
      <c r="V12">
        <f>(Country!I32/Country!I$31)^'w4'!I12</f>
        <v>1.0295680092918948</v>
      </c>
      <c r="W12" t="e">
        <f>(J12/J$11)^'w4'!J12</f>
        <v>#N/A</v>
      </c>
      <c r="X12" t="e">
        <f>(K12/K$11)^'w4'!K12</f>
        <v>#N/A</v>
      </c>
      <c r="Y12">
        <f>(Country!I4/Country!I$3)^'w4'!L12</f>
        <v>1.0039334573853096</v>
      </c>
      <c r="Z12">
        <f>(M12/M$11)^'w4'!M12</f>
        <v>1.0067834103360107</v>
      </c>
      <c r="AA12">
        <f t="shared" ref="AA12:AA33" si="0">PRODUCT(O12:S12,V12,Y12:Z12)</f>
        <v>1.0446985961018076</v>
      </c>
    </row>
    <row r="13" spans="1:27" x14ac:dyDescent="0.2">
      <c r="A13">
        <v>1997</v>
      </c>
      <c r="B13">
        <f>HLOOKUP(B$3,'LC(WDI)'!$A$2:$JG$66,$A13-1956,FALSE)</f>
        <v>142100000000</v>
      </c>
      <c r="C13">
        <f>HLOOKUP(C$3,'LC(WDI)'!$A$2:$JG$66,$A13-1956,FALSE)</f>
        <v>11085500000000</v>
      </c>
      <c r="D13">
        <f>HLOOKUP(D$3,'LC(WDI)'!$A$2:$JG$66,$A13-1956,FALSE)</f>
        <v>3832000000</v>
      </c>
      <c r="E13">
        <f>HLOOKUP(E$3,'LC(WDI)'!$A$2:$JG$66,$A13-1956,FALSE)</f>
        <v>17184000000</v>
      </c>
      <c r="F13">
        <f>HLOOKUP(F$3,'LC(WDI)'!$A$2:$JG$66,$A13-1956,FALSE)</f>
        <v>1324960000000</v>
      </c>
      <c r="G13">
        <f>HLOOKUP(G$3,'LC(WDI)'!$A$2:$JG$66,$A13-1956,FALSE)</f>
        <v>0</v>
      </c>
      <c r="H13">
        <f>HLOOKUP(H$3,'LC(WDI)'!$A$2:$JG$66,$A13-1956,FALSE)</f>
        <v>0</v>
      </c>
      <c r="I13">
        <f>HLOOKUP(I$3,'LC(WDI)'!$A$2:$JG$66,$A13-1956,FALSE)</f>
        <v>13195000000</v>
      </c>
      <c r="J13" t="e">
        <f>HLOOKUP(J$3,'LC(WDI)'!$A$2:$JG$66,$A13-1956,FALSE)</f>
        <v>#N/A</v>
      </c>
      <c r="K13" t="e">
        <f>HLOOKUP(K$3,'LC(WDI)'!$A$2:$JG$66,$A13-1956,FALSE)</f>
        <v>#N/A</v>
      </c>
      <c r="L13">
        <f>HLOOKUP(L$3,'LC(WDI)'!$A$2:$JG$66,$A13-1956,FALSE)</f>
        <v>0</v>
      </c>
      <c r="M13">
        <f>HLOOKUP(M$3,'LC(WDI)'!$A$2:$JG$66,$A13-1956,FALSE)</f>
        <v>33784000000</v>
      </c>
      <c r="N13">
        <v>1997</v>
      </c>
      <c r="O13">
        <f>(B13/B$11)^'w4'!B13</f>
        <v>1.005602127809363</v>
      </c>
      <c r="P13">
        <f>(Country!I60/Country!I$58)^'w4'!C13</f>
        <v>1.0057285319614906</v>
      </c>
      <c r="Q13">
        <f>(D13/D$11)^'w4'!D13</f>
        <v>1.030126383032868</v>
      </c>
      <c r="R13">
        <f>(E13/E$11)^'w4'!E13</f>
        <v>0.97085846710691626</v>
      </c>
      <c r="S13">
        <f>(F13/F$11)^'w4'!F13</f>
        <v>1.0167172744661546</v>
      </c>
      <c r="T13" t="e">
        <f>(G13/G$11)^'w4'!G13</f>
        <v>#DIV/0!</v>
      </c>
      <c r="U13" t="e">
        <f>(H13/H$11)^'w4'!H13</f>
        <v>#DIV/0!</v>
      </c>
      <c r="V13">
        <f>(Country!I33/Country!I$31)^'w4'!I13</f>
        <v>1.0069687910209284</v>
      </c>
      <c r="W13" t="e">
        <f>(J13/J$11)^'w4'!J13</f>
        <v>#N/A</v>
      </c>
      <c r="X13" t="e">
        <f>(K13/K$11)^'w4'!K13</f>
        <v>#N/A</v>
      </c>
      <c r="Y13">
        <f>(Country!I5/Country!I$3)^'w4'!L13</f>
        <v>1.0055874479209195</v>
      </c>
      <c r="Z13">
        <f>(M13/M$11)^'w4'!M13</f>
        <v>1.0086824121630058</v>
      </c>
      <c r="AA13">
        <f t="shared" si="0"/>
        <v>1.0503738295285541</v>
      </c>
    </row>
    <row r="14" spans="1:27" x14ac:dyDescent="0.2">
      <c r="A14">
        <v>1998</v>
      </c>
      <c r="B14">
        <f>HLOOKUP(B$3,'LC(WDI)'!$A$2:$JG$66,$A14-1956,FALSE)</f>
        <v>144010000000</v>
      </c>
      <c r="C14">
        <f>HLOOKUP(C$3,'LC(WDI)'!$A$2:$JG$66,$A14-1956,FALSE)</f>
        <v>15115000000000</v>
      </c>
      <c r="D14">
        <f>HLOOKUP(D$3,'LC(WDI)'!$A$2:$JG$66,$A14-1956,FALSE)</f>
        <v>3831000000</v>
      </c>
      <c r="E14">
        <f>HLOOKUP(E$3,'LC(WDI)'!$A$2:$JG$66,$A14-1956,FALSE)</f>
        <v>17444000000</v>
      </c>
      <c r="F14">
        <f>HLOOKUP(F$3,'LC(WDI)'!$A$2:$JG$66,$A14-1956,FALSE)</f>
        <v>1490980000000</v>
      </c>
      <c r="G14">
        <f>HLOOKUP(G$3,'LC(WDI)'!$A$2:$JG$66,$A14-1956,FALSE)</f>
        <v>0</v>
      </c>
      <c r="H14">
        <f>HLOOKUP(H$3,'LC(WDI)'!$A$2:$JG$66,$A14-1956,FALSE)</f>
        <v>0</v>
      </c>
      <c r="I14">
        <f>HLOOKUP(I$3,'LC(WDI)'!$A$2:$JG$66,$A14-1956,FALSE)</f>
        <v>13984000000</v>
      </c>
      <c r="J14" t="e">
        <f>HLOOKUP(J$3,'LC(WDI)'!$A$2:$JG$66,$A14-1956,FALSE)</f>
        <v>#N/A</v>
      </c>
      <c r="K14" t="e">
        <f>HLOOKUP(K$3,'LC(WDI)'!$A$2:$JG$66,$A14-1956,FALSE)</f>
        <v>#N/A</v>
      </c>
      <c r="L14">
        <f>HLOOKUP(L$3,'LC(WDI)'!$A$2:$JG$66,$A14-1956,FALSE)</f>
        <v>0</v>
      </c>
      <c r="M14">
        <f>HLOOKUP(M$3,'LC(WDI)'!$A$2:$JG$66,$A14-1956,FALSE)</f>
        <v>36348000000</v>
      </c>
      <c r="N14">
        <v>1998</v>
      </c>
      <c r="O14">
        <f>(B14/B$11)^'w4'!B14</f>
        <v>1.0091182854635097</v>
      </c>
      <c r="P14">
        <f>(Country!I61/Country!I$58)^'w4'!C14</f>
        <v>1.0255504722549076</v>
      </c>
      <c r="Q14">
        <f>(D14/D$11)^'w4'!D14</f>
        <v>1.0416025992216895</v>
      </c>
      <c r="R14">
        <f>(E14/E$11)^'w4'!E14</f>
        <v>0.97970946556166494</v>
      </c>
      <c r="S14">
        <f>(F14/F$11)^'w4'!F14</f>
        <v>1.0300118904961726</v>
      </c>
      <c r="T14" t="e">
        <f>(G14/G$11)^'w4'!G14</f>
        <v>#DIV/0!</v>
      </c>
      <c r="U14" t="e">
        <f>(H14/H$11)^'w4'!H14</f>
        <v>#DIV/0!</v>
      </c>
      <c r="V14">
        <f>(Country!I34/Country!I$31)^'w4'!I14</f>
        <v>1.0083008678728504</v>
      </c>
      <c r="W14" t="e">
        <f>(J14/J$11)^'w4'!J14</f>
        <v>#N/A</v>
      </c>
      <c r="X14" t="e">
        <f>(K14/K$11)^'w4'!K14</f>
        <v>#N/A</v>
      </c>
      <c r="Y14">
        <f>(Country!I6/Country!I$3)^'w4'!L14</f>
        <v>1.0140896246332585</v>
      </c>
      <c r="Z14">
        <f>(M14/M$11)^'w4'!M14</f>
        <v>1.0193131235011936</v>
      </c>
      <c r="AA14">
        <f t="shared" si="0"/>
        <v>1.1337434945219014</v>
      </c>
    </row>
    <row r="15" spans="1:27" x14ac:dyDescent="0.2">
      <c r="A15">
        <v>1999</v>
      </c>
      <c r="B15">
        <f>HLOOKUP(B$3,'LC(WDI)'!$A$2:$JG$66,$A15-1956,FALSE)</f>
        <v>150620000000</v>
      </c>
      <c r="C15">
        <f>HLOOKUP(C$3,'LC(WDI)'!$A$2:$JG$66,$A15-1956,FALSE)</f>
        <v>19124100000000</v>
      </c>
      <c r="D15">
        <f>HLOOKUP(D$3,'LC(WDI)'!$A$2:$JG$66,$A15-1956,FALSE)</f>
        <v>18488000000</v>
      </c>
      <c r="E15">
        <f>HLOOKUP(E$3,'LC(WDI)'!$A$2:$JG$66,$A15-1956,FALSE)</f>
        <v>18400000000</v>
      </c>
      <c r="F15">
        <f>HLOOKUP(F$3,'LC(WDI)'!$A$2:$JG$66,$A15-1956,FALSE)</f>
        <v>1645350000000</v>
      </c>
      <c r="G15">
        <f>HLOOKUP(G$3,'LC(WDI)'!$A$2:$JG$66,$A15-1956,FALSE)</f>
        <v>0</v>
      </c>
      <c r="H15">
        <f>HLOOKUP(H$3,'LC(WDI)'!$A$2:$JG$66,$A15-1956,FALSE)</f>
        <v>0</v>
      </c>
      <c r="I15">
        <f>HLOOKUP(I$3,'LC(WDI)'!$A$2:$JG$66,$A15-1956,FALSE)</f>
        <v>14436000000</v>
      </c>
      <c r="J15" t="e">
        <f>HLOOKUP(J$3,'LC(WDI)'!$A$2:$JG$66,$A15-1956,FALSE)</f>
        <v>#N/A</v>
      </c>
      <c r="K15" t="e">
        <f>HLOOKUP(K$3,'LC(WDI)'!$A$2:$JG$66,$A15-1956,FALSE)</f>
        <v>#N/A</v>
      </c>
      <c r="L15">
        <f>HLOOKUP(L$3,'LC(WDI)'!$A$2:$JG$66,$A15-1956,FALSE)</f>
        <v>0</v>
      </c>
      <c r="M15">
        <f>HLOOKUP(M$3,'LC(WDI)'!$A$2:$JG$66,$A15-1956,FALSE)</f>
        <v>37916000000</v>
      </c>
      <c r="N15">
        <v>1999</v>
      </c>
      <c r="O15">
        <f>(B15/B$11)^'w4'!B15</f>
        <v>1.0191449264381411</v>
      </c>
      <c r="P15">
        <f>(Country!I62/Country!I$58)^'w4'!C15</f>
        <v>1.0335237666763806</v>
      </c>
      <c r="Q15">
        <f>(D15/D$11)^'w4'!D15</f>
        <v>1.2625883808215503</v>
      </c>
      <c r="R15">
        <f>(E15/E$11)^'w4'!E15</f>
        <v>0.99509980039832735</v>
      </c>
      <c r="S15">
        <f>(F15/F$11)^'w4'!F15</f>
        <v>1.0366040256011173</v>
      </c>
      <c r="T15" t="e">
        <f>(G15/G$11)^'w4'!G15</f>
        <v>#DIV/0!</v>
      </c>
      <c r="U15" t="e">
        <f>(H15/H$11)^'w4'!H15</f>
        <v>#DIV/0!</v>
      </c>
      <c r="V15">
        <f>(Country!I35/Country!I$31)^'w4'!I15</f>
        <v>1.0117841277411999</v>
      </c>
      <c r="W15" t="e">
        <f>(J15/J$11)^'w4'!J15</f>
        <v>#N/A</v>
      </c>
      <c r="X15" t="e">
        <f>(K15/K$11)^'w4'!K15</f>
        <v>#N/A</v>
      </c>
      <c r="Y15">
        <f>(Country!I7/Country!I$3)^'w4'!L15</f>
        <v>1.0220748746995565</v>
      </c>
      <c r="Z15">
        <f>(M15/M$11)^'w4'!M15</f>
        <v>1.0190922827952258</v>
      </c>
      <c r="AA15">
        <f t="shared" si="0"/>
        <v>1.4457121159353092</v>
      </c>
    </row>
    <row r="16" spans="1:27" x14ac:dyDescent="0.2">
      <c r="A16">
        <v>2000</v>
      </c>
      <c r="B16">
        <f>HLOOKUP(B$3,'LC(WDI)'!$A$2:$JG$66,$A16-1956,FALSE)</f>
        <v>159180000000</v>
      </c>
      <c r="C16">
        <f>HLOOKUP(C$3,'LC(WDI)'!$A$2:$JG$66,$A16-1956,FALSE)</f>
        <v>0</v>
      </c>
      <c r="D16">
        <f>HLOOKUP(D$3,'LC(WDI)'!$A$2:$JG$66,$A16-1956,FALSE)</f>
        <v>17073000000</v>
      </c>
      <c r="E16">
        <f>HLOOKUP(E$3,'LC(WDI)'!$A$2:$JG$66,$A16-1956,FALSE)</f>
        <v>21526000000</v>
      </c>
      <c r="F16">
        <f>HLOOKUP(F$3,'LC(WDI)'!$A$2:$JG$66,$A16-1956,FALSE)</f>
        <v>1778490000000</v>
      </c>
      <c r="G16">
        <f>HLOOKUP(G$3,'LC(WDI)'!$A$2:$JG$66,$A16-1956,FALSE)</f>
        <v>0</v>
      </c>
      <c r="H16">
        <f>HLOOKUP(H$3,'LC(WDI)'!$A$2:$JG$66,$A16-1956,FALSE)</f>
        <v>0</v>
      </c>
      <c r="I16">
        <f>HLOOKUP(I$3,'LC(WDI)'!$A$2:$JG$66,$A16-1956,FALSE)</f>
        <v>16357000000</v>
      </c>
      <c r="J16" t="e">
        <f>HLOOKUP(J$3,'LC(WDI)'!$A$2:$JG$66,$A16-1956,FALSE)</f>
        <v>#N/A</v>
      </c>
      <c r="K16" t="e">
        <f>HLOOKUP(K$3,'LC(WDI)'!$A$2:$JG$66,$A16-1956,FALSE)</f>
        <v>#N/A</v>
      </c>
      <c r="L16">
        <f>HLOOKUP(L$3,'LC(WDI)'!$A$2:$JG$66,$A16-1956,FALSE)</f>
        <v>0</v>
      </c>
      <c r="M16">
        <f>HLOOKUP(M$3,'LC(WDI)'!$A$2:$JG$66,$A16-1956,FALSE)</f>
        <v>40036400000</v>
      </c>
      <c r="N16">
        <v>2000</v>
      </c>
      <c r="O16">
        <f>(B16/B$11)^'w4'!B16</f>
        <v>1.0269854294908871</v>
      </c>
      <c r="P16">
        <f>(Country!I63/Country!I$58)^'w4'!C16</f>
        <v>1.039748273232548</v>
      </c>
      <c r="Q16">
        <f>(D16/D$11)^'w4'!D16</f>
        <v>1.258520198542098</v>
      </c>
      <c r="R16">
        <f>(E16/E$11)^'w4'!E16</f>
        <v>1.0502902141661363</v>
      </c>
      <c r="S16">
        <f>(F16/F$11)^'w4'!F16</f>
        <v>1.0419589208515943</v>
      </c>
      <c r="T16" t="e">
        <f>(G16/G$11)^'w4'!G16</f>
        <v>#DIV/0!</v>
      </c>
      <c r="U16" t="e">
        <f>(H16/H$11)^'w4'!H16</f>
        <v>#DIV/0!</v>
      </c>
      <c r="V16">
        <f>(Country!I36/Country!I$31)^'w4'!I16</f>
        <v>1.0203640702405132</v>
      </c>
      <c r="W16" t="e">
        <f>(J16/J$11)^'w4'!J16</f>
        <v>#N/A</v>
      </c>
      <c r="X16" t="e">
        <f>(K16/K$11)^'w4'!K16</f>
        <v>#N/A</v>
      </c>
      <c r="Y16">
        <f>(Country!I8/Country!I$3)^'w4'!L16</f>
        <v>1.0346715076686459</v>
      </c>
      <c r="Z16">
        <f>(M16/M$11)^'w4'!M16</f>
        <v>1.0247646330799745</v>
      </c>
      <c r="AA16">
        <f t="shared" si="0"/>
        <v>1.5910886296383073</v>
      </c>
    </row>
    <row r="17" spans="1:27" x14ac:dyDescent="0.2">
      <c r="A17">
        <v>2001</v>
      </c>
      <c r="B17">
        <f>HLOOKUP(B$3,'LC(WDI)'!$A$2:$JG$66,$A17-1956,FALSE)</f>
        <v>201423300000</v>
      </c>
      <c r="C17">
        <f>HLOOKUP(C$3,'LC(WDI)'!$A$2:$JG$66,$A17-1956,FALSE)</f>
        <v>0</v>
      </c>
      <c r="D17">
        <f>HLOOKUP(D$3,'LC(WDI)'!$A$2:$JG$66,$A17-1956,FALSE)</f>
        <v>18393000000</v>
      </c>
      <c r="E17">
        <f>HLOOKUP(E$3,'LC(WDI)'!$A$2:$JG$66,$A17-1956,FALSE)</f>
        <v>20979000000</v>
      </c>
      <c r="F17">
        <f>HLOOKUP(F$3,'LC(WDI)'!$A$2:$JG$66,$A17-1956,FALSE)</f>
        <v>1891950000000</v>
      </c>
      <c r="G17">
        <f>HLOOKUP(G$3,'LC(WDI)'!$A$2:$JG$66,$A17-1956,FALSE)</f>
        <v>10313800000</v>
      </c>
      <c r="H17">
        <f>HLOOKUP(H$3,'LC(WDI)'!$A$2:$JG$66,$A17-1956,FALSE)</f>
        <v>0</v>
      </c>
      <c r="I17">
        <f>HLOOKUP(I$3,'LC(WDI)'!$A$2:$JG$66,$A17-1956,FALSE)</f>
        <v>17443000000</v>
      </c>
      <c r="J17" t="e">
        <f>HLOOKUP(J$3,'LC(WDI)'!$A$2:$JG$66,$A17-1956,FALSE)</f>
        <v>#N/A</v>
      </c>
      <c r="K17" t="e">
        <f>HLOOKUP(K$3,'LC(WDI)'!$A$2:$JG$66,$A17-1956,FALSE)</f>
        <v>#N/A</v>
      </c>
      <c r="L17">
        <f>HLOOKUP(L$3,'LC(WDI)'!$A$2:$JG$66,$A17-1956,FALSE)</f>
        <v>0</v>
      </c>
      <c r="M17">
        <f>HLOOKUP(M$3,'LC(WDI)'!$A$2:$JG$66,$A17-1956,FALSE)</f>
        <v>44486000000</v>
      </c>
      <c r="N17">
        <v>2001</v>
      </c>
      <c r="O17">
        <f>(B17/B$11)^'w4'!B17</f>
        <v>1.0639530880869676</v>
      </c>
      <c r="P17">
        <f>(Country!I64/Country!I$58)^'w4'!C17</f>
        <v>1.0491573342082627</v>
      </c>
      <c r="Q17">
        <f>(D17/D$11)^'w4'!D17</f>
        <v>1.2876465179477863</v>
      </c>
      <c r="R17">
        <f>(E17/E$11)^'w4'!E17</f>
        <v>1.039234673083133</v>
      </c>
      <c r="S17">
        <f>(F17/F$11)^'w4'!F17</f>
        <v>1.0595397122067236</v>
      </c>
      <c r="T17" t="e">
        <f>(G17/G$11)^'w4'!G17</f>
        <v>#DIV/0!</v>
      </c>
      <c r="U17" t="e">
        <f>(H17/H$11)^'w4'!H17</f>
        <v>#DIV/0!</v>
      </c>
      <c r="V17">
        <f>(Country!I37/Country!I$31)^'w4'!I17</f>
        <v>1.0197605862146661</v>
      </c>
      <c r="W17" t="e">
        <f>(J17/J$11)^'w4'!J17</f>
        <v>#N/A</v>
      </c>
      <c r="X17" t="e">
        <f>(K17/K$11)^'w4'!K17</f>
        <v>#N/A</v>
      </c>
      <c r="Y17">
        <f>(Country!I9/Country!I$3)^'w4'!L17</f>
        <v>1.0471397640584235</v>
      </c>
      <c r="Z17">
        <f>(M17/M$11)^'w4'!M17</f>
        <v>1.0390194733117328</v>
      </c>
      <c r="AA17">
        <f t="shared" si="0"/>
        <v>1.7559703832458509</v>
      </c>
    </row>
    <row r="18" spans="1:27" x14ac:dyDescent="0.2">
      <c r="A18">
        <v>2002</v>
      </c>
      <c r="B18">
        <f>HLOOKUP(B$3,'LC(WDI)'!$A$2:$JG$66,$A18-1956,FALSE)</f>
        <v>225779400000</v>
      </c>
      <c r="C18">
        <f>HLOOKUP(C$3,'LC(WDI)'!$A$2:$JG$66,$A18-1956,FALSE)</f>
        <v>21259200000000</v>
      </c>
      <c r="D18">
        <f>HLOOKUP(D$3,'LC(WDI)'!$A$2:$JG$66,$A18-1956,FALSE)</f>
        <v>19615000000</v>
      </c>
      <c r="E18">
        <f>HLOOKUP(E$3,'LC(WDI)'!$A$2:$JG$66,$A18-1956,FALSE)</f>
        <v>23208000000</v>
      </c>
      <c r="F18">
        <f>HLOOKUP(F$3,'LC(WDI)'!$A$2:$JG$66,$A18-1956,FALSE)</f>
        <v>2011290000000</v>
      </c>
      <c r="G18">
        <f>HLOOKUP(G$3,'LC(WDI)'!$A$2:$JG$66,$A18-1956,FALSE)</f>
        <v>11356283000</v>
      </c>
      <c r="H18">
        <f>HLOOKUP(H$3,'LC(WDI)'!$A$2:$JG$66,$A18-1956,FALSE)</f>
        <v>0</v>
      </c>
      <c r="I18">
        <f>HLOOKUP(I$3,'LC(WDI)'!$A$2:$JG$66,$A18-1956,FALSE)</f>
        <v>20242000000</v>
      </c>
      <c r="J18" t="e">
        <f>HLOOKUP(J$3,'LC(WDI)'!$A$2:$JG$66,$A18-1956,FALSE)</f>
        <v>#N/A</v>
      </c>
      <c r="K18" t="e">
        <f>HLOOKUP(K$3,'LC(WDI)'!$A$2:$JG$66,$A18-1956,FALSE)</f>
        <v>#N/A</v>
      </c>
      <c r="L18">
        <f>HLOOKUP(L$3,'LC(WDI)'!$A$2:$JG$66,$A18-1956,FALSE)</f>
        <v>0</v>
      </c>
      <c r="M18">
        <f>HLOOKUP(M$3,'LC(WDI)'!$A$2:$JG$66,$A18-1956,FALSE)</f>
        <v>48396000000</v>
      </c>
      <c r="N18">
        <v>2002</v>
      </c>
      <c r="O18">
        <f>(B18/B$11)^'w4'!B18</f>
        <v>1.0581064727967899</v>
      </c>
      <c r="P18">
        <f>(Country!I65/Country!I$58)^'w4'!C18</f>
        <v>1.0530964517484789</v>
      </c>
      <c r="Q18">
        <f>(D18/D$11)^'w4'!D18</f>
        <v>1.4101508304264549</v>
      </c>
      <c r="R18">
        <f>(E18/E$11)^'w4'!E18</f>
        <v>1.0708461700416383</v>
      </c>
      <c r="S18">
        <f>(F18/F$11)^'w4'!F18</f>
        <v>1.0626467556990979</v>
      </c>
      <c r="T18" t="e">
        <f>(G18/G$11)^'w4'!G18</f>
        <v>#DIV/0!</v>
      </c>
      <c r="U18" t="e">
        <f>(H18/H$11)^'w4'!H18</f>
        <v>#DIV/0!</v>
      </c>
      <c r="V18">
        <f>(Country!I38/Country!I$31)^'w4'!I18</f>
        <v>1.0264613944024261</v>
      </c>
      <c r="W18" t="e">
        <f>(J18/J$11)^'w4'!J18</f>
        <v>#N/A</v>
      </c>
      <c r="X18" t="e">
        <f>(K18/K$11)^'w4'!K18</f>
        <v>#N/A</v>
      </c>
      <c r="Y18">
        <f>(Country!I10/Country!I$3)^'w4'!L18</f>
        <v>1.0627254439432838</v>
      </c>
      <c r="Z18">
        <f>(M18/M$11)^'w4'!M18</f>
        <v>1.0628861900876159</v>
      </c>
      <c r="AA18">
        <f t="shared" si="0"/>
        <v>2.0731444315750407</v>
      </c>
    </row>
    <row r="19" spans="1:27" x14ac:dyDescent="0.2">
      <c r="A19">
        <v>2003</v>
      </c>
      <c r="B19">
        <f>HLOOKUP(B$3,'LC(WDI)'!$A$2:$JG$66,$A19-1956,FALSE)</f>
        <v>256609400000</v>
      </c>
      <c r="C19">
        <f>HLOOKUP(C$3,'LC(WDI)'!$A$2:$JG$66,$A19-1956,FALSE)</f>
        <v>47661500000000</v>
      </c>
      <c r="D19">
        <f>HLOOKUP(D$3,'LC(WDI)'!$A$2:$JG$66,$A19-1956,FALSE)</f>
        <v>21423000000</v>
      </c>
      <c r="E19">
        <f>HLOOKUP(E$3,'LC(WDI)'!$A$2:$JG$66,$A19-1956,FALSE)</f>
        <v>24595000000</v>
      </c>
      <c r="F19">
        <f>HLOOKUP(F$3,'LC(WDI)'!$A$2:$JG$66,$A19-1956,FALSE)</f>
        <v>2130600000000</v>
      </c>
      <c r="G19">
        <f>HLOOKUP(G$3,'LC(WDI)'!$A$2:$JG$66,$A19-1956,FALSE)</f>
        <v>10915016000</v>
      </c>
      <c r="H19">
        <f>HLOOKUP(H$3,'LC(WDI)'!$A$2:$JG$66,$A19-1956,FALSE)</f>
        <v>0</v>
      </c>
      <c r="I19">
        <f>HLOOKUP(I$3,'LC(WDI)'!$A$2:$JG$66,$A19-1956,FALSE)</f>
        <v>21721000000</v>
      </c>
      <c r="J19" t="e">
        <f>HLOOKUP(J$3,'LC(WDI)'!$A$2:$JG$66,$A19-1956,FALSE)</f>
        <v>#N/A</v>
      </c>
      <c r="K19" t="e">
        <f>HLOOKUP(K$3,'LC(WDI)'!$A$2:$JG$66,$A19-1956,FALSE)</f>
        <v>#N/A</v>
      </c>
      <c r="L19">
        <f>HLOOKUP(L$3,'LC(WDI)'!$A$2:$JG$66,$A19-1956,FALSE)</f>
        <v>0</v>
      </c>
      <c r="M19">
        <f>HLOOKUP(M$3,'LC(WDI)'!$A$2:$JG$66,$A19-1956,FALSE)</f>
        <v>53915300000</v>
      </c>
      <c r="N19">
        <v>2003</v>
      </c>
      <c r="O19">
        <f>(B19/B$11)^'w4'!B19</f>
        <v>1.1293873579187144</v>
      </c>
      <c r="P19">
        <f>(Country!I66/Country!I$58)^'w4'!C19</f>
        <v>1.0419144331106147</v>
      </c>
      <c r="Q19">
        <f>(D19/D$11)^'w4'!D19</f>
        <v>1.3460198976874587</v>
      </c>
      <c r="R19">
        <f>(E19/E$11)^'w4'!E19</f>
        <v>1.0838365465862203</v>
      </c>
      <c r="S19">
        <f>(F19/F$11)^'w4'!F19</f>
        <v>1.0575737932469462</v>
      </c>
      <c r="T19" t="e">
        <f>(G19/G$11)^'w4'!G19</f>
        <v>#DIV/0!</v>
      </c>
      <c r="U19" t="e">
        <f>(H19/H$11)^'w4'!H19</f>
        <v>#DIV/0!</v>
      </c>
      <c r="V19">
        <f>(Country!I39/Country!I$31)^'w4'!I19</f>
        <v>1.0198863618265996</v>
      </c>
      <c r="W19" t="e">
        <f>(J19/J$11)^'w4'!J19</f>
        <v>#N/A</v>
      </c>
      <c r="X19" t="e">
        <f>(K19/K$11)^'w4'!K19</f>
        <v>#N/A</v>
      </c>
      <c r="Y19">
        <f>(Country!I11/Country!I$3)^'w4'!L19</f>
        <v>1.0638516214039864</v>
      </c>
      <c r="Z19">
        <f>(M19/M$11)^'w4'!M19</f>
        <v>1.0703953926567111</v>
      </c>
      <c r="AA19">
        <f t="shared" si="0"/>
        <v>2.1085213504683722</v>
      </c>
    </row>
    <row r="20" spans="1:27" x14ac:dyDescent="0.2">
      <c r="A20">
        <v>2004</v>
      </c>
      <c r="B20">
        <f>HLOOKUP(B$3,'LC(WDI)'!$A$2:$JG$66,$A20-1956,FALSE)</f>
        <v>273296100000</v>
      </c>
      <c r="C20">
        <f>HLOOKUP(C$3,'LC(WDI)'!$A$2:$JG$66,$A20-1956,FALSE)</f>
        <v>49270000000000</v>
      </c>
      <c r="D20">
        <f>HLOOKUP(D$3,'LC(WDI)'!$A$2:$JG$66,$A20-1956,FALSE)</f>
        <v>23079000000</v>
      </c>
      <c r="E20">
        <f>HLOOKUP(E$3,'LC(WDI)'!$A$2:$JG$66,$A20-1956,FALSE)</f>
        <v>25156000000</v>
      </c>
      <c r="F20">
        <f>HLOOKUP(F$3,'LC(WDI)'!$A$2:$JG$66,$A20-1956,FALSE)</f>
        <v>2301580000000</v>
      </c>
      <c r="G20">
        <f>HLOOKUP(G$3,'LC(WDI)'!$A$2:$JG$66,$A20-1956,FALSE)</f>
        <v>11938509000</v>
      </c>
      <c r="H20">
        <f>HLOOKUP(H$3,'LC(WDI)'!$A$2:$JG$66,$A20-1956,FALSE)</f>
        <v>0</v>
      </c>
      <c r="I20">
        <f>HLOOKUP(I$3,'LC(WDI)'!$A$2:$JG$66,$A20-1956,FALSE)</f>
        <v>23779000000</v>
      </c>
      <c r="J20" t="e">
        <f>HLOOKUP(J$3,'LC(WDI)'!$A$2:$JG$66,$A20-1956,FALSE)</f>
        <v>#N/A</v>
      </c>
      <c r="K20" t="e">
        <f>HLOOKUP(K$3,'LC(WDI)'!$A$2:$JG$66,$A20-1956,FALSE)</f>
        <v>#N/A</v>
      </c>
      <c r="L20">
        <f>HLOOKUP(L$3,'LC(WDI)'!$A$2:$JG$66,$A20-1956,FALSE)</f>
        <v>0</v>
      </c>
      <c r="M20">
        <f>HLOOKUP(M$3,'LC(WDI)'!$A$2:$JG$66,$A20-1956,FALSE)</f>
        <v>60206000000</v>
      </c>
      <c r="N20">
        <v>2004</v>
      </c>
      <c r="O20">
        <f>(B20/B$11)^'w4'!B20</f>
        <v>1.1431273073803074</v>
      </c>
      <c r="P20">
        <f>(Country!I67/Country!I$58)^'w4'!C20</f>
        <v>1.0203672847618479</v>
      </c>
      <c r="Q20">
        <f>(D20/D$11)^'w4'!D20</f>
        <v>1.4084271806068467</v>
      </c>
      <c r="R20">
        <f>(E20/E$11)^'w4'!E20</f>
        <v>1.0993637322478966</v>
      </c>
      <c r="S20">
        <f>(F20/F$11)^'w4'!F20</f>
        <v>1.0611352266408764</v>
      </c>
      <c r="T20" t="e">
        <f>(G20/G$11)^'w4'!G20</f>
        <v>#DIV/0!</v>
      </c>
      <c r="U20" t="e">
        <f>(H20/H$11)^'w4'!H20</f>
        <v>#DIV/0!</v>
      </c>
      <c r="V20">
        <f>(Country!I40/Country!I$31)^'w4'!I20</f>
        <v>1.0197249485263984</v>
      </c>
      <c r="W20" t="e">
        <f>(J20/J$11)^'w4'!J20</f>
        <v>#N/A</v>
      </c>
      <c r="X20" t="e">
        <f>(K20/K$11)^'w4'!K20</f>
        <v>#N/A</v>
      </c>
      <c r="Y20">
        <f>(Country!I12/Country!I$3)^'w4'!L20</f>
        <v>1.0454189665961462</v>
      </c>
      <c r="Z20">
        <f>(M20/M$11)^'w4'!M20</f>
        <v>1.0890496471803548</v>
      </c>
      <c r="AA20">
        <f t="shared" si="0"/>
        <v>2.2249423325720721</v>
      </c>
    </row>
    <row r="21" spans="1:27" x14ac:dyDescent="0.2">
      <c r="A21">
        <v>2005</v>
      </c>
      <c r="B21">
        <f>HLOOKUP(B$3,'LC(WDI)'!$A$2:$JG$66,$A21-1956,FALSE)</f>
        <v>292126500000</v>
      </c>
      <c r="C21">
        <f>HLOOKUP(C$3,'LC(WDI)'!$A$2:$JG$66,$A21-1956,FALSE)</f>
        <v>0</v>
      </c>
      <c r="D21">
        <f>HLOOKUP(D$3,'LC(WDI)'!$A$2:$JG$66,$A21-1956,FALSE)</f>
        <v>24117000000</v>
      </c>
      <c r="E21">
        <f>HLOOKUP(E$3,'LC(WDI)'!$A$2:$JG$66,$A21-1956,FALSE)</f>
        <v>27102000000</v>
      </c>
      <c r="F21">
        <f>HLOOKUP(F$3,'LC(WDI)'!$A$2:$JG$66,$A21-1956,FALSE)</f>
        <v>2518000000000</v>
      </c>
      <c r="G21">
        <f>HLOOKUP(G$3,'LC(WDI)'!$A$2:$JG$66,$A21-1956,FALSE)</f>
        <v>12936657000</v>
      </c>
      <c r="H21">
        <f>HLOOKUP(H$3,'LC(WDI)'!$A$2:$JG$66,$A21-1956,FALSE)</f>
        <v>0</v>
      </c>
      <c r="I21">
        <f>HLOOKUP(I$3,'LC(WDI)'!$A$2:$JG$66,$A21-1956,FALSE)</f>
        <v>25587000000</v>
      </c>
      <c r="J21" t="e">
        <f>HLOOKUP(J$3,'LC(WDI)'!$A$2:$JG$66,$A21-1956,FALSE)</f>
        <v>#N/A</v>
      </c>
      <c r="K21" t="e">
        <f>HLOOKUP(K$3,'LC(WDI)'!$A$2:$JG$66,$A21-1956,FALSE)</f>
        <v>#N/A</v>
      </c>
      <c r="L21">
        <f>HLOOKUP(L$3,'LC(WDI)'!$A$2:$JG$66,$A21-1956,FALSE)</f>
        <v>0</v>
      </c>
      <c r="M21">
        <f>HLOOKUP(M$3,'LC(WDI)'!$A$2:$JG$66,$A21-1956,FALSE)</f>
        <v>67286000000</v>
      </c>
      <c r="N21">
        <v>2005</v>
      </c>
      <c r="O21">
        <f>(B21/B$11)^'w4'!B21</f>
        <v>1.1520417034589543</v>
      </c>
      <c r="P21">
        <f>(Country!I68/Country!I$58)^'w4'!C21</f>
        <v>1.0248135450006959</v>
      </c>
      <c r="Q21">
        <f>(D21/D$11)^'w4'!D21</f>
        <v>1.4394496199013143</v>
      </c>
      <c r="R21">
        <f>(E21/E$11)^'w4'!E21</f>
        <v>1.113976514494025</v>
      </c>
      <c r="S21">
        <f>(F21/F$11)^'w4'!F21</f>
        <v>1.0794288988356602</v>
      </c>
      <c r="T21" t="e">
        <f>(G21/G$11)^'w4'!G21</f>
        <v>#DIV/0!</v>
      </c>
      <c r="U21" t="e">
        <f>(H21/H$11)^'w4'!H21</f>
        <v>#DIV/0!</v>
      </c>
      <c r="V21">
        <f>(Country!I41/Country!I$31)^'w4'!I21</f>
        <v>1.0253944440006773</v>
      </c>
      <c r="W21" t="e">
        <f>(J21/J$11)^'w4'!J21</f>
        <v>#N/A</v>
      </c>
      <c r="X21" t="e">
        <f>(K21/K$11)^'w4'!K21</f>
        <v>#N/A</v>
      </c>
      <c r="Y21">
        <f>(Country!I13/Country!I$3)^'w4'!L21</f>
        <v>1.0528693369637245</v>
      </c>
      <c r="Z21">
        <f>(M21/M$11)^'w4'!M21</f>
        <v>1.1131756373400707</v>
      </c>
      <c r="AA21">
        <f t="shared" si="0"/>
        <v>2.4558889969682323</v>
      </c>
    </row>
    <row r="22" spans="1:27" x14ac:dyDescent="0.2">
      <c r="A22">
        <v>2006</v>
      </c>
      <c r="B22">
        <f>HLOOKUP(B$3,'LC(WDI)'!$A$2:$JG$66,$A22-1956,FALSE)</f>
        <v>304182200000</v>
      </c>
      <c r="C22">
        <f>HLOOKUP(C$3,'LC(WDI)'!$A$2:$JG$66,$A22-1956,FALSE)</f>
        <v>0</v>
      </c>
      <c r="D22">
        <f>HLOOKUP(D$3,'LC(WDI)'!$A$2:$JG$66,$A22-1956,FALSE)</f>
        <v>25628000000</v>
      </c>
      <c r="E22">
        <f>HLOOKUP(E$3,'LC(WDI)'!$A$2:$JG$66,$A22-1956,FALSE)</f>
        <v>28404000000</v>
      </c>
      <c r="F22">
        <f>HLOOKUP(F$3,'LC(WDI)'!$A$2:$JG$66,$A22-1956,FALSE)</f>
        <v>2760000000000</v>
      </c>
      <c r="G22">
        <f>HLOOKUP(G$3,'LC(WDI)'!$A$2:$JG$66,$A22-1956,FALSE)</f>
        <v>13954000000</v>
      </c>
      <c r="H22">
        <f>HLOOKUP(H$3,'LC(WDI)'!$A$2:$JG$66,$A22-1956,FALSE)</f>
        <v>0</v>
      </c>
      <c r="I22">
        <f>HLOOKUP(I$3,'LC(WDI)'!$A$2:$JG$66,$A22-1956,FALSE)</f>
        <v>28521577162.02</v>
      </c>
      <c r="J22" t="e">
        <f>HLOOKUP(J$3,'LC(WDI)'!$A$2:$JG$66,$A22-1956,FALSE)</f>
        <v>#N/A</v>
      </c>
      <c r="K22" t="e">
        <f>HLOOKUP(K$3,'LC(WDI)'!$A$2:$JG$66,$A22-1956,FALSE)</f>
        <v>#N/A</v>
      </c>
      <c r="L22">
        <f>HLOOKUP(L$3,'LC(WDI)'!$A$2:$JG$66,$A22-1956,FALSE)</f>
        <v>0</v>
      </c>
      <c r="M22">
        <f>HLOOKUP(M$3,'LC(WDI)'!$A$2:$JG$66,$A22-1956,FALSE)</f>
        <v>73411000000</v>
      </c>
      <c r="N22">
        <v>2006</v>
      </c>
      <c r="O22">
        <f>(B22/B$11)^'w4'!B22</f>
        <v>1.1507497529825614</v>
      </c>
      <c r="P22">
        <f>(Country!I69/Country!I$58)^'w4'!C22</f>
        <v>1.0169948603865901</v>
      </c>
      <c r="Q22">
        <f>(D22/D$11)^'w4'!D22</f>
        <v>1.4581973782639601</v>
      </c>
      <c r="R22">
        <f>(E22/E$11)^'w4'!E22</f>
        <v>1.13045351357084</v>
      </c>
      <c r="S22">
        <f>(F22/F$11)^'w4'!F22</f>
        <v>1.0865555847078645</v>
      </c>
      <c r="T22" t="e">
        <f>(G22/G$11)^'w4'!G22</f>
        <v>#DIV/0!</v>
      </c>
      <c r="U22" t="e">
        <f>(H22/H$11)^'w4'!H22</f>
        <v>#DIV/0!</v>
      </c>
      <c r="V22">
        <f>(Country!I42/Country!I$31)^'w4'!I22</f>
        <v>1.063323797492872</v>
      </c>
      <c r="W22" t="e">
        <f>(J22/J$11)^'w4'!J22</f>
        <v>#N/A</v>
      </c>
      <c r="X22" t="e">
        <f>(K22/K$11)^'w4'!K22</f>
        <v>#N/A</v>
      </c>
      <c r="Y22">
        <f>(Country!I14/Country!I$3)^'w4'!L22</f>
        <v>1.053416820877987</v>
      </c>
      <c r="Z22">
        <f>(M22/M$11)^'w4'!M22</f>
        <v>1.106638142310356</v>
      </c>
      <c r="AA22">
        <f t="shared" si="0"/>
        <v>2.5983164045849243</v>
      </c>
    </row>
    <row r="23" spans="1:27" x14ac:dyDescent="0.2">
      <c r="A23">
        <v>2007</v>
      </c>
      <c r="B23">
        <f>HLOOKUP(B$3,'LC(WDI)'!$A$2:$JG$66,$A23-1956,FALSE)</f>
        <v>319403600000</v>
      </c>
      <c r="C23">
        <f>HLOOKUP(C$3,'LC(WDI)'!$A$2:$JG$66,$A23-1956,FALSE)</f>
        <v>0</v>
      </c>
      <c r="D23">
        <f>HLOOKUP(D$3,'LC(WDI)'!$A$2:$JG$66,$A23-1956,FALSE)</f>
        <v>27915000000</v>
      </c>
      <c r="E23">
        <f>HLOOKUP(E$3,'LC(WDI)'!$A$2:$JG$66,$A23-1956,FALSE)</f>
        <v>29772000000</v>
      </c>
      <c r="F23">
        <f>HLOOKUP(F$3,'LC(WDI)'!$A$2:$JG$66,$A23-1956,FALSE)</f>
        <v>3107938000000</v>
      </c>
      <c r="G23">
        <f>HLOOKUP(G$3,'LC(WDI)'!$A$2:$JG$66,$A23-1956,FALSE)</f>
        <v>14600000000</v>
      </c>
      <c r="H23">
        <f>HLOOKUP(H$3,'LC(WDI)'!$A$2:$JG$66,$A23-1956,FALSE)</f>
        <v>0</v>
      </c>
      <c r="I23">
        <f>HLOOKUP(I$3,'LC(WDI)'!$A$2:$JG$66,$A23-1956,FALSE)</f>
        <v>32587160970.689999</v>
      </c>
      <c r="J23" t="e">
        <f>HLOOKUP(J$3,'LC(WDI)'!$A$2:$JG$66,$A23-1956,FALSE)</f>
        <v>#N/A</v>
      </c>
      <c r="K23" t="e">
        <f>HLOOKUP(K$3,'LC(WDI)'!$A$2:$JG$66,$A23-1956,FALSE)</f>
        <v>#N/A</v>
      </c>
      <c r="L23">
        <f>HLOOKUP(L$3,'LC(WDI)'!$A$2:$JG$66,$A23-1956,FALSE)</f>
        <v>0</v>
      </c>
      <c r="M23">
        <f>HLOOKUP(M$3,'LC(WDI)'!$A$2:$JG$66,$A23-1956,FALSE)</f>
        <v>84292000000</v>
      </c>
      <c r="N23">
        <v>2007</v>
      </c>
      <c r="O23">
        <f>(B23/B$11)^'w4'!B23</f>
        <v>1.1032462206512641</v>
      </c>
      <c r="P23">
        <f>(Country!I70/Country!I$58)^'w4'!C23</f>
        <v>1.2217647886606657</v>
      </c>
      <c r="Q23">
        <f>(D23/D$11)^'w4'!D23</f>
        <v>1.3910187657397302</v>
      </c>
      <c r="R23">
        <f>(E23/E$11)^'w4'!E23</f>
        <v>1.0755174072574694</v>
      </c>
      <c r="S23">
        <f>(F23/F$11)^'w4'!F23</f>
        <v>1.0779829891601478</v>
      </c>
      <c r="T23" t="e">
        <f>(G23/G$11)^'w4'!G23</f>
        <v>#DIV/0!</v>
      </c>
      <c r="U23" t="e">
        <f>(H23/H$11)^'w4'!H23</f>
        <v>#DIV/0!</v>
      </c>
      <c r="V23">
        <f>(Country!I43/Country!I$31)^'w4'!I23</f>
        <v>1.2220963275358678</v>
      </c>
      <c r="W23" t="e">
        <f>(J23/J$11)^'w4'!J23</f>
        <v>#N/A</v>
      </c>
      <c r="X23" t="e">
        <f>(K23/K$11)^'w4'!K23</f>
        <v>#N/A</v>
      </c>
      <c r="Y23">
        <f>(Country!I15/Country!I$3)^'w4'!L23</f>
        <v>1.1121845144293887</v>
      </c>
      <c r="Z23">
        <f>(M23/M$11)^'w4'!M23</f>
        <v>1.0739641311452492</v>
      </c>
      <c r="AA23">
        <f t="shared" si="0"/>
        <v>3.1731781346910228</v>
      </c>
    </row>
    <row r="24" spans="1:27" x14ac:dyDescent="0.2">
      <c r="A24">
        <v>2008</v>
      </c>
      <c r="B24">
        <f>HLOOKUP(B$3,'LC(WDI)'!$A$2:$JG$66,$A24-1956,FALSE)</f>
        <v>340254900000</v>
      </c>
      <c r="C24">
        <f>HLOOKUP(C$3,'LC(WDI)'!$A$2:$JG$66,$A24-1956,FALSE)</f>
        <v>112774000000000</v>
      </c>
      <c r="D24">
        <f>HLOOKUP(D$3,'LC(WDI)'!$A$2:$JG$66,$A24-1956,FALSE)</f>
        <v>30054000000</v>
      </c>
      <c r="E24">
        <f>HLOOKUP(E$3,'LC(WDI)'!$A$2:$JG$66,$A24-1956,FALSE)</f>
        <v>31984000000</v>
      </c>
      <c r="F24">
        <f>HLOOKUP(F$3,'LC(WDI)'!$A$2:$JG$66,$A24-1956,FALSE)</f>
        <v>3544890000000</v>
      </c>
      <c r="G24">
        <f>HLOOKUP(G$3,'LC(WDI)'!$A$2:$JG$66,$A24-1956,FALSE)</f>
        <v>16405000000</v>
      </c>
      <c r="H24">
        <f>HLOOKUP(H$3,'LC(WDI)'!$A$2:$JG$66,$A24-1956,FALSE)</f>
        <v>0</v>
      </c>
      <c r="I24">
        <f>HLOOKUP(I$3,'LC(WDI)'!$A$2:$JG$66,$A24-1956,FALSE)</f>
        <v>41010785600.040001</v>
      </c>
      <c r="J24" t="e">
        <f>HLOOKUP(J$3,'LC(WDI)'!$A$2:$JG$66,$A24-1956,FALSE)</f>
        <v>#N/A</v>
      </c>
      <c r="K24" t="e">
        <f>HLOOKUP(K$3,'LC(WDI)'!$A$2:$JG$66,$A24-1956,FALSE)</f>
        <v>#N/A</v>
      </c>
      <c r="L24">
        <f>HLOOKUP(L$3,'LC(WDI)'!$A$2:$JG$66,$A24-1956,FALSE)</f>
        <v>0</v>
      </c>
      <c r="M24">
        <f>HLOOKUP(M$3,'LC(WDI)'!$A$2:$JG$66,$A24-1956,FALSE)</f>
        <v>94937000000</v>
      </c>
      <c r="N24">
        <v>2008</v>
      </c>
      <c r="O24">
        <f>(B24/B$11)^'w4'!B24</f>
        <v>1.1125863376508083</v>
      </c>
      <c r="P24">
        <f>(Country!I71/Country!I$58)^'w4'!C24</f>
        <v>1.182826712725269</v>
      </c>
      <c r="Q24">
        <f>(D24/D$11)^'w4'!D24</f>
        <v>1.4780263019692668</v>
      </c>
      <c r="R24">
        <f>(E24/E$11)^'w4'!E24</f>
        <v>1.0906183259180053</v>
      </c>
      <c r="S24">
        <f>(F24/F$11)^'w4'!F24</f>
        <v>1.111091157733415</v>
      </c>
      <c r="T24" t="e">
        <f>(G24/G$11)^'w4'!G24</f>
        <v>#DIV/0!</v>
      </c>
      <c r="U24" t="e">
        <f>(H24/H$11)^'w4'!H24</f>
        <v>#DIV/0!</v>
      </c>
      <c r="V24">
        <f>(Country!I44/Country!I$31)^'w4'!I24</f>
        <v>1.2571339183554717</v>
      </c>
      <c r="W24" t="e">
        <f>(J24/J$11)^'w4'!J24</f>
        <v>#N/A</v>
      </c>
      <c r="X24" t="e">
        <f>(K24/K$11)^'w4'!K24</f>
        <v>#N/A</v>
      </c>
      <c r="Y24">
        <f>(Country!I16/Country!I$3)^'w4'!L24</f>
        <v>1.1109313992488317</v>
      </c>
      <c r="Z24">
        <f>(M24/M$11)^'w4'!M24</f>
        <v>1.0817630597937731</v>
      </c>
      <c r="AA24">
        <f t="shared" si="0"/>
        <v>3.5609053030082065</v>
      </c>
    </row>
    <row r="25" spans="1:27" x14ac:dyDescent="0.2">
      <c r="A25">
        <v>2009</v>
      </c>
      <c r="B25">
        <f>HLOOKUP(B$3,'LC(WDI)'!$A$2:$JG$66,$A25-1956,FALSE)</f>
        <v>366471900000</v>
      </c>
      <c r="C25">
        <f>HLOOKUP(C$3,'LC(WDI)'!$A$2:$JG$66,$A25-1956,FALSE)</f>
        <v>127663000000000</v>
      </c>
      <c r="D25">
        <f>HLOOKUP(D$3,'LC(WDI)'!$A$2:$JG$66,$A25-1956,FALSE)</f>
        <v>32848000000</v>
      </c>
      <c r="E25">
        <f>HLOOKUP(E$3,'LC(WDI)'!$A$2:$JG$66,$A25-1956,FALSE)</f>
        <v>35037000000</v>
      </c>
      <c r="F25">
        <f>HLOOKUP(F$3,'LC(WDI)'!$A$2:$JG$66,$A25-1956,FALSE)</f>
        <v>4210411173603.8999</v>
      </c>
      <c r="G25">
        <f>HLOOKUP(G$3,'LC(WDI)'!$A$2:$JG$66,$A25-1956,FALSE)</f>
        <v>16202860000</v>
      </c>
      <c r="H25">
        <f>HLOOKUP(H$3,'LC(WDI)'!$A$2:$JG$66,$A25-1956,FALSE)</f>
        <v>0</v>
      </c>
      <c r="I25">
        <f>HLOOKUP(I$3,'LC(WDI)'!$A$2:$JG$66,$A25-1956,FALSE)</f>
        <v>42778267927.839996</v>
      </c>
      <c r="J25" t="e">
        <f>HLOOKUP(J$3,'LC(WDI)'!$A$2:$JG$66,$A25-1956,FALSE)</f>
        <v>#N/A</v>
      </c>
      <c r="K25" t="e">
        <f>HLOOKUP(K$3,'LC(WDI)'!$A$2:$JG$66,$A25-1956,FALSE)</f>
        <v>#N/A</v>
      </c>
      <c r="L25">
        <f>HLOOKUP(L$3,'LC(WDI)'!$A$2:$JG$66,$A25-1956,FALSE)</f>
        <v>0</v>
      </c>
      <c r="M25">
        <f>HLOOKUP(M$3,'LC(WDI)'!$A$2:$JG$66,$A25-1956,FALSE)</f>
        <v>107840404000</v>
      </c>
      <c r="N25">
        <v>2009</v>
      </c>
      <c r="O25">
        <f>(B25/B$11)^'w4'!B25</f>
        <v>1.1182206210999663</v>
      </c>
      <c r="P25">
        <f>(Country!I72/Country!I$58)^'w4'!C25</f>
        <v>1.1595241335174942</v>
      </c>
      <c r="Q25">
        <f>(D25/D$11)^'w4'!D25</f>
        <v>1.4611183206423328</v>
      </c>
      <c r="R25">
        <f>(E25/E$11)^'w4'!E25</f>
        <v>1.1025236034629486</v>
      </c>
      <c r="S25">
        <f>(F25/F$11)^'w4'!F25</f>
        <v>1.1605464110095352</v>
      </c>
      <c r="T25" t="e">
        <f>(G25/G$11)^'w4'!G25</f>
        <v>#DIV/0!</v>
      </c>
      <c r="U25" t="e">
        <f>(H25/H$11)^'w4'!H25</f>
        <v>#DIV/0!</v>
      </c>
      <c r="V25">
        <f>(Country!I45/Country!I$31)^'w4'!I25</f>
        <v>1.2566198555517811</v>
      </c>
      <c r="W25" t="e">
        <f>(J25/J$11)^'w4'!J25</f>
        <v>#N/A</v>
      </c>
      <c r="X25" t="e">
        <f>(K25/K$11)^'w4'!K25</f>
        <v>#N/A</v>
      </c>
      <c r="Y25">
        <f>(Country!I17/Country!I$3)^'w4'!L25</f>
        <v>1.1280507335920085</v>
      </c>
      <c r="Z25">
        <f>(M25/M$11)^'w4'!M25</f>
        <v>1.0834627641614014</v>
      </c>
      <c r="AA25">
        <f t="shared" si="0"/>
        <v>3.7229707510009216</v>
      </c>
    </row>
    <row r="26" spans="1:27" x14ac:dyDescent="0.2">
      <c r="A26">
        <v>2010</v>
      </c>
      <c r="B26">
        <f>HLOOKUP(B$3,'LC(WDI)'!$A$2:$JG$66,$A26-1956,FALSE)</f>
        <v>392662800000</v>
      </c>
      <c r="C26">
        <f>HLOOKUP(C$3,'LC(WDI)'!$A$2:$JG$66,$A26-1956,FALSE)</f>
        <v>148073000000000</v>
      </c>
      <c r="D26">
        <f>HLOOKUP(D$3,'LC(WDI)'!$A$2:$JG$66,$A26-1956,FALSE)</f>
        <v>35830000000</v>
      </c>
      <c r="E26">
        <f>HLOOKUP(E$3,'LC(WDI)'!$A$2:$JG$66,$A26-1956,FALSE)</f>
        <v>35643000000</v>
      </c>
      <c r="F26">
        <f>HLOOKUP(F$3,'LC(WDI)'!$A$2:$JG$66,$A26-1956,FALSE)</f>
        <v>4659699180680</v>
      </c>
      <c r="G26">
        <f>HLOOKUP(G$3,'LC(WDI)'!$A$2:$JG$66,$A26-1956,FALSE)</f>
        <v>16830810000</v>
      </c>
      <c r="H26">
        <f>HLOOKUP(H$3,'LC(WDI)'!$A$2:$JG$66,$A26-1956,FALSE)</f>
        <v>0</v>
      </c>
      <c r="I26">
        <f>HLOOKUP(I$3,'LC(WDI)'!$A$2:$JG$66,$A26-1956,FALSE)</f>
        <v>46662941000</v>
      </c>
      <c r="J26" t="e">
        <f>HLOOKUP(J$3,'LC(WDI)'!$A$2:$JG$66,$A26-1956,FALSE)</f>
        <v>#N/A</v>
      </c>
      <c r="K26" t="e">
        <f>HLOOKUP(K$3,'LC(WDI)'!$A$2:$JG$66,$A26-1956,FALSE)</f>
        <v>#N/A</v>
      </c>
      <c r="L26">
        <f>HLOOKUP(L$3,'LC(WDI)'!$A$2:$JG$66,$A26-1956,FALSE)</f>
        <v>0</v>
      </c>
      <c r="M26">
        <f>HLOOKUP(M$3,'LC(WDI)'!$A$2:$JG$66,$A26-1956,FALSE)</f>
        <v>128258070419</v>
      </c>
      <c r="N26">
        <v>2010</v>
      </c>
      <c r="O26">
        <f>(B26/B$11)^'w4'!B26</f>
        <v>1.1253321396683449</v>
      </c>
      <c r="P26">
        <f>(Country!I73/Country!I$58)^'w4'!C26</f>
        <v>1.1607013600348612</v>
      </c>
      <c r="Q26">
        <f>(D26/D$11)^'w4'!D26</f>
        <v>1.4897338573780905</v>
      </c>
      <c r="R26">
        <f>(E26/E$11)^'w4'!E26</f>
        <v>1.1179133234355174</v>
      </c>
      <c r="S26">
        <f>(F26/F$11)^'w4'!F26</f>
        <v>1.1544843393752726</v>
      </c>
      <c r="T26" t="e">
        <f>(G26/G$11)^'w4'!G26</f>
        <v>#DIV/0!</v>
      </c>
      <c r="U26" t="e">
        <f>(H26/H$11)^'w4'!H26</f>
        <v>#DIV/0!</v>
      </c>
      <c r="V26">
        <f>(Country!I46/Country!I$31)^'w4'!I26</f>
        <v>1.2591041995655625</v>
      </c>
      <c r="W26" t="e">
        <f>(J26/J$11)^'w4'!J26</f>
        <v>#N/A</v>
      </c>
      <c r="X26" t="e">
        <f>(K26/K$11)^'w4'!K26</f>
        <v>#N/A</v>
      </c>
      <c r="Y26">
        <f>(Country!I18/Country!I$3)^'w4'!L26</f>
        <v>1.1385544407885422</v>
      </c>
      <c r="Z26">
        <f>(M26/M$11)^'w4'!M26</f>
        <v>1.0810739026945795</v>
      </c>
      <c r="AA26">
        <f t="shared" si="0"/>
        <v>3.8920368165792518</v>
      </c>
    </row>
    <row r="27" spans="1:27" x14ac:dyDescent="0.2">
      <c r="A27">
        <v>2011</v>
      </c>
      <c r="B27">
        <f>HLOOKUP(B$3,'LC(WDI)'!$A$2:$JG$66,$A27-1956,FALSE)</f>
        <v>400809700000</v>
      </c>
      <c r="C27">
        <f>HLOOKUP(C$3,'LC(WDI)'!$A$2:$JG$66,$A27-1956,FALSE)</f>
        <v>175746000000000</v>
      </c>
      <c r="D27">
        <f>HLOOKUP(D$3,'LC(WDI)'!$A$2:$JG$66,$A27-1956,FALSE)</f>
        <v>38798000000</v>
      </c>
      <c r="E27">
        <f>HLOOKUP(E$3,'LC(WDI)'!$A$2:$JG$66,$A27-1956,FALSE)</f>
        <v>37416000000</v>
      </c>
      <c r="F27">
        <f>HLOOKUP(F$3,'LC(WDI)'!$A$2:$JG$66,$A27-1956,FALSE)</f>
        <v>4946910000000</v>
      </c>
      <c r="G27">
        <f>HLOOKUP(G$3,'LC(WDI)'!$A$2:$JG$66,$A27-1956,FALSE)</f>
        <v>17522600000</v>
      </c>
      <c r="H27">
        <f>HLOOKUP(H$3,'LC(WDI)'!$A$2:$JG$66,$A27-1956,FALSE)</f>
        <v>0</v>
      </c>
      <c r="I27">
        <f>HLOOKUP(I$3,'LC(WDI)'!$A$2:$JG$66,$A27-1956,FALSE)</f>
        <v>50148298000</v>
      </c>
      <c r="J27" t="e">
        <f>HLOOKUP(J$3,'LC(WDI)'!$A$2:$JG$66,$A27-1956,FALSE)</f>
        <v>#N/A</v>
      </c>
      <c r="K27" t="e">
        <f>HLOOKUP(K$3,'LC(WDI)'!$A$2:$JG$66,$A27-1956,FALSE)</f>
        <v>#N/A</v>
      </c>
      <c r="L27">
        <f>HLOOKUP(L$3,'LC(WDI)'!$A$2:$JG$66,$A27-1956,FALSE)</f>
        <v>0</v>
      </c>
      <c r="M27">
        <f>HLOOKUP(M$3,'LC(WDI)'!$A$2:$JG$66,$A27-1956,FALSE)</f>
        <v>138264043200</v>
      </c>
      <c r="N27">
        <v>2011</v>
      </c>
      <c r="O27">
        <f>(B27/B$11)^'w4'!B27</f>
        <v>1.1219655780665259</v>
      </c>
      <c r="P27">
        <f>(Country!I74/Country!I$58)^'w4'!C27</f>
        <v>1.2030315489729264</v>
      </c>
      <c r="Q27">
        <f>(D27/D$11)^'w4'!D27</f>
        <v>1.3367565394053025</v>
      </c>
      <c r="R27">
        <f>(E27/E$11)^'w4'!E27</f>
        <v>1.1204828088723509</v>
      </c>
      <c r="S27">
        <f>(F27/F$11)^'w4'!F27</f>
        <v>1.1719847306373103</v>
      </c>
      <c r="T27" t="e">
        <f>(G27/G$11)^'w4'!G27</f>
        <v>#DIV/0!</v>
      </c>
      <c r="U27" t="e">
        <f>(H27/H$11)^'w4'!H27</f>
        <v>#DIV/0!</v>
      </c>
      <c r="V27">
        <f>(Country!I47/Country!I$31)^'w4'!I27</f>
        <v>1.3002662995637921</v>
      </c>
      <c r="W27" t="e">
        <f>(J27/J$11)^'w4'!J27</f>
        <v>#N/A</v>
      </c>
      <c r="X27" t="e">
        <f>(K27/K$11)^'w4'!K27</f>
        <v>#N/A</v>
      </c>
      <c r="Y27">
        <f>(Country!I19/Country!I$3)^'w4'!L27</f>
        <v>1.1757909718784807</v>
      </c>
      <c r="Z27">
        <f>(M27/M$11)^'w4'!M27</f>
        <v>1.0725798740060573</v>
      </c>
      <c r="AA27">
        <f t="shared" si="0"/>
        <v>3.885331592980573</v>
      </c>
    </row>
    <row r="28" spans="1:27" x14ac:dyDescent="0.2">
      <c r="A28">
        <v>2012</v>
      </c>
      <c r="B28">
        <f>HLOOKUP(B$3,'LC(WDI)'!$A$2:$JG$66,$A28-1956,FALSE)</f>
        <v>397970100000</v>
      </c>
      <c r="C28">
        <f>HLOOKUP(C$3,'LC(WDI)'!$A$2:$JG$66,$A28-1956,FALSE)</f>
        <v>197860000000000</v>
      </c>
      <c r="D28">
        <f>HLOOKUP(D$3,'LC(WDI)'!$A$2:$JG$66,$A28-1956,FALSE)</f>
        <v>41284000000</v>
      </c>
      <c r="E28">
        <f>HLOOKUP(E$3,'LC(WDI)'!$A$2:$JG$66,$A28-1956,FALSE)</f>
        <v>36899000000</v>
      </c>
      <c r="F28">
        <f>HLOOKUP(F$3,'LC(WDI)'!$A$2:$JG$66,$A28-1956,FALSE)</f>
        <v>5409666000000</v>
      </c>
      <c r="G28">
        <f>HLOOKUP(G$3,'LC(WDI)'!$A$2:$JG$66,$A28-1956,FALSE)</f>
        <v>18113410000</v>
      </c>
      <c r="H28">
        <f>HLOOKUP(H$3,'LC(WDI)'!$A$2:$JG$66,$A28-1956,FALSE)</f>
        <v>0</v>
      </c>
      <c r="I28">
        <f>HLOOKUP(I$3,'LC(WDI)'!$A$2:$JG$66,$A28-1956,FALSE)</f>
        <v>60015800000</v>
      </c>
      <c r="J28" t="e">
        <f>HLOOKUP(J$3,'LC(WDI)'!$A$2:$JG$66,$A28-1956,FALSE)</f>
        <v>#N/A</v>
      </c>
      <c r="K28" t="e">
        <f>HLOOKUP(K$3,'LC(WDI)'!$A$2:$JG$66,$A28-1956,FALSE)</f>
        <v>#N/A</v>
      </c>
      <c r="L28">
        <f>HLOOKUP(L$3,'LC(WDI)'!$A$2:$JG$66,$A28-1956,FALSE)</f>
        <v>0</v>
      </c>
      <c r="M28">
        <f>HLOOKUP(M$3,'LC(WDI)'!$A$2:$JG$66,$A28-1956,FALSE)</f>
        <v>153761292461.5</v>
      </c>
      <c r="N28">
        <v>2012</v>
      </c>
      <c r="O28">
        <f>(B28/B$11)^'w4'!B28</f>
        <v>1.128110935068128</v>
      </c>
      <c r="P28">
        <f>(Country!I75/Country!I$58)^'w4'!C28</f>
        <v>1.2108161669764037</v>
      </c>
      <c r="Q28">
        <f>(D28/D$11)^'w4'!D28</f>
        <v>1.3379825457267869</v>
      </c>
      <c r="R28">
        <f>(E28/E$11)^'w4'!E28</f>
        <v>1.1196177145398165</v>
      </c>
      <c r="S28">
        <f>(F28/F$11)^'w4'!F28</f>
        <v>1.1910555973038286</v>
      </c>
      <c r="T28" t="e">
        <f>(G28/G$11)^'w4'!G28</f>
        <v>#DIV/0!</v>
      </c>
      <c r="U28" t="e">
        <f>(H28/H$11)^'w4'!H28</f>
        <v>#DIV/0!</v>
      </c>
      <c r="V28">
        <f>(Country!I48/Country!I$31)^'w4'!I28</f>
        <v>1.3211318538213059</v>
      </c>
      <c r="W28" t="e">
        <f>(J28/J$11)^'w4'!J28</f>
        <v>#N/A</v>
      </c>
      <c r="X28" t="e">
        <f>(K28/K$11)^'w4'!K28</f>
        <v>#N/A</v>
      </c>
      <c r="Y28">
        <f>(Country!I20/Country!I$3)^'w4'!L28</f>
        <v>1.1831272758304263</v>
      </c>
      <c r="Z28">
        <f>(M28/M$11)^'w4'!M28</f>
        <v>1.0682225179144027</v>
      </c>
      <c r="AA28">
        <f t="shared" si="0"/>
        <v>4.0693179388075231</v>
      </c>
    </row>
    <row r="29" spans="1:27" x14ac:dyDescent="0.2">
      <c r="A29">
        <v>2013</v>
      </c>
      <c r="B29">
        <f>HLOOKUP(B$3,'LC(WDI)'!$A$2:$JG$66,$A29-1956,FALSE)</f>
        <v>388341100000</v>
      </c>
      <c r="C29">
        <f>HLOOKUP(C$3,'LC(WDI)'!$A$2:$JG$66,$A29-1956,FALSE)</f>
        <v>221688000000000</v>
      </c>
      <c r="D29">
        <f>HLOOKUP(D$3,'LC(WDI)'!$A$2:$JG$66,$A29-1956,FALSE)</f>
        <v>45674000000</v>
      </c>
      <c r="E29">
        <f>HLOOKUP(E$3,'LC(WDI)'!$A$2:$JG$66,$A29-1956,FALSE)</f>
        <v>38958000000</v>
      </c>
      <c r="F29">
        <f>HLOOKUP(F$3,'LC(WDI)'!$A$2:$JG$66,$A29-1956,FALSE)</f>
        <v>5894240000000</v>
      </c>
      <c r="G29">
        <f>HLOOKUP(G$3,'LC(WDI)'!$A$2:$JG$66,$A29-1956,FALSE)</f>
        <v>18487290000</v>
      </c>
      <c r="H29">
        <f>HLOOKUP(H$3,'LC(WDI)'!$A$2:$JG$66,$A29-1956,FALSE)</f>
        <v>0</v>
      </c>
      <c r="I29">
        <f>HLOOKUP(I$3,'LC(WDI)'!$A$2:$JG$66,$A29-1956,FALSE)</f>
        <v>61001191000</v>
      </c>
      <c r="J29" t="e">
        <f>HLOOKUP(J$3,'LC(WDI)'!$A$2:$JG$66,$A29-1956,FALSE)</f>
        <v>#N/A</v>
      </c>
      <c r="K29" t="e">
        <f>HLOOKUP(K$3,'LC(WDI)'!$A$2:$JG$66,$A29-1956,FALSE)</f>
        <v>#N/A</v>
      </c>
      <c r="L29">
        <f>HLOOKUP(L$3,'LC(WDI)'!$A$2:$JG$66,$A29-1956,FALSE)</f>
        <v>0</v>
      </c>
      <c r="M29">
        <f>HLOOKUP(M$3,'LC(WDI)'!$A$2:$JG$66,$A29-1956,FALSE)</f>
        <v>171531393129.53</v>
      </c>
      <c r="N29">
        <v>2013</v>
      </c>
      <c r="O29">
        <f>(B29/B$11)^'w4'!B29</f>
        <v>1.1521481077435123</v>
      </c>
      <c r="P29">
        <f>(Country!I76/Country!I$58)^'w4'!C29</f>
        <v>1.2235432001577167</v>
      </c>
      <c r="Q29">
        <f>(D29/D$11)^'w4'!D29</f>
        <v>1.2258106405789069</v>
      </c>
      <c r="R29">
        <f>(E29/E$11)^'w4'!E29</f>
        <v>1.1470797358701625</v>
      </c>
      <c r="S29">
        <f>(F29/F$11)^'w4'!F29</f>
        <v>1.1642492846043411</v>
      </c>
      <c r="T29" t="e">
        <f>(G29/G$11)^'w4'!G29</f>
        <v>#DIV/0!</v>
      </c>
      <c r="U29" t="e">
        <f>(H29/H$11)^'w4'!H29</f>
        <v>#DIV/0!</v>
      </c>
      <c r="V29">
        <f>(Country!I49/Country!I$31)^'w4'!I29</f>
        <v>1.313784109347965</v>
      </c>
      <c r="W29" t="e">
        <f>(J29/J$11)^'w4'!J29</f>
        <v>#N/A</v>
      </c>
      <c r="X29" t="e">
        <f>(K29/K$11)^'w4'!K29</f>
        <v>#N/A</v>
      </c>
      <c r="Y29">
        <f>(Country!I21/Country!I$3)^'w4'!L29</f>
        <v>1.1976615825905872</v>
      </c>
      <c r="Z29">
        <f>(M29/M$11)^'w4'!M29</f>
        <v>1.0607962237275501</v>
      </c>
      <c r="AA29">
        <f t="shared" si="0"/>
        <v>3.8519503582422918</v>
      </c>
    </row>
    <row r="30" spans="1:27" x14ac:dyDescent="0.2">
      <c r="A30">
        <v>2014</v>
      </c>
      <c r="B30">
        <f>HLOOKUP(B$3,'LC(WDI)'!$A$2:$JG$66,$A30-1956,FALSE)</f>
        <v>392543200000</v>
      </c>
      <c r="C30">
        <f>HLOOKUP(C$3,'LC(WDI)'!$A$2:$JG$66,$A30-1956,FALSE)</f>
        <v>241018810610901</v>
      </c>
      <c r="D30">
        <f>HLOOKUP(D$3,'LC(WDI)'!$A$2:$JG$66,$A30-1956,FALSE)</f>
        <v>44434000000</v>
      </c>
      <c r="E30">
        <f>HLOOKUP(E$3,'LC(WDI)'!$A$2:$JG$66,$A30-1956,FALSE)</f>
        <v>37926000000</v>
      </c>
      <c r="F30">
        <f>HLOOKUP(F$3,'LC(WDI)'!$A$2:$JG$66,$A30-1956,FALSE)</f>
        <v>6510956126778.2305</v>
      </c>
      <c r="G30">
        <f>HLOOKUP(G$3,'LC(WDI)'!$A$2:$JG$66,$A30-1956,FALSE)</f>
        <v>18975890000</v>
      </c>
      <c r="H30">
        <f>HLOOKUP(H$3,'LC(WDI)'!$A$2:$JG$66,$A30-1956,FALSE)</f>
        <v>0</v>
      </c>
      <c r="I30">
        <f>HLOOKUP(I$3,'LC(WDI)'!$A$2:$JG$66,$A30-1956,FALSE)</f>
        <v>66947386000</v>
      </c>
      <c r="J30" t="e">
        <f>HLOOKUP(J$3,'LC(WDI)'!$A$2:$JG$66,$A30-1956,FALSE)</f>
        <v>#N/A</v>
      </c>
      <c r="K30" t="e">
        <f>HLOOKUP(K$3,'LC(WDI)'!$A$2:$JG$66,$A30-1956,FALSE)</f>
        <v>#N/A</v>
      </c>
      <c r="L30">
        <f>HLOOKUP(L$3,'LC(WDI)'!$A$2:$JG$66,$A30-1956,FALSE)</f>
        <v>0</v>
      </c>
      <c r="M30">
        <f>HLOOKUP(M$3,'LC(WDI)'!$A$2:$JG$66,$A30-1956,FALSE)</f>
        <v>185489570409</v>
      </c>
      <c r="N30">
        <v>2014</v>
      </c>
      <c r="O30">
        <f>(B30/B$11)^'w4'!B30</f>
        <v>1.1536477721282454</v>
      </c>
      <c r="P30">
        <f>(Country!I77/Country!I$58)^'w4'!C30</f>
        <v>1.186248845663938</v>
      </c>
      <c r="Q30">
        <f>(D30/D$11)^'w4'!D30</f>
        <v>1.2240457088587009</v>
      </c>
      <c r="R30">
        <f>(E30/E$11)^'w4'!E30</f>
        <v>1.1262889848469191</v>
      </c>
      <c r="S30">
        <f>(F30/F$11)^'w4'!F30</f>
        <v>1.1717600788048959</v>
      </c>
      <c r="T30" t="e">
        <f>(G30/G$11)^'w4'!G30</f>
        <v>#DIV/0!</v>
      </c>
      <c r="U30" t="e">
        <f>(H30/H$11)^'w4'!H30</f>
        <v>#DIV/0!</v>
      </c>
      <c r="V30">
        <f>(Country!I50/Country!I$31)^'w4'!I30</f>
        <v>1.3400714727265421</v>
      </c>
      <c r="W30" t="e">
        <f>(J30/J$11)^'w4'!J30</f>
        <v>#N/A</v>
      </c>
      <c r="X30" t="e">
        <f>(K30/K$11)^'w4'!K30</f>
        <v>#N/A</v>
      </c>
      <c r="Y30">
        <f>(Country!I22/Country!I$3)^'w4'!L30</f>
        <v>1.1919763569113742</v>
      </c>
      <c r="Z30">
        <f>(M30/M$11)^'w4'!M30</f>
        <v>1.0717872789889455</v>
      </c>
      <c r="AA30">
        <f t="shared" si="0"/>
        <v>3.7847692461764932</v>
      </c>
    </row>
    <row r="31" spans="1:27" x14ac:dyDescent="0.2">
      <c r="A31">
        <v>2015</v>
      </c>
      <c r="B31">
        <f>HLOOKUP(B$3,'LC(WDI)'!$A$2:$JG$66,$A31-1956,FALSE)</f>
        <v>397773900000</v>
      </c>
      <c r="C31">
        <f>HLOOKUP(C$3,'LC(WDI)'!$A$2:$JG$66,$A31-1956,FALSE)</f>
        <v>278172223867109</v>
      </c>
      <c r="D31">
        <f>HLOOKUP(D$3,'LC(WDI)'!$A$2:$JG$66,$A31-1956,FALSE)</f>
        <v>45343000000</v>
      </c>
      <c r="E31">
        <f>HLOOKUP(E$3,'LC(WDI)'!$A$2:$JG$66,$A31-1956,FALSE)</f>
        <v>36443000000</v>
      </c>
      <c r="F31">
        <f>HLOOKUP(F$3,'LC(WDI)'!$A$2:$JG$66,$A31-1956,FALSE)</f>
        <v>7208769519465.8301</v>
      </c>
      <c r="G31">
        <f>HLOOKUP(G$3,'LC(WDI)'!$A$2:$JG$66,$A31-1956,FALSE)</f>
        <v>19708530000</v>
      </c>
      <c r="H31">
        <f>HLOOKUP(H$3,'LC(WDI)'!$A$2:$JG$66,$A31-1956,FALSE)</f>
        <v>0</v>
      </c>
      <c r="I31">
        <f>HLOOKUP(I$3,'LC(WDI)'!$A$2:$JG$66,$A31-1956,FALSE)</f>
        <v>70050168000</v>
      </c>
      <c r="J31" t="e">
        <f>HLOOKUP(J$3,'LC(WDI)'!$A$2:$JG$66,$A31-1956,FALSE)</f>
        <v>#N/A</v>
      </c>
      <c r="K31" t="e">
        <f>HLOOKUP(K$3,'LC(WDI)'!$A$2:$JG$66,$A31-1956,FALSE)</f>
        <v>#N/A</v>
      </c>
      <c r="L31">
        <f>HLOOKUP(L$3,'LC(WDI)'!$A$2:$JG$66,$A31-1956,FALSE)</f>
        <v>0</v>
      </c>
      <c r="M31">
        <f>HLOOKUP(M$3,'LC(WDI)'!$A$2:$JG$66,$A31-1956,FALSE)</f>
        <v>209689281262.60001</v>
      </c>
      <c r="N31">
        <v>2015</v>
      </c>
      <c r="O31">
        <f>(B31/B$11)^'w4'!B31</f>
        <v>1.1567679634064223</v>
      </c>
      <c r="P31">
        <f>(Country!I78/Country!I$58)^'w4'!C31</f>
        <v>1.1782972939454015</v>
      </c>
      <c r="Q31">
        <f>(D31/D$11)^'w4'!D31</f>
        <v>1.2761990014124089</v>
      </c>
      <c r="R31">
        <f>(E31/E$11)^'w4'!E31</f>
        <v>1.1118988986449485</v>
      </c>
      <c r="S31">
        <f>(F31/F$11)^'w4'!F31</f>
        <v>1.1681782369284099</v>
      </c>
      <c r="T31" t="e">
        <f>(G31/G$11)^'w4'!G31</f>
        <v>#DIV/0!</v>
      </c>
      <c r="U31" t="e">
        <f>(H31/H$11)^'w4'!H31</f>
        <v>#DIV/0!</v>
      </c>
      <c r="V31">
        <f>(Country!I51/Country!I$31)^'w4'!I31</f>
        <v>1.3291893086831765</v>
      </c>
      <c r="W31" t="e">
        <f>(J31/J$11)^'w4'!J31</f>
        <v>#N/A</v>
      </c>
      <c r="X31" t="e">
        <f>(K31/K$11)^'w4'!K31</f>
        <v>#N/A</v>
      </c>
      <c r="Y31">
        <f>(Country!I23/Country!I$3)^'w4'!L31</f>
        <v>1.1755499515650407</v>
      </c>
      <c r="Z31">
        <f>(M31/M$11)^'w4'!M31</f>
        <v>1.0904677262222029</v>
      </c>
      <c r="AA31">
        <f t="shared" si="0"/>
        <v>3.8497691519418087</v>
      </c>
    </row>
    <row r="32" spans="1:27" x14ac:dyDescent="0.2">
      <c r="A32">
        <v>2016</v>
      </c>
      <c r="B32">
        <f>HLOOKUP(B$3,'LC(WDI)'!$A$2:$JG$66,$A32-1956,FALSE)</f>
        <v>407869000000</v>
      </c>
      <c r="C32">
        <f>HLOOKUP(C$3,'LC(WDI)'!$A$2:$JG$66,$A32-1956,FALSE)</f>
        <v>302066621224527</v>
      </c>
      <c r="D32">
        <f>HLOOKUP(D$3,'LC(WDI)'!$A$2:$JG$66,$A32-1956,FALSE)</f>
        <v>47610000000</v>
      </c>
      <c r="E32">
        <f>HLOOKUP(E$3,'LC(WDI)'!$A$2:$JG$66,$A32-1956,FALSE)</f>
        <v>36919000000</v>
      </c>
      <c r="F32">
        <f>HLOOKUP(F$3,'LC(WDI)'!$A$2:$JG$66,$A32-1956,FALSE)</f>
        <v>7926170619000</v>
      </c>
      <c r="G32">
        <f>HLOOKUP(G$3,'LC(WDI)'!$A$2:$JG$66,$A32-1956,FALSE)</f>
        <v>20305190000</v>
      </c>
      <c r="H32">
        <f>HLOOKUP(H$3,'LC(WDI)'!$A$2:$JG$66,$A32-1956,FALSE)</f>
        <v>0</v>
      </c>
      <c r="I32">
        <f>HLOOKUP(I$3,'LC(WDI)'!$A$2:$JG$66,$A32-1956,FALSE)</f>
        <v>73108300000</v>
      </c>
      <c r="J32" t="e">
        <f>HLOOKUP(J$3,'LC(WDI)'!$A$2:$JG$66,$A32-1956,FALSE)</f>
        <v>#N/A</v>
      </c>
      <c r="K32" t="e">
        <f>HLOOKUP(K$3,'LC(WDI)'!$A$2:$JG$66,$A32-1956,FALSE)</f>
        <v>#N/A</v>
      </c>
      <c r="L32">
        <f>HLOOKUP(L$3,'LC(WDI)'!$A$2:$JG$66,$A32-1956,FALSE)</f>
        <v>0</v>
      </c>
      <c r="M32">
        <f>HLOOKUP(M$3,'LC(WDI)'!$A$2:$JG$66,$A32-1956,FALSE)</f>
        <v>228565275135.54901</v>
      </c>
      <c r="N32">
        <v>2016</v>
      </c>
      <c r="O32">
        <f>(B32/B$11)^'w4'!B32</f>
        <v>1.1652381764637931</v>
      </c>
      <c r="P32">
        <f>(Country!I79/Country!I$58)^'w4'!C32</f>
        <v>1.1899391590318895</v>
      </c>
      <c r="Q32">
        <f>(D32/D$11)^'w4'!D32</f>
        <v>1.2502881726065325</v>
      </c>
      <c r="R32">
        <f>(E32/E$11)^'w4'!E32</f>
        <v>1.1165358297098784</v>
      </c>
      <c r="S32">
        <f>(F32/F$11)^'w4'!F32</f>
        <v>1.1909005716525201</v>
      </c>
      <c r="T32" t="e">
        <f>(G32/G$11)^'w4'!G32</f>
        <v>#DIV/0!</v>
      </c>
      <c r="U32" t="e">
        <f>(H32/H$11)^'w4'!H32</f>
        <v>#DIV/0!</v>
      </c>
      <c r="V32">
        <f>(Country!I52/Country!I$31)^'w4'!I32</f>
        <v>1.2995420444299728</v>
      </c>
      <c r="W32" t="e">
        <f>(J32/J$11)^'w4'!J32</f>
        <v>#N/A</v>
      </c>
      <c r="X32" t="e">
        <f>(K32/K$11)^'w4'!K32</f>
        <v>#N/A</v>
      </c>
      <c r="Y32">
        <f>(Country!I24/Country!I$3)^'w4'!L32</f>
        <v>1.1751809994369011</v>
      </c>
      <c r="Z32">
        <f>(M32/M$11)^'w4'!M32</f>
        <v>1.1229896608995458</v>
      </c>
      <c r="AA32">
        <f t="shared" si="0"/>
        <v>3.953380412829691</v>
      </c>
    </row>
    <row r="33" spans="1:27" x14ac:dyDescent="0.2">
      <c r="A33">
        <v>2017</v>
      </c>
      <c r="B33">
        <f>HLOOKUP(B$3,'LC(WDI)'!$A$2:$JG$66,$A33-1956,FALSE)</f>
        <v>417808000000</v>
      </c>
      <c r="C33">
        <f>HLOOKUP(C$3,'LC(WDI)'!$A$2:$JG$66,$A33-1956,FALSE)</f>
        <v>309816762220363</v>
      </c>
      <c r="D33">
        <f>HLOOKUP(D$3,'LC(WDI)'!$A$2:$JG$66,$A33-1956,FALSE)</f>
        <v>49819000000</v>
      </c>
      <c r="E33">
        <f>HLOOKUP(E$3,'LC(WDI)'!$A$2:$JG$66,$A33-1956,FALSE)</f>
        <v>40901000000</v>
      </c>
      <c r="F33">
        <f>HLOOKUP(F$3,'LC(WDI)'!$A$2:$JG$66,$A33-1956,FALSE)</f>
        <v>8577014000000</v>
      </c>
      <c r="G33">
        <f>HLOOKUP(G$3,'LC(WDI)'!$A$2:$JG$66,$A33-1956,FALSE)</f>
        <v>21127700000</v>
      </c>
      <c r="H33">
        <f>HLOOKUP(H$3,'LC(WDI)'!$A$2:$JG$66,$A33-1956,FALSE)</f>
        <v>0</v>
      </c>
      <c r="I33">
        <f>HLOOKUP(I$3,'LC(WDI)'!$A$2:$JG$66,$A33-1956,FALSE)</f>
        <v>77036599676.089996</v>
      </c>
      <c r="J33" t="e">
        <f>HLOOKUP(J$3,'LC(WDI)'!$A$2:$JG$66,$A33-1956,FALSE)</f>
        <v>#N/A</v>
      </c>
      <c r="K33" t="e">
        <f>HLOOKUP(K$3,'LC(WDI)'!$A$2:$JG$66,$A33-1956,FALSE)</f>
        <v>#N/A</v>
      </c>
      <c r="L33">
        <f>HLOOKUP(L$3,'LC(WDI)'!$A$2:$JG$66,$A33-1956,FALSE)</f>
        <v>0</v>
      </c>
      <c r="M33">
        <f>HLOOKUP(M$3,'LC(WDI)'!$A$2:$JG$66,$A33-1956,FALSE)</f>
        <v>247745783051.668</v>
      </c>
      <c r="N33">
        <v>2017</v>
      </c>
      <c r="O33">
        <f>(B33/B$11)^'w4'!B33</f>
        <v>1.0752206434906246</v>
      </c>
      <c r="P33">
        <f>(Country!I80/Country!I$58)^'w4'!C33</f>
        <v>1.2684145302058605</v>
      </c>
      <c r="Q33">
        <f>(D33/D$11)^'w4'!D33</f>
        <v>1.4675562925360475</v>
      </c>
      <c r="R33">
        <f>(E33/E$11)^'w4'!E33</f>
        <v>1.0034808357835676</v>
      </c>
      <c r="S33">
        <f>(F33/F$11)^'w4'!F33</f>
        <v>1.2457679743076162</v>
      </c>
      <c r="T33" t="e">
        <f>(G33/G$11)^'w4'!G33</f>
        <v>#DIV/0!</v>
      </c>
      <c r="U33" t="e">
        <f>(H33/H$11)^'w4'!H33</f>
        <v>#DIV/0!</v>
      </c>
      <c r="V33">
        <f>(Country!I53/Country!I$31)^'w4'!I33</f>
        <v>1.4644924988721408</v>
      </c>
      <c r="W33" t="e">
        <f>(J33/J$11)^'w4'!J33</f>
        <v>#N/A</v>
      </c>
      <c r="X33" t="e">
        <f>(K33/K$11)^'w4'!K33</f>
        <v>#N/A</v>
      </c>
      <c r="Y33">
        <f>(Country!I25/Country!I$3)^'w4'!L33</f>
        <v>1.2209625465492913</v>
      </c>
      <c r="Z33">
        <f>(M33/M$11)^'w4'!M33</f>
        <v>1.1762635073959045</v>
      </c>
      <c r="AA33">
        <f t="shared" si="0"/>
        <v>5.2625221078409847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3"/>
  <sheetViews>
    <sheetView topLeftCell="K1" workbookViewId="0">
      <selection activeCell="S14" sqref="S14"/>
    </sheetView>
  </sheetViews>
  <sheetFormatPr defaultRowHeight="14.4" x14ac:dyDescent="0.2"/>
  <sheetData>
    <row r="3" spans="1:31" x14ac:dyDescent="0.2">
      <c r="B3" t="s">
        <v>127</v>
      </c>
      <c r="C3" t="s">
        <v>682</v>
      </c>
      <c r="D3" t="s">
        <v>477</v>
      </c>
      <c r="E3" t="s">
        <v>475</v>
      </c>
      <c r="F3" t="s">
        <v>84</v>
      </c>
      <c r="G3" t="s">
        <v>600</v>
      </c>
      <c r="H3" t="s">
        <v>88</v>
      </c>
      <c r="I3" t="s">
        <v>502</v>
      </c>
      <c r="J3" t="s">
        <v>612</v>
      </c>
      <c r="K3" t="s">
        <v>588</v>
      </c>
      <c r="L3" t="s">
        <v>366</v>
      </c>
      <c r="M3" t="s">
        <v>527</v>
      </c>
      <c r="O3" t="s">
        <v>112</v>
      </c>
      <c r="Q3" t="s">
        <v>127</v>
      </c>
      <c r="R3" s="8" t="s">
        <v>682</v>
      </c>
      <c r="S3" s="8" t="s">
        <v>477</v>
      </c>
      <c r="T3" s="13" t="s">
        <v>475</v>
      </c>
      <c r="U3" t="s">
        <v>84</v>
      </c>
      <c r="V3" t="s">
        <v>600</v>
      </c>
      <c r="W3" t="s">
        <v>88</v>
      </c>
      <c r="X3" s="8" t="s">
        <v>502</v>
      </c>
      <c r="Y3" s="13" t="s">
        <v>612</v>
      </c>
      <c r="Z3" s="8" t="s">
        <v>588</v>
      </c>
      <c r="AA3" s="8" t="s">
        <v>366</v>
      </c>
      <c r="AB3" s="13" t="s">
        <v>527</v>
      </c>
      <c r="AD3" t="s">
        <v>112</v>
      </c>
      <c r="AE3" t="s">
        <v>1232</v>
      </c>
    </row>
    <row r="4" spans="1:31" x14ac:dyDescent="0.2">
      <c r="A4">
        <v>1988</v>
      </c>
      <c r="P4">
        <v>1988</v>
      </c>
    </row>
    <row r="5" spans="1:31" x14ac:dyDescent="0.2">
      <c r="A5">
        <v>1989</v>
      </c>
      <c r="P5">
        <v>1989</v>
      </c>
    </row>
    <row r="6" spans="1:31" x14ac:dyDescent="0.2">
      <c r="A6">
        <v>1990</v>
      </c>
      <c r="P6">
        <v>1990</v>
      </c>
    </row>
    <row r="7" spans="1:31" x14ac:dyDescent="0.2">
      <c r="A7">
        <v>1991</v>
      </c>
      <c r="P7">
        <v>1991</v>
      </c>
    </row>
    <row r="8" spans="1:31" x14ac:dyDescent="0.2">
      <c r="A8">
        <v>1992</v>
      </c>
      <c r="P8">
        <v>1992</v>
      </c>
    </row>
    <row r="9" spans="1:31" x14ac:dyDescent="0.2">
      <c r="A9">
        <v>1993</v>
      </c>
      <c r="P9">
        <v>1993</v>
      </c>
    </row>
    <row r="10" spans="1:31" x14ac:dyDescent="0.2">
      <c r="A10">
        <v>1994</v>
      </c>
      <c r="P10">
        <v>1994</v>
      </c>
    </row>
    <row r="11" spans="1:31" x14ac:dyDescent="0.2">
      <c r="A11">
        <v>1995</v>
      </c>
      <c r="B11">
        <f>HLOOKUP(B$3,'LC(WDI)'!$A$2:$JG$66,$A11-1956,FALSE)</f>
        <v>139020000000</v>
      </c>
      <c r="C11">
        <f>HLOOKUP(C$3,'LC(WDI)'!$A$2:$JG$66,$A11-1956,FALSE)</f>
        <v>0</v>
      </c>
      <c r="D11">
        <f>HLOOKUP(D$3,'LC(WDI)'!$A$2:$JG$66,$A11-1956,FALSE)</f>
        <v>16426000000000</v>
      </c>
      <c r="E11">
        <f>HLOOKUP(E$3,'LC(WDI)'!$A$2:$JG$66,$A11-1956,FALSE)</f>
        <v>8851000000000</v>
      </c>
      <c r="F11">
        <f>HLOOKUP(F$3,'LC(WDI)'!$A$2:$JG$66,$A11-1956,FALSE)</f>
        <v>2857000000</v>
      </c>
      <c r="G11">
        <f>HLOOKUP(G$3,'LC(WDI)'!$A$2:$JG$66,$A11-1956,FALSE)</f>
        <v>0</v>
      </c>
      <c r="H11">
        <f>HLOOKUP(H$3,'LC(WDI)'!$A$2:$JG$66,$A11-1956,FALSE)</f>
        <v>18675000000</v>
      </c>
      <c r="I11">
        <f>HLOOKUP(I$3,'LC(WDI)'!$A$2:$JG$66,$A11-1956,FALSE)</f>
        <v>1168000000</v>
      </c>
      <c r="J11">
        <f>HLOOKUP(J$3,'LC(WDI)'!$A$2:$JG$66,$A11-1956,FALSE)</f>
        <v>0</v>
      </c>
      <c r="K11">
        <f>HLOOKUP(K$3,'LC(WDI)'!$A$2:$JG$66,$A11-1956,FALSE)</f>
        <v>551170000</v>
      </c>
      <c r="L11">
        <f>HLOOKUP(L$3,'LC(WDI)'!$A$2:$JG$66,$A11-1956,FALSE)</f>
        <v>0</v>
      </c>
      <c r="M11">
        <f>HLOOKUP(M$3,'LC(WDI)'!$A$2:$JG$66,$A11-1956,FALSE)</f>
        <v>0</v>
      </c>
      <c r="N11" t="e">
        <f>HLOOKUP(N$3,'LC(WDI)'!$A$2:$JG$66,$A11-1956,FALSE)</f>
        <v>#N/A</v>
      </c>
      <c r="O11">
        <f>HLOOKUP(O$3,'LC(WDI)'!$A$2:$JG$66,$A11-1956,FALSE)</f>
        <v>8585000000000</v>
      </c>
      <c r="P11">
        <v>1995</v>
      </c>
      <c r="Q11">
        <f>(B11/B$11)^'w5'!B11</f>
        <v>1</v>
      </c>
      <c r="R11" t="e">
        <f>(C11/C$11)^'w5'!C11</f>
        <v>#DIV/0!</v>
      </c>
      <c r="S11">
        <f>(D11/D$11)^'w5'!D11</f>
        <v>1</v>
      </c>
      <c r="T11">
        <f>(Country!I58/Country!I$58)^'w5'!E11</f>
        <v>1</v>
      </c>
      <c r="U11">
        <f>(F11/F$11)^'w5'!F11</f>
        <v>1</v>
      </c>
      <c r="V11">
        <f>(Country!I112/Country!I$112)^'w5'!G11</f>
        <v>1</v>
      </c>
      <c r="W11">
        <f>(H11/H$11)^'w5'!H11</f>
        <v>1</v>
      </c>
      <c r="X11">
        <f>(I11/I$11)^'w5'!I11</f>
        <v>1</v>
      </c>
      <c r="Y11">
        <f>(Country!I85/Country!I$85)^'w5'!J11</f>
        <v>1</v>
      </c>
      <c r="Z11">
        <f>(K11/K$11)^'w5'!K11</f>
        <v>1</v>
      </c>
      <c r="AA11" t="e">
        <f>(L11/L$11)^'w5'!L11</f>
        <v>#DIV/0!</v>
      </c>
      <c r="AB11">
        <f>(Country!I31/Country!I$31)^'w5'!M11</f>
        <v>1</v>
      </c>
      <c r="AC11" t="e">
        <f>(N11/N$11)^'w4'!N11</f>
        <v>#N/A</v>
      </c>
      <c r="AD11">
        <f>(O11/O$11)^'w5'!O11</f>
        <v>1</v>
      </c>
      <c r="AE11">
        <f>PRODUCT(Q11,T11:W11,Y11,AB11,AD11)</f>
        <v>1</v>
      </c>
    </row>
    <row r="12" spans="1:31" x14ac:dyDescent="0.2">
      <c r="A12">
        <v>1996</v>
      </c>
      <c r="B12">
        <f>HLOOKUP(B$3,'LC(WDI)'!$A$2:$JG$66,$A12-1956,FALSE)</f>
        <v>140480000000</v>
      </c>
      <c r="C12">
        <f>HLOOKUP(C$3,'LC(WDI)'!$A$2:$JG$66,$A12-1956,FALSE)</f>
        <v>0</v>
      </c>
      <c r="D12">
        <f>HLOOKUP(D$3,'LC(WDI)'!$A$2:$JG$66,$A12-1956,FALSE)</f>
        <v>25538000000000</v>
      </c>
      <c r="E12">
        <f>HLOOKUP(E$3,'LC(WDI)'!$A$2:$JG$66,$A12-1956,FALSE)</f>
        <v>12731000000000</v>
      </c>
      <c r="F12">
        <f>HLOOKUP(F$3,'LC(WDI)'!$A$2:$JG$66,$A12-1956,FALSE)</f>
        <v>2918000000</v>
      </c>
      <c r="G12">
        <f>HLOOKUP(G$3,'LC(WDI)'!$A$2:$JG$66,$A12-1956,FALSE)</f>
        <v>0</v>
      </c>
      <c r="H12">
        <f>HLOOKUP(H$3,'LC(WDI)'!$A$2:$JG$66,$A12-1956,FALSE)</f>
        <v>17738000000</v>
      </c>
      <c r="I12">
        <f>HLOOKUP(I$3,'LC(WDI)'!$A$2:$JG$66,$A12-1956,FALSE)</f>
        <v>1196000000</v>
      </c>
      <c r="J12">
        <f>HLOOKUP(J$3,'LC(WDI)'!$A$2:$JG$66,$A12-1956,FALSE)</f>
        <v>0</v>
      </c>
      <c r="K12">
        <f>HLOOKUP(K$3,'LC(WDI)'!$A$2:$JG$66,$A12-1956,FALSE)</f>
        <v>501090000</v>
      </c>
      <c r="L12">
        <f>HLOOKUP(L$3,'LC(WDI)'!$A$2:$JG$66,$A12-1956,FALSE)</f>
        <v>0</v>
      </c>
      <c r="M12">
        <f>HLOOKUP(M$3,'LC(WDI)'!$A$2:$JG$66,$A12-1956,FALSE)</f>
        <v>16282000000</v>
      </c>
      <c r="N12" t="e">
        <f>HLOOKUP(N$3,'LC(WDI)'!$A$2:$JG$66,$A12-1956,FALSE)</f>
        <v>#N/A</v>
      </c>
      <c r="O12">
        <f>HLOOKUP(O$3,'LC(WDI)'!$A$2:$JG$66,$A12-1956,FALSE)</f>
        <v>9349000000000</v>
      </c>
      <c r="P12">
        <v>1996</v>
      </c>
      <c r="Q12">
        <f>(B12/B$11)^'w5'!B12</f>
        <v>1.0005924343961417</v>
      </c>
      <c r="R12" t="e">
        <f>(C12/C$11)^'w5'!C12</f>
        <v>#DIV/0!</v>
      </c>
      <c r="S12">
        <f>(D12/D$11)^'w5'!D12</f>
        <v>1.000253444774615</v>
      </c>
      <c r="T12">
        <f>(Country!I59/Country!I$58)^'w5'!E12</f>
        <v>1.0200238071554939</v>
      </c>
      <c r="U12">
        <f>(F12/F$11)^'w5'!F12</f>
        <v>1.0057390574778298</v>
      </c>
      <c r="V12">
        <f>(Country!I113/Country!I$112)^'w5'!G12</f>
        <v>1.0004507574481649</v>
      </c>
      <c r="W12">
        <f>(H12/H$11)^'w5'!H12</f>
        <v>0.99670714667020466</v>
      </c>
      <c r="X12">
        <f>(I12/I$11)^'w5'!I12</f>
        <v>1.0004356352241108</v>
      </c>
      <c r="Y12">
        <f>(Country!I86/Country!I$85)^'w5'!J12</f>
        <v>0.99983071362390119</v>
      </c>
      <c r="Z12">
        <f>(K12/K$11)^'w5'!K12</f>
        <v>1</v>
      </c>
      <c r="AA12" t="e">
        <f>(L12/L$11)^'w5'!L12</f>
        <v>#DIV/0!</v>
      </c>
      <c r="AB12">
        <f>(Country!I32/Country!I$31)^'w5'!M12</f>
        <v>1.0290436997838257</v>
      </c>
      <c r="AC12" t="e">
        <f>(N12/N$11)^'w4'!N12</f>
        <v>#N/A</v>
      </c>
      <c r="AD12">
        <f>(O12/O$11)^'w5'!O12</f>
        <v>1.0003074479885827</v>
      </c>
      <c r="AE12">
        <f t="shared" ref="AE12:AE33" si="0">PRODUCT(Q12,T12:W12,Y12,AB12,AD12)</f>
        <v>1.0534402864505237</v>
      </c>
    </row>
    <row r="13" spans="1:31" x14ac:dyDescent="0.2">
      <c r="A13">
        <v>1997</v>
      </c>
      <c r="B13">
        <f>HLOOKUP(B$3,'LC(WDI)'!$A$2:$JG$66,$A13-1956,FALSE)</f>
        <v>142100000000</v>
      </c>
      <c r="C13">
        <f>HLOOKUP(C$3,'LC(WDI)'!$A$2:$JG$66,$A13-1956,FALSE)</f>
        <v>6458000000</v>
      </c>
      <c r="D13">
        <f>HLOOKUP(D$3,'LC(WDI)'!$A$2:$JG$66,$A13-1956,FALSE)</f>
        <v>31449000000000</v>
      </c>
      <c r="E13">
        <f>HLOOKUP(E$3,'LC(WDI)'!$A$2:$JG$66,$A13-1956,FALSE)</f>
        <v>11085500000000</v>
      </c>
      <c r="F13">
        <f>HLOOKUP(F$3,'LC(WDI)'!$A$2:$JG$66,$A13-1956,FALSE)</f>
        <v>3832000000</v>
      </c>
      <c r="G13">
        <f>HLOOKUP(G$3,'LC(WDI)'!$A$2:$JG$66,$A13-1956,FALSE)</f>
        <v>0</v>
      </c>
      <c r="H13">
        <f>HLOOKUP(H$3,'LC(WDI)'!$A$2:$JG$66,$A13-1956,FALSE)</f>
        <v>17184000000</v>
      </c>
      <c r="I13">
        <f>HLOOKUP(I$3,'LC(WDI)'!$A$2:$JG$66,$A13-1956,FALSE)</f>
        <v>1293000000</v>
      </c>
      <c r="J13">
        <f>HLOOKUP(J$3,'LC(WDI)'!$A$2:$JG$66,$A13-1956,FALSE)</f>
        <v>0</v>
      </c>
      <c r="K13">
        <f>HLOOKUP(K$3,'LC(WDI)'!$A$2:$JG$66,$A13-1956,FALSE)</f>
        <v>595140000</v>
      </c>
      <c r="L13">
        <f>HLOOKUP(L$3,'LC(WDI)'!$A$2:$JG$66,$A13-1956,FALSE)</f>
        <v>0</v>
      </c>
      <c r="M13">
        <f>HLOOKUP(M$3,'LC(WDI)'!$A$2:$JG$66,$A13-1956,FALSE)</f>
        <v>13195000000</v>
      </c>
      <c r="N13" t="e">
        <f>HLOOKUP(N$3,'LC(WDI)'!$A$2:$JG$66,$A13-1956,FALSE)</f>
        <v>#N/A</v>
      </c>
      <c r="O13">
        <f>HLOOKUP(O$3,'LC(WDI)'!$A$2:$JG$66,$A13-1956,FALSE)</f>
        <v>10091000000000</v>
      </c>
      <c r="P13">
        <v>1997</v>
      </c>
      <c r="Q13">
        <f>(B13/B$11)^'w5'!B13</f>
        <v>1.0010597819241105</v>
      </c>
      <c r="R13" t="e">
        <f>(C13/C$11)^'w5'!C13</f>
        <v>#DIV/0!</v>
      </c>
      <c r="S13">
        <f>(D13/D$11)^'w5'!D13</f>
        <v>1.0013440686705088</v>
      </c>
      <c r="T13">
        <f>(Country!I60/Country!I$58)^'w5'!E13</f>
        <v>1.0376905256628099</v>
      </c>
      <c r="U13">
        <f>(F13/F$11)^'w5'!F13</f>
        <v>1.0808385868041879</v>
      </c>
      <c r="V13">
        <f>(Country!I114/Country!I$112)^'w5'!G13</f>
        <v>1.0028335889922519</v>
      </c>
      <c r="W13">
        <f>(H13/H$11)^'w5'!H13</f>
        <v>0.99499757753347839</v>
      </c>
      <c r="X13">
        <f>(I13/I$11)^'w5'!I13</f>
        <v>1.0021667443051887</v>
      </c>
      <c r="Y13">
        <f>(Country!I87/Country!I$85)^'w5'!J13</f>
        <v>0.99976328388441971</v>
      </c>
      <c r="Z13">
        <f>(K13/K$11)^'w5'!K13</f>
        <v>1</v>
      </c>
      <c r="AA13" t="e">
        <f>(L13/L$11)^'w5'!L13</f>
        <v>#DIV/0!</v>
      </c>
      <c r="AB13">
        <f>(Country!I33/Country!I$31)^'w5'!M13</f>
        <v>1.0085754875154709</v>
      </c>
      <c r="AC13" t="e">
        <f>(N13/N$11)^'w4'!N13</f>
        <v>#N/A</v>
      </c>
      <c r="AD13">
        <f>(O13/O$11)^'w5'!O13</f>
        <v>1.0006022832019703</v>
      </c>
      <c r="AE13">
        <f t="shared" si="0"/>
        <v>1.1303337187447522</v>
      </c>
    </row>
    <row r="14" spans="1:31" x14ac:dyDescent="0.2">
      <c r="A14">
        <v>1998</v>
      </c>
      <c r="B14">
        <f>HLOOKUP(B$3,'LC(WDI)'!$A$2:$JG$66,$A14-1956,FALSE)</f>
        <v>144010000000</v>
      </c>
      <c r="C14">
        <f>HLOOKUP(C$3,'LC(WDI)'!$A$2:$JG$66,$A14-1956,FALSE)</f>
        <v>6695000000</v>
      </c>
      <c r="D14">
        <f>HLOOKUP(D$3,'LC(WDI)'!$A$2:$JG$66,$A14-1956,FALSE)</f>
        <v>40592000000000</v>
      </c>
      <c r="E14">
        <f>HLOOKUP(E$3,'LC(WDI)'!$A$2:$JG$66,$A14-1956,FALSE)</f>
        <v>15115000000000</v>
      </c>
      <c r="F14">
        <f>HLOOKUP(F$3,'LC(WDI)'!$A$2:$JG$66,$A14-1956,FALSE)</f>
        <v>3831000000</v>
      </c>
      <c r="G14">
        <f>HLOOKUP(G$3,'LC(WDI)'!$A$2:$JG$66,$A14-1956,FALSE)</f>
        <v>0</v>
      </c>
      <c r="H14">
        <f>HLOOKUP(H$3,'LC(WDI)'!$A$2:$JG$66,$A14-1956,FALSE)</f>
        <v>17444000000</v>
      </c>
      <c r="I14">
        <f>HLOOKUP(I$3,'LC(WDI)'!$A$2:$JG$66,$A14-1956,FALSE)</f>
        <v>1396000000</v>
      </c>
      <c r="J14">
        <f>HLOOKUP(J$3,'LC(WDI)'!$A$2:$JG$66,$A14-1956,FALSE)</f>
        <v>0</v>
      </c>
      <c r="K14">
        <f>HLOOKUP(K$3,'LC(WDI)'!$A$2:$JG$66,$A14-1956,FALSE)</f>
        <v>768150000</v>
      </c>
      <c r="L14">
        <f>HLOOKUP(L$3,'LC(WDI)'!$A$2:$JG$66,$A14-1956,FALSE)</f>
        <v>0</v>
      </c>
      <c r="M14">
        <f>HLOOKUP(M$3,'LC(WDI)'!$A$2:$JG$66,$A14-1956,FALSE)</f>
        <v>13984000000</v>
      </c>
      <c r="N14" t="e">
        <f>HLOOKUP(N$3,'LC(WDI)'!$A$2:$JG$66,$A14-1956,FALSE)</f>
        <v>#N/A</v>
      </c>
      <c r="O14">
        <f>HLOOKUP(O$3,'LC(WDI)'!$A$2:$JG$66,$A14-1956,FALSE)</f>
        <v>10007428000000</v>
      </c>
      <c r="P14">
        <v>1998</v>
      </c>
      <c r="Q14">
        <f>(B14/B$11)^'w5'!B14</f>
        <v>1.0017158630035603</v>
      </c>
      <c r="R14" t="e">
        <f>(C14/C$11)^'w5'!C14</f>
        <v>#DIV/0!</v>
      </c>
      <c r="S14">
        <f>(D14/D$11)^'w5'!D14</f>
        <v>1.0002356019262668</v>
      </c>
      <c r="T14">
        <f>(Country!I61/Country!I$58)^'w5'!E14</f>
        <v>1.2017045064145524</v>
      </c>
      <c r="U14">
        <f>(F14/F$11)^'w5'!F14</f>
        <v>1.0915078888410197</v>
      </c>
      <c r="V14">
        <f>(Country!I115/Country!I$112)^'w5'!G14</f>
        <v>1.0047874110532806</v>
      </c>
      <c r="W14">
        <f>(H14/H$11)^'w5'!H14</f>
        <v>0.99558945179825542</v>
      </c>
      <c r="X14">
        <f>(I14/I$11)^'w5'!I14</f>
        <v>1.0026545149334432</v>
      </c>
      <c r="Y14">
        <f>(Country!I88/Country!I$85)^'w5'!J14</f>
        <v>0.9986836144758372</v>
      </c>
      <c r="Z14">
        <f>(K14/K$11)^'w5'!K14</f>
        <v>1</v>
      </c>
      <c r="AA14" t="e">
        <f>(L14/L$11)^'w5'!L14</f>
        <v>#DIV/0!</v>
      </c>
      <c r="AB14">
        <f>(Country!I34/Country!I$31)^'w5'!M14</f>
        <v>1.015490859612201</v>
      </c>
      <c r="AC14" t="e">
        <f>(N14/N$11)^'w4'!N14</f>
        <v>#N/A</v>
      </c>
      <c r="AD14">
        <f>(O14/O$11)^'w5'!O14</f>
        <v>1.0004042194394003</v>
      </c>
      <c r="AE14">
        <f t="shared" si="0"/>
        <v>1.3335307962933873</v>
      </c>
    </row>
    <row r="15" spans="1:31" x14ac:dyDescent="0.2">
      <c r="A15">
        <v>1999</v>
      </c>
      <c r="B15">
        <f>HLOOKUP(B$3,'LC(WDI)'!$A$2:$JG$66,$A15-1956,FALSE)</f>
        <v>150620000000</v>
      </c>
      <c r="C15">
        <f>HLOOKUP(C$3,'LC(WDI)'!$A$2:$JG$66,$A15-1956,FALSE)</f>
        <v>6922000000</v>
      </c>
      <c r="D15">
        <f>HLOOKUP(D$3,'LC(WDI)'!$A$2:$JG$66,$A15-1956,FALSE)</f>
        <v>42674200000000</v>
      </c>
      <c r="E15">
        <f>HLOOKUP(E$3,'LC(WDI)'!$A$2:$JG$66,$A15-1956,FALSE)</f>
        <v>19124100000000</v>
      </c>
      <c r="F15">
        <f>HLOOKUP(F$3,'LC(WDI)'!$A$2:$JG$66,$A15-1956,FALSE)</f>
        <v>18488000000</v>
      </c>
      <c r="G15">
        <f>HLOOKUP(G$3,'LC(WDI)'!$A$2:$JG$66,$A15-1956,FALSE)</f>
        <v>0</v>
      </c>
      <c r="H15">
        <f>HLOOKUP(H$3,'LC(WDI)'!$A$2:$JG$66,$A15-1956,FALSE)</f>
        <v>18400000000</v>
      </c>
      <c r="I15">
        <f>HLOOKUP(I$3,'LC(WDI)'!$A$2:$JG$66,$A15-1956,FALSE)</f>
        <v>0</v>
      </c>
      <c r="J15">
        <f>HLOOKUP(J$3,'LC(WDI)'!$A$2:$JG$66,$A15-1956,FALSE)</f>
        <v>0</v>
      </c>
      <c r="K15">
        <f>HLOOKUP(K$3,'LC(WDI)'!$A$2:$JG$66,$A15-1956,FALSE)</f>
        <v>805580000</v>
      </c>
      <c r="L15">
        <f>HLOOKUP(L$3,'LC(WDI)'!$A$2:$JG$66,$A15-1956,FALSE)</f>
        <v>0</v>
      </c>
      <c r="M15">
        <f>HLOOKUP(M$3,'LC(WDI)'!$A$2:$JG$66,$A15-1956,FALSE)</f>
        <v>14436000000</v>
      </c>
      <c r="N15" t="e">
        <f>HLOOKUP(N$3,'LC(WDI)'!$A$2:$JG$66,$A15-1956,FALSE)</f>
        <v>#N/A</v>
      </c>
      <c r="O15">
        <f>HLOOKUP(O$3,'LC(WDI)'!$A$2:$JG$66,$A15-1956,FALSE)</f>
        <v>10057510000000</v>
      </c>
      <c r="P15">
        <v>1999</v>
      </c>
      <c r="Q15">
        <f>(B15/B$11)^'w5'!B15</f>
        <v>1.0027322757496193</v>
      </c>
      <c r="R15" t="e">
        <f>(C15/C$11)^'w5'!C15</f>
        <v>#DIV/0!</v>
      </c>
      <c r="S15">
        <f>(D15/D$11)^'w5'!D15</f>
        <v>1.0003636261490547</v>
      </c>
      <c r="T15">
        <f>(Country!I62/Country!I$58)^'w5'!E15</f>
        <v>1.2573654563579684</v>
      </c>
      <c r="U15">
        <f>(F15/F$11)^'w5'!F15</f>
        <v>1.6720025277599408</v>
      </c>
      <c r="V15">
        <f>(Country!I116/Country!I$112)^'w5'!G15</f>
        <v>1.0078984809627785</v>
      </c>
      <c r="W15">
        <f>(H15/H$11)^'w5'!H15</f>
        <v>0.99928655516384679</v>
      </c>
      <c r="X15">
        <f>(I15/I$11)^'w5'!I15</f>
        <v>0</v>
      </c>
      <c r="Y15">
        <f>(Country!I89/Country!I$85)^'w5'!J15</f>
        <v>0.99853958042270441</v>
      </c>
      <c r="Z15">
        <f>(K15/K$11)^'w5'!K15</f>
        <v>1</v>
      </c>
      <c r="AA15" t="e">
        <f>(L15/L$11)^'w5'!L15</f>
        <v>#DIV/0!</v>
      </c>
      <c r="AB15">
        <f>(Country!I35/Country!I$31)^'w5'!M15</f>
        <v>1.0174493960424935</v>
      </c>
      <c r="AC15" t="e">
        <f>(N15/N$11)^'w4'!N15</f>
        <v>#N/A</v>
      </c>
      <c r="AD15">
        <f>(O15/O$11)^'w5'!O15</f>
        <v>1.0006358440586083</v>
      </c>
      <c r="AE15">
        <f t="shared" si="0"/>
        <v>2.1584621723591804</v>
      </c>
    </row>
    <row r="16" spans="1:31" x14ac:dyDescent="0.2">
      <c r="A16">
        <v>2000</v>
      </c>
      <c r="B16">
        <f>HLOOKUP(B$3,'LC(WDI)'!$A$2:$JG$66,$A16-1956,FALSE)</f>
        <v>159180000000</v>
      </c>
      <c r="C16">
        <f>HLOOKUP(C$3,'LC(WDI)'!$A$2:$JG$66,$A16-1956,FALSE)</f>
        <v>0</v>
      </c>
      <c r="D16">
        <f>HLOOKUP(D$3,'LC(WDI)'!$A$2:$JG$66,$A16-1956,FALSE)</f>
        <v>55448000000000</v>
      </c>
      <c r="E16">
        <f>HLOOKUP(E$3,'LC(WDI)'!$A$2:$JG$66,$A16-1956,FALSE)</f>
        <v>0</v>
      </c>
      <c r="F16">
        <f>HLOOKUP(F$3,'LC(WDI)'!$A$2:$JG$66,$A16-1956,FALSE)</f>
        <v>17073000000</v>
      </c>
      <c r="G16">
        <f>HLOOKUP(G$3,'LC(WDI)'!$A$2:$JG$66,$A16-1956,FALSE)</f>
        <v>0</v>
      </c>
      <c r="H16">
        <f>HLOOKUP(H$3,'LC(WDI)'!$A$2:$JG$66,$A16-1956,FALSE)</f>
        <v>21526000000</v>
      </c>
      <c r="I16">
        <f>HLOOKUP(I$3,'LC(WDI)'!$A$2:$JG$66,$A16-1956,FALSE)</f>
        <v>0</v>
      </c>
      <c r="J16">
        <f>HLOOKUP(J$3,'LC(WDI)'!$A$2:$JG$66,$A16-1956,FALSE)</f>
        <v>0</v>
      </c>
      <c r="K16">
        <f>HLOOKUP(K$3,'LC(WDI)'!$A$2:$JG$66,$A16-1956,FALSE)</f>
        <v>731452000</v>
      </c>
      <c r="L16">
        <f>HLOOKUP(L$3,'LC(WDI)'!$A$2:$JG$66,$A16-1956,FALSE)</f>
        <v>0</v>
      </c>
      <c r="M16">
        <f>HLOOKUP(M$3,'LC(WDI)'!$A$2:$JG$66,$A16-1956,FALSE)</f>
        <v>16357000000</v>
      </c>
      <c r="N16" t="e">
        <f>HLOOKUP(N$3,'LC(WDI)'!$A$2:$JG$66,$A16-1956,FALSE)</f>
        <v>#N/A</v>
      </c>
      <c r="O16">
        <f>HLOOKUP(O$3,'LC(WDI)'!$A$2:$JG$66,$A16-1956,FALSE)</f>
        <v>11150026000000</v>
      </c>
      <c r="P16">
        <v>2000</v>
      </c>
      <c r="Q16">
        <f>(B16/B$11)^'w5'!B16</f>
        <v>1.0037206728795502</v>
      </c>
      <c r="R16" t="e">
        <f>(C16/C$11)^'w5'!C16</f>
        <v>#DIV/0!</v>
      </c>
      <c r="S16">
        <f>(D16/D$11)^'w5'!D16</f>
        <v>1.0050108328843699</v>
      </c>
      <c r="T16">
        <f>(Country!I63/Country!I$58)^'w5'!E16</f>
        <v>1.3085682232446785</v>
      </c>
      <c r="U16">
        <f>(F16/F$11)^'w5'!F16</f>
        <v>1.5092431169658829</v>
      </c>
      <c r="V16">
        <f>(Country!I117/Country!I$112)^'w5'!G16</f>
        <v>1.011703981980377</v>
      </c>
      <c r="W16">
        <f>(H16/H$11)^'w5'!H16</f>
        <v>1.0038490633300967</v>
      </c>
      <c r="X16">
        <f>(I16/I$11)^'w5'!I16</f>
        <v>0</v>
      </c>
      <c r="Y16">
        <f>(Country!I90/Country!I$85)^'w5'!J16</f>
        <v>0.99874889723607174</v>
      </c>
      <c r="Z16">
        <f>(K16/K$11)^'w5'!K16</f>
        <v>1</v>
      </c>
      <c r="AA16" t="e">
        <f>(L16/L$11)^'w5'!L16</f>
        <v>#DIV/0!</v>
      </c>
      <c r="AB16">
        <f>(Country!I36/Country!I$31)^'w5'!M16</f>
        <v>1.0358937063718598</v>
      </c>
      <c r="AC16" t="e">
        <f>(N16/N$11)^'w4'!N16</f>
        <v>#N/A</v>
      </c>
      <c r="AD16">
        <f>(O16/O$11)^'w5'!O16</f>
        <v>1.0010419011586988</v>
      </c>
      <c r="AE16">
        <f t="shared" si="0"/>
        <v>2.0850385256405675</v>
      </c>
    </row>
    <row r="17" spans="1:31" x14ac:dyDescent="0.2">
      <c r="A17">
        <v>2001</v>
      </c>
      <c r="B17">
        <f>HLOOKUP(B$3,'LC(WDI)'!$A$2:$JG$66,$A17-1956,FALSE)</f>
        <v>201423300000</v>
      </c>
      <c r="C17">
        <f>HLOOKUP(C$3,'LC(WDI)'!$A$2:$JG$66,$A17-1956,FALSE)</f>
        <v>0</v>
      </c>
      <c r="D17">
        <f>HLOOKUP(D$3,'LC(WDI)'!$A$2:$JG$66,$A17-1956,FALSE)</f>
        <v>66100100000000</v>
      </c>
      <c r="E17">
        <f>HLOOKUP(E$3,'LC(WDI)'!$A$2:$JG$66,$A17-1956,FALSE)</f>
        <v>0</v>
      </c>
      <c r="F17">
        <f>HLOOKUP(F$3,'LC(WDI)'!$A$2:$JG$66,$A17-1956,FALSE)</f>
        <v>18393000000</v>
      </c>
      <c r="G17">
        <f>HLOOKUP(G$3,'LC(WDI)'!$A$2:$JG$66,$A17-1956,FALSE)</f>
        <v>0</v>
      </c>
      <c r="H17">
        <f>HLOOKUP(H$3,'LC(WDI)'!$A$2:$JG$66,$A17-1956,FALSE)</f>
        <v>20979000000</v>
      </c>
      <c r="I17">
        <f>HLOOKUP(I$3,'LC(WDI)'!$A$2:$JG$66,$A17-1956,FALSE)</f>
        <v>1637000000</v>
      </c>
      <c r="J17">
        <f>HLOOKUP(J$3,'LC(WDI)'!$A$2:$JG$66,$A17-1956,FALSE)</f>
        <v>0</v>
      </c>
      <c r="K17">
        <f>HLOOKUP(K$3,'LC(WDI)'!$A$2:$JG$66,$A17-1956,FALSE)</f>
        <v>736017000</v>
      </c>
      <c r="L17">
        <f>HLOOKUP(L$3,'LC(WDI)'!$A$2:$JG$66,$A17-1956,FALSE)</f>
        <v>0</v>
      </c>
      <c r="M17">
        <f>HLOOKUP(M$3,'LC(WDI)'!$A$2:$JG$66,$A17-1956,FALSE)</f>
        <v>17443000000</v>
      </c>
      <c r="N17" t="e">
        <f>HLOOKUP(N$3,'LC(WDI)'!$A$2:$JG$66,$A17-1956,FALSE)</f>
        <v>#N/A</v>
      </c>
      <c r="O17">
        <f>HLOOKUP(O$3,'LC(WDI)'!$A$2:$JG$66,$A17-1956,FALSE)</f>
        <v>12392969000000</v>
      </c>
      <c r="P17">
        <v>2001</v>
      </c>
      <c r="Q17">
        <f>(B17/B$11)^'w5'!B17</f>
        <v>1.008917753947989</v>
      </c>
      <c r="R17" t="e">
        <f>(C17/C$11)^'w5'!C17</f>
        <v>#DIV/0!</v>
      </c>
      <c r="S17">
        <f>(D17/D$11)^'w5'!D17</f>
        <v>1.0126053088872737</v>
      </c>
      <c r="T17">
        <f>(Country!I64/Country!I$58)^'w5'!E17</f>
        <v>1.3039509903032358</v>
      </c>
      <c r="U17">
        <f>(F17/F$11)^'w5'!F17</f>
        <v>1.6108933888497021</v>
      </c>
      <c r="V17">
        <f>(Country!I118/Country!I$112)^'w5'!G17</f>
        <v>1.0133382644176345</v>
      </c>
      <c r="W17">
        <f>(H17/H$11)^'w5'!H17</f>
        <v>1.0029351444958252</v>
      </c>
      <c r="X17">
        <f>(I17/I$11)^'w5'!I17</f>
        <v>1.0076340206610888</v>
      </c>
      <c r="Y17">
        <f>(Country!I91/Country!I$85)^'w5'!J17</f>
        <v>0.99903864082589877</v>
      </c>
      <c r="Z17">
        <f>(K17/K$11)^'w5'!K17</f>
        <v>1</v>
      </c>
      <c r="AA17" t="e">
        <f>(L17/L$11)^'w5'!L17</f>
        <v>#DIV/0!</v>
      </c>
      <c r="AB17">
        <f>(Country!I37/Country!I$31)^'w5'!M17</f>
        <v>1.0472787655861864</v>
      </c>
      <c r="AC17" t="e">
        <f>(N17/N$11)^'w4'!N17</f>
        <v>#N/A</v>
      </c>
      <c r="AD17">
        <f>(O17/O$11)^'w5'!O17</f>
        <v>1.0014917452643786</v>
      </c>
      <c r="AE17">
        <f t="shared" si="0"/>
        <v>2.2568520136006764</v>
      </c>
    </row>
    <row r="18" spans="1:31" x14ac:dyDescent="0.2">
      <c r="A18">
        <v>2002</v>
      </c>
      <c r="B18">
        <f>HLOOKUP(B$3,'LC(WDI)'!$A$2:$JG$66,$A18-1956,FALSE)</f>
        <v>225779400000</v>
      </c>
      <c r="C18">
        <f>HLOOKUP(C$3,'LC(WDI)'!$A$2:$JG$66,$A18-1956,FALSE)</f>
        <v>0</v>
      </c>
      <c r="D18">
        <f>HLOOKUP(D$3,'LC(WDI)'!$A$2:$JG$66,$A18-1956,FALSE)</f>
        <v>85078141910331.406</v>
      </c>
      <c r="E18">
        <f>HLOOKUP(E$3,'LC(WDI)'!$A$2:$JG$66,$A18-1956,FALSE)</f>
        <v>21259200000000</v>
      </c>
      <c r="F18">
        <f>HLOOKUP(F$3,'LC(WDI)'!$A$2:$JG$66,$A18-1956,FALSE)</f>
        <v>19615000000</v>
      </c>
      <c r="G18">
        <f>HLOOKUP(G$3,'LC(WDI)'!$A$2:$JG$66,$A18-1956,FALSE)</f>
        <v>0</v>
      </c>
      <c r="H18">
        <f>HLOOKUP(H$3,'LC(WDI)'!$A$2:$JG$66,$A18-1956,FALSE)</f>
        <v>23208000000</v>
      </c>
      <c r="I18">
        <f>HLOOKUP(I$3,'LC(WDI)'!$A$2:$JG$66,$A18-1956,FALSE)</f>
        <v>1709000000</v>
      </c>
      <c r="J18">
        <f>HLOOKUP(J$3,'LC(WDI)'!$A$2:$JG$66,$A18-1956,FALSE)</f>
        <v>0</v>
      </c>
      <c r="K18">
        <f>HLOOKUP(K$3,'LC(WDI)'!$A$2:$JG$66,$A18-1956,FALSE)</f>
        <v>715359000</v>
      </c>
      <c r="L18">
        <f>HLOOKUP(L$3,'LC(WDI)'!$A$2:$JG$66,$A18-1956,FALSE)</f>
        <v>0</v>
      </c>
      <c r="M18">
        <f>HLOOKUP(M$3,'LC(WDI)'!$A$2:$JG$66,$A18-1956,FALSE)</f>
        <v>20242000000</v>
      </c>
      <c r="N18" t="e">
        <f>HLOOKUP(N$3,'LC(WDI)'!$A$2:$JG$66,$A18-1956,FALSE)</f>
        <v>#N/A</v>
      </c>
      <c r="O18">
        <f>HLOOKUP(O$3,'LC(WDI)'!$A$2:$JG$66,$A18-1956,FALSE)</f>
        <v>13807942000000</v>
      </c>
      <c r="P18">
        <v>2002</v>
      </c>
      <c r="Q18">
        <f>(B18/B$11)^'w5'!B18</f>
        <v>1.0125178212469799</v>
      </c>
      <c r="R18" t="e">
        <f>(C18/C$11)^'w5'!C18</f>
        <v>#DIV/0!</v>
      </c>
      <c r="S18">
        <f>(D18/D$11)^'w5'!D18</f>
        <v>1.0113733968027616</v>
      </c>
      <c r="T18">
        <f>(Country!I65/Country!I$58)^'w5'!E18</f>
        <v>1.3357612718584804</v>
      </c>
      <c r="U18">
        <f>(F18/F$11)^'w5'!F18</f>
        <v>1.6445488839752274</v>
      </c>
      <c r="V18">
        <f>(Country!I119/Country!I$112)^'w5'!G18</f>
        <v>1.0134566365668021</v>
      </c>
      <c r="W18">
        <f>(H18/H$11)^'w5'!H18</f>
        <v>1.0047812745124118</v>
      </c>
      <c r="X18">
        <f>(I18/I$11)^'w5'!I18</f>
        <v>1.0089608706993272</v>
      </c>
      <c r="Y18">
        <f>(Country!I92/Country!I$85)^'w5'!J18</f>
        <v>0.99911392403890542</v>
      </c>
      <c r="Z18">
        <f>(K18/K$11)^'w5'!K18</f>
        <v>1</v>
      </c>
      <c r="AA18" t="e">
        <f>(L18/L$11)^'w5'!L18</f>
        <v>#DIV/0!</v>
      </c>
      <c r="AB18">
        <f>(Country!I38/Country!I$31)^'w5'!M18</f>
        <v>1.0612965393648679</v>
      </c>
      <c r="AC18" t="e">
        <f>(N18/N$11)^'w4'!N18</f>
        <v>#N/A</v>
      </c>
      <c r="AD18">
        <f>(O18/O$11)^'w5'!O18</f>
        <v>1.0124712809255141</v>
      </c>
      <c r="AE18">
        <f t="shared" si="0"/>
        <v>2.4315851784390512</v>
      </c>
    </row>
    <row r="19" spans="1:31" x14ac:dyDescent="0.2">
      <c r="A19">
        <v>2003</v>
      </c>
      <c r="B19">
        <f>HLOOKUP(B$3,'LC(WDI)'!$A$2:$JG$66,$A19-1956,FALSE)</f>
        <v>256609400000</v>
      </c>
      <c r="C19">
        <f>HLOOKUP(C$3,'LC(WDI)'!$A$2:$JG$66,$A19-1956,FALSE)</f>
        <v>0</v>
      </c>
      <c r="D19">
        <f>HLOOKUP(D$3,'LC(WDI)'!$A$2:$JG$66,$A19-1956,FALSE)</f>
        <v>97195018908382.094</v>
      </c>
      <c r="E19">
        <f>HLOOKUP(E$3,'LC(WDI)'!$A$2:$JG$66,$A19-1956,FALSE)</f>
        <v>47661500000000</v>
      </c>
      <c r="F19">
        <f>HLOOKUP(F$3,'LC(WDI)'!$A$2:$JG$66,$A19-1956,FALSE)</f>
        <v>21423000000</v>
      </c>
      <c r="G19">
        <f>HLOOKUP(G$3,'LC(WDI)'!$A$2:$JG$66,$A19-1956,FALSE)</f>
        <v>0</v>
      </c>
      <c r="H19">
        <f>HLOOKUP(H$3,'LC(WDI)'!$A$2:$JG$66,$A19-1956,FALSE)</f>
        <v>24595000000</v>
      </c>
      <c r="I19">
        <f>HLOOKUP(I$3,'LC(WDI)'!$A$2:$JG$66,$A19-1956,FALSE)</f>
        <v>1825000000</v>
      </c>
      <c r="J19">
        <f>HLOOKUP(J$3,'LC(WDI)'!$A$2:$JG$66,$A19-1956,FALSE)</f>
        <v>0</v>
      </c>
      <c r="K19">
        <f>HLOOKUP(K$3,'LC(WDI)'!$A$2:$JG$66,$A19-1956,FALSE)</f>
        <v>0</v>
      </c>
      <c r="L19">
        <f>HLOOKUP(L$3,'LC(WDI)'!$A$2:$JG$66,$A19-1956,FALSE)</f>
        <v>0</v>
      </c>
      <c r="M19">
        <f>HLOOKUP(M$3,'LC(WDI)'!$A$2:$JG$66,$A19-1956,FALSE)</f>
        <v>21721000000</v>
      </c>
      <c r="N19" t="e">
        <f>HLOOKUP(N$3,'LC(WDI)'!$A$2:$JG$66,$A19-1956,FALSE)</f>
        <v>#N/A</v>
      </c>
      <c r="O19">
        <f>HLOOKUP(O$3,'LC(WDI)'!$A$2:$JG$66,$A19-1956,FALSE)</f>
        <v>15146220000000</v>
      </c>
      <c r="P19">
        <v>2003</v>
      </c>
      <c r="Q19">
        <f>(B19/B$11)^'w5'!B19</f>
        <v>1.0128913110227762</v>
      </c>
      <c r="R19" t="e">
        <f>(C19/C$11)^'w5'!C19</f>
        <v>#DIV/0!</v>
      </c>
      <c r="S19">
        <f>(D19/D$11)^'w5'!D19</f>
        <v>1.004610619912591</v>
      </c>
      <c r="T19">
        <f>(Country!I66/Country!I$58)^'w5'!E19</f>
        <v>1.4031157622382682</v>
      </c>
      <c r="U19">
        <f>(F19/F$11)^'w5'!F19</f>
        <v>1.6898941641003804</v>
      </c>
      <c r="V19">
        <f>(Country!I120/Country!I$112)^'w5'!G19</f>
        <v>1.0159037756692222</v>
      </c>
      <c r="W19">
        <f>(H19/H$11)^'w5'!H19</f>
        <v>1.0060685188752265</v>
      </c>
      <c r="X19">
        <f>(I19/I$11)^'w5'!I19</f>
        <v>1.0036415535448842</v>
      </c>
      <c r="Y19">
        <f>(Country!I93/Country!I$85)^'w5'!J19</f>
        <v>0.99991712171352642</v>
      </c>
      <c r="Z19" t="e">
        <f>(K19/K$11)^'w5'!K19</f>
        <v>#NUM!</v>
      </c>
      <c r="AA19" t="e">
        <f>(L19/L$11)^'w5'!L19</f>
        <v>#DIV/0!</v>
      </c>
      <c r="AB19">
        <f>(Country!I39/Country!I$31)^'w5'!M19</f>
        <v>1.0847550267261901</v>
      </c>
      <c r="AC19" t="e">
        <f>(N19/N$11)^'w4'!N19</f>
        <v>#N/A</v>
      </c>
      <c r="AD19">
        <f>(O19/O$11)^'w5'!O19</f>
        <v>1.0227029286763969</v>
      </c>
      <c r="AE19">
        <f t="shared" si="0"/>
        <v>2.722959394329159</v>
      </c>
    </row>
    <row r="20" spans="1:31" x14ac:dyDescent="0.2">
      <c r="A20">
        <v>2004</v>
      </c>
      <c r="B20">
        <f>HLOOKUP(B$3,'LC(WDI)'!$A$2:$JG$66,$A20-1956,FALSE)</f>
        <v>273296100000</v>
      </c>
      <c r="C20">
        <f>HLOOKUP(C$3,'LC(WDI)'!$A$2:$JG$66,$A20-1956,FALSE)</f>
        <v>0</v>
      </c>
      <c r="D20">
        <f>HLOOKUP(D$3,'LC(WDI)'!$A$2:$JG$66,$A20-1956,FALSE)</f>
        <v>121075951129302</v>
      </c>
      <c r="E20">
        <f>HLOOKUP(E$3,'LC(WDI)'!$A$2:$JG$66,$A20-1956,FALSE)</f>
        <v>49270000000000</v>
      </c>
      <c r="F20">
        <f>HLOOKUP(F$3,'LC(WDI)'!$A$2:$JG$66,$A20-1956,FALSE)</f>
        <v>23079000000</v>
      </c>
      <c r="G20">
        <f>HLOOKUP(G$3,'LC(WDI)'!$A$2:$JG$66,$A20-1956,FALSE)</f>
        <v>0</v>
      </c>
      <c r="H20">
        <f>HLOOKUP(H$3,'LC(WDI)'!$A$2:$JG$66,$A20-1956,FALSE)</f>
        <v>25156000000</v>
      </c>
      <c r="I20">
        <f>HLOOKUP(I$3,'LC(WDI)'!$A$2:$JG$66,$A20-1956,FALSE)</f>
        <v>1940000000</v>
      </c>
      <c r="J20">
        <f>HLOOKUP(J$3,'LC(WDI)'!$A$2:$JG$66,$A20-1956,FALSE)</f>
        <v>0</v>
      </c>
      <c r="K20">
        <f>HLOOKUP(K$3,'LC(WDI)'!$A$2:$JG$66,$A20-1956,FALSE)</f>
        <v>0</v>
      </c>
      <c r="L20">
        <f>HLOOKUP(L$3,'LC(WDI)'!$A$2:$JG$66,$A20-1956,FALSE)</f>
        <v>0</v>
      </c>
      <c r="M20">
        <f>HLOOKUP(M$3,'LC(WDI)'!$A$2:$JG$66,$A20-1956,FALSE)</f>
        <v>23779000000</v>
      </c>
      <c r="N20" t="e">
        <f>HLOOKUP(N$3,'LC(WDI)'!$A$2:$JG$66,$A20-1956,FALSE)</f>
        <v>#N/A</v>
      </c>
      <c r="O20">
        <f>HLOOKUP(O$3,'LC(WDI)'!$A$2:$JG$66,$A20-1956,FALSE)</f>
        <v>18205124000000</v>
      </c>
      <c r="P20">
        <v>2004</v>
      </c>
      <c r="Q20">
        <f>(B20/B$11)^'w5'!B20</f>
        <v>1.0290335695437072</v>
      </c>
      <c r="R20" t="e">
        <f>(C20/C$11)^'w5'!C20</f>
        <v>#DIV/0!</v>
      </c>
      <c r="S20">
        <f>(D20/D$11)^'w5'!D20</f>
        <v>1.0136551136044136</v>
      </c>
      <c r="T20">
        <f>(Country!I67/Country!I$58)^'w5'!E20</f>
        <v>1.3611368773784138</v>
      </c>
      <c r="U20">
        <f>(F20/F$11)^'w5'!F20</f>
        <v>1.7508242952587556</v>
      </c>
      <c r="V20">
        <f>(Country!I121/Country!I$112)^'w5'!G20</f>
        <v>1.0209653548591213</v>
      </c>
      <c r="W20">
        <f>(H20/H$11)^'w5'!H20</f>
        <v>1.0041104540089323</v>
      </c>
      <c r="X20">
        <f>(I20/I$11)^'w5'!I20</f>
        <v>1.0108011374223382</v>
      </c>
      <c r="Y20">
        <f>(Country!I94/Country!I$85)^'w5'!J20</f>
        <v>1.0016077111113786</v>
      </c>
      <c r="Z20" t="e">
        <f>(K20/K$11)^'w5'!K20</f>
        <v>#NUM!</v>
      </c>
      <c r="AA20" t="e">
        <f>(L20/L$11)^'w5'!L20</f>
        <v>#DIV/0!</v>
      </c>
      <c r="AB20">
        <f>(Country!I40/Country!I$31)^'w5'!M20</f>
        <v>1.0771717258463875</v>
      </c>
      <c r="AC20" t="e">
        <f>(N20/N$11)^'w4'!N20</f>
        <v>#N/A</v>
      </c>
      <c r="AD20">
        <f>(O20/O$11)^'w5'!O20</f>
        <v>1.0222815123682298</v>
      </c>
      <c r="AE20">
        <f t="shared" si="0"/>
        <v>2.7728061775332997</v>
      </c>
    </row>
    <row r="21" spans="1:31" x14ac:dyDescent="0.2">
      <c r="A21">
        <v>2005</v>
      </c>
      <c r="B21">
        <f>HLOOKUP(B$3,'LC(WDI)'!$A$2:$JG$66,$A21-1956,FALSE)</f>
        <v>292126500000</v>
      </c>
      <c r="C21">
        <f>HLOOKUP(C$3,'LC(WDI)'!$A$2:$JG$66,$A21-1956,FALSE)</f>
        <v>0</v>
      </c>
      <c r="D21">
        <f>HLOOKUP(D$3,'LC(WDI)'!$A$2:$JG$66,$A21-1956,FALSE)</f>
        <v>159340931879000</v>
      </c>
      <c r="E21">
        <f>HLOOKUP(E$3,'LC(WDI)'!$A$2:$JG$66,$A21-1956,FALSE)</f>
        <v>0</v>
      </c>
      <c r="F21">
        <f>HLOOKUP(F$3,'LC(WDI)'!$A$2:$JG$66,$A21-1956,FALSE)</f>
        <v>24117000000</v>
      </c>
      <c r="G21">
        <f>HLOOKUP(G$3,'LC(WDI)'!$A$2:$JG$66,$A21-1956,FALSE)</f>
        <v>0</v>
      </c>
      <c r="H21">
        <f>HLOOKUP(H$3,'LC(WDI)'!$A$2:$JG$66,$A21-1956,FALSE)</f>
        <v>27102000000</v>
      </c>
      <c r="I21">
        <f>HLOOKUP(I$3,'LC(WDI)'!$A$2:$JG$66,$A21-1956,FALSE)</f>
        <v>2125000000</v>
      </c>
      <c r="J21">
        <f>HLOOKUP(J$3,'LC(WDI)'!$A$2:$JG$66,$A21-1956,FALSE)</f>
        <v>0</v>
      </c>
      <c r="K21">
        <f>HLOOKUP(K$3,'LC(WDI)'!$A$2:$JG$66,$A21-1956,FALSE)</f>
        <v>0</v>
      </c>
      <c r="L21">
        <f>HLOOKUP(L$3,'LC(WDI)'!$A$2:$JG$66,$A21-1956,FALSE)</f>
        <v>0</v>
      </c>
      <c r="M21">
        <f>HLOOKUP(M$3,'LC(WDI)'!$A$2:$JG$66,$A21-1956,FALSE)</f>
        <v>25587000000</v>
      </c>
      <c r="N21" t="e">
        <f>HLOOKUP(N$3,'LC(WDI)'!$A$2:$JG$66,$A21-1956,FALSE)</f>
        <v>#N/A</v>
      </c>
      <c r="O21">
        <f>HLOOKUP(O$3,'LC(WDI)'!$A$2:$JG$66,$A21-1956,FALSE)</f>
        <v>19538500000000</v>
      </c>
      <c r="P21">
        <v>2005</v>
      </c>
      <c r="Q21">
        <f>(B21/B$11)^'w5'!B21</f>
        <v>1.0206678628290526</v>
      </c>
      <c r="R21" t="e">
        <f>(C21/C$11)^'w5'!C21</f>
        <v>#DIV/0!</v>
      </c>
      <c r="S21">
        <f>(D21/D$11)^'w5'!D21</f>
        <v>1.0106996343311165</v>
      </c>
      <c r="T21">
        <f>(Country!I68/Country!I$58)^'w5'!E21</f>
        <v>1.3940881315086695</v>
      </c>
      <c r="U21">
        <f>(F21/F$11)^'w5'!F21</f>
        <v>1.9221837556458972</v>
      </c>
      <c r="V21">
        <f>(Country!I122/Country!I$112)^'w5'!G21</f>
        <v>1.0240256660987981</v>
      </c>
      <c r="W21">
        <f>(H21/H$11)^'w5'!H21</f>
        <v>1.007896223822107</v>
      </c>
      <c r="X21">
        <f>(I21/I$11)^'w5'!I21</f>
        <v>1.0114226423714976</v>
      </c>
      <c r="Y21">
        <f>(Country!I95/Country!I$85)^'w5'!J21</f>
        <v>1.0033707803097214</v>
      </c>
      <c r="Z21" t="e">
        <f>(K21/K$11)^'w5'!K21</f>
        <v>#NUM!</v>
      </c>
      <c r="AA21" t="e">
        <f>(L21/L$11)^'w5'!L21</f>
        <v>#DIV/0!</v>
      </c>
      <c r="AB21">
        <f>(Country!I41/Country!I$31)^'w5'!M21</f>
        <v>1.0871940589978486</v>
      </c>
      <c r="AC21" t="e">
        <f>(N21/N$11)^'w4'!N21</f>
        <v>#N/A</v>
      </c>
      <c r="AD21">
        <f>(O21/O$11)^'w5'!O21</f>
        <v>1.0244398024142392</v>
      </c>
      <c r="AE21">
        <f t="shared" si="0"/>
        <v>3.1546501054365512</v>
      </c>
    </row>
    <row r="22" spans="1:31" x14ac:dyDescent="0.2">
      <c r="A22">
        <v>2006</v>
      </c>
      <c r="B22">
        <f>HLOOKUP(B$3,'LC(WDI)'!$A$2:$JG$66,$A22-1956,FALSE)</f>
        <v>304182200000</v>
      </c>
      <c r="C22">
        <f>HLOOKUP(C$3,'LC(WDI)'!$A$2:$JG$66,$A22-1956,FALSE)</f>
        <v>0</v>
      </c>
      <c r="D22">
        <f>HLOOKUP(D$3,'LC(WDI)'!$A$2:$JG$66,$A22-1956,FALSE)</f>
        <v>192991339000000</v>
      </c>
      <c r="E22">
        <f>HLOOKUP(E$3,'LC(WDI)'!$A$2:$JG$66,$A22-1956,FALSE)</f>
        <v>0</v>
      </c>
      <c r="F22">
        <f>HLOOKUP(F$3,'LC(WDI)'!$A$2:$JG$66,$A22-1956,FALSE)</f>
        <v>25628000000</v>
      </c>
      <c r="G22">
        <f>HLOOKUP(G$3,'LC(WDI)'!$A$2:$JG$66,$A22-1956,FALSE)</f>
        <v>0</v>
      </c>
      <c r="H22">
        <f>HLOOKUP(H$3,'LC(WDI)'!$A$2:$JG$66,$A22-1956,FALSE)</f>
        <v>28404000000</v>
      </c>
      <c r="I22">
        <f>HLOOKUP(I$3,'LC(WDI)'!$A$2:$JG$66,$A22-1956,FALSE)</f>
        <v>2467000000</v>
      </c>
      <c r="J22">
        <f>HLOOKUP(J$3,'LC(WDI)'!$A$2:$JG$66,$A22-1956,FALSE)</f>
        <v>0</v>
      </c>
      <c r="K22">
        <f>HLOOKUP(K$3,'LC(WDI)'!$A$2:$JG$66,$A22-1956,FALSE)</f>
        <v>0</v>
      </c>
      <c r="L22">
        <f>HLOOKUP(L$3,'LC(WDI)'!$A$2:$JG$66,$A22-1956,FALSE)</f>
        <v>0</v>
      </c>
      <c r="M22">
        <f>HLOOKUP(M$3,'LC(WDI)'!$A$2:$JG$66,$A22-1956,FALSE)</f>
        <v>28521577162.02</v>
      </c>
      <c r="N22" t="e">
        <f>HLOOKUP(N$3,'LC(WDI)'!$A$2:$JG$66,$A22-1956,FALSE)</f>
        <v>#N/A</v>
      </c>
      <c r="O22">
        <f>HLOOKUP(O$3,'LC(WDI)'!$A$2:$JG$66,$A22-1956,FALSE)</f>
        <v>20732100000000</v>
      </c>
      <c r="P22">
        <v>2006</v>
      </c>
      <c r="Q22">
        <f>(B22/B$11)^'w5'!B22</f>
        <v>1.0056456878083129</v>
      </c>
      <c r="R22" t="e">
        <f>(C22/C$11)^'w5'!C22</f>
        <v>#DIV/0!</v>
      </c>
      <c r="S22">
        <f>(D22/D$11)^'w5'!D22</f>
        <v>1.1929572614367314</v>
      </c>
      <c r="T22">
        <f>(Country!I69/Country!I$58)^'w5'!E22</f>
        <v>1.1707648254304195</v>
      </c>
      <c r="U22">
        <f>(F22/F$11)^'w5'!F22</f>
        <v>1.3080494615131348</v>
      </c>
      <c r="V22">
        <f>(Country!I123/Country!I$112)^'w5'!G22</f>
        <v>1.0503603192666631</v>
      </c>
      <c r="W22">
        <f>(H22/H$11)^'w5'!H22</f>
        <v>1.0038380510028966</v>
      </c>
      <c r="X22">
        <f>(I22/I$11)^'w5'!I22</f>
        <v>1.0410394608111131</v>
      </c>
      <c r="Y22">
        <f>(Country!I96/Country!I$85)^'w5'!J22</f>
        <v>1.0157931748781366</v>
      </c>
      <c r="Z22">
        <f>(K22/K$11)^'w5'!K22</f>
        <v>0</v>
      </c>
      <c r="AA22" t="e">
        <f>(L22/L$11)^'w5'!L22</f>
        <v>#DIV/0!</v>
      </c>
      <c r="AB22">
        <f>(Country!I42/Country!I$31)^'w5'!M22</f>
        <v>1.0360387765847412</v>
      </c>
      <c r="AC22" t="e">
        <f>(N22/N$11)^'w4'!N22</f>
        <v>#N/A</v>
      </c>
      <c r="AD22">
        <f>(O22/O$11)^'w5'!O22</f>
        <v>1.0095217533481247</v>
      </c>
      <c r="AE22">
        <f t="shared" si="0"/>
        <v>1.7251933317868218</v>
      </c>
    </row>
    <row r="23" spans="1:31" x14ac:dyDescent="0.2">
      <c r="A23">
        <v>2007</v>
      </c>
      <c r="B23">
        <f>HLOOKUP(B$3,'LC(WDI)'!$A$2:$JG$66,$A23-1956,FALSE)</f>
        <v>319403600000</v>
      </c>
      <c r="C23">
        <f>HLOOKUP(C$3,'LC(WDI)'!$A$2:$JG$66,$A23-1956,FALSE)</f>
        <v>0</v>
      </c>
      <c r="D23">
        <f>HLOOKUP(D$3,'LC(WDI)'!$A$2:$JG$66,$A23-1956,FALSE)</f>
        <v>198168627480000</v>
      </c>
      <c r="E23">
        <f>HLOOKUP(E$3,'LC(WDI)'!$A$2:$JG$66,$A23-1956,FALSE)</f>
        <v>0</v>
      </c>
      <c r="F23">
        <f>HLOOKUP(F$3,'LC(WDI)'!$A$2:$JG$66,$A23-1956,FALSE)</f>
        <v>27915000000</v>
      </c>
      <c r="G23">
        <f>HLOOKUP(G$3,'LC(WDI)'!$A$2:$JG$66,$A23-1956,FALSE)</f>
        <v>0</v>
      </c>
      <c r="H23">
        <f>HLOOKUP(H$3,'LC(WDI)'!$A$2:$JG$66,$A23-1956,FALSE)</f>
        <v>29772000000</v>
      </c>
      <c r="I23">
        <f>HLOOKUP(I$3,'LC(WDI)'!$A$2:$JG$66,$A23-1956,FALSE)</f>
        <v>0</v>
      </c>
      <c r="J23">
        <f>HLOOKUP(J$3,'LC(WDI)'!$A$2:$JG$66,$A23-1956,FALSE)</f>
        <v>0</v>
      </c>
      <c r="K23">
        <f>HLOOKUP(K$3,'LC(WDI)'!$A$2:$JG$66,$A23-1956,FALSE)</f>
        <v>0</v>
      </c>
      <c r="L23">
        <f>HLOOKUP(L$3,'LC(WDI)'!$A$2:$JG$66,$A23-1956,FALSE)</f>
        <v>0</v>
      </c>
      <c r="M23">
        <f>HLOOKUP(M$3,'LC(WDI)'!$A$2:$JG$66,$A23-1956,FALSE)</f>
        <v>32587160970.689999</v>
      </c>
      <c r="N23" t="e">
        <f>HLOOKUP(N$3,'LC(WDI)'!$A$2:$JG$66,$A23-1956,FALSE)</f>
        <v>#N/A</v>
      </c>
      <c r="O23">
        <f>HLOOKUP(O$3,'LC(WDI)'!$A$2:$JG$66,$A23-1956,FALSE)</f>
        <v>21732646000000</v>
      </c>
      <c r="P23">
        <v>2007</v>
      </c>
      <c r="Q23">
        <f>(B23/B$11)^'w5'!B23</f>
        <v>1.0042653950718441</v>
      </c>
      <c r="R23" t="e">
        <f>(C23/C$11)^'w5'!C23</f>
        <v>#DIV/0!</v>
      </c>
      <c r="S23">
        <f>(D23/D$11)^'w5'!D23</f>
        <v>1.2503323224032503</v>
      </c>
      <c r="T23">
        <f>(Country!I70/Country!I$58)^'w5'!E23</f>
        <v>1.1670428988319563</v>
      </c>
      <c r="U23">
        <f>(F23/F$11)^'w5'!F23</f>
        <v>1.2836930114910783</v>
      </c>
      <c r="V23">
        <f>(Country!I124/Country!I$112)^'w5'!G23</f>
        <v>1.0710115955359965</v>
      </c>
      <c r="W23">
        <f>(H23/H$11)^'w5'!H23</f>
        <v>1.003796794682509</v>
      </c>
      <c r="X23">
        <f>(I23/I$11)^'w5'!I23</f>
        <v>0</v>
      </c>
      <c r="Y23">
        <f>(Country!I97/Country!I$85)^'w5'!J23</f>
        <v>1.0286499983993254</v>
      </c>
      <c r="Z23" t="e">
        <f>(K23/K$11)^'w5'!K23</f>
        <v>#NUM!</v>
      </c>
      <c r="AA23" t="e">
        <f>(L23/L$11)^'w5'!L23</f>
        <v>#DIV/0!</v>
      </c>
      <c r="AB23">
        <f>(Country!I43/Country!I$31)^'w5'!M23</f>
        <v>1.0445933552366746</v>
      </c>
      <c r="AC23" t="e">
        <f>(N23/N$11)^'w4'!N23</f>
        <v>#N/A</v>
      </c>
      <c r="AD23">
        <f>(O23/O$11)^'w5'!O23</f>
        <v>1.0043316041830268</v>
      </c>
      <c r="AE23">
        <f t="shared" si="0"/>
        <v>1.7455347157337369</v>
      </c>
    </row>
    <row r="24" spans="1:31" x14ac:dyDescent="0.2">
      <c r="A24">
        <v>2008</v>
      </c>
      <c r="B24">
        <f>HLOOKUP(B$3,'LC(WDI)'!$A$2:$JG$66,$A24-1956,FALSE)</f>
        <v>340254900000</v>
      </c>
      <c r="C24">
        <f>HLOOKUP(C$3,'LC(WDI)'!$A$2:$JG$66,$A24-1956,FALSE)</f>
        <v>0</v>
      </c>
      <c r="D24">
        <f>HLOOKUP(D$3,'LC(WDI)'!$A$2:$JG$66,$A24-1956,FALSE)</f>
        <v>260547777753177</v>
      </c>
      <c r="E24">
        <f>HLOOKUP(E$3,'LC(WDI)'!$A$2:$JG$66,$A24-1956,FALSE)</f>
        <v>112774000000000</v>
      </c>
      <c r="F24">
        <f>HLOOKUP(F$3,'LC(WDI)'!$A$2:$JG$66,$A24-1956,FALSE)</f>
        <v>30054000000</v>
      </c>
      <c r="G24">
        <f>HLOOKUP(G$3,'LC(WDI)'!$A$2:$JG$66,$A24-1956,FALSE)</f>
        <v>0</v>
      </c>
      <c r="H24">
        <f>HLOOKUP(H$3,'LC(WDI)'!$A$2:$JG$66,$A24-1956,FALSE)</f>
        <v>31984000000</v>
      </c>
      <c r="I24">
        <f>HLOOKUP(I$3,'LC(WDI)'!$A$2:$JG$66,$A24-1956,FALSE)</f>
        <v>0</v>
      </c>
      <c r="J24">
        <f>HLOOKUP(J$3,'LC(WDI)'!$A$2:$JG$66,$A24-1956,FALSE)</f>
        <v>0</v>
      </c>
      <c r="K24">
        <f>HLOOKUP(K$3,'LC(WDI)'!$A$2:$JG$66,$A24-1956,FALSE)</f>
        <v>0</v>
      </c>
      <c r="L24">
        <f>HLOOKUP(L$3,'LC(WDI)'!$A$2:$JG$66,$A24-1956,FALSE)</f>
        <v>0</v>
      </c>
      <c r="M24">
        <f>HLOOKUP(M$3,'LC(WDI)'!$A$2:$JG$66,$A24-1956,FALSE)</f>
        <v>41010785600.040001</v>
      </c>
      <c r="N24" t="e">
        <f>HLOOKUP(N$3,'LC(WDI)'!$A$2:$JG$66,$A24-1956,FALSE)</f>
        <v>#N/A</v>
      </c>
      <c r="O24">
        <f>HLOOKUP(O$3,'LC(WDI)'!$A$2:$JG$66,$A24-1956,FALSE)</f>
        <v>22925382000000</v>
      </c>
      <c r="P24">
        <v>2008</v>
      </c>
      <c r="Q24">
        <f>(B24/B$11)^'w5'!B24</f>
        <v>1.0066806942156397</v>
      </c>
      <c r="R24" t="e">
        <f>(C24/C$11)^'w5'!C24</f>
        <v>#DIV/0!</v>
      </c>
      <c r="S24">
        <f>(D24/D$11)^'w5'!D24</f>
        <v>1.2593840498348665</v>
      </c>
      <c r="T24">
        <f>(Country!I71/Country!I$58)^'w5'!E24</f>
        <v>1.1904164707582574</v>
      </c>
      <c r="U24">
        <f>(F24/F$11)^'w5'!F24</f>
        <v>1.3622603635674508</v>
      </c>
      <c r="V24">
        <f>(Country!I125/Country!I$112)^'w5'!G24</f>
        <v>1.089609265029682</v>
      </c>
      <c r="W24">
        <f>(H24/H$11)^'w5'!H24</f>
        <v>1.0056757511434602</v>
      </c>
      <c r="X24">
        <f>(I24/I$11)^'w5'!I24</f>
        <v>0</v>
      </c>
      <c r="Y24">
        <f>(Country!I98/Country!I$85)^'w5'!J24</f>
        <v>1.0471725537066796</v>
      </c>
      <c r="Z24">
        <f>(K24/K$11)^'w5'!K24</f>
        <v>0</v>
      </c>
      <c r="AA24" t="e">
        <f>(L24/L$11)^'w5'!L24</f>
        <v>#DIV/0!</v>
      </c>
      <c r="AB24">
        <f>(Country!I44/Country!I$31)^'w5'!M24</f>
        <v>1.0575518797747663</v>
      </c>
      <c r="AC24" t="e">
        <f>(N24/N$11)^'w4'!N24</f>
        <v>#N/A</v>
      </c>
      <c r="AD24">
        <f>(O24/O$11)^'w5'!O24</f>
        <v>1.0035786668336606</v>
      </c>
      <c r="AE24">
        <f t="shared" si="0"/>
        <v>1.9881580544616124</v>
      </c>
    </row>
    <row r="25" spans="1:31" x14ac:dyDescent="0.2">
      <c r="A25">
        <v>2009</v>
      </c>
      <c r="B25">
        <f>HLOOKUP(B$3,'LC(WDI)'!$A$2:$JG$66,$A25-1956,FALSE)</f>
        <v>366471900000</v>
      </c>
      <c r="C25">
        <f>HLOOKUP(C$3,'LC(WDI)'!$A$2:$JG$66,$A25-1956,FALSE)</f>
        <v>0</v>
      </c>
      <c r="D25">
        <f>HLOOKUP(D$3,'LC(WDI)'!$A$2:$JG$66,$A25-1956,FALSE)</f>
        <v>321023000000000</v>
      </c>
      <c r="E25">
        <f>HLOOKUP(E$3,'LC(WDI)'!$A$2:$JG$66,$A25-1956,FALSE)</f>
        <v>127663000000000</v>
      </c>
      <c r="F25">
        <f>HLOOKUP(F$3,'LC(WDI)'!$A$2:$JG$66,$A25-1956,FALSE)</f>
        <v>32848000000</v>
      </c>
      <c r="G25">
        <f>HLOOKUP(G$3,'LC(WDI)'!$A$2:$JG$66,$A25-1956,FALSE)</f>
        <v>0</v>
      </c>
      <c r="H25">
        <f>HLOOKUP(H$3,'LC(WDI)'!$A$2:$JG$66,$A25-1956,FALSE)</f>
        <v>35037000000</v>
      </c>
      <c r="I25">
        <f>HLOOKUP(I$3,'LC(WDI)'!$A$2:$JG$66,$A25-1956,FALSE)</f>
        <v>0</v>
      </c>
      <c r="J25">
        <f>HLOOKUP(J$3,'LC(WDI)'!$A$2:$JG$66,$A25-1956,FALSE)</f>
        <v>0</v>
      </c>
      <c r="K25">
        <f>HLOOKUP(K$3,'LC(WDI)'!$A$2:$JG$66,$A25-1956,FALSE)</f>
        <v>0</v>
      </c>
      <c r="L25">
        <f>HLOOKUP(L$3,'LC(WDI)'!$A$2:$JG$66,$A25-1956,FALSE)</f>
        <v>0</v>
      </c>
      <c r="M25">
        <f>HLOOKUP(M$3,'LC(WDI)'!$A$2:$JG$66,$A25-1956,FALSE)</f>
        <v>42778267927.839996</v>
      </c>
      <c r="N25" t="e">
        <f>HLOOKUP(N$3,'LC(WDI)'!$A$2:$JG$66,$A25-1956,FALSE)</f>
        <v>#N/A</v>
      </c>
      <c r="O25">
        <f>HLOOKUP(O$3,'LC(WDI)'!$A$2:$JG$66,$A25-1956,FALSE)</f>
        <v>23490740000000</v>
      </c>
      <c r="P25">
        <v>2009</v>
      </c>
      <c r="Q25">
        <f>(B25/B$11)^'w5'!B25</f>
        <v>1.0071328773460462</v>
      </c>
      <c r="R25" t="e">
        <f>(C25/C$11)^'w5'!C25</f>
        <v>#DIV/0!</v>
      </c>
      <c r="S25">
        <f>(D25/D$11)^'w5'!D25</f>
        <v>1.2408979733790484</v>
      </c>
      <c r="T25">
        <f>(Country!I72/Country!I$58)^'w5'!E25</f>
        <v>1.1376199404769405</v>
      </c>
      <c r="U25">
        <f>(F25/F$11)^'w5'!F25</f>
        <v>1.5171199700289482</v>
      </c>
      <c r="V25">
        <f>(Country!I126/Country!I$112)^'w5'!G25</f>
        <v>1.0861745303255064</v>
      </c>
      <c r="W25">
        <f>(H25/H$11)^'w5'!H25</f>
        <v>1.0089667683631425</v>
      </c>
      <c r="X25">
        <f>(I25/I$11)^'w5'!I25</f>
        <v>0</v>
      </c>
      <c r="Y25">
        <f>(Country!I99/Country!I$85)^'w5'!J25</f>
        <v>1.0388202575742171</v>
      </c>
      <c r="Z25">
        <f>(K25/K$11)^'w5'!K25</f>
        <v>0</v>
      </c>
      <c r="AA25" t="e">
        <f>(L25/L$11)^'w5'!L25</f>
        <v>#DIV/0!</v>
      </c>
      <c r="AB25">
        <f>(Country!I45/Country!I$31)^'w5'!M25</f>
        <v>1.0692155273047865</v>
      </c>
      <c r="AC25" t="e">
        <f>(N25/N$11)^'w4'!N25</f>
        <v>#N/A</v>
      </c>
      <c r="AD25">
        <f>(O25/O$11)^'w5'!O25</f>
        <v>1.0044176839501624</v>
      </c>
      <c r="AE25">
        <f t="shared" si="0"/>
        <v>2.1252028473330418</v>
      </c>
    </row>
    <row r="26" spans="1:31" x14ac:dyDescent="0.2">
      <c r="A26">
        <v>2010</v>
      </c>
      <c r="B26">
        <f>HLOOKUP(B$3,'LC(WDI)'!$A$2:$JG$66,$A26-1956,FALSE)</f>
        <v>392662800000</v>
      </c>
      <c r="C26">
        <f>HLOOKUP(C$3,'LC(WDI)'!$A$2:$JG$66,$A26-1956,FALSE)</f>
        <v>0</v>
      </c>
      <c r="D26">
        <f>HLOOKUP(D$3,'LC(WDI)'!$A$2:$JG$66,$A26-1956,FALSE)</f>
        <v>0</v>
      </c>
      <c r="E26">
        <f>HLOOKUP(E$3,'LC(WDI)'!$A$2:$JG$66,$A26-1956,FALSE)</f>
        <v>148073000000000</v>
      </c>
      <c r="F26">
        <f>HLOOKUP(F$3,'LC(WDI)'!$A$2:$JG$66,$A26-1956,FALSE)</f>
        <v>35830000000</v>
      </c>
      <c r="G26">
        <f>HLOOKUP(G$3,'LC(WDI)'!$A$2:$JG$66,$A26-1956,FALSE)</f>
        <v>0</v>
      </c>
      <c r="H26">
        <f>HLOOKUP(H$3,'LC(WDI)'!$A$2:$JG$66,$A26-1956,FALSE)</f>
        <v>35643000000</v>
      </c>
      <c r="I26">
        <f>HLOOKUP(I$3,'LC(WDI)'!$A$2:$JG$66,$A26-1956,FALSE)</f>
        <v>0</v>
      </c>
      <c r="J26">
        <f>HLOOKUP(J$3,'LC(WDI)'!$A$2:$JG$66,$A26-1956,FALSE)</f>
        <v>288083000000</v>
      </c>
      <c r="K26">
        <f>HLOOKUP(K$3,'LC(WDI)'!$A$2:$JG$66,$A26-1956,FALSE)</f>
        <v>0</v>
      </c>
      <c r="L26">
        <f>HLOOKUP(L$3,'LC(WDI)'!$A$2:$JG$66,$A26-1956,FALSE)</f>
        <v>0</v>
      </c>
      <c r="M26">
        <f>HLOOKUP(M$3,'LC(WDI)'!$A$2:$JG$66,$A26-1956,FALSE)</f>
        <v>46662941000</v>
      </c>
      <c r="N26" t="e">
        <f>HLOOKUP(N$3,'LC(WDI)'!$A$2:$JG$66,$A26-1956,FALSE)</f>
        <v>#N/A</v>
      </c>
      <c r="O26">
        <f>HLOOKUP(O$3,'LC(WDI)'!$A$2:$JG$66,$A26-1956,FALSE)</f>
        <v>23952831000000</v>
      </c>
      <c r="P26">
        <v>2010</v>
      </c>
      <c r="Q26">
        <f>(B26/B$11)^'w5'!B26</f>
        <v>1.0120114582847903</v>
      </c>
      <c r="R26" t="e">
        <f>(C26/C$11)^'w5'!C26</f>
        <v>#DIV/0!</v>
      </c>
      <c r="S26">
        <f>(D26/D$11)^'w5'!D26</f>
        <v>0</v>
      </c>
      <c r="T26">
        <f>(Country!I73/Country!I$58)^'w5'!E26</f>
        <v>1.1399320755909119</v>
      </c>
      <c r="U26">
        <f>(F26/F$11)^'w5'!F26</f>
        <v>1.5031969982809907</v>
      </c>
      <c r="V26">
        <f>(Country!I127/Country!I$112)^'w5'!G26</f>
        <v>1.0868720507136838</v>
      </c>
      <c r="W26">
        <f>(H26/H$11)^'w5'!H26</f>
        <v>1.0078844942327223</v>
      </c>
      <c r="X26">
        <f>(I26/I$11)^'w5'!I26</f>
        <v>0</v>
      </c>
      <c r="Y26">
        <f>(Country!I100/Country!I$85)^'w5'!J26</f>
        <v>1.0477683931091304</v>
      </c>
      <c r="Z26">
        <f>(K26/K$11)^'w5'!K26</f>
        <v>0</v>
      </c>
      <c r="AA26" t="e">
        <f>(L26/L$11)^'w5'!L26</f>
        <v>#DIV/0!</v>
      </c>
      <c r="AB26">
        <f>(Country!I46/Country!I$31)^'w5'!M26</f>
        <v>1.08546407814523</v>
      </c>
      <c r="AC26" t="e">
        <f>(N26/N$11)^'w4'!N26</f>
        <v>#N/A</v>
      </c>
      <c r="AD26">
        <f>(O26/O$11)^'w5'!O26</f>
        <v>1.0053632666258625</v>
      </c>
      <c r="AE26">
        <f t="shared" si="0"/>
        <v>2.1720671662208266</v>
      </c>
    </row>
    <row r="27" spans="1:31" x14ac:dyDescent="0.2">
      <c r="A27">
        <v>2011</v>
      </c>
      <c r="B27">
        <f>HLOOKUP(B$3,'LC(WDI)'!$A$2:$JG$66,$A27-1956,FALSE)</f>
        <v>400809700000</v>
      </c>
      <c r="C27">
        <f>HLOOKUP(C$3,'LC(WDI)'!$A$2:$JG$66,$A27-1956,FALSE)</f>
        <v>15761728475.91</v>
      </c>
      <c r="D27">
        <f>HLOOKUP(D$3,'LC(WDI)'!$A$2:$JG$66,$A27-1956,FALSE)</f>
        <v>0</v>
      </c>
      <c r="E27">
        <f>HLOOKUP(E$3,'LC(WDI)'!$A$2:$JG$66,$A27-1956,FALSE)</f>
        <v>175746000000000</v>
      </c>
      <c r="F27">
        <f>HLOOKUP(F$3,'LC(WDI)'!$A$2:$JG$66,$A27-1956,FALSE)</f>
        <v>38798000000</v>
      </c>
      <c r="G27">
        <f>HLOOKUP(G$3,'LC(WDI)'!$A$2:$JG$66,$A27-1956,FALSE)</f>
        <v>0</v>
      </c>
      <c r="H27">
        <f>HLOOKUP(H$3,'LC(WDI)'!$A$2:$JG$66,$A27-1956,FALSE)</f>
        <v>37416000000</v>
      </c>
      <c r="I27">
        <f>HLOOKUP(I$3,'LC(WDI)'!$A$2:$JG$66,$A27-1956,FALSE)</f>
        <v>0</v>
      </c>
      <c r="J27">
        <f>HLOOKUP(J$3,'LC(WDI)'!$A$2:$JG$66,$A27-1956,FALSE)</f>
        <v>348118000000</v>
      </c>
      <c r="K27">
        <f>HLOOKUP(K$3,'LC(WDI)'!$A$2:$JG$66,$A27-1956,FALSE)</f>
        <v>0</v>
      </c>
      <c r="L27">
        <f>HLOOKUP(L$3,'LC(WDI)'!$A$2:$JG$66,$A27-1956,FALSE)</f>
        <v>0</v>
      </c>
      <c r="M27">
        <f>HLOOKUP(M$3,'LC(WDI)'!$A$2:$JG$66,$A27-1956,FALSE)</f>
        <v>50148298000</v>
      </c>
      <c r="N27" t="e">
        <f>HLOOKUP(N$3,'LC(WDI)'!$A$2:$JG$66,$A27-1956,FALSE)</f>
        <v>#N/A</v>
      </c>
      <c r="O27">
        <f>HLOOKUP(O$3,'LC(WDI)'!$A$2:$JG$66,$A27-1956,FALSE)</f>
        <v>25502543000000</v>
      </c>
      <c r="P27">
        <v>2011</v>
      </c>
      <c r="Q27">
        <f>(B27/B$11)^'w5'!B27</f>
        <v>1.0128537685167009</v>
      </c>
      <c r="R27" t="e">
        <f>(C27/C$11)^'w5'!C27</f>
        <v>#DIV/0!</v>
      </c>
      <c r="S27">
        <f>(D27/D$11)^'w5'!D27</f>
        <v>0</v>
      </c>
      <c r="T27">
        <f>(Country!I74/Country!I$58)^'w5'!E27</f>
        <v>1.1456155368739984</v>
      </c>
      <c r="U27">
        <f>(F27/F$11)^'w5'!F27</f>
        <v>1.4591584693746571</v>
      </c>
      <c r="V27">
        <f>(Country!I128/Country!I$112)^'w5'!G27</f>
        <v>1.089702915767226</v>
      </c>
      <c r="W27">
        <f>(H27/H$11)^'w5'!H27</f>
        <v>1.0077596899006427</v>
      </c>
      <c r="X27">
        <f>(I27/I$11)^'w5'!I27</f>
        <v>0</v>
      </c>
      <c r="Y27">
        <f>(Country!I101/Country!I$85)^'w5'!J27</f>
        <v>1.0590887511594875</v>
      </c>
      <c r="Z27">
        <f>(K27/K$11)^'w5'!K27</f>
        <v>0</v>
      </c>
      <c r="AA27" t="e">
        <f>(L27/L$11)^'w5'!L27</f>
        <v>#DIV/0!</v>
      </c>
      <c r="AB27">
        <f>(Country!I47/Country!I$31)^'w5'!M27</f>
        <v>1.1032238258867988</v>
      </c>
      <c r="AC27" t="e">
        <f>(N27/N$11)^'w4'!N27</f>
        <v>#N/A</v>
      </c>
      <c r="AD27">
        <f>(O27/O$11)^'w5'!O27</f>
        <v>1.0148838928866031</v>
      </c>
      <c r="AE27">
        <f t="shared" si="0"/>
        <v>2.2047814533198493</v>
      </c>
    </row>
    <row r="28" spans="1:31" x14ac:dyDescent="0.2">
      <c r="A28">
        <v>2012</v>
      </c>
      <c r="B28">
        <f>HLOOKUP(B$3,'LC(WDI)'!$A$2:$JG$66,$A28-1956,FALSE)</f>
        <v>397970100000</v>
      </c>
      <c r="C28">
        <f>HLOOKUP(C$3,'LC(WDI)'!$A$2:$JG$66,$A28-1956,FALSE)</f>
        <v>18168123029.860001</v>
      </c>
      <c r="D28">
        <f>HLOOKUP(D$3,'LC(WDI)'!$A$2:$JG$66,$A28-1956,FALSE)</f>
        <v>0</v>
      </c>
      <c r="E28">
        <f>HLOOKUP(E$3,'LC(WDI)'!$A$2:$JG$66,$A28-1956,FALSE)</f>
        <v>197860000000000</v>
      </c>
      <c r="F28">
        <f>HLOOKUP(F$3,'LC(WDI)'!$A$2:$JG$66,$A28-1956,FALSE)</f>
        <v>41284000000</v>
      </c>
      <c r="G28">
        <f>HLOOKUP(G$3,'LC(WDI)'!$A$2:$JG$66,$A28-1956,FALSE)</f>
        <v>0</v>
      </c>
      <c r="H28">
        <f>HLOOKUP(H$3,'LC(WDI)'!$A$2:$JG$66,$A28-1956,FALSE)</f>
        <v>36899000000</v>
      </c>
      <c r="I28">
        <f>HLOOKUP(I$3,'LC(WDI)'!$A$2:$JG$66,$A28-1956,FALSE)</f>
        <v>0</v>
      </c>
      <c r="J28">
        <f>HLOOKUP(J$3,'LC(WDI)'!$A$2:$JG$66,$A28-1956,FALSE)</f>
        <v>377689000000</v>
      </c>
      <c r="K28">
        <f>HLOOKUP(K$3,'LC(WDI)'!$A$2:$JG$66,$A28-1956,FALSE)</f>
        <v>0</v>
      </c>
      <c r="L28">
        <f>HLOOKUP(L$3,'LC(WDI)'!$A$2:$JG$66,$A28-1956,FALSE)</f>
        <v>0</v>
      </c>
      <c r="M28">
        <f>HLOOKUP(M$3,'LC(WDI)'!$A$2:$JG$66,$A28-1956,FALSE)</f>
        <v>60015800000</v>
      </c>
      <c r="N28" t="e">
        <f>HLOOKUP(N$3,'LC(WDI)'!$A$2:$JG$66,$A28-1956,FALSE)</f>
        <v>#N/A</v>
      </c>
      <c r="O28">
        <f>HLOOKUP(O$3,'LC(WDI)'!$A$2:$JG$66,$A28-1956,FALSE)</f>
        <v>34804900000000</v>
      </c>
      <c r="P28">
        <v>2012</v>
      </c>
      <c r="Q28">
        <f>(B28/B$11)^'w5'!B28</f>
        <v>1.0138457564120222</v>
      </c>
      <c r="R28" t="e">
        <f>(C28/C$11)^'w5'!C28</f>
        <v>#DIV/0!</v>
      </c>
      <c r="S28">
        <f>(D28/D$11)^'w5'!D28</f>
        <v>0</v>
      </c>
      <c r="T28">
        <f>(Country!I75/Country!I$58)^'w5'!E28</f>
        <v>1.1289693356491681</v>
      </c>
      <c r="U28">
        <f>(F28/F$11)^'w5'!F28</f>
        <v>1.4494860764893971</v>
      </c>
      <c r="V28">
        <f>(Country!I129/Country!I$112)^'w5'!G28</f>
        <v>1.1053186244092537</v>
      </c>
      <c r="W28">
        <f>(H28/H$11)^'w5'!H28</f>
        <v>1.0060426559504856</v>
      </c>
      <c r="X28">
        <f>(I28/I$11)^'w5'!I28</f>
        <v>0</v>
      </c>
      <c r="Y28">
        <f>(Country!I102/Country!I$85)^'w5'!J28</f>
        <v>1.0638698123053363</v>
      </c>
      <c r="Z28">
        <f>(K28/K$11)^'w5'!K28</f>
        <v>0</v>
      </c>
      <c r="AA28" t="e">
        <f>(L28/L$11)^'w5'!L28</f>
        <v>#DIV/0!</v>
      </c>
      <c r="AB28">
        <f>(Country!I48/Country!I$31)^'w5'!M28</f>
        <v>1.1308458260070993</v>
      </c>
      <c r="AC28" t="e">
        <f>(N28/N$11)^'w4'!N28</f>
        <v>#N/A</v>
      </c>
      <c r="AD28">
        <f>(O28/O$11)^'w5'!O28</f>
        <v>1.0500643616120866</v>
      </c>
      <c r="AE28">
        <f t="shared" si="0"/>
        <v>2.3306645416898695</v>
      </c>
    </row>
    <row r="29" spans="1:31" x14ac:dyDescent="0.2">
      <c r="A29">
        <v>2013</v>
      </c>
      <c r="B29">
        <f>HLOOKUP(B$3,'LC(WDI)'!$A$2:$JG$66,$A29-1956,FALSE)</f>
        <v>388341100000</v>
      </c>
      <c r="C29">
        <f>HLOOKUP(C$3,'LC(WDI)'!$A$2:$JG$66,$A29-1956,FALSE)</f>
        <v>18519320611</v>
      </c>
      <c r="D29">
        <f>HLOOKUP(D$3,'LC(WDI)'!$A$2:$JG$66,$A29-1956,FALSE)</f>
        <v>0</v>
      </c>
      <c r="E29">
        <f>HLOOKUP(E$3,'LC(WDI)'!$A$2:$JG$66,$A29-1956,FALSE)</f>
        <v>221688000000000</v>
      </c>
      <c r="F29">
        <f>HLOOKUP(F$3,'LC(WDI)'!$A$2:$JG$66,$A29-1956,FALSE)</f>
        <v>45674000000</v>
      </c>
      <c r="G29">
        <f>HLOOKUP(G$3,'LC(WDI)'!$A$2:$JG$66,$A29-1956,FALSE)</f>
        <v>0</v>
      </c>
      <c r="H29">
        <f>HLOOKUP(H$3,'LC(WDI)'!$A$2:$JG$66,$A29-1956,FALSE)</f>
        <v>38958000000</v>
      </c>
      <c r="I29">
        <f>HLOOKUP(I$3,'LC(WDI)'!$A$2:$JG$66,$A29-1956,FALSE)</f>
        <v>0</v>
      </c>
      <c r="J29">
        <f>HLOOKUP(J$3,'LC(WDI)'!$A$2:$JG$66,$A29-1956,FALSE)</f>
        <v>381051000000</v>
      </c>
      <c r="K29">
        <f>HLOOKUP(K$3,'LC(WDI)'!$A$2:$JG$66,$A29-1956,FALSE)</f>
        <v>0</v>
      </c>
      <c r="L29">
        <f>HLOOKUP(L$3,'LC(WDI)'!$A$2:$JG$66,$A29-1956,FALSE)</f>
        <v>0</v>
      </c>
      <c r="M29">
        <f>HLOOKUP(M$3,'LC(WDI)'!$A$2:$JG$66,$A29-1956,FALSE)</f>
        <v>61001191000</v>
      </c>
      <c r="N29" t="e">
        <f>HLOOKUP(N$3,'LC(WDI)'!$A$2:$JG$66,$A29-1956,FALSE)</f>
        <v>#N/A</v>
      </c>
      <c r="O29">
        <f>HLOOKUP(O$3,'LC(WDI)'!$A$2:$JG$66,$A29-1956,FALSE)</f>
        <v>36589600000000</v>
      </c>
      <c r="P29">
        <v>2013</v>
      </c>
      <c r="Q29">
        <f>(B29/B$11)^'w5'!B29</f>
        <v>1.0152553144900338</v>
      </c>
      <c r="R29" t="e">
        <f>(C29/C$11)^'w5'!C29</f>
        <v>#DIV/0!</v>
      </c>
      <c r="S29">
        <f>(D29/D$11)^'w5'!D29</f>
        <v>0</v>
      </c>
      <c r="T29">
        <f>(Country!I76/Country!I$58)^'w5'!E29</f>
        <v>1.1191756141244353</v>
      </c>
      <c r="U29">
        <f>(F29/F$11)^'w5'!F29</f>
        <v>1.4579904372091459</v>
      </c>
      <c r="V29">
        <f>(Country!I130/Country!I$112)^'w5'!G29</f>
        <v>1.1233006332202897</v>
      </c>
      <c r="W29">
        <f>(H29/H$11)^'w5'!H29</f>
        <v>1.0052460639078165</v>
      </c>
      <c r="X29">
        <f>(I29/I$11)^'w5'!I29</f>
        <v>0</v>
      </c>
      <c r="Y29">
        <f>(Country!I103/Country!I$85)^'w5'!J29</f>
        <v>1.0651043649971252</v>
      </c>
      <c r="Z29">
        <f>(K29/K$11)^'w5'!K29</f>
        <v>0</v>
      </c>
      <c r="AA29" t="e">
        <f>(L29/L$11)^'w5'!L29</f>
        <v>#DIV/0!</v>
      </c>
      <c r="AB29">
        <f>(Country!I49/Country!I$31)^'w5'!M29</f>
        <v>1.1286329822109071</v>
      </c>
      <c r="AC29" t="e">
        <f>(N29/N$11)^'w4'!N29</f>
        <v>#N/A</v>
      </c>
      <c r="AD29">
        <f>(O29/O$11)^'w5'!O29</f>
        <v>1.0496162741166162</v>
      </c>
      <c r="AE29">
        <f t="shared" si="0"/>
        <v>2.3603262074885403</v>
      </c>
    </row>
    <row r="30" spans="1:31" x14ac:dyDescent="0.2">
      <c r="A30">
        <v>2014</v>
      </c>
      <c r="B30">
        <f>HLOOKUP(B$3,'LC(WDI)'!$A$2:$JG$66,$A30-1956,FALSE)</f>
        <v>392543200000</v>
      </c>
      <c r="C30">
        <f>HLOOKUP(C$3,'LC(WDI)'!$A$2:$JG$66,$A30-1956,FALSE)</f>
        <v>19762121291.630001</v>
      </c>
      <c r="D30">
        <f>HLOOKUP(D$3,'LC(WDI)'!$A$2:$JG$66,$A30-1956,FALSE)</f>
        <v>0</v>
      </c>
      <c r="E30">
        <f>HLOOKUP(E$3,'LC(WDI)'!$A$2:$JG$66,$A30-1956,FALSE)</f>
        <v>241018810610901</v>
      </c>
      <c r="F30">
        <f>HLOOKUP(F$3,'LC(WDI)'!$A$2:$JG$66,$A30-1956,FALSE)</f>
        <v>44434000000</v>
      </c>
      <c r="G30">
        <f>HLOOKUP(G$3,'LC(WDI)'!$A$2:$JG$66,$A30-1956,FALSE)</f>
        <v>0</v>
      </c>
      <c r="H30">
        <f>HLOOKUP(H$3,'LC(WDI)'!$A$2:$JG$66,$A30-1956,FALSE)</f>
        <v>37926000000</v>
      </c>
      <c r="I30">
        <f>HLOOKUP(I$3,'LC(WDI)'!$A$2:$JG$66,$A30-1956,FALSE)</f>
        <v>0</v>
      </c>
      <c r="J30">
        <f>HLOOKUP(J$3,'LC(WDI)'!$A$2:$JG$66,$A30-1956,FALSE)</f>
        <v>396160000000</v>
      </c>
      <c r="K30">
        <f>HLOOKUP(K$3,'LC(WDI)'!$A$2:$JG$66,$A30-1956,FALSE)</f>
        <v>2025500000</v>
      </c>
      <c r="L30">
        <f>HLOOKUP(L$3,'LC(WDI)'!$A$2:$JG$66,$A30-1956,FALSE)</f>
        <v>0</v>
      </c>
      <c r="M30">
        <f>HLOOKUP(M$3,'LC(WDI)'!$A$2:$JG$66,$A30-1956,FALSE)</f>
        <v>66947386000</v>
      </c>
      <c r="N30" t="e">
        <f>HLOOKUP(N$3,'LC(WDI)'!$A$2:$JG$66,$A30-1956,FALSE)</f>
        <v>#N/A</v>
      </c>
      <c r="O30">
        <f>HLOOKUP(O$3,'LC(WDI)'!$A$2:$JG$66,$A30-1956,FALSE)</f>
        <v>38144318081537.398</v>
      </c>
      <c r="P30">
        <v>2014</v>
      </c>
      <c r="Q30">
        <f>(B30/B$11)^'w5'!B30</f>
        <v>1.0163761975982351</v>
      </c>
      <c r="R30" t="e">
        <f>(C30/C$11)^'w5'!C30</f>
        <v>#DIV/0!</v>
      </c>
      <c r="S30">
        <f>(D30/D$11)^'w5'!D30</f>
        <v>0</v>
      </c>
      <c r="T30">
        <f>(Country!I77/Country!I$58)^'w5'!E30</f>
        <v>1.0828509868637255</v>
      </c>
      <c r="U30">
        <f>(F30/F$11)^'w5'!F30</f>
        <v>1.4619153773773312</v>
      </c>
      <c r="V30">
        <f>(Country!I131/Country!I$112)^'w5'!G30</f>
        <v>1.1250942214592743</v>
      </c>
      <c r="W30">
        <f>(H30/H$11)^'w5'!H30</f>
        <v>1.0042386740596674</v>
      </c>
      <c r="X30">
        <f>(I30/I$11)^'w5'!I30</f>
        <v>0</v>
      </c>
      <c r="Y30">
        <f>(Country!I104/Country!I$85)^'w5'!J30</f>
        <v>1.0674129777054477</v>
      </c>
      <c r="Z30">
        <f>(K30/K$11)^'w5'!K30</f>
        <v>1.0120781282205304</v>
      </c>
      <c r="AA30" t="e">
        <f>(L30/L$11)^'w5'!L30</f>
        <v>#DIV/0!</v>
      </c>
      <c r="AB30">
        <f>(Country!I50/Country!I$31)^'w5'!M30</f>
        <v>1.1416393861755956</v>
      </c>
      <c r="AC30" t="e">
        <f>(N30/N$11)^'w4'!N30</f>
        <v>#N/A</v>
      </c>
      <c r="AD30">
        <f>(O30/O$11)^'w5'!O30</f>
        <v>1.038705280378343</v>
      </c>
      <c r="AE30">
        <f t="shared" si="0"/>
        <v>2.30104448523005</v>
      </c>
    </row>
    <row r="31" spans="1:31" x14ac:dyDescent="0.2">
      <c r="A31">
        <v>2015</v>
      </c>
      <c r="B31">
        <f>HLOOKUP(B$3,'LC(WDI)'!$A$2:$JG$66,$A31-1956,FALSE)</f>
        <v>397773900000</v>
      </c>
      <c r="C31">
        <f>HLOOKUP(C$3,'LC(WDI)'!$A$2:$JG$66,$A31-1956,FALSE)</f>
        <v>20683496009.380001</v>
      </c>
      <c r="D31">
        <f>HLOOKUP(D$3,'LC(WDI)'!$A$2:$JG$66,$A31-1956,FALSE)</f>
        <v>0</v>
      </c>
      <c r="E31">
        <f>HLOOKUP(E$3,'LC(WDI)'!$A$2:$JG$66,$A31-1956,FALSE)</f>
        <v>278172223867109</v>
      </c>
      <c r="F31">
        <f>HLOOKUP(F$3,'LC(WDI)'!$A$2:$JG$66,$A31-1956,FALSE)</f>
        <v>45343000000</v>
      </c>
      <c r="G31">
        <f>HLOOKUP(G$3,'LC(WDI)'!$A$2:$JG$66,$A31-1956,FALSE)</f>
        <v>0</v>
      </c>
      <c r="H31">
        <f>HLOOKUP(H$3,'LC(WDI)'!$A$2:$JG$66,$A31-1956,FALSE)</f>
        <v>36443000000</v>
      </c>
      <c r="I31">
        <f>HLOOKUP(I$3,'LC(WDI)'!$A$2:$JG$66,$A31-1956,FALSE)</f>
        <v>0</v>
      </c>
      <c r="J31">
        <f>HLOOKUP(J$3,'LC(WDI)'!$A$2:$JG$66,$A31-1956,FALSE)</f>
        <v>455031000000</v>
      </c>
      <c r="K31">
        <f>HLOOKUP(K$3,'LC(WDI)'!$A$2:$JG$66,$A31-1956,FALSE)</f>
        <v>2133755177.1700001</v>
      </c>
      <c r="L31">
        <f>HLOOKUP(L$3,'LC(WDI)'!$A$2:$JG$66,$A31-1956,FALSE)</f>
        <v>0</v>
      </c>
      <c r="M31">
        <f>HLOOKUP(M$3,'LC(WDI)'!$A$2:$JG$66,$A31-1956,FALSE)</f>
        <v>70050168000</v>
      </c>
      <c r="N31" t="e">
        <f>HLOOKUP(N$3,'LC(WDI)'!$A$2:$JG$66,$A31-1956,FALSE)</f>
        <v>#N/A</v>
      </c>
      <c r="O31">
        <f>HLOOKUP(O$3,'LC(WDI)'!$A$2:$JG$66,$A31-1956,FALSE)</f>
        <v>40160988668933</v>
      </c>
      <c r="P31">
        <v>2015</v>
      </c>
      <c r="Q31">
        <f>(B31/B$11)^'w5'!B31</f>
        <v>1.0233586062474251</v>
      </c>
      <c r="R31" t="e">
        <f>(C31/C$11)^'w5'!C31</f>
        <v>#DIV/0!</v>
      </c>
      <c r="S31">
        <f>(D31/D$11)^'w5'!D31</f>
        <v>0</v>
      </c>
      <c r="T31">
        <f>(Country!I78/Country!I$58)^'w5'!E31</f>
        <v>1.0887869988907732</v>
      </c>
      <c r="U31">
        <f>(F31/F$11)^'w5'!F31</f>
        <v>1.6124761751153827</v>
      </c>
      <c r="V31">
        <f>(Country!I132/Country!I$112)^'w5'!G31</f>
        <v>1.1069655631193116</v>
      </c>
      <c r="W31">
        <f>(H31/H$11)^'w5'!H31</f>
        <v>1.0047590189560218</v>
      </c>
      <c r="X31">
        <f>(I31/I$11)^'w5'!I31</f>
        <v>0</v>
      </c>
      <c r="Y31">
        <f>(Country!I105/Country!I$85)^'w5'!J31</f>
        <v>1.0605093931047527</v>
      </c>
      <c r="Z31">
        <f>(K31/K$11)^'w5'!K31</f>
        <v>1.0277770770496022</v>
      </c>
      <c r="AA31" t="e">
        <f>(L31/L$11)^'w5'!L31</f>
        <v>#DIV/0!</v>
      </c>
      <c r="AB31">
        <f>(Country!I51/Country!I$31)^'w5'!M31</f>
        <v>1.1527759733413574</v>
      </c>
      <c r="AC31" t="e">
        <f>(N31/N$11)^'w4'!N31</f>
        <v>#N/A</v>
      </c>
      <c r="AD31">
        <f>(O31/O$11)^'w5'!O31</f>
        <v>1.0392418838610031</v>
      </c>
      <c r="AE31">
        <f t="shared" si="0"/>
        <v>2.5388449564504705</v>
      </c>
    </row>
    <row r="32" spans="1:31" x14ac:dyDescent="0.2">
      <c r="A32">
        <v>2016</v>
      </c>
      <c r="B32">
        <f>HLOOKUP(B$3,'LC(WDI)'!$A$2:$JG$66,$A32-1956,FALSE)</f>
        <v>407869000000</v>
      </c>
      <c r="C32">
        <f>HLOOKUP(C$3,'LC(WDI)'!$A$2:$JG$66,$A32-1956,FALSE)</f>
        <v>20393023866.580002</v>
      </c>
      <c r="D32">
        <f>HLOOKUP(D$3,'LC(WDI)'!$A$2:$JG$66,$A32-1956,FALSE)</f>
        <v>0</v>
      </c>
      <c r="E32">
        <f>HLOOKUP(E$3,'LC(WDI)'!$A$2:$JG$66,$A32-1956,FALSE)</f>
        <v>302066621224527</v>
      </c>
      <c r="F32">
        <f>HLOOKUP(F$3,'LC(WDI)'!$A$2:$JG$66,$A32-1956,FALSE)</f>
        <v>47610000000</v>
      </c>
      <c r="G32">
        <f>HLOOKUP(G$3,'LC(WDI)'!$A$2:$JG$66,$A32-1956,FALSE)</f>
        <v>0</v>
      </c>
      <c r="H32">
        <f>HLOOKUP(H$3,'LC(WDI)'!$A$2:$JG$66,$A32-1956,FALSE)</f>
        <v>36919000000</v>
      </c>
      <c r="I32">
        <f>HLOOKUP(I$3,'LC(WDI)'!$A$2:$JG$66,$A32-1956,FALSE)</f>
        <v>0</v>
      </c>
      <c r="J32">
        <f>HLOOKUP(J$3,'LC(WDI)'!$A$2:$JG$66,$A32-1956,FALSE)</f>
        <v>409463856970.70001</v>
      </c>
      <c r="K32">
        <f>HLOOKUP(K$3,'LC(WDI)'!$A$2:$JG$66,$A32-1956,FALSE)</f>
        <v>2394500000</v>
      </c>
      <c r="L32">
        <f>HLOOKUP(L$3,'LC(WDI)'!$A$2:$JG$66,$A32-1956,FALSE)</f>
        <v>0</v>
      </c>
      <c r="M32">
        <f>HLOOKUP(M$3,'LC(WDI)'!$A$2:$JG$66,$A32-1956,FALSE)</f>
        <v>73108300000</v>
      </c>
      <c r="N32" t="e">
        <f>HLOOKUP(N$3,'LC(WDI)'!$A$2:$JG$66,$A32-1956,FALSE)</f>
        <v>#N/A</v>
      </c>
      <c r="O32">
        <f>HLOOKUP(O$3,'LC(WDI)'!$A$2:$JG$66,$A32-1956,FALSE)</f>
        <v>42993789769384.602</v>
      </c>
      <c r="P32">
        <v>2016</v>
      </c>
      <c r="Q32">
        <f>(B32/B$11)^'w5'!B32</f>
        <v>1.012522315799423</v>
      </c>
      <c r="R32" t="e">
        <f>(C32/C$11)^'w5'!C32</f>
        <v>#DIV/0!</v>
      </c>
      <c r="S32">
        <f>(D32/D$11)^'w5'!D32</f>
        <v>0</v>
      </c>
      <c r="T32">
        <f>(Country!I79/Country!I$58)^'w5'!E32</f>
        <v>1.1000767906488347</v>
      </c>
      <c r="U32">
        <f>(F32/F$11)^'w5'!F32</f>
        <v>1.7963927207121906</v>
      </c>
      <c r="V32">
        <f>(Country!I133/Country!I$112)^'w5'!G32</f>
        <v>1.0948223851949515</v>
      </c>
      <c r="W32">
        <f>(H32/H$11)^'w5'!H32</f>
        <v>1.0067978108066113</v>
      </c>
      <c r="X32">
        <f>(I32/I$11)^'w5'!I32</f>
        <v>0</v>
      </c>
      <c r="Y32">
        <f>(Country!I106/Country!I$85)^'w5'!J32</f>
        <v>1.0692147636590803</v>
      </c>
      <c r="Z32">
        <f>(K32/K$11)^'w5'!K32</f>
        <v>1.027182287163388</v>
      </c>
      <c r="AA32" t="e">
        <f>(L32/L$11)^'w5'!L32</f>
        <v>#DIV/0!</v>
      </c>
      <c r="AB32">
        <f>(Country!I52/Country!I$31)^'w5'!M32</f>
        <v>1.1293649913395905</v>
      </c>
      <c r="AC32" t="e">
        <f>(N32/N$11)^'w4'!N32</f>
        <v>#N/A</v>
      </c>
      <c r="AD32">
        <f>(O32/O$11)^'w5'!O32</f>
        <v>1.0327920569807263</v>
      </c>
      <c r="AE32">
        <f t="shared" si="0"/>
        <v>2.750597099314616</v>
      </c>
    </row>
    <row r="33" spans="1:31" x14ac:dyDescent="0.2">
      <c r="A33">
        <v>2017</v>
      </c>
      <c r="B33">
        <f>HLOOKUP(B$3,'LC(WDI)'!$A$2:$JG$66,$A33-1956,FALSE)</f>
        <v>417808000000</v>
      </c>
      <c r="C33">
        <f>HLOOKUP(C$3,'LC(WDI)'!$A$2:$JG$66,$A33-1956,FALSE)</f>
        <v>21467170810.869999</v>
      </c>
      <c r="D33">
        <f>HLOOKUP(D$3,'LC(WDI)'!$A$2:$JG$66,$A33-1956,FALSE)</f>
        <v>0</v>
      </c>
      <c r="E33">
        <f>HLOOKUP(E$3,'LC(WDI)'!$A$2:$JG$66,$A33-1956,FALSE)</f>
        <v>309816762220363</v>
      </c>
      <c r="F33">
        <f>HLOOKUP(F$3,'LC(WDI)'!$A$2:$JG$66,$A33-1956,FALSE)</f>
        <v>49819000000</v>
      </c>
      <c r="G33">
        <f>HLOOKUP(G$3,'LC(WDI)'!$A$2:$JG$66,$A33-1956,FALSE)</f>
        <v>0</v>
      </c>
      <c r="H33">
        <f>HLOOKUP(H$3,'LC(WDI)'!$A$2:$JG$66,$A33-1956,FALSE)</f>
        <v>40901000000</v>
      </c>
      <c r="I33">
        <f>HLOOKUP(I$3,'LC(WDI)'!$A$2:$JG$66,$A33-1956,FALSE)</f>
        <v>0</v>
      </c>
      <c r="J33">
        <f>HLOOKUP(J$3,'LC(WDI)'!$A$2:$JG$66,$A33-1956,FALSE)</f>
        <v>420101100000</v>
      </c>
      <c r="K33">
        <f>HLOOKUP(K$3,'LC(WDI)'!$A$2:$JG$66,$A33-1956,FALSE)</f>
        <v>2286224799.6300001</v>
      </c>
      <c r="L33">
        <f>HLOOKUP(L$3,'LC(WDI)'!$A$2:$JG$66,$A33-1956,FALSE)</f>
        <v>0</v>
      </c>
      <c r="M33">
        <f>HLOOKUP(M$3,'LC(WDI)'!$A$2:$JG$66,$A33-1956,FALSE)</f>
        <v>77036599676.089996</v>
      </c>
      <c r="N33" t="e">
        <f>HLOOKUP(N$3,'LC(WDI)'!$A$2:$JG$66,$A33-1956,FALSE)</f>
        <v>#N/A</v>
      </c>
      <c r="O33">
        <f>HLOOKUP(O$3,'LC(WDI)'!$A$2:$JG$66,$A33-1956,FALSE)</f>
        <v>45302985435257</v>
      </c>
      <c r="P33">
        <v>2017</v>
      </c>
      <c r="Q33">
        <f>(B33/B$11)^'w5'!B33</f>
        <v>1.0301961353188469</v>
      </c>
      <c r="R33" t="e">
        <f>(C33/C$11)^'w5'!C33</f>
        <v>#DIV/0!</v>
      </c>
      <c r="S33">
        <f>(D33/D$11)^'w5'!D33</f>
        <v>0</v>
      </c>
      <c r="T33">
        <f>(Country!I80/Country!I$58)^'w5'!E33</f>
        <v>1.0919539591920613</v>
      </c>
      <c r="U33">
        <f>(F33/F$11)^'w5'!F33</f>
        <v>1.8731059172751221</v>
      </c>
      <c r="V33">
        <f>(Country!I134/Country!I$112)^'w5'!G33</f>
        <v>1.0755624357636178</v>
      </c>
      <c r="W33">
        <f>(H33/H$11)^'w5'!H33</f>
        <v>1.0105726187116284</v>
      </c>
      <c r="X33">
        <f>(I33/I$11)^'w5'!I33</f>
        <v>0</v>
      </c>
      <c r="Y33">
        <f>(Country!I107/Country!I$85)^'w5'!J33</f>
        <v>1.0759350518112691</v>
      </c>
      <c r="Z33">
        <f>(K33/K$11)^'w5'!K33</f>
        <v>1.0249276246784342</v>
      </c>
      <c r="AA33" t="e">
        <f>(L33/L$11)^'w5'!L33</f>
        <v>#DIV/0!</v>
      </c>
      <c r="AB33">
        <f>(Country!I53/Country!I$31)^'w5'!M33</f>
        <v>1.113926515606547</v>
      </c>
      <c r="AC33" t="e">
        <f>(N33/N$11)^'w4'!N33</f>
        <v>#N/A</v>
      </c>
      <c r="AD33">
        <f>(O33/O$11)^'w5'!O33</f>
        <v>1.0358817671458864</v>
      </c>
      <c r="AE33">
        <f t="shared" si="0"/>
        <v>2.843429857753371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33"/>
  <sheetViews>
    <sheetView topLeftCell="X1" workbookViewId="0">
      <selection activeCell="X11" sqref="X11"/>
    </sheetView>
  </sheetViews>
  <sheetFormatPr defaultRowHeight="14.4" x14ac:dyDescent="0.2"/>
  <sheetData>
    <row r="3" spans="1:45" x14ac:dyDescent="0.2">
      <c r="B3" t="s">
        <v>107</v>
      </c>
      <c r="C3" t="s">
        <v>127</v>
      </c>
      <c r="D3" t="s">
        <v>110</v>
      </c>
      <c r="E3" t="s">
        <v>473</v>
      </c>
      <c r="F3" t="s">
        <v>116</v>
      </c>
      <c r="G3" t="s">
        <v>88</v>
      </c>
      <c r="H3" t="s">
        <v>612</v>
      </c>
      <c r="I3" t="s">
        <v>622</v>
      </c>
      <c r="J3" t="s">
        <v>89</v>
      </c>
      <c r="K3" t="s">
        <v>125</v>
      </c>
      <c r="L3" t="s">
        <v>97</v>
      </c>
      <c r="M3" t="s">
        <v>659</v>
      </c>
      <c r="N3" t="s">
        <v>95</v>
      </c>
      <c r="O3" t="s">
        <v>94</v>
      </c>
      <c r="P3" t="s">
        <v>598</v>
      </c>
      <c r="Q3" t="s">
        <v>102</v>
      </c>
      <c r="R3" t="s">
        <v>86</v>
      </c>
      <c r="S3" t="s">
        <v>103</v>
      </c>
      <c r="U3" t="s">
        <v>112</v>
      </c>
      <c r="V3" t="s">
        <v>389</v>
      </c>
      <c r="X3" t="s">
        <v>107</v>
      </c>
      <c r="Y3" t="s">
        <v>127</v>
      </c>
      <c r="Z3" t="s">
        <v>110</v>
      </c>
      <c r="AA3" t="s">
        <v>473</v>
      </c>
      <c r="AB3" t="s">
        <v>116</v>
      </c>
      <c r="AC3" t="s">
        <v>88</v>
      </c>
      <c r="AD3" s="13" t="s">
        <v>612</v>
      </c>
      <c r="AE3" t="s">
        <v>622</v>
      </c>
      <c r="AF3" t="s">
        <v>89</v>
      </c>
      <c r="AG3" t="s">
        <v>125</v>
      </c>
      <c r="AH3" s="8" t="s">
        <v>97</v>
      </c>
      <c r="AI3" t="s">
        <v>659</v>
      </c>
      <c r="AJ3" t="s">
        <v>95</v>
      </c>
      <c r="AK3" t="s">
        <v>94</v>
      </c>
      <c r="AL3" s="8" t="s">
        <v>598</v>
      </c>
      <c r="AM3" t="s">
        <v>102</v>
      </c>
      <c r="AN3" t="s">
        <v>86</v>
      </c>
      <c r="AO3" t="s">
        <v>103</v>
      </c>
      <c r="AP3" s="8"/>
      <c r="AQ3" t="s">
        <v>112</v>
      </c>
      <c r="AR3" s="13" t="s">
        <v>389</v>
      </c>
      <c r="AS3" t="s">
        <v>1251</v>
      </c>
    </row>
    <row r="4" spans="1:45" x14ac:dyDescent="0.2">
      <c r="A4">
        <v>1988</v>
      </c>
      <c r="W4">
        <v>1988</v>
      </c>
    </row>
    <row r="5" spans="1:45" x14ac:dyDescent="0.2">
      <c r="A5">
        <v>1989</v>
      </c>
      <c r="W5">
        <v>1989</v>
      </c>
    </row>
    <row r="6" spans="1:45" x14ac:dyDescent="0.2">
      <c r="A6">
        <v>1990</v>
      </c>
      <c r="W6">
        <v>1990</v>
      </c>
    </row>
    <row r="7" spans="1:45" x14ac:dyDescent="0.2">
      <c r="A7">
        <v>1991</v>
      </c>
      <c r="W7">
        <v>1991</v>
      </c>
    </row>
    <row r="8" spans="1:45" x14ac:dyDescent="0.2">
      <c r="A8">
        <v>1992</v>
      </c>
      <c r="W8">
        <v>1992</v>
      </c>
    </row>
    <row r="9" spans="1:45" x14ac:dyDescent="0.2">
      <c r="A9">
        <v>1993</v>
      </c>
      <c r="W9">
        <v>1993</v>
      </c>
    </row>
    <row r="10" spans="1:45" x14ac:dyDescent="0.2">
      <c r="A10">
        <v>1994</v>
      </c>
      <c r="W10">
        <v>1994</v>
      </c>
    </row>
    <row r="11" spans="1:45" x14ac:dyDescent="0.2">
      <c r="A11">
        <v>1995</v>
      </c>
      <c r="B11">
        <f>HLOOKUP(B$3,'LC(WDI)'!$A$2:$JG$66,$A11-1956,FALSE)</f>
        <v>3483391000</v>
      </c>
      <c r="C11">
        <f>HLOOKUP(C$3,'LC(WDI)'!$A$2:$JG$66,$A11-1956,FALSE)</f>
        <v>139020000000</v>
      </c>
      <c r="D11">
        <f>HLOOKUP(D$3,'LC(WDI)'!$A$2:$JG$66,$A11-1956,FALSE)</f>
        <v>60134807748.070297</v>
      </c>
      <c r="E11">
        <f>HLOOKUP(E$3,'LC(WDI)'!$A$2:$JG$66,$A11-1956,FALSE)</f>
        <v>170360000000</v>
      </c>
      <c r="F11">
        <f>HLOOKUP(F$3,'LC(WDI)'!$A$2:$JG$66,$A11-1956,FALSE)</f>
        <v>10344335804.678499</v>
      </c>
      <c r="G11">
        <f>HLOOKUP(G$3,'LC(WDI)'!$A$2:$JG$66,$A11-1956,FALSE)</f>
        <v>18675000000</v>
      </c>
      <c r="H11">
        <f>HLOOKUP(H$3,'LC(WDI)'!$A$2:$JG$66,$A11-1956,FALSE)</f>
        <v>0</v>
      </c>
      <c r="I11">
        <f>HLOOKUP(I$3,'LC(WDI)'!$A$2:$JG$66,$A11-1956,FALSE)</f>
        <v>5738000000</v>
      </c>
      <c r="J11">
        <f>HLOOKUP(J$3,'LC(WDI)'!$A$2:$JG$66,$A11-1956,FALSE)</f>
        <v>4785687996.0600004</v>
      </c>
      <c r="K11">
        <f>HLOOKUP(K$3,'LC(WDI)'!$A$2:$JG$66,$A11-1956,FALSE)</f>
        <v>61532000000</v>
      </c>
      <c r="L11">
        <f>HLOOKUP(L$3,'LC(WDI)'!$A$2:$JG$66,$A11-1956,FALSE)</f>
        <v>0</v>
      </c>
      <c r="M11">
        <f>HLOOKUP(M$3,'LC(WDI)'!$A$2:$JG$66,$A11-1956,FALSE)</f>
        <v>223168000000</v>
      </c>
      <c r="N11">
        <f>HLOOKUP(N$3,'LC(WDI)'!$A$2:$JG$66,$A11-1956,FALSE)</f>
        <v>45210000000</v>
      </c>
      <c r="O11">
        <f>HLOOKUP(O$3,'LC(WDI)'!$A$2:$JG$66,$A11-1956,FALSE)</f>
        <v>35460140643.195297</v>
      </c>
      <c r="P11">
        <f>HLOOKUP(P$3,'LC(WDI)'!$A$2:$JG$66,$A11-1956,FALSE)</f>
        <v>0</v>
      </c>
      <c r="Q11">
        <f>HLOOKUP(Q$3,'LC(WDI)'!$A$2:$JG$66,$A11-1956,FALSE)</f>
        <v>123918097371.451</v>
      </c>
      <c r="R11">
        <f>HLOOKUP(R$3,'LC(WDI)'!$A$2:$JG$66,$A11-1956,FALSE)</f>
        <v>6725500000</v>
      </c>
      <c r="S11">
        <f>HLOOKUP(S$3,'LC(WDI)'!$A$2:$JG$66,$A11-1956,FALSE)</f>
        <v>49097000000</v>
      </c>
      <c r="T11" t="e">
        <f>HLOOKUP(T$3,'LC(WDI)'!$A$2:$JG$66,$A11-1956,FALSE)</f>
        <v>#N/A</v>
      </c>
      <c r="U11">
        <f>HLOOKUP(U$3,'LC(WDI)'!$A$2:$JG$66,$A11-1956,FALSE)</f>
        <v>8585000000000</v>
      </c>
      <c r="V11">
        <f>HLOOKUP(V$3,'LC(WDI)'!$A$2:$JG$66,$A11-1956,FALSE)</f>
        <v>0</v>
      </c>
      <c r="W11">
        <v>1995</v>
      </c>
      <c r="X11">
        <f>(B11/B$11)^'w6'!B11</f>
        <v>1</v>
      </c>
      <c r="Y11">
        <f>(C11/C$11)^'w6'!C11</f>
        <v>1</v>
      </c>
      <c r="Z11">
        <f>(D11/D$11)^'w6'!D11</f>
        <v>1</v>
      </c>
      <c r="AA11">
        <f>(E11/E$11)^'w6'!E11</f>
        <v>1</v>
      </c>
      <c r="AB11">
        <f>(F11/F$11)^'w6'!F11</f>
        <v>1</v>
      </c>
      <c r="AC11">
        <f>(G11/G$11)^'w6'!G11</f>
        <v>1</v>
      </c>
      <c r="AD11">
        <f>(Country!I85/Country!I$85)^'w6'!H11</f>
        <v>1</v>
      </c>
      <c r="AE11">
        <f>(I11/I$11)^'w6'!I11</f>
        <v>1</v>
      </c>
      <c r="AF11">
        <f>(J11/J$11)^'w6'!J11</f>
        <v>1</v>
      </c>
      <c r="AG11">
        <f>(K11/K$11)^'w6'!K11</f>
        <v>1</v>
      </c>
      <c r="AH11" t="e">
        <f>(L11/L$11)^'w6'!L11</f>
        <v>#DIV/0!</v>
      </c>
      <c r="AI11">
        <f>(M11/M$11)^'w6'!M11</f>
        <v>1</v>
      </c>
      <c r="AJ11">
        <f>(N11/N$11)^'w6'!N11</f>
        <v>1</v>
      </c>
      <c r="AK11">
        <f>(O11/O$11)^'w6'!O11</f>
        <v>1</v>
      </c>
      <c r="AL11" t="e">
        <f>(P11/P$11)^'w6'!P11</f>
        <v>#DIV/0!</v>
      </c>
      <c r="AM11">
        <f>(Q11/Q$11)^'w6'!Q11</f>
        <v>1</v>
      </c>
      <c r="AN11">
        <f>(R11/R$11)^'w6'!R11</f>
        <v>1</v>
      </c>
      <c r="AO11">
        <f>(S11/S$11)^'w6'!S11</f>
        <v>1</v>
      </c>
      <c r="AP11" t="e">
        <f>(T11/T$11)^'w6'!T11</f>
        <v>#N/A</v>
      </c>
      <c r="AQ11">
        <f>(U11/U$11)^'w6'!U11</f>
        <v>1</v>
      </c>
      <c r="AR11">
        <f>(Country!I3/Country!I$3)^'w6'!V11</f>
        <v>1</v>
      </c>
      <c r="AS11">
        <f>PRODUCT(X11:AG11,AI11:AK11,AM11:AO11,AQ11:AR11)</f>
        <v>1</v>
      </c>
    </row>
    <row r="12" spans="1:45" x14ac:dyDescent="0.2">
      <c r="A12">
        <v>1996</v>
      </c>
      <c r="B12">
        <f>HLOOKUP(B$3,'LC(WDI)'!$A$2:$JG$66,$A12-1956,FALSE)</f>
        <v>3639347000</v>
      </c>
      <c r="C12">
        <f>HLOOKUP(C$3,'LC(WDI)'!$A$2:$JG$66,$A12-1956,FALSE)</f>
        <v>140480000000</v>
      </c>
      <c r="D12">
        <f>HLOOKUP(D$3,'LC(WDI)'!$A$2:$JG$66,$A12-1956,FALSE)</f>
        <v>66785020516.191704</v>
      </c>
      <c r="E12">
        <f>HLOOKUP(E$3,'LC(WDI)'!$A$2:$JG$66,$A12-1956,FALSE)</f>
        <v>195490000000</v>
      </c>
      <c r="F12">
        <f>HLOOKUP(F$3,'LC(WDI)'!$A$2:$JG$66,$A12-1956,FALSE)</f>
        <v>10330906278.530199</v>
      </c>
      <c r="G12">
        <f>HLOOKUP(G$3,'LC(WDI)'!$A$2:$JG$66,$A12-1956,FALSE)</f>
        <v>17738000000</v>
      </c>
      <c r="H12">
        <f>HLOOKUP(H$3,'LC(WDI)'!$A$2:$JG$66,$A12-1956,FALSE)</f>
        <v>0</v>
      </c>
      <c r="I12">
        <f>HLOOKUP(I$3,'LC(WDI)'!$A$2:$JG$66,$A12-1956,FALSE)</f>
        <v>6375000000</v>
      </c>
      <c r="J12">
        <f>HLOOKUP(J$3,'LC(WDI)'!$A$2:$JG$66,$A12-1956,FALSE)</f>
        <v>4867743162.1999998</v>
      </c>
      <c r="K12">
        <f>HLOOKUP(K$3,'LC(WDI)'!$A$2:$JG$66,$A12-1956,FALSE)</f>
        <v>64731000000</v>
      </c>
      <c r="L12">
        <f>HLOOKUP(L$3,'LC(WDI)'!$A$2:$JG$66,$A12-1956,FALSE)</f>
        <v>0</v>
      </c>
      <c r="M12">
        <f>HLOOKUP(M$3,'LC(WDI)'!$A$2:$JG$66,$A12-1956,FALSE)</f>
        <v>241603000000</v>
      </c>
      <c r="N12">
        <f>HLOOKUP(N$3,'LC(WDI)'!$A$2:$JG$66,$A12-1956,FALSE)</f>
        <v>46097000000</v>
      </c>
      <c r="O12">
        <f>HLOOKUP(O$3,'LC(WDI)'!$A$2:$JG$66,$A12-1956,FALSE)</f>
        <v>36298766883.913696</v>
      </c>
      <c r="P12">
        <f>HLOOKUP(P$3,'LC(WDI)'!$A$2:$JG$66,$A12-1956,FALSE)</f>
        <v>0</v>
      </c>
      <c r="Q12">
        <f>HLOOKUP(Q$3,'LC(WDI)'!$A$2:$JG$66,$A12-1956,FALSE)</f>
        <v>128847558831.948</v>
      </c>
      <c r="R12">
        <f>HLOOKUP(R$3,'LC(WDI)'!$A$2:$JG$66,$A12-1956,FALSE)</f>
        <v>6713800000</v>
      </c>
      <c r="S12">
        <f>HLOOKUP(S$3,'LC(WDI)'!$A$2:$JG$66,$A12-1956,FALSE)</f>
        <v>50863000000</v>
      </c>
      <c r="T12" t="e">
        <f>HLOOKUP(T$3,'LC(WDI)'!$A$2:$JG$66,$A12-1956,FALSE)</f>
        <v>#N/A</v>
      </c>
      <c r="U12">
        <f>HLOOKUP(U$3,'LC(WDI)'!$A$2:$JG$66,$A12-1956,FALSE)</f>
        <v>9349000000000</v>
      </c>
      <c r="V12">
        <f>HLOOKUP(V$3,'LC(WDI)'!$A$2:$JG$66,$A12-1956,FALSE)</f>
        <v>0</v>
      </c>
      <c r="W12">
        <v>1996</v>
      </c>
      <c r="X12">
        <f>(B12/B$11)^'w6'!B12</f>
        <v>1.0027657606939571</v>
      </c>
      <c r="Y12">
        <f>(C12/C$11)^'w6'!C12</f>
        <v>1.0024709082454644</v>
      </c>
      <c r="Z12">
        <f>(D12/D$11)^'w6'!D12</f>
        <v>1.0030622158153568</v>
      </c>
      <c r="AA12">
        <f>(E12/E$11)^'w6'!E12</f>
        <v>1.0004490823682319</v>
      </c>
      <c r="AB12">
        <f>(F12/F$11)^'w6'!F12</f>
        <v>0.99997653348349969</v>
      </c>
      <c r="AC12">
        <f>(G12/G$11)^'w6'!G12</f>
        <v>0.99859951409894265</v>
      </c>
      <c r="AD12">
        <f>(Country!I86/Country!I$85)^'w6'!H12</f>
        <v>0.99995237189959019</v>
      </c>
      <c r="AE12">
        <f>(I12/I$11)^'w6'!I12</f>
        <v>1.0011314189809384</v>
      </c>
      <c r="AF12">
        <f>(J12/J$11)^'w6'!J12</f>
        <v>1.0013722231796445</v>
      </c>
      <c r="AG12">
        <f>(K12/K$11)^'w6'!K12</f>
        <v>1.0017065055903491</v>
      </c>
      <c r="AH12" t="e">
        <f>(L12/L$11)^'w6'!L12</f>
        <v>#DIV/0!</v>
      </c>
      <c r="AI12">
        <f>(M12/M$11)^'w6'!M12</f>
        <v>1.0002415377793268</v>
      </c>
      <c r="AJ12">
        <f>(N12/N$11)^'w6'!N12</f>
        <v>1.0005661050099481</v>
      </c>
      <c r="AK12">
        <f>(O12/O$11)^'w6'!O12</f>
        <v>1.0036065615037419</v>
      </c>
      <c r="AL12" t="e">
        <f>(P12/P$11)^'w6'!P12</f>
        <v>#DIV/0!</v>
      </c>
      <c r="AM12">
        <f>(Q12/Q$11)^'w6'!Q12</f>
        <v>1.0030938915965553</v>
      </c>
      <c r="AN12">
        <f>(R12/R$11)^'w6'!R12</f>
        <v>0.99995712471345743</v>
      </c>
      <c r="AO12">
        <f>(S12/S$11)^'w6'!S12</f>
        <v>1.0028363587042046</v>
      </c>
      <c r="AP12" t="e">
        <f>(T12/T$11)^'w6'!T12</f>
        <v>#N/A</v>
      </c>
      <c r="AQ12">
        <f>(U12/U$11)^'w6'!U12</f>
        <v>1.0026604414717999</v>
      </c>
      <c r="AR12">
        <f>(Country!I4/Country!I$3)^'w6'!V12</f>
        <v>1.0018485779855939</v>
      </c>
      <c r="AS12">
        <f t="shared" ref="AS12:AS33" si="0">PRODUCT(X12:AG12,AI12:AK12,AM12:AO12,AQ12:AR12)</f>
        <v>1.0266086137173149</v>
      </c>
    </row>
    <row r="13" spans="1:45" x14ac:dyDescent="0.2">
      <c r="A13">
        <v>1997</v>
      </c>
      <c r="B13">
        <f>HLOOKUP(B$3,'LC(WDI)'!$A$2:$JG$66,$A13-1956,FALSE)</f>
        <v>3909088000</v>
      </c>
      <c r="C13">
        <f>HLOOKUP(C$3,'LC(WDI)'!$A$2:$JG$66,$A13-1956,FALSE)</f>
        <v>142100000000</v>
      </c>
      <c r="D13">
        <f>HLOOKUP(D$3,'LC(WDI)'!$A$2:$JG$66,$A13-1956,FALSE)</f>
        <v>68617056405.367104</v>
      </c>
      <c r="E13">
        <f>HLOOKUP(E$3,'LC(WDI)'!$A$2:$JG$66,$A13-1956,FALSE)</f>
        <v>265460000000</v>
      </c>
      <c r="F13">
        <f>HLOOKUP(F$3,'LC(WDI)'!$A$2:$JG$66,$A13-1956,FALSE)</f>
        <v>10767834969.9352</v>
      </c>
      <c r="G13">
        <f>HLOOKUP(G$3,'LC(WDI)'!$A$2:$JG$66,$A13-1956,FALSE)</f>
        <v>17184000000</v>
      </c>
      <c r="H13">
        <f>HLOOKUP(H$3,'LC(WDI)'!$A$2:$JG$66,$A13-1956,FALSE)</f>
        <v>0</v>
      </c>
      <c r="I13">
        <f>HLOOKUP(I$3,'LC(WDI)'!$A$2:$JG$66,$A13-1956,FALSE)</f>
        <v>6935000000</v>
      </c>
      <c r="J13">
        <f>HLOOKUP(J$3,'LC(WDI)'!$A$2:$JG$66,$A13-1956,FALSE)</f>
        <v>4744849503.1800003</v>
      </c>
      <c r="K13">
        <f>HLOOKUP(K$3,'LC(WDI)'!$A$2:$JG$66,$A13-1956,FALSE)</f>
        <v>66220000000</v>
      </c>
      <c r="L13">
        <f>HLOOKUP(L$3,'LC(WDI)'!$A$2:$JG$66,$A13-1956,FALSE)</f>
        <v>0</v>
      </c>
      <c r="M13">
        <f>HLOOKUP(M$3,'LC(WDI)'!$A$2:$JG$66,$A13-1956,FALSE)</f>
        <v>262316000000</v>
      </c>
      <c r="N13">
        <f>HLOOKUP(N$3,'LC(WDI)'!$A$2:$JG$66,$A13-1956,FALSE)</f>
        <v>46944000000</v>
      </c>
      <c r="O13">
        <f>HLOOKUP(O$3,'LC(WDI)'!$A$2:$JG$66,$A13-1956,FALSE)</f>
        <v>36215157601.026199</v>
      </c>
      <c r="P13">
        <f>HLOOKUP(P$3,'LC(WDI)'!$A$2:$JG$66,$A13-1956,FALSE)</f>
        <v>0</v>
      </c>
      <c r="Q13">
        <f>HLOOKUP(Q$3,'LC(WDI)'!$A$2:$JG$66,$A13-1956,FALSE)</f>
        <v>131931307371.711</v>
      </c>
      <c r="R13">
        <f>HLOOKUP(R$3,'LC(WDI)'!$A$2:$JG$66,$A13-1956,FALSE)</f>
        <v>6875100000</v>
      </c>
      <c r="S13">
        <f>HLOOKUP(S$3,'LC(WDI)'!$A$2:$JG$66,$A13-1956,FALSE)</f>
        <v>52268000000</v>
      </c>
      <c r="T13" t="e">
        <f>HLOOKUP(T$3,'LC(WDI)'!$A$2:$JG$66,$A13-1956,FALSE)</f>
        <v>#N/A</v>
      </c>
      <c r="U13">
        <f>HLOOKUP(U$3,'LC(WDI)'!$A$2:$JG$66,$A13-1956,FALSE)</f>
        <v>10091000000000</v>
      </c>
      <c r="V13">
        <f>HLOOKUP(V$3,'LC(WDI)'!$A$2:$JG$66,$A13-1956,FALSE)</f>
        <v>0</v>
      </c>
      <c r="W13">
        <v>1997</v>
      </c>
      <c r="X13">
        <f>(B13/B$11)^'w6'!B13</f>
        <v>1.0085613273210021</v>
      </c>
      <c r="Y13">
        <f>(C13/C$11)^'w6'!C13</f>
        <v>1.0053353063678769</v>
      </c>
      <c r="Z13">
        <f>(D13/D$11)^'w6'!D13</f>
        <v>1.0039655932915781</v>
      </c>
      <c r="AA13">
        <f>(E13/E$11)^'w6'!E13</f>
        <v>1.0017763854571953</v>
      </c>
      <c r="AB13">
        <f>(F13/F$11)^'w6'!F13</f>
        <v>1.0006271020526072</v>
      </c>
      <c r="AC13">
        <f>(G13/G$11)^'w6'!G13</f>
        <v>0.99762335901775057</v>
      </c>
      <c r="AD13">
        <f>(Country!I87/Country!I$85)^'w6'!H13</f>
        <v>0.99992509431954757</v>
      </c>
      <c r="AE13">
        <f>(I13/I$11)^'w6'!I13</f>
        <v>1.0024507962971134</v>
      </c>
      <c r="AF13">
        <f>(J13/J$11)^'w6'!J13</f>
        <v>0.99938024835106309</v>
      </c>
      <c r="AG13">
        <f>(K13/K$11)^'w6'!K13</f>
        <v>1.0022456110314071</v>
      </c>
      <c r="AH13" t="e">
        <f>(L13/L$11)^'w6'!L13</f>
        <v>#DIV/0!</v>
      </c>
      <c r="AI13">
        <f>(M13/M$11)^'w6'!M13</f>
        <v>1.0008173502945066</v>
      </c>
      <c r="AJ13">
        <f>(N13/N$11)^'w6'!N13</f>
        <v>1.0010395086877222</v>
      </c>
      <c r="AK13">
        <f>(O13/O$11)^'w6'!O13</f>
        <v>1.0029854248904766</v>
      </c>
      <c r="AL13" t="e">
        <f>(P13/P$11)^'w6'!P13</f>
        <v>#DIV/0!</v>
      </c>
      <c r="AM13">
        <f>(Q13/Q$11)^'w6'!Q13</f>
        <v>1.0045811017190054</v>
      </c>
      <c r="AN13">
        <f>(R13/R$11)^'w6'!R13</f>
        <v>1.0005381660286974</v>
      </c>
      <c r="AO13">
        <f>(S13/S$11)^'w6'!S13</f>
        <v>1.0053832429037566</v>
      </c>
      <c r="AP13" t="e">
        <f>(T13/T$11)^'w6'!T13</f>
        <v>#N/A</v>
      </c>
      <c r="AQ13">
        <f>(U13/U$11)^'w6'!U13</f>
        <v>1.0055124234088031</v>
      </c>
      <c r="AR13">
        <f>(Country!I5/Country!I$3)^'w6'!V13</f>
        <v>1.0029840247091528</v>
      </c>
      <c r="AS13">
        <f t="shared" si="0"/>
        <v>1.0466696304345584</v>
      </c>
    </row>
    <row r="14" spans="1:45" x14ac:dyDescent="0.2">
      <c r="A14">
        <v>1998</v>
      </c>
      <c r="B14">
        <f>HLOOKUP(B$3,'LC(WDI)'!$A$2:$JG$66,$A14-1956,FALSE)</f>
        <v>4153073000</v>
      </c>
      <c r="C14">
        <f>HLOOKUP(C$3,'LC(WDI)'!$A$2:$JG$66,$A14-1956,FALSE)</f>
        <v>144010000000</v>
      </c>
      <c r="D14">
        <f>HLOOKUP(D$3,'LC(WDI)'!$A$2:$JG$66,$A14-1956,FALSE)</f>
        <v>66101833562.528603</v>
      </c>
      <c r="E14">
        <f>HLOOKUP(E$3,'LC(WDI)'!$A$2:$JG$66,$A14-1956,FALSE)</f>
        <v>293910000000</v>
      </c>
      <c r="F14">
        <f>HLOOKUP(F$3,'LC(WDI)'!$A$2:$JG$66,$A14-1956,FALSE)</f>
        <v>11359054390.3813</v>
      </c>
      <c r="G14">
        <f>HLOOKUP(G$3,'LC(WDI)'!$A$2:$JG$66,$A14-1956,FALSE)</f>
        <v>17444000000</v>
      </c>
      <c r="H14">
        <f>HLOOKUP(H$3,'LC(WDI)'!$A$2:$JG$66,$A14-1956,FALSE)</f>
        <v>0</v>
      </c>
      <c r="I14">
        <f>HLOOKUP(I$3,'LC(WDI)'!$A$2:$JG$66,$A14-1956,FALSE)</f>
        <v>6901000000</v>
      </c>
      <c r="J14">
        <f>HLOOKUP(J$3,'LC(WDI)'!$A$2:$JG$66,$A14-1956,FALSE)</f>
        <v>4731007656.96</v>
      </c>
      <c r="K14">
        <f>HLOOKUP(K$3,'LC(WDI)'!$A$2:$JG$66,$A14-1956,FALSE)</f>
        <v>63120000000</v>
      </c>
      <c r="L14">
        <f>HLOOKUP(L$3,'LC(WDI)'!$A$2:$JG$66,$A14-1956,FALSE)</f>
        <v>0</v>
      </c>
      <c r="M14">
        <f>HLOOKUP(M$3,'LC(WDI)'!$A$2:$JG$66,$A14-1956,FALSE)</f>
        <v>281119000000</v>
      </c>
      <c r="N14">
        <f>HLOOKUP(N$3,'LC(WDI)'!$A$2:$JG$66,$A14-1956,FALSE)</f>
        <v>48664000000</v>
      </c>
      <c r="O14">
        <f>HLOOKUP(O$3,'LC(WDI)'!$A$2:$JG$66,$A14-1956,FALSE)</f>
        <v>36423596782.684097</v>
      </c>
      <c r="P14">
        <f>HLOOKUP(P$3,'LC(WDI)'!$A$2:$JG$66,$A14-1956,FALSE)</f>
        <v>0</v>
      </c>
      <c r="Q14">
        <f>HLOOKUP(Q$3,'LC(WDI)'!$A$2:$JG$66,$A14-1956,FALSE)</f>
        <v>134815421626.92101</v>
      </c>
      <c r="R14">
        <f>HLOOKUP(R$3,'LC(WDI)'!$A$2:$JG$66,$A14-1956,FALSE)</f>
        <v>7041300000</v>
      </c>
      <c r="S14">
        <f>HLOOKUP(S$3,'LC(WDI)'!$A$2:$JG$66,$A14-1956,FALSE)</f>
        <v>53213000000</v>
      </c>
      <c r="T14" t="e">
        <f>HLOOKUP(T$3,'LC(WDI)'!$A$2:$JG$66,$A14-1956,FALSE)</f>
        <v>#N/A</v>
      </c>
      <c r="U14">
        <f>HLOOKUP(U$3,'LC(WDI)'!$A$2:$JG$66,$A14-1956,FALSE)</f>
        <v>10007428000000</v>
      </c>
      <c r="V14">
        <f>HLOOKUP(V$3,'LC(WDI)'!$A$2:$JG$66,$A14-1956,FALSE)</f>
        <v>0</v>
      </c>
      <c r="W14">
        <v>1998</v>
      </c>
      <c r="X14">
        <f>(B14/B$11)^'w6'!B14</f>
        <v>1.0141125237791704</v>
      </c>
      <c r="Y14">
        <f>(C14/C$11)^'w6'!C14</f>
        <v>1.0089363981053709</v>
      </c>
      <c r="Z14">
        <f>(D14/D$11)^'w6'!D14</f>
        <v>1.0029406559852869</v>
      </c>
      <c r="AA14">
        <f>(E14/E$11)^'w6'!E14</f>
        <v>1.0019898670702356</v>
      </c>
      <c r="AB14">
        <f>(F14/F$11)^'w6'!F14</f>
        <v>1.0014696501250653</v>
      </c>
      <c r="AC14">
        <f>(G14/G$11)^'w6'!G14</f>
        <v>0.9987387809175895</v>
      </c>
      <c r="AD14">
        <f>(Country!I88/Country!I$85)^'w6'!H14</f>
        <v>0.99948216621664443</v>
      </c>
      <c r="AE14">
        <f>(I14/I$11)^'w6'!I14</f>
        <v>1.0022209623579483</v>
      </c>
      <c r="AF14">
        <f>(J14/J$11)^'w6'!J14</f>
        <v>0.9990711500869166</v>
      </c>
      <c r="AG14">
        <f>(K14/K$11)^'w6'!K14</f>
        <v>1.0006148629477474</v>
      </c>
      <c r="AH14" t="e">
        <f>(L14/L$11)^'w6'!L14</f>
        <v>#DIV/0!</v>
      </c>
      <c r="AI14">
        <f>(M14/M$11)^'w6'!M14</f>
        <v>1.0019757367317514</v>
      </c>
      <c r="AJ14">
        <f>(N14/N$11)^'w6'!N14</f>
        <v>1.0020792235860643</v>
      </c>
      <c r="AK14">
        <f>(O14/O$11)^'w6'!O14</f>
        <v>1.0035937765201686</v>
      </c>
      <c r="AL14" t="e">
        <f>(P14/P$11)^'w6'!P14</f>
        <v>#DIV/0!</v>
      </c>
      <c r="AM14">
        <f>(Q14/Q$11)^'w6'!Q14</f>
        <v>1.0063643370767439</v>
      </c>
      <c r="AN14">
        <f>(R14/R$11)^'w6'!R14</f>
        <v>1.001062713521939</v>
      </c>
      <c r="AO14">
        <f>(S14/S$11)^'w6'!S14</f>
        <v>1.0066750587098872</v>
      </c>
      <c r="AP14" t="e">
        <f>(T14/T$11)^'w6'!T14</f>
        <v>#N/A</v>
      </c>
      <c r="AQ14">
        <f>(U14/U$11)^'w6'!U14</f>
        <v>1.0054027439187974</v>
      </c>
      <c r="AR14">
        <f>(Country!I6/Country!I$3)^'w6'!V14</f>
        <v>1.0088416450449571</v>
      </c>
      <c r="AS14">
        <f t="shared" si="0"/>
        <v>1.0674959353476166</v>
      </c>
    </row>
    <row r="15" spans="1:45" x14ac:dyDescent="0.2">
      <c r="A15">
        <v>1999</v>
      </c>
      <c r="B15">
        <f>HLOOKUP(B$3,'LC(WDI)'!$A$2:$JG$66,$A15-1956,FALSE)</f>
        <v>4319651000</v>
      </c>
      <c r="C15">
        <f>HLOOKUP(C$3,'LC(WDI)'!$A$2:$JG$66,$A15-1956,FALSE)</f>
        <v>150620000000</v>
      </c>
      <c r="D15">
        <f>HLOOKUP(D$3,'LC(WDI)'!$A$2:$JG$66,$A15-1956,FALSE)</f>
        <v>67599487661.742203</v>
      </c>
      <c r="E15">
        <f>HLOOKUP(E$3,'LC(WDI)'!$A$2:$JG$66,$A15-1956,FALSE)</f>
        <v>321580000000</v>
      </c>
      <c r="F15">
        <f>HLOOKUP(F$3,'LC(WDI)'!$A$2:$JG$66,$A15-1956,FALSE)</f>
        <v>11815697880.2815</v>
      </c>
      <c r="G15">
        <f>HLOOKUP(G$3,'LC(WDI)'!$A$2:$JG$66,$A15-1956,FALSE)</f>
        <v>18400000000</v>
      </c>
      <c r="H15">
        <f>HLOOKUP(H$3,'LC(WDI)'!$A$2:$JG$66,$A15-1956,FALSE)</f>
        <v>0</v>
      </c>
      <c r="I15">
        <f>HLOOKUP(I$3,'LC(WDI)'!$A$2:$JG$66,$A15-1956,FALSE)</f>
        <v>6999000000</v>
      </c>
      <c r="J15">
        <f>HLOOKUP(J$3,'LC(WDI)'!$A$2:$JG$66,$A15-1956,FALSE)</f>
        <v>4773425212.1400003</v>
      </c>
      <c r="K15">
        <f>HLOOKUP(K$3,'LC(WDI)'!$A$2:$JG$66,$A15-1956,FALSE)</f>
        <v>66378000000</v>
      </c>
      <c r="L15">
        <f>HLOOKUP(L$3,'LC(WDI)'!$A$2:$JG$66,$A15-1956,FALSE)</f>
        <v>0</v>
      </c>
      <c r="M15">
        <f>HLOOKUP(M$3,'LC(WDI)'!$A$2:$JG$66,$A15-1956,FALSE)</f>
        <v>298269000000</v>
      </c>
      <c r="N15">
        <f>HLOOKUP(N$3,'LC(WDI)'!$A$2:$JG$66,$A15-1956,FALSE)</f>
        <v>52547000000</v>
      </c>
      <c r="O15">
        <f>HLOOKUP(O$3,'LC(WDI)'!$A$2:$JG$66,$A15-1956,FALSE)</f>
        <v>37411275113.982002</v>
      </c>
      <c r="P15">
        <f>HLOOKUP(P$3,'LC(WDI)'!$A$2:$JG$66,$A15-1956,FALSE)</f>
        <v>0</v>
      </c>
      <c r="Q15">
        <f>HLOOKUP(Q$3,'LC(WDI)'!$A$2:$JG$66,$A15-1956,FALSE)</f>
        <v>138555094071.76501</v>
      </c>
      <c r="R15">
        <f>HLOOKUP(R$3,'LC(WDI)'!$A$2:$JG$66,$A15-1956,FALSE)</f>
        <v>7346100000</v>
      </c>
      <c r="S15">
        <f>HLOOKUP(S$3,'LC(WDI)'!$A$2:$JG$66,$A15-1956,FALSE)</f>
        <v>53745000000</v>
      </c>
      <c r="T15" t="e">
        <f>HLOOKUP(T$3,'LC(WDI)'!$A$2:$JG$66,$A15-1956,FALSE)</f>
        <v>#N/A</v>
      </c>
      <c r="U15">
        <f>HLOOKUP(U$3,'LC(WDI)'!$A$2:$JG$66,$A15-1956,FALSE)</f>
        <v>10057510000000</v>
      </c>
      <c r="V15">
        <f>HLOOKUP(V$3,'LC(WDI)'!$A$2:$JG$66,$A15-1956,FALSE)</f>
        <v>0</v>
      </c>
      <c r="W15">
        <v>1999</v>
      </c>
      <c r="X15">
        <f>(B15/B$11)^'w6'!B15</f>
        <v>1.0199710521966905</v>
      </c>
      <c r="Y15">
        <f>(C15/C$11)^'w6'!C15</f>
        <v>1.0187964747416163</v>
      </c>
      <c r="Z15">
        <f>(D15/D$11)^'w6'!D15</f>
        <v>1.0038411263343976</v>
      </c>
      <c r="AA15">
        <f>(E15/E$11)^'w6'!E15</f>
        <v>1.0021016072977202</v>
      </c>
      <c r="AB15">
        <f>(F15/F$11)^'w6'!F15</f>
        <v>1.0019418619601377</v>
      </c>
      <c r="AC15">
        <f>(G15/G$11)^'w6'!G15</f>
        <v>0.9997190172259931</v>
      </c>
      <c r="AD15">
        <f>(Country!I89/Country!I$85)^'w6'!H15</f>
        <v>0.99964706784467594</v>
      </c>
      <c r="AE15">
        <f>(I15/I$11)^'w6'!I15</f>
        <v>1.0029563098459067</v>
      </c>
      <c r="AF15">
        <f>(J15/J$11)^'w6'!J15</f>
        <v>0.99982114090618679</v>
      </c>
      <c r="AG15">
        <f>(K15/K$11)^'w6'!K15</f>
        <v>1.0017964140020723</v>
      </c>
      <c r="AH15" t="e">
        <f>(L15/L$11)^'w6'!L15</f>
        <v>#DIV/0!</v>
      </c>
      <c r="AI15">
        <f>(M15/M$11)^'w6'!M15</f>
        <v>1.0027936796112871</v>
      </c>
      <c r="AJ15">
        <f>(N15/N$11)^'w6'!N15</f>
        <v>1.00466660883451</v>
      </c>
      <c r="AK15">
        <f>(O15/O$11)^'w6'!O15</f>
        <v>1.0071563690642378</v>
      </c>
      <c r="AL15" t="e">
        <f>(P15/P$11)^'w6'!P15</f>
        <v>#DIV/0!</v>
      </c>
      <c r="AM15">
        <f>(Q15/Q$11)^'w6'!Q15</f>
        <v>1.0095311108777867</v>
      </c>
      <c r="AN15">
        <f>(R15/R$11)^'w6'!R15</f>
        <v>1.0024702769193679</v>
      </c>
      <c r="AO15">
        <f>(S15/S$11)^'w6'!S15</f>
        <v>1.006937845544744</v>
      </c>
      <c r="AP15" t="e">
        <f>(T15/T$11)^'w6'!T15</f>
        <v>#N/A</v>
      </c>
      <c r="AQ15">
        <f>(U15/U$11)^'w6'!U15</f>
        <v>1.0054838462958968</v>
      </c>
      <c r="AR15">
        <f>(Country!I7/Country!I$3)^'w6'!V15</f>
        <v>1.0133387352672387</v>
      </c>
      <c r="AS15">
        <f t="shared" si="0"/>
        <v>1.1077890698708845</v>
      </c>
    </row>
    <row r="16" spans="1:45" x14ac:dyDescent="0.2">
      <c r="A16">
        <v>2000</v>
      </c>
      <c r="B16">
        <f>HLOOKUP(B$3,'LC(WDI)'!$A$2:$JG$66,$A16-1956,FALSE)</f>
        <v>4672052000</v>
      </c>
      <c r="C16">
        <f>HLOOKUP(C$3,'LC(WDI)'!$A$2:$JG$66,$A16-1956,FALSE)</f>
        <v>159180000000</v>
      </c>
      <c r="D16">
        <f>HLOOKUP(D$3,'LC(WDI)'!$A$2:$JG$66,$A16-1956,FALSE)</f>
        <v>70965716011.178604</v>
      </c>
      <c r="E16">
        <f>HLOOKUP(E$3,'LC(WDI)'!$A$2:$JG$66,$A16-1956,FALSE)</f>
        <v>338640000000</v>
      </c>
      <c r="F16">
        <f>HLOOKUP(F$3,'LC(WDI)'!$A$2:$JG$66,$A16-1956,FALSE)</f>
        <v>12311481475.5378</v>
      </c>
      <c r="G16">
        <f>HLOOKUP(G$3,'LC(WDI)'!$A$2:$JG$66,$A16-1956,FALSE)</f>
        <v>21526000000</v>
      </c>
      <c r="H16">
        <f>HLOOKUP(H$3,'LC(WDI)'!$A$2:$JG$66,$A16-1956,FALSE)</f>
        <v>0</v>
      </c>
      <c r="I16">
        <f>HLOOKUP(I$3,'LC(WDI)'!$A$2:$JG$66,$A16-1956,FALSE)</f>
        <v>7634000000</v>
      </c>
      <c r="J16">
        <f>HLOOKUP(J$3,'LC(WDI)'!$A$2:$JG$66,$A16-1956,FALSE)</f>
        <v>5130559750.9399996</v>
      </c>
      <c r="K16">
        <f>HLOOKUP(K$3,'LC(WDI)'!$A$2:$JG$66,$A16-1956,FALSE)</f>
        <v>72684000000</v>
      </c>
      <c r="L16">
        <f>HLOOKUP(L$3,'LC(WDI)'!$A$2:$JG$66,$A16-1956,FALSE)</f>
        <v>0</v>
      </c>
      <c r="M16">
        <f>HLOOKUP(M$3,'LC(WDI)'!$A$2:$JG$66,$A16-1956,FALSE)</f>
        <v>305361000000</v>
      </c>
      <c r="N16">
        <f>HLOOKUP(N$3,'LC(WDI)'!$A$2:$JG$66,$A16-1956,FALSE)</f>
        <v>53223000000</v>
      </c>
      <c r="O16">
        <f>HLOOKUP(O$3,'LC(WDI)'!$A$2:$JG$66,$A16-1956,FALSE)</f>
        <v>37486932383.742897</v>
      </c>
      <c r="P16">
        <f>HLOOKUP(P$3,'LC(WDI)'!$A$2:$JG$66,$A16-1956,FALSE)</f>
        <v>0</v>
      </c>
      <c r="Q16">
        <f>HLOOKUP(Q$3,'LC(WDI)'!$A$2:$JG$66,$A16-1956,FALSE)</f>
        <v>142970064850.827</v>
      </c>
      <c r="R16">
        <f>HLOOKUP(R$3,'LC(WDI)'!$A$2:$JG$66,$A16-1956,FALSE)</f>
        <v>7500800000</v>
      </c>
      <c r="S16">
        <f>HLOOKUP(S$3,'LC(WDI)'!$A$2:$JG$66,$A16-1956,FALSE)</f>
        <v>56707000000</v>
      </c>
      <c r="T16" t="e">
        <f>HLOOKUP(T$3,'LC(WDI)'!$A$2:$JG$66,$A16-1956,FALSE)</f>
        <v>#N/A</v>
      </c>
      <c r="U16">
        <f>HLOOKUP(U$3,'LC(WDI)'!$A$2:$JG$66,$A16-1956,FALSE)</f>
        <v>11150026000000</v>
      </c>
      <c r="V16">
        <f>HLOOKUP(V$3,'LC(WDI)'!$A$2:$JG$66,$A16-1956,FALSE)</f>
        <v>0</v>
      </c>
      <c r="W16">
        <v>2000</v>
      </c>
      <c r="X16">
        <f>(B16/B$11)^'w6'!B16</f>
        <v>1.0231123002735747</v>
      </c>
      <c r="Y16">
        <f>(C16/C$11)^'w6'!C16</f>
        <v>1.0307611287035889</v>
      </c>
      <c r="Z16">
        <f>(D16/D$11)^'w6'!D16</f>
        <v>1.0056307225179366</v>
      </c>
      <c r="AA16">
        <f>(E16/E$11)^'w6'!E16</f>
        <v>1.0025639116867864</v>
      </c>
      <c r="AB16">
        <f>(F16/F$11)^'w6'!F16</f>
        <v>1.002293900444829</v>
      </c>
      <c r="AC16">
        <f>(G16/G$11)^'w6'!G16</f>
        <v>1.0024985211918773</v>
      </c>
      <c r="AD16">
        <f>(Country!I90/Country!I$85)^'w6'!H16</f>
        <v>0.99969528269967856</v>
      </c>
      <c r="AE16">
        <f>(I16/I$11)^'w6'!I16</f>
        <v>1.0041603165805932</v>
      </c>
      <c r="AF16">
        <f>(J16/J$11)^'w6'!J16</f>
        <v>1.0038748026007314</v>
      </c>
      <c r="AG16">
        <f>(K16/K$11)^'w6'!K16</f>
        <v>1.0032120882384732</v>
      </c>
      <c r="AH16" t="e">
        <f>(L16/L$11)^'w6'!L16</f>
        <v>#DIV/0!</v>
      </c>
      <c r="AI16">
        <f>(M16/M$11)^'w6'!M16</f>
        <v>1.0050073048902304</v>
      </c>
      <c r="AJ16">
        <f>(N16/N$11)^'w6'!N16</f>
        <v>1.0050760794798721</v>
      </c>
      <c r="AK16">
        <f>(O16/O$11)^'w6'!O16</f>
        <v>1.0076870693126168</v>
      </c>
      <c r="AL16" t="e">
        <f>(P16/P$11)^'w6'!P16</f>
        <v>#DIV/0!</v>
      </c>
      <c r="AM16">
        <f>(Q16/Q$11)^'w6'!Q16</f>
        <v>1.0125525093672494</v>
      </c>
      <c r="AN16">
        <f>(R16/R$11)^'w6'!R16</f>
        <v>1.0034953824106159</v>
      </c>
      <c r="AO16">
        <f>(S16/S$11)^'w6'!S16</f>
        <v>1.0128841177294592</v>
      </c>
      <c r="AP16" t="e">
        <f>(T16/T$11)^'w6'!T16</f>
        <v>#N/A</v>
      </c>
      <c r="AQ16">
        <f>(U16/U$11)^'w6'!U16</f>
        <v>1.0095711962683773</v>
      </c>
      <c r="AR16">
        <f>(Country!I8/Country!I$3)^'w6'!V16</f>
        <v>1.02003584915905</v>
      </c>
      <c r="AS16">
        <f t="shared" si="0"/>
        <v>1.1651791272865557</v>
      </c>
    </row>
    <row r="17" spans="1:45" x14ac:dyDescent="0.2">
      <c r="A17">
        <v>2001</v>
      </c>
      <c r="B17">
        <f>HLOOKUP(B$3,'LC(WDI)'!$A$2:$JG$66,$A17-1956,FALSE)</f>
        <v>5238028000</v>
      </c>
      <c r="C17">
        <f>HLOOKUP(C$3,'LC(WDI)'!$A$2:$JG$66,$A17-1956,FALSE)</f>
        <v>201423300000</v>
      </c>
      <c r="D17">
        <f>HLOOKUP(D$3,'LC(WDI)'!$A$2:$JG$66,$A17-1956,FALSE)</f>
        <v>76145847659.996597</v>
      </c>
      <c r="E17">
        <f>HLOOKUP(E$3,'LC(WDI)'!$A$2:$JG$66,$A17-1956,FALSE)</f>
        <v>332290000000</v>
      </c>
      <c r="F17">
        <f>HLOOKUP(F$3,'LC(WDI)'!$A$2:$JG$66,$A17-1956,FALSE)</f>
        <v>13235972211.893801</v>
      </c>
      <c r="G17">
        <f>HLOOKUP(G$3,'LC(WDI)'!$A$2:$JG$66,$A17-1956,FALSE)</f>
        <v>20979000000</v>
      </c>
      <c r="H17">
        <f>HLOOKUP(H$3,'LC(WDI)'!$A$2:$JG$66,$A17-1956,FALSE)</f>
        <v>0</v>
      </c>
      <c r="I17">
        <f>HLOOKUP(I$3,'LC(WDI)'!$A$2:$JG$66,$A17-1956,FALSE)</f>
        <v>8003000000</v>
      </c>
      <c r="J17">
        <f>HLOOKUP(J$3,'LC(WDI)'!$A$2:$JG$66,$A17-1956,FALSE)</f>
        <v>5437274784.1300001</v>
      </c>
      <c r="K17">
        <f>HLOOKUP(K$3,'LC(WDI)'!$A$2:$JG$66,$A17-1956,FALSE)</f>
        <v>75886000000</v>
      </c>
      <c r="L17">
        <f>HLOOKUP(L$3,'LC(WDI)'!$A$2:$JG$66,$A17-1956,FALSE)</f>
        <v>0</v>
      </c>
      <c r="M17">
        <f>HLOOKUP(M$3,'LC(WDI)'!$A$2:$JG$66,$A17-1956,FALSE)</f>
        <v>301269030000</v>
      </c>
      <c r="N17">
        <f>HLOOKUP(N$3,'LC(WDI)'!$A$2:$JG$66,$A17-1956,FALSE)</f>
        <v>55202000000</v>
      </c>
      <c r="O17">
        <f>HLOOKUP(O$3,'LC(WDI)'!$A$2:$JG$66,$A17-1956,FALSE)</f>
        <v>37808555861.271103</v>
      </c>
      <c r="P17">
        <f>HLOOKUP(P$3,'LC(WDI)'!$A$2:$JG$66,$A17-1956,FALSE)</f>
        <v>0</v>
      </c>
      <c r="Q17">
        <f>HLOOKUP(Q$3,'LC(WDI)'!$A$2:$JG$66,$A17-1956,FALSE)</f>
        <v>147408210564.311</v>
      </c>
      <c r="R17">
        <f>HLOOKUP(R$3,'LC(WDI)'!$A$2:$JG$66,$A17-1956,FALSE)</f>
        <v>7800700000</v>
      </c>
      <c r="S17">
        <f>HLOOKUP(S$3,'LC(WDI)'!$A$2:$JG$66,$A17-1956,FALSE)</f>
        <v>62385000000</v>
      </c>
      <c r="T17" t="e">
        <f>HLOOKUP(T$3,'LC(WDI)'!$A$2:$JG$66,$A17-1956,FALSE)</f>
        <v>#N/A</v>
      </c>
      <c r="U17">
        <f>HLOOKUP(U$3,'LC(WDI)'!$A$2:$JG$66,$A17-1956,FALSE)</f>
        <v>12392969000000</v>
      </c>
      <c r="V17">
        <f>HLOOKUP(V$3,'LC(WDI)'!$A$2:$JG$66,$A17-1956,FALSE)</f>
        <v>0</v>
      </c>
      <c r="W17">
        <v>2001</v>
      </c>
      <c r="X17">
        <f>(B17/B$11)^'w6'!B17</f>
        <v>1.0306243289047694</v>
      </c>
      <c r="Y17">
        <f>(C17/C$11)^'w6'!C17</f>
        <v>1.0811146139644212</v>
      </c>
      <c r="Z17">
        <f>(D17/D$11)^'w6'!D17</f>
        <v>1.0090229868434843</v>
      </c>
      <c r="AA17">
        <f>(E17/E$11)^'w6'!E17</f>
        <v>1.0027648749481777</v>
      </c>
      <c r="AB17">
        <f>(F17/F$11)^'w6'!F17</f>
        <v>1.0030575841998648</v>
      </c>
      <c r="AC17">
        <f>(G17/G$11)^'w6'!G17</f>
        <v>1.0018989392372457</v>
      </c>
      <c r="AD17">
        <f>(Country!I91/Country!I$85)^'w6'!H17</f>
        <v>0.99966331610808523</v>
      </c>
      <c r="AE17">
        <f>(I17/I$11)^'w6'!I17</f>
        <v>1.0052190286974076</v>
      </c>
      <c r="AF17">
        <f>(J17/J$11)^'w6'!J17</f>
        <v>1.0069327777466333</v>
      </c>
      <c r="AG17">
        <f>(K17/K$11)^'w6'!K17</f>
        <v>1.0044277400991395</v>
      </c>
      <c r="AH17" t="e">
        <f>(L17/L$11)^'w6'!L17</f>
        <v>#DIV/0!</v>
      </c>
      <c r="AI17">
        <f>(M17/M$11)^'w6'!M17</f>
        <v>1.0043060453865358</v>
      </c>
      <c r="AJ17">
        <f>(N17/N$11)^'w6'!N17</f>
        <v>1.0059552942842414</v>
      </c>
      <c r="AK17">
        <f>(O17/O$11)^'w6'!O17</f>
        <v>1.008469769555334</v>
      </c>
      <c r="AL17" t="e">
        <f>(P17/P$11)^'w6'!P17</f>
        <v>#DIV/0!</v>
      </c>
      <c r="AM17">
        <f>(Q17/Q$11)^'w6'!Q17</f>
        <v>1.0170449190962174</v>
      </c>
      <c r="AN17">
        <f>(R17/R$11)^'w6'!R17</f>
        <v>1.0045771231511564</v>
      </c>
      <c r="AO17">
        <f>(S17/S$11)^'w6'!S17</f>
        <v>1.0200989824683455</v>
      </c>
      <c r="AP17" t="e">
        <f>(T17/T$11)^'w6'!T17</f>
        <v>#N/A</v>
      </c>
      <c r="AQ17">
        <f>(U17/U$11)^'w6'!U17</f>
        <v>1.012514925704922</v>
      </c>
      <c r="AR17">
        <f>(Country!I9/Country!I$3)^'w6'!V17</f>
        <v>1.0281747179113754</v>
      </c>
      <c r="AS17">
        <f t="shared" si="0"/>
        <v>1.2729092619042448</v>
      </c>
    </row>
    <row r="18" spans="1:45" x14ac:dyDescent="0.2">
      <c r="A18">
        <v>2002</v>
      </c>
      <c r="B18">
        <f>HLOOKUP(B$3,'LC(WDI)'!$A$2:$JG$66,$A18-1956,FALSE)</f>
        <v>5868352000</v>
      </c>
      <c r="C18">
        <f>HLOOKUP(C$3,'LC(WDI)'!$A$2:$JG$66,$A18-1956,FALSE)</f>
        <v>225779400000</v>
      </c>
      <c r="D18">
        <f>HLOOKUP(D$3,'LC(WDI)'!$A$2:$JG$66,$A18-1956,FALSE)</f>
        <v>79584977431.780899</v>
      </c>
      <c r="E18">
        <f>HLOOKUP(E$3,'LC(WDI)'!$A$2:$JG$66,$A18-1956,FALSE)</f>
        <v>388810000000</v>
      </c>
      <c r="F18">
        <f>HLOOKUP(F$3,'LC(WDI)'!$A$2:$JG$66,$A18-1956,FALSE)</f>
        <v>14148953596.224899</v>
      </c>
      <c r="G18">
        <f>HLOOKUP(G$3,'LC(WDI)'!$A$2:$JG$66,$A18-1956,FALSE)</f>
        <v>23208000000</v>
      </c>
      <c r="H18">
        <f>HLOOKUP(H$3,'LC(WDI)'!$A$2:$JG$66,$A18-1956,FALSE)</f>
        <v>0</v>
      </c>
      <c r="I18">
        <f>HLOOKUP(I$3,'LC(WDI)'!$A$2:$JG$66,$A18-1956,FALSE)</f>
        <v>8283000000</v>
      </c>
      <c r="J18">
        <f>HLOOKUP(J$3,'LC(WDI)'!$A$2:$JG$66,$A18-1956,FALSE)</f>
        <v>5717188253.6199999</v>
      </c>
      <c r="K18">
        <f>HLOOKUP(K$3,'LC(WDI)'!$A$2:$JG$66,$A18-1956,FALSE)</f>
        <v>80487000000</v>
      </c>
      <c r="L18">
        <f>HLOOKUP(L$3,'LC(WDI)'!$A$2:$JG$66,$A18-1956,FALSE)</f>
        <v>0</v>
      </c>
      <c r="M18">
        <f>HLOOKUP(M$3,'LC(WDI)'!$A$2:$JG$66,$A18-1956,FALSE)</f>
        <v>308514555075.14001</v>
      </c>
      <c r="N18">
        <f>HLOOKUP(N$3,'LC(WDI)'!$A$2:$JG$66,$A18-1956,FALSE)</f>
        <v>57850000000</v>
      </c>
      <c r="O18">
        <f>HLOOKUP(O$3,'LC(WDI)'!$A$2:$JG$66,$A18-1956,FALSE)</f>
        <v>38704729695.362</v>
      </c>
      <c r="P18">
        <f>HLOOKUP(P$3,'LC(WDI)'!$A$2:$JG$66,$A18-1956,FALSE)</f>
        <v>0</v>
      </c>
      <c r="Q18">
        <f>HLOOKUP(Q$3,'LC(WDI)'!$A$2:$JG$66,$A18-1956,FALSE)</f>
        <v>153563109777.69901</v>
      </c>
      <c r="R18">
        <f>HLOOKUP(R$3,'LC(WDI)'!$A$2:$JG$66,$A18-1956,FALSE)</f>
        <v>7977100000</v>
      </c>
      <c r="S18">
        <f>HLOOKUP(S$3,'LC(WDI)'!$A$2:$JG$66,$A18-1956,FALSE)</f>
        <v>66146000000</v>
      </c>
      <c r="T18" t="e">
        <f>HLOOKUP(T$3,'LC(WDI)'!$A$2:$JG$66,$A18-1956,FALSE)</f>
        <v>#N/A</v>
      </c>
      <c r="U18">
        <f>HLOOKUP(U$3,'LC(WDI)'!$A$2:$JG$66,$A18-1956,FALSE)</f>
        <v>13807942000000</v>
      </c>
      <c r="V18">
        <f>HLOOKUP(V$3,'LC(WDI)'!$A$2:$JG$66,$A18-1956,FALSE)</f>
        <v>0</v>
      </c>
      <c r="W18">
        <v>2002</v>
      </c>
      <c r="X18">
        <f>(B18/B$11)^'w6'!B18</f>
        <v>1.0599341705601861</v>
      </c>
      <c r="Y18">
        <f>(C18/C$11)^'w6'!C18</f>
        <v>1.0969717226176801</v>
      </c>
      <c r="Z18">
        <f>(D18/D$11)^'w6'!D18</f>
        <v>1.0101071716704373</v>
      </c>
      <c r="AA18">
        <f>(E18/E$11)^'w6'!E18</f>
        <v>1.0035388310303428</v>
      </c>
      <c r="AB18">
        <f>(F18/F$11)^'w6'!F18</f>
        <v>1.0036207068253644</v>
      </c>
      <c r="AC18">
        <f>(G18/G$11)^'w6'!G18</f>
        <v>1.0034098328360241</v>
      </c>
      <c r="AD18">
        <f>(Country!I92/Country!I$85)^'w6'!H18</f>
        <v>0.99975213802574214</v>
      </c>
      <c r="AE18">
        <f>(I18/I$11)^'w6'!I18</f>
        <v>1.0073112604596179</v>
      </c>
      <c r="AF18">
        <f>(J18/J$11)^'w6'!J18</f>
        <v>1.009290456527794</v>
      </c>
      <c r="AG18">
        <f>(K18/K$11)^'w6'!K18</f>
        <v>1.0053720625749061</v>
      </c>
      <c r="AH18" t="e">
        <f>(L18/L$11)^'w6'!L18</f>
        <v>#DIV/0!</v>
      </c>
      <c r="AI18">
        <f>(M18/M$11)^'w6'!M18</f>
        <v>1.0033714929967124</v>
      </c>
      <c r="AJ18">
        <f>(N18/N$11)^'w6'!N18</f>
        <v>1.0059340179432485</v>
      </c>
      <c r="AK18">
        <f>(O18/O$11)^'w6'!O18</f>
        <v>1.0113953612106592</v>
      </c>
      <c r="AL18" t="e">
        <f>(P18/P$11)^'w6'!P18</f>
        <v>#DIV/0!</v>
      </c>
      <c r="AM18">
        <f>(Q18/Q$11)^'w6'!Q18</f>
        <v>1.0198435177773835</v>
      </c>
      <c r="AN18">
        <f>(R18/R$11)^'w6'!R18</f>
        <v>1.0052114791640563</v>
      </c>
      <c r="AO18">
        <f>(S18/S$11)^'w6'!S18</f>
        <v>1.0255368030005521</v>
      </c>
      <c r="AP18" t="e">
        <f>(T18/T$11)^'w6'!T18</f>
        <v>#N/A</v>
      </c>
      <c r="AQ18">
        <f>(U18/U$11)^'w6'!U18</f>
        <v>1.0139017054777777</v>
      </c>
      <c r="AR18">
        <f>(Country!I10/Country!I$3)^'w6'!V18</f>
        <v>1.0354223929787771</v>
      </c>
      <c r="AS18">
        <f t="shared" si="0"/>
        <v>1.3665665459070755</v>
      </c>
    </row>
    <row r="19" spans="1:45" x14ac:dyDescent="0.2">
      <c r="A19">
        <v>2003</v>
      </c>
      <c r="B19">
        <f>HLOOKUP(B$3,'LC(WDI)'!$A$2:$JG$66,$A19-1956,FALSE)</f>
        <v>6431858000</v>
      </c>
      <c r="C19">
        <f>HLOOKUP(C$3,'LC(WDI)'!$A$2:$JG$66,$A19-1956,FALSE)</f>
        <v>256609400000</v>
      </c>
      <c r="D19">
        <f>HLOOKUP(D$3,'LC(WDI)'!$A$2:$JG$66,$A19-1956,FALSE)</f>
        <v>85572434385.217102</v>
      </c>
      <c r="E19">
        <f>HLOOKUP(E$3,'LC(WDI)'!$A$2:$JG$66,$A19-1956,FALSE)</f>
        <v>391580000000</v>
      </c>
      <c r="F19">
        <f>HLOOKUP(F$3,'LC(WDI)'!$A$2:$JG$66,$A19-1956,FALSE)</f>
        <v>14683283367.246099</v>
      </c>
      <c r="G19">
        <f>HLOOKUP(G$3,'LC(WDI)'!$A$2:$JG$66,$A19-1956,FALSE)</f>
        <v>24595000000</v>
      </c>
      <c r="H19">
        <f>HLOOKUP(H$3,'LC(WDI)'!$A$2:$JG$66,$A19-1956,FALSE)</f>
        <v>0</v>
      </c>
      <c r="I19">
        <f>HLOOKUP(I$3,'LC(WDI)'!$A$2:$JG$66,$A19-1956,FALSE)</f>
        <v>8306000000</v>
      </c>
      <c r="J19">
        <f>HLOOKUP(J$3,'LC(WDI)'!$A$2:$JG$66,$A19-1956,FALSE)</f>
        <v>5864686769.2399998</v>
      </c>
      <c r="K19">
        <f>HLOOKUP(K$3,'LC(WDI)'!$A$2:$JG$66,$A19-1956,FALSE)</f>
        <v>87017000000</v>
      </c>
      <c r="L19">
        <f>HLOOKUP(L$3,'LC(WDI)'!$A$2:$JG$66,$A19-1956,FALSE)</f>
        <v>0</v>
      </c>
      <c r="M19">
        <f>HLOOKUP(M$3,'LC(WDI)'!$A$2:$JG$66,$A19-1956,FALSE)</f>
        <v>330113304044.04999</v>
      </c>
      <c r="N19">
        <f>HLOOKUP(N$3,'LC(WDI)'!$A$2:$JG$66,$A19-1956,FALSE)</f>
        <v>58037000000</v>
      </c>
      <c r="O19">
        <f>HLOOKUP(O$3,'LC(WDI)'!$A$2:$JG$66,$A19-1956,FALSE)</f>
        <v>39095775139.175797</v>
      </c>
      <c r="P19">
        <f>HLOOKUP(P$3,'LC(WDI)'!$A$2:$JG$66,$A19-1956,FALSE)</f>
        <v>0</v>
      </c>
      <c r="Q19">
        <f>HLOOKUP(Q$3,'LC(WDI)'!$A$2:$JG$66,$A19-1956,FALSE)</f>
        <v>158029149481.37299</v>
      </c>
      <c r="R19">
        <f>HLOOKUP(R$3,'LC(WDI)'!$A$2:$JG$66,$A19-1956,FALSE)</f>
        <v>8187400000</v>
      </c>
      <c r="S19">
        <f>HLOOKUP(S$3,'LC(WDI)'!$A$2:$JG$66,$A19-1956,FALSE)</f>
        <v>71644000000</v>
      </c>
      <c r="T19" t="e">
        <f>HLOOKUP(T$3,'LC(WDI)'!$A$2:$JG$66,$A19-1956,FALSE)</f>
        <v>#N/A</v>
      </c>
      <c r="U19">
        <f>HLOOKUP(U$3,'LC(WDI)'!$A$2:$JG$66,$A19-1956,FALSE)</f>
        <v>15146220000000</v>
      </c>
      <c r="V19">
        <f>HLOOKUP(V$3,'LC(WDI)'!$A$2:$JG$66,$A19-1956,FALSE)</f>
        <v>0</v>
      </c>
      <c r="W19">
        <v>2003</v>
      </c>
      <c r="X19">
        <f>(B19/B$11)^'w6'!B19</f>
        <v>1.0653285191088682</v>
      </c>
      <c r="Y19">
        <f>(C19/C$11)^'w6'!C19</f>
        <v>1.1144491252019766</v>
      </c>
      <c r="Z19">
        <f>(D19/D$11)^'w6'!D19</f>
        <v>1.0157571889443311</v>
      </c>
      <c r="AA19">
        <f>(E19/E$11)^'w6'!E19</f>
        <v>1.0050789174513619</v>
      </c>
      <c r="AB19">
        <f>(F19/F$11)^'w6'!F19</f>
        <v>1.0040820147008365</v>
      </c>
      <c r="AC19">
        <f>(G19/G$11)^'w6'!G19</f>
        <v>1.0043699996561699</v>
      </c>
      <c r="AD19">
        <f>(Country!I93/Country!I$85)^'w6'!H19</f>
        <v>0.99987815073224462</v>
      </c>
      <c r="AE19">
        <f>(I19/I$11)^'w6'!I19</f>
        <v>1.0074868571031599</v>
      </c>
      <c r="AF19">
        <f>(J19/J$11)^'w6'!J19</f>
        <v>1.013375915369072</v>
      </c>
      <c r="AG19">
        <f>(K19/K$11)^'w6'!K19</f>
        <v>1.0072382471340535</v>
      </c>
      <c r="AH19" t="e">
        <f>(L19/L$11)^'w6'!L19</f>
        <v>#DIV/0!</v>
      </c>
      <c r="AI19">
        <f>(M19/M$11)^'w6'!M19</f>
        <v>1.00514377693169</v>
      </c>
      <c r="AJ19">
        <f>(N19/N$11)^'w6'!N19</f>
        <v>1.0065900766203146</v>
      </c>
      <c r="AK19">
        <f>(O19/O$11)^'w6'!O19</f>
        <v>1.0121039267752627</v>
      </c>
      <c r="AL19" t="e">
        <f>(P19/P$11)^'w6'!P19</f>
        <v>#DIV/0!</v>
      </c>
      <c r="AM19">
        <f>(Q19/Q$11)^'w6'!Q19</f>
        <v>1.0230464726934805</v>
      </c>
      <c r="AN19">
        <f>(R19/R$11)^'w6'!R19</f>
        <v>1.0061365827564364</v>
      </c>
      <c r="AO19">
        <f>(S19/S$11)^'w6'!S19</f>
        <v>1.0297004974296886</v>
      </c>
      <c r="AP19" t="e">
        <f>(T19/T$11)^'w6'!T19</f>
        <v>#N/A</v>
      </c>
      <c r="AQ19">
        <f>(U19/U$11)^'w6'!U19</f>
        <v>1.0181264767707157</v>
      </c>
      <c r="AR19">
        <f>(Country!I11/Country!I$3)^'w6'!V19</f>
        <v>1.0441238460457427</v>
      </c>
      <c r="AS19">
        <f t="shared" si="0"/>
        <v>1.4501367445618794</v>
      </c>
    </row>
    <row r="20" spans="1:45" x14ac:dyDescent="0.2">
      <c r="A20">
        <v>2004</v>
      </c>
      <c r="B20">
        <f>HLOOKUP(B$3,'LC(WDI)'!$A$2:$JG$66,$A20-1956,FALSE)</f>
        <v>7009829000</v>
      </c>
      <c r="C20">
        <f>HLOOKUP(C$3,'LC(WDI)'!$A$2:$JG$66,$A20-1956,FALSE)</f>
        <v>273296100000</v>
      </c>
      <c r="D20">
        <f>HLOOKUP(D$3,'LC(WDI)'!$A$2:$JG$66,$A20-1956,FALSE)</f>
        <v>86590812063.653595</v>
      </c>
      <c r="E20">
        <f>HLOOKUP(E$3,'LC(WDI)'!$A$2:$JG$66,$A20-1956,FALSE)</f>
        <v>428040000000</v>
      </c>
      <c r="F20">
        <f>HLOOKUP(F$3,'LC(WDI)'!$A$2:$JG$66,$A20-1956,FALSE)</f>
        <v>14850604355.187901</v>
      </c>
      <c r="G20">
        <f>HLOOKUP(G$3,'LC(WDI)'!$A$2:$JG$66,$A20-1956,FALSE)</f>
        <v>25156000000</v>
      </c>
      <c r="H20">
        <f>HLOOKUP(H$3,'LC(WDI)'!$A$2:$JG$66,$A20-1956,FALSE)</f>
        <v>0</v>
      </c>
      <c r="I20">
        <f>HLOOKUP(I$3,'LC(WDI)'!$A$2:$JG$66,$A20-1956,FALSE)</f>
        <v>8706000000</v>
      </c>
      <c r="J20">
        <f>HLOOKUP(J$3,'LC(WDI)'!$A$2:$JG$66,$A20-1956,FALSE)</f>
        <v>6008746176.0600004</v>
      </c>
      <c r="K20">
        <f>HLOOKUP(K$3,'LC(WDI)'!$A$2:$JG$66,$A20-1956,FALSE)</f>
        <v>88656000000</v>
      </c>
      <c r="L20">
        <f>HLOOKUP(L$3,'LC(WDI)'!$A$2:$JG$66,$A20-1956,FALSE)</f>
        <v>0</v>
      </c>
      <c r="M20">
        <f>HLOOKUP(M$3,'LC(WDI)'!$A$2:$JG$66,$A20-1956,FALSE)</f>
        <v>357935294640.82001</v>
      </c>
      <c r="N20">
        <f>HLOOKUP(N$3,'LC(WDI)'!$A$2:$JG$66,$A20-1956,FALSE)</f>
        <v>59337000000</v>
      </c>
      <c r="O20">
        <f>HLOOKUP(O$3,'LC(WDI)'!$A$2:$JG$66,$A20-1956,FALSE)</f>
        <v>38742490845.889503</v>
      </c>
      <c r="P20">
        <f>HLOOKUP(P$3,'LC(WDI)'!$A$2:$JG$66,$A20-1956,FALSE)</f>
        <v>0</v>
      </c>
      <c r="Q20">
        <f>HLOOKUP(Q$3,'LC(WDI)'!$A$2:$JG$66,$A20-1956,FALSE)</f>
        <v>161325788278.11499</v>
      </c>
      <c r="R20">
        <f>HLOOKUP(R$3,'LC(WDI)'!$A$2:$JG$66,$A20-1956,FALSE)</f>
        <v>8143300000</v>
      </c>
      <c r="S20">
        <f>HLOOKUP(S$3,'LC(WDI)'!$A$2:$JG$66,$A20-1956,FALSE)</f>
        <v>77775000000</v>
      </c>
      <c r="T20" t="e">
        <f>HLOOKUP(T$3,'LC(WDI)'!$A$2:$JG$66,$A20-1956,FALSE)</f>
        <v>#N/A</v>
      </c>
      <c r="U20">
        <f>HLOOKUP(U$3,'LC(WDI)'!$A$2:$JG$66,$A20-1956,FALSE)</f>
        <v>18205124000000</v>
      </c>
      <c r="V20">
        <f>HLOOKUP(V$3,'LC(WDI)'!$A$2:$JG$66,$A20-1956,FALSE)</f>
        <v>0</v>
      </c>
      <c r="W20">
        <v>2004</v>
      </c>
      <c r="X20">
        <f>(B20/B$11)^'w6'!B20</f>
        <v>1.0645179152735786</v>
      </c>
      <c r="Y20">
        <f>(C20/C$11)^'w6'!C20</f>
        <v>1.1216142653926062</v>
      </c>
      <c r="Z20">
        <f>(D20/D$11)^'w6'!D20</f>
        <v>1.0168007620983635</v>
      </c>
      <c r="AA20">
        <f>(E20/E$11)^'w6'!E20</f>
        <v>1.0092886344554985</v>
      </c>
      <c r="AB20">
        <f>(F20/F$11)^'w6'!F20</f>
        <v>1.0035597096283393</v>
      </c>
      <c r="AC20">
        <f>(G20/G$11)^'w6'!G20</f>
        <v>1.0047099331361729</v>
      </c>
      <c r="AD20">
        <f>(Country!I94/Country!I$85)^'w6'!H20</f>
        <v>1.0004472340989901</v>
      </c>
      <c r="AE20">
        <f>(I20/I$11)^'w6'!I20</f>
        <v>1.0086551236774972</v>
      </c>
      <c r="AF20">
        <f>(J20/J$11)^'w6'!J20</f>
        <v>1.0162782313311356</v>
      </c>
      <c r="AG20">
        <f>(K20/K$11)^'w6'!K20</f>
        <v>1.0065374508762308</v>
      </c>
      <c r="AH20" t="e">
        <f>(L20/L$11)^'w6'!L20</f>
        <v>#DIV/0!</v>
      </c>
      <c r="AI20">
        <f>(M20/M$11)^'w6'!M20</f>
        <v>1.0069450717329205</v>
      </c>
      <c r="AJ20">
        <f>(N20/N$11)^'w6'!N20</f>
        <v>1.0065123063398547</v>
      </c>
      <c r="AK20">
        <f>(O20/O$11)^'w6'!O20</f>
        <v>1.0104406860441395</v>
      </c>
      <c r="AL20" t="e">
        <f>(P20/P$11)^'w6'!P20</f>
        <v>#DIV/0!</v>
      </c>
      <c r="AM20">
        <f>(Q20/Q$11)^'w6'!Q20</f>
        <v>1.0272861581055897</v>
      </c>
      <c r="AN20">
        <f>(R20/R$11)^'w6'!R20</f>
        <v>1.0046844468845122</v>
      </c>
      <c r="AO20">
        <f>(S20/S$11)^'w6'!S20</f>
        <v>1.0378064861881762</v>
      </c>
      <c r="AP20" t="e">
        <f>(T20/T$11)^'w6'!T20</f>
        <v>#N/A</v>
      </c>
      <c r="AQ20">
        <f>(U20/U$11)^'w6'!U20</f>
        <v>1.0286499623961642</v>
      </c>
      <c r="AR20">
        <f>(Country!I12/Country!I$3)^'w6'!V20</f>
        <v>1.0556947224509183</v>
      </c>
      <c r="AS20">
        <f t="shared" si="0"/>
        <v>1.5191136381047969</v>
      </c>
    </row>
    <row r="21" spans="1:45" x14ac:dyDescent="0.2">
      <c r="A21">
        <v>2005</v>
      </c>
      <c r="B21">
        <f>HLOOKUP(B$3,'LC(WDI)'!$A$2:$JG$66,$A21-1956,FALSE)</f>
        <v>13993479000</v>
      </c>
      <c r="C21">
        <f>HLOOKUP(C$3,'LC(WDI)'!$A$2:$JG$66,$A21-1956,FALSE)</f>
        <v>292126500000</v>
      </c>
      <c r="D21">
        <f>HLOOKUP(D$3,'LC(WDI)'!$A$2:$JG$66,$A21-1956,FALSE)</f>
        <v>90542495946.1642</v>
      </c>
      <c r="E21">
        <f>HLOOKUP(E$3,'LC(WDI)'!$A$2:$JG$66,$A21-1956,FALSE)</f>
        <v>464730000000</v>
      </c>
      <c r="F21">
        <f>HLOOKUP(F$3,'LC(WDI)'!$A$2:$JG$66,$A21-1956,FALSE)</f>
        <v>15027128325.8241</v>
      </c>
      <c r="G21">
        <f>HLOOKUP(G$3,'LC(WDI)'!$A$2:$JG$66,$A21-1956,FALSE)</f>
        <v>27102000000</v>
      </c>
      <c r="H21">
        <f>HLOOKUP(H$3,'LC(WDI)'!$A$2:$JG$66,$A21-1956,FALSE)</f>
        <v>0</v>
      </c>
      <c r="I21">
        <f>HLOOKUP(I$3,'LC(WDI)'!$A$2:$JG$66,$A21-1956,FALSE)</f>
        <v>9110000000</v>
      </c>
      <c r="J21">
        <f>HLOOKUP(J$3,'LC(WDI)'!$A$2:$JG$66,$A21-1956,FALSE)</f>
        <v>5967501659.7600002</v>
      </c>
      <c r="K21">
        <f>HLOOKUP(K$3,'LC(WDI)'!$A$2:$JG$66,$A21-1956,FALSE)</f>
        <v>89706000000</v>
      </c>
      <c r="L21">
        <f>HLOOKUP(L$3,'LC(WDI)'!$A$2:$JG$66,$A21-1956,FALSE)</f>
        <v>0</v>
      </c>
      <c r="M21">
        <f>HLOOKUP(M$3,'LC(WDI)'!$A$2:$JG$66,$A21-1956,FALSE)</f>
        <v>403271298604.64697</v>
      </c>
      <c r="N21">
        <f>HLOOKUP(N$3,'LC(WDI)'!$A$2:$JG$66,$A21-1956,FALSE)</f>
        <v>59228000000</v>
      </c>
      <c r="O21">
        <f>HLOOKUP(O$3,'LC(WDI)'!$A$2:$JG$66,$A21-1956,FALSE)</f>
        <v>38995435803.6856</v>
      </c>
      <c r="P21">
        <f>HLOOKUP(P$3,'LC(WDI)'!$A$2:$JG$66,$A21-1956,FALSE)</f>
        <v>0</v>
      </c>
      <c r="Q21">
        <f>HLOOKUP(Q$3,'LC(WDI)'!$A$2:$JG$66,$A21-1956,FALSE)</f>
        <v>166115478235.202</v>
      </c>
      <c r="R21">
        <f>HLOOKUP(R$3,'LC(WDI)'!$A$2:$JG$66,$A21-1956,FALSE)</f>
        <v>8578800000</v>
      </c>
      <c r="S21">
        <f>HLOOKUP(S$3,'LC(WDI)'!$A$2:$JG$66,$A21-1956,FALSE)</f>
        <v>82093000000</v>
      </c>
      <c r="T21" t="e">
        <f>HLOOKUP(T$3,'LC(WDI)'!$A$2:$JG$66,$A21-1956,FALSE)</f>
        <v>#N/A</v>
      </c>
      <c r="U21">
        <f>HLOOKUP(U$3,'LC(WDI)'!$A$2:$JG$66,$A21-1956,FALSE)</f>
        <v>19538500000000</v>
      </c>
      <c r="V21">
        <f>HLOOKUP(V$3,'LC(WDI)'!$A$2:$JG$66,$A21-1956,FALSE)</f>
        <v>0</v>
      </c>
      <c r="W21">
        <v>2005</v>
      </c>
      <c r="X21">
        <f>(B21/B$11)^'w6'!B21</f>
        <v>1.1204158809845808</v>
      </c>
      <c r="Y21">
        <f>(C21/C$11)^'w6'!C21</f>
        <v>1.1308293411117147</v>
      </c>
      <c r="Z21">
        <f>(D21/D$11)^'w6'!D21</f>
        <v>1.0186508755385775</v>
      </c>
      <c r="AA21">
        <f>(E21/E$11)^'w6'!E21</f>
        <v>1.0095137266942997</v>
      </c>
      <c r="AB21">
        <f>(F21/F$11)^'w6'!F21</f>
        <v>1.0040997992349872</v>
      </c>
      <c r="AC21">
        <f>(G21/G$11)^'w6'!G21</f>
        <v>1.0063953378495754</v>
      </c>
      <c r="AD21">
        <f>(Country!I95/Country!I$85)^'w6'!H21</f>
        <v>1.0010130449063712</v>
      </c>
      <c r="AE21">
        <f>(I21/I$11)^'w6'!I21</f>
        <v>1.0100569381585418</v>
      </c>
      <c r="AF21">
        <f>(J21/J$11)^'w6'!J21</f>
        <v>1.0159847844984238</v>
      </c>
      <c r="AG21">
        <f>(K21/K$11)^'w6'!K21</f>
        <v>1.0054348039902525</v>
      </c>
      <c r="AH21" t="e">
        <f>(L21/L$11)^'w6'!L21</f>
        <v>#DIV/0!</v>
      </c>
      <c r="AI21">
        <f>(M21/M$11)^'w6'!M21</f>
        <v>1.0106355056585672</v>
      </c>
      <c r="AJ21">
        <f>(N21/N$11)^'w6'!N21</f>
        <v>1.0053991615091658</v>
      </c>
      <c r="AK21">
        <f>(O21/O$11)^'w6'!O21</f>
        <v>1.0113666699389834</v>
      </c>
      <c r="AL21" t="e">
        <f>(P21/P$11)^'w6'!P21</f>
        <v>#DIV/0!</v>
      </c>
      <c r="AM21">
        <f>(Q21/Q$11)^'w6'!Q21</f>
        <v>1.0288892117805766</v>
      </c>
      <c r="AN21">
        <f>(R21/R$11)^'w6'!R21</f>
        <v>1.0062720692422005</v>
      </c>
      <c r="AO21">
        <f>(S21/S$11)^'w6'!S21</f>
        <v>1.0416068124632074</v>
      </c>
      <c r="AP21" t="e">
        <f>(T21/T$11)^'w6'!T21</f>
        <v>#N/A</v>
      </c>
      <c r="AQ21">
        <f>(U21/U$11)^'w6'!U21</f>
        <v>1.034900002208003</v>
      </c>
      <c r="AR21">
        <f>(Country!I13/Country!I$3)^'w6'!V21</f>
        <v>1.0716984285571938</v>
      </c>
      <c r="AS21">
        <f t="shared" si="0"/>
        <v>1.6714240889237388</v>
      </c>
    </row>
    <row r="22" spans="1:45" x14ac:dyDescent="0.2">
      <c r="A22">
        <v>2006</v>
      </c>
      <c r="B22">
        <f>HLOOKUP(B$3,'LC(WDI)'!$A$2:$JG$66,$A22-1956,FALSE)</f>
        <v>15398154000</v>
      </c>
      <c r="C22">
        <f>HLOOKUP(C$3,'LC(WDI)'!$A$2:$JG$66,$A22-1956,FALSE)</f>
        <v>304182200000</v>
      </c>
      <c r="D22">
        <f>HLOOKUP(D$3,'LC(WDI)'!$A$2:$JG$66,$A22-1956,FALSE)</f>
        <v>92848233863.832397</v>
      </c>
      <c r="E22">
        <f>HLOOKUP(E$3,'LC(WDI)'!$A$2:$JG$66,$A22-1956,FALSE)</f>
        <v>493430000000</v>
      </c>
      <c r="F22">
        <f>HLOOKUP(F$3,'LC(WDI)'!$A$2:$JG$66,$A22-1956,FALSE)</f>
        <v>15180081148.475599</v>
      </c>
      <c r="G22">
        <f>HLOOKUP(G$3,'LC(WDI)'!$A$2:$JG$66,$A22-1956,FALSE)</f>
        <v>28404000000</v>
      </c>
      <c r="H22">
        <f>HLOOKUP(H$3,'LC(WDI)'!$A$2:$JG$66,$A22-1956,FALSE)</f>
        <v>0</v>
      </c>
      <c r="I22">
        <f>HLOOKUP(I$3,'LC(WDI)'!$A$2:$JG$66,$A22-1956,FALSE)</f>
        <v>8719000000</v>
      </c>
      <c r="J22">
        <f>HLOOKUP(J$3,'LC(WDI)'!$A$2:$JG$66,$A22-1956,FALSE)</f>
        <v>5987397868.1999998</v>
      </c>
      <c r="K22">
        <f>HLOOKUP(K$3,'LC(WDI)'!$A$2:$JG$66,$A22-1956,FALSE)</f>
        <v>93614000000</v>
      </c>
      <c r="L22">
        <f>HLOOKUP(L$3,'LC(WDI)'!$A$2:$JG$66,$A22-1956,FALSE)</f>
        <v>0</v>
      </c>
      <c r="M22">
        <f>HLOOKUP(M$3,'LC(WDI)'!$A$2:$JG$66,$A22-1956,FALSE)</f>
        <v>505648460509.302</v>
      </c>
      <c r="N22">
        <f>HLOOKUP(N$3,'LC(WDI)'!$A$2:$JG$66,$A22-1956,FALSE)</f>
        <v>61624000000</v>
      </c>
      <c r="O22">
        <f>HLOOKUP(O$3,'LC(WDI)'!$A$2:$JG$66,$A22-1956,FALSE)</f>
        <v>39266966034.746803</v>
      </c>
      <c r="P22">
        <f>HLOOKUP(P$3,'LC(WDI)'!$A$2:$JG$66,$A22-1956,FALSE)</f>
        <v>0</v>
      </c>
      <c r="Q22">
        <f>HLOOKUP(Q$3,'LC(WDI)'!$A$2:$JG$66,$A22-1956,FALSE)</f>
        <v>169436762539.55899</v>
      </c>
      <c r="R22">
        <f>HLOOKUP(R$3,'LC(WDI)'!$A$2:$JG$66,$A22-1956,FALSE)</f>
        <v>8876500000</v>
      </c>
      <c r="S22">
        <f>HLOOKUP(S$3,'LC(WDI)'!$A$2:$JG$66,$A22-1956,FALSE)</f>
        <v>88277000000</v>
      </c>
      <c r="T22" t="e">
        <f>HLOOKUP(T$3,'LC(WDI)'!$A$2:$JG$66,$A22-1956,FALSE)</f>
        <v>#N/A</v>
      </c>
      <c r="U22">
        <f>HLOOKUP(U$3,'LC(WDI)'!$A$2:$JG$66,$A22-1956,FALSE)</f>
        <v>20732100000000</v>
      </c>
      <c r="V22">
        <f>HLOOKUP(V$3,'LC(WDI)'!$A$2:$JG$66,$A22-1956,FALSE)</f>
        <v>0</v>
      </c>
      <c r="W22">
        <v>2006</v>
      </c>
      <c r="X22">
        <f>(B22/B$11)^'w6'!B22</f>
        <v>1.1073420218149761</v>
      </c>
      <c r="Y22">
        <f>(C22/C$11)^'w6'!C22</f>
        <v>1.1375694473433329</v>
      </c>
      <c r="Z22">
        <f>(D22/D$11)^'w6'!D22</f>
        <v>1.0173105681899162</v>
      </c>
      <c r="AA22">
        <f>(E22/E$11)^'w6'!E22</f>
        <v>1.010792150505383</v>
      </c>
      <c r="AB22">
        <f>(F22/F$11)^'w6'!F22</f>
        <v>1.0038654278483343</v>
      </c>
      <c r="AC22">
        <f>(G22/G$11)^'w6'!G22</f>
        <v>1.0051804076850506</v>
      </c>
      <c r="AD22">
        <f>(Country!I96/Country!I$85)^'w6'!H22</f>
        <v>1.0014115251660403</v>
      </c>
      <c r="AE22">
        <f>(I22/I$11)^'w6'!I22</f>
        <v>1.008771437958732</v>
      </c>
      <c r="AF22">
        <f>(J22/J$11)^'w6'!J22</f>
        <v>1.0188967821584354</v>
      </c>
      <c r="AG22">
        <f>(K22/K$11)^'w6'!K22</f>
        <v>1.0063469915659122</v>
      </c>
      <c r="AH22" t="e">
        <f>(L22/L$11)^'w6'!L22</f>
        <v>#DIV/0!</v>
      </c>
      <c r="AI22">
        <f>(M22/M$11)^'w6'!M22</f>
        <v>1.0189840767356515</v>
      </c>
      <c r="AJ22">
        <f>(N22/N$11)^'w6'!N22</f>
        <v>1.0063383269745969</v>
      </c>
      <c r="AK22">
        <f>(O22/O$11)^'w6'!O22</f>
        <v>1.0119759237164834</v>
      </c>
      <c r="AL22" t="e">
        <f>(P22/P$11)^'w6'!P22</f>
        <v>#DIV/0!</v>
      </c>
      <c r="AM22">
        <f>(Q22/Q$11)^'w6'!Q22</f>
        <v>1.0264474044875231</v>
      </c>
      <c r="AN22">
        <f>(R22/R$11)^'w6'!R22</f>
        <v>1.0067857240377669</v>
      </c>
      <c r="AO22">
        <f>(S22/S$11)^'w6'!S22</f>
        <v>1.0412576316355051</v>
      </c>
      <c r="AP22" t="e">
        <f>(T22/T$11)^'w6'!T22</f>
        <v>#N/A</v>
      </c>
      <c r="AQ22">
        <f>(U22/U$11)^'w6'!U22</f>
        <v>1.044097847885247</v>
      </c>
      <c r="AR22">
        <f>(Country!I14/Country!I$3)^'w6'!V22</f>
        <v>1.1024253604457126</v>
      </c>
      <c r="AS22">
        <f t="shared" si="0"/>
        <v>1.7401307032342663</v>
      </c>
    </row>
    <row r="23" spans="1:45" x14ac:dyDescent="0.2">
      <c r="A23">
        <v>2007</v>
      </c>
      <c r="B23">
        <f>HLOOKUP(B$3,'LC(WDI)'!$A$2:$JG$66,$A23-1956,FALSE)</f>
        <v>17402033000</v>
      </c>
      <c r="C23">
        <f>HLOOKUP(C$3,'LC(WDI)'!$A$2:$JG$66,$A23-1956,FALSE)</f>
        <v>319403600000</v>
      </c>
      <c r="D23">
        <f>HLOOKUP(D$3,'LC(WDI)'!$A$2:$JG$66,$A23-1956,FALSE)</f>
        <v>95924149529.338104</v>
      </c>
      <c r="E23">
        <f>HLOOKUP(E$3,'LC(WDI)'!$A$2:$JG$66,$A23-1956,FALSE)</f>
        <v>528370000000</v>
      </c>
      <c r="F23">
        <f>HLOOKUP(F$3,'LC(WDI)'!$A$2:$JG$66,$A23-1956,FALSE)</f>
        <v>15768570789.474899</v>
      </c>
      <c r="G23">
        <f>HLOOKUP(G$3,'LC(WDI)'!$A$2:$JG$66,$A23-1956,FALSE)</f>
        <v>29772000000</v>
      </c>
      <c r="H23">
        <f>HLOOKUP(H$3,'LC(WDI)'!$A$2:$JG$66,$A23-1956,FALSE)</f>
        <v>0</v>
      </c>
      <c r="I23">
        <f>HLOOKUP(I$3,'LC(WDI)'!$A$2:$JG$66,$A23-1956,FALSE)</f>
        <v>10647000000</v>
      </c>
      <c r="J23">
        <f>HLOOKUP(J$3,'LC(WDI)'!$A$2:$JG$66,$A23-1956,FALSE)</f>
        <v>6280400920.3400002</v>
      </c>
      <c r="K23">
        <f>HLOOKUP(K$3,'LC(WDI)'!$A$2:$JG$66,$A23-1956,FALSE)</f>
        <v>96434000000</v>
      </c>
      <c r="L23">
        <f>HLOOKUP(L$3,'LC(WDI)'!$A$2:$JG$66,$A23-1956,FALSE)</f>
        <v>0</v>
      </c>
      <c r="M23">
        <f>HLOOKUP(M$3,'LC(WDI)'!$A$2:$JG$66,$A23-1956,FALSE)</f>
        <v>559462950000</v>
      </c>
      <c r="N23">
        <f>HLOOKUP(N$3,'LC(WDI)'!$A$2:$JG$66,$A23-1956,FALSE)</f>
        <v>71642000000</v>
      </c>
      <c r="O23">
        <f>HLOOKUP(O$3,'LC(WDI)'!$A$2:$JG$66,$A23-1956,FALSE)</f>
        <v>39506072889.141899</v>
      </c>
      <c r="P23">
        <f>HLOOKUP(P$3,'LC(WDI)'!$A$2:$JG$66,$A23-1956,FALSE)</f>
        <v>0</v>
      </c>
      <c r="Q23">
        <f>HLOOKUP(Q$3,'LC(WDI)'!$A$2:$JG$66,$A23-1956,FALSE)</f>
        <v>172549929243.96201</v>
      </c>
      <c r="R23">
        <f>HLOOKUP(R$3,'LC(WDI)'!$A$2:$JG$66,$A23-1956,FALSE)</f>
        <v>9170800000</v>
      </c>
      <c r="S23">
        <f>HLOOKUP(S$3,'LC(WDI)'!$A$2:$JG$66,$A23-1956,FALSE)</f>
        <v>92413000000</v>
      </c>
      <c r="T23" t="e">
        <f>HLOOKUP(T$3,'LC(WDI)'!$A$2:$JG$66,$A23-1956,FALSE)</f>
        <v>#N/A</v>
      </c>
      <c r="U23">
        <f>HLOOKUP(U$3,'LC(WDI)'!$A$2:$JG$66,$A23-1956,FALSE)</f>
        <v>21732646000000</v>
      </c>
      <c r="V23">
        <f>HLOOKUP(V$3,'LC(WDI)'!$A$2:$JG$66,$A23-1956,FALSE)</f>
        <v>0</v>
      </c>
      <c r="W23">
        <v>2007</v>
      </c>
      <c r="X23">
        <f>(B23/B$11)^'w6'!B23</f>
        <v>1.1279357825855603</v>
      </c>
      <c r="Y23">
        <f>(C23/C$11)^'w6'!C23</f>
        <v>1.1387716949677567</v>
      </c>
      <c r="Z23">
        <f>(D23/D$11)^'w6'!D23</f>
        <v>1.018716373193568</v>
      </c>
      <c r="AA23">
        <f>(E23/E$11)^'w6'!E23</f>
        <v>1.0107760299794581</v>
      </c>
      <c r="AB23">
        <f>(F23/F$11)^'w6'!F23</f>
        <v>1.0042607450904031</v>
      </c>
      <c r="AC23">
        <f>(G23/G$11)^'w6'!G23</f>
        <v>1.005602467662553</v>
      </c>
      <c r="AD23">
        <f>(Country!I97/Country!I$85)^'w6'!H23</f>
        <v>1.0028384583279042</v>
      </c>
      <c r="AE23">
        <f>(I23/I$11)^'w6'!I23</f>
        <v>1.0146032144138415</v>
      </c>
      <c r="AF23">
        <f>(J23/J$11)^'w6'!J23</f>
        <v>1.0195216325352046</v>
      </c>
      <c r="AG23">
        <f>(K23/K$11)^'w6'!K23</f>
        <v>1.0062614530814733</v>
      </c>
      <c r="AH23" t="e">
        <f>(L23/L$11)^'w6'!L23</f>
        <v>#DIV/0!</v>
      </c>
      <c r="AI23">
        <f>(M23/M$11)^'w6'!M23</f>
        <v>1.0217700874180755</v>
      </c>
      <c r="AJ23">
        <f>(N23/N$11)^'w6'!N23</f>
        <v>1.0094709448446704</v>
      </c>
      <c r="AK23">
        <f>(O23/O$11)^'w6'!O23</f>
        <v>1.0125919954795581</v>
      </c>
      <c r="AL23" t="e">
        <f>(P23/P$11)^'w6'!P23</f>
        <v>#DIV/0!</v>
      </c>
      <c r="AM23">
        <f>(Q23/Q$11)^'w6'!Q23</f>
        <v>1.0300946898983356</v>
      </c>
      <c r="AN23">
        <f>(R23/R$11)^'w6'!R23</f>
        <v>1.0075757767024747</v>
      </c>
      <c r="AO23">
        <f>(S23/S$11)^'w6'!S23</f>
        <v>1.0410042465774232</v>
      </c>
      <c r="AP23" t="e">
        <f>(T23/T$11)^'w6'!T23</f>
        <v>#N/A</v>
      </c>
      <c r="AQ23">
        <f>(U23/U$11)^'w6'!U23</f>
        <v>1.0447308509966247</v>
      </c>
      <c r="AR23">
        <f>(Country!I15/Country!I$3)^'w6'!V23</f>
        <v>1.1445735488511812</v>
      </c>
      <c r="AS23">
        <f t="shared" si="0"/>
        <v>1.8813671764325948</v>
      </c>
    </row>
    <row r="24" spans="1:45" x14ac:dyDescent="0.2">
      <c r="A24">
        <v>2008</v>
      </c>
      <c r="B24">
        <f>HLOOKUP(B$3,'LC(WDI)'!$A$2:$JG$66,$A24-1956,FALSE)</f>
        <v>18503254000</v>
      </c>
      <c r="C24">
        <f>HLOOKUP(C$3,'LC(WDI)'!$A$2:$JG$66,$A24-1956,FALSE)</f>
        <v>340254900000</v>
      </c>
      <c r="D24">
        <f>HLOOKUP(D$3,'LC(WDI)'!$A$2:$JG$66,$A24-1956,FALSE)</f>
        <v>96664196104.852295</v>
      </c>
      <c r="E24">
        <f>HLOOKUP(E$3,'LC(WDI)'!$A$2:$JG$66,$A24-1956,FALSE)</f>
        <v>815920000000</v>
      </c>
      <c r="F24">
        <f>HLOOKUP(F$3,'LC(WDI)'!$A$2:$JG$66,$A24-1956,FALSE)</f>
        <v>16509456269.380699</v>
      </c>
      <c r="G24">
        <f>HLOOKUP(G$3,'LC(WDI)'!$A$2:$JG$66,$A24-1956,FALSE)</f>
        <v>31984000000</v>
      </c>
      <c r="H24">
        <f>HLOOKUP(H$3,'LC(WDI)'!$A$2:$JG$66,$A24-1956,FALSE)</f>
        <v>0</v>
      </c>
      <c r="I24">
        <f>HLOOKUP(I$3,'LC(WDI)'!$A$2:$JG$66,$A24-1956,FALSE)</f>
        <v>10790000000</v>
      </c>
      <c r="J24">
        <f>HLOOKUP(J$3,'LC(WDI)'!$A$2:$JG$66,$A24-1956,FALSE)</f>
        <v>6424059158.9499998</v>
      </c>
      <c r="K24">
        <f>HLOOKUP(K$3,'LC(WDI)'!$A$2:$JG$66,$A24-1956,FALSE)</f>
        <v>100259000000</v>
      </c>
      <c r="L24">
        <f>HLOOKUP(L$3,'LC(WDI)'!$A$2:$JG$66,$A24-1956,FALSE)</f>
        <v>0</v>
      </c>
      <c r="M24">
        <f>HLOOKUP(M$3,'LC(WDI)'!$A$2:$JG$66,$A24-1956,FALSE)</f>
        <v>584500000000</v>
      </c>
      <c r="N24">
        <f>HLOOKUP(N$3,'LC(WDI)'!$A$2:$JG$66,$A24-1956,FALSE)</f>
        <v>75749000000</v>
      </c>
      <c r="O24">
        <f>HLOOKUP(O$3,'LC(WDI)'!$A$2:$JG$66,$A24-1956,FALSE)</f>
        <v>41107446845.956902</v>
      </c>
      <c r="P24">
        <f>HLOOKUP(P$3,'LC(WDI)'!$A$2:$JG$66,$A24-1956,FALSE)</f>
        <v>0</v>
      </c>
      <c r="Q24">
        <f>HLOOKUP(Q$3,'LC(WDI)'!$A$2:$JG$66,$A24-1956,FALSE)</f>
        <v>174149675671.302</v>
      </c>
      <c r="R24">
        <f>HLOOKUP(R$3,'LC(WDI)'!$A$2:$JG$66,$A24-1956,FALSE)</f>
        <v>9690500000</v>
      </c>
      <c r="S24">
        <f>HLOOKUP(S$3,'LC(WDI)'!$A$2:$JG$66,$A24-1956,FALSE)</f>
        <v>95839000000</v>
      </c>
      <c r="T24" t="e">
        <f>HLOOKUP(T$3,'LC(WDI)'!$A$2:$JG$66,$A24-1956,FALSE)</f>
        <v>#N/A</v>
      </c>
      <c r="U24">
        <f>HLOOKUP(U$3,'LC(WDI)'!$A$2:$JG$66,$A24-1956,FALSE)</f>
        <v>22925382000000</v>
      </c>
      <c r="V24">
        <f>HLOOKUP(V$3,'LC(WDI)'!$A$2:$JG$66,$A24-1956,FALSE)</f>
        <v>0</v>
      </c>
      <c r="W24">
        <v>2008</v>
      </c>
      <c r="X24">
        <f>(B24/B$11)^'w6'!B24</f>
        <v>1.0797485521804573</v>
      </c>
      <c r="Y24">
        <f>(C24/C$11)^'w6'!C24</f>
        <v>1.1610513641236346</v>
      </c>
      <c r="Z24">
        <f>(D24/D$11)^'w6'!D24</f>
        <v>1.0200316322108802</v>
      </c>
      <c r="AA24">
        <f>(E24/E$11)^'w6'!E24</f>
        <v>1.0170805955633926</v>
      </c>
      <c r="AB24">
        <f>(F24/F$11)^'w6'!F24</f>
        <v>1.0043347059634249</v>
      </c>
      <c r="AC24">
        <f>(G24/G$11)^'w6'!G24</f>
        <v>1.0094417623210834</v>
      </c>
      <c r="AD24">
        <f>(Country!I98/Country!I$85)^'w6'!H24</f>
        <v>1.0045870849123961</v>
      </c>
      <c r="AE24">
        <f>(I24/I$11)^'w6'!I24</f>
        <v>1.0161440486833595</v>
      </c>
      <c r="AF24">
        <f>(J24/J$11)^'w6'!J24</f>
        <v>1.0244864308700039</v>
      </c>
      <c r="AG24">
        <f>(K24/K$11)^'w6'!K24</f>
        <v>1.0036303620356919</v>
      </c>
      <c r="AH24" t="e">
        <f>(L24/L$11)^'w6'!L24</f>
        <v>#DIV/0!</v>
      </c>
      <c r="AI24">
        <f>(M24/M$11)^'w6'!M24</f>
        <v>1.02353282615033</v>
      </c>
      <c r="AJ24">
        <f>(N24/N$11)^'w6'!N24</f>
        <v>1.01252457300184</v>
      </c>
      <c r="AK24">
        <f>(O24/O$11)^'w6'!O24</f>
        <v>1.0172874915310786</v>
      </c>
      <c r="AL24" t="e">
        <f>(P24/P$11)^'w6'!P24</f>
        <v>#DIV/0!</v>
      </c>
      <c r="AM24">
        <f>(Q24/Q$11)^'w6'!Q24</f>
        <v>1.0282949071632199</v>
      </c>
      <c r="AN24">
        <f>(R24/R$11)^'w6'!R24</f>
        <v>1.0092757490935018</v>
      </c>
      <c r="AO24">
        <f>(S24/S$11)^'w6'!S24</f>
        <v>1.0396221630610336</v>
      </c>
      <c r="AP24" t="e">
        <f>(T24/T$11)^'w6'!T24</f>
        <v>#N/A</v>
      </c>
      <c r="AQ24">
        <f>(U24/U$11)^'w6'!U24</f>
        <v>1.0561651636752256</v>
      </c>
      <c r="AR24">
        <f>(Country!I16/Country!I$3)^'w6'!V24</f>
        <v>1.1672933632187421</v>
      </c>
      <c r="AS24">
        <f t="shared" si="0"/>
        <v>1.9408485191395672</v>
      </c>
    </row>
    <row r="25" spans="1:45" x14ac:dyDescent="0.2">
      <c r="A25">
        <v>2009</v>
      </c>
      <c r="B25">
        <f>HLOOKUP(B$3,'LC(WDI)'!$A$2:$JG$66,$A25-1956,FALSE)</f>
        <v>18249528000</v>
      </c>
      <c r="C25">
        <f>HLOOKUP(C$3,'LC(WDI)'!$A$2:$JG$66,$A25-1956,FALSE)</f>
        <v>366471900000</v>
      </c>
      <c r="D25">
        <f>HLOOKUP(D$3,'LC(WDI)'!$A$2:$JG$66,$A25-1956,FALSE)</f>
        <v>98852018953.564804</v>
      </c>
      <c r="E25">
        <f>HLOOKUP(E$3,'LC(WDI)'!$A$2:$JG$66,$A25-1956,FALSE)</f>
        <v>1140880000000</v>
      </c>
      <c r="F25">
        <f>HLOOKUP(F$3,'LC(WDI)'!$A$2:$JG$66,$A25-1956,FALSE)</f>
        <v>17364838314.425499</v>
      </c>
      <c r="G25">
        <f>HLOOKUP(G$3,'LC(WDI)'!$A$2:$JG$66,$A25-1956,FALSE)</f>
        <v>35037000000</v>
      </c>
      <c r="H25">
        <f>HLOOKUP(H$3,'LC(WDI)'!$A$2:$JG$66,$A25-1956,FALSE)</f>
        <v>0</v>
      </c>
      <c r="I25">
        <f>HLOOKUP(I$3,'LC(WDI)'!$A$2:$JG$66,$A25-1956,FALSE)</f>
        <v>10910000000</v>
      </c>
      <c r="J25">
        <f>HLOOKUP(J$3,'LC(WDI)'!$A$2:$JG$66,$A25-1956,FALSE)</f>
        <v>6864225705.4499998</v>
      </c>
      <c r="K25">
        <f>HLOOKUP(K$3,'LC(WDI)'!$A$2:$JG$66,$A25-1956,FALSE)</f>
        <v>100515000000</v>
      </c>
      <c r="L25">
        <f>HLOOKUP(L$3,'LC(WDI)'!$A$2:$JG$66,$A25-1956,FALSE)</f>
        <v>0</v>
      </c>
      <c r="M25">
        <f>HLOOKUP(M$3,'LC(WDI)'!$A$2:$JG$66,$A25-1956,FALSE)</f>
        <v>640573850000</v>
      </c>
      <c r="N25">
        <f>HLOOKUP(N$3,'LC(WDI)'!$A$2:$JG$66,$A25-1956,FALSE)</f>
        <v>80454000000</v>
      </c>
      <c r="O25">
        <f>HLOOKUP(O$3,'LC(WDI)'!$A$2:$JG$66,$A25-1956,FALSE)</f>
        <v>43091292021.387199</v>
      </c>
      <c r="P25">
        <f>HLOOKUP(P$3,'LC(WDI)'!$A$2:$JG$66,$A25-1956,FALSE)</f>
        <v>0</v>
      </c>
      <c r="Q25">
        <f>HLOOKUP(Q$3,'LC(WDI)'!$A$2:$JG$66,$A25-1956,FALSE)</f>
        <v>178218275799.54999</v>
      </c>
      <c r="R25">
        <f>HLOOKUP(R$3,'LC(WDI)'!$A$2:$JG$66,$A25-1956,FALSE)</f>
        <v>9938300000</v>
      </c>
      <c r="S25">
        <f>HLOOKUP(S$3,'LC(WDI)'!$A$2:$JG$66,$A25-1956,FALSE)</f>
        <v>98881000000</v>
      </c>
      <c r="T25" t="e">
        <f>HLOOKUP(T$3,'LC(WDI)'!$A$2:$JG$66,$A25-1956,FALSE)</f>
        <v>#N/A</v>
      </c>
      <c r="U25">
        <f>HLOOKUP(U$3,'LC(WDI)'!$A$2:$JG$66,$A25-1956,FALSE)</f>
        <v>23490740000000</v>
      </c>
      <c r="V25">
        <f>HLOOKUP(V$3,'LC(WDI)'!$A$2:$JG$66,$A25-1956,FALSE)</f>
        <v>0</v>
      </c>
      <c r="W25">
        <v>2009</v>
      </c>
      <c r="X25">
        <f>(B25/B$11)^'w6'!B25</f>
        <v>1.1489972860080557</v>
      </c>
      <c r="Y25">
        <f>(C25/C$11)^'w6'!C25</f>
        <v>1.1511907778424113</v>
      </c>
      <c r="Z25">
        <f>(D25/D$11)^'w6'!D25</f>
        <v>1.0227312725357902</v>
      </c>
      <c r="AA25">
        <f>(E25/E$11)^'w6'!E25</f>
        <v>1.016790157828132</v>
      </c>
      <c r="AB25">
        <f>(F25/F$11)^'w6'!F25</f>
        <v>1.0047155091128677</v>
      </c>
      <c r="AC25">
        <f>(G25/G$11)^'w6'!G25</f>
        <v>1.0087243887767565</v>
      </c>
      <c r="AD25">
        <f>(Country!I99/Country!I$85)^'w6'!H25</f>
        <v>1.0019557862143957</v>
      </c>
      <c r="AE25">
        <f>(I25/I$11)^'w6'!I25</f>
        <v>1.0128442085124443</v>
      </c>
      <c r="AF25">
        <f>(J25/J$11)^'w6'!J25</f>
        <v>1.0347498983133585</v>
      </c>
      <c r="AG25">
        <f>(K25/K$11)^'w6'!K25</f>
        <v>1.0032679625796967</v>
      </c>
      <c r="AH25" t="e">
        <f>(L25/L$11)^'w6'!L25</f>
        <v>#DIV/0!</v>
      </c>
      <c r="AI25">
        <f>(M25/M$11)^'w6'!M25</f>
        <v>1.0239266450111162</v>
      </c>
      <c r="AJ25">
        <f>(N25/N$11)^'w6'!N25</f>
        <v>1.0136499485664416</v>
      </c>
      <c r="AK25">
        <f>(O25/O$11)^'w6'!O25</f>
        <v>1.023123850525627</v>
      </c>
      <c r="AL25" t="e">
        <f>(P25/P$11)^'w6'!P25</f>
        <v>#DIV/0!</v>
      </c>
      <c r="AM25">
        <f>(Q25/Q$11)^'w6'!Q25</f>
        <v>1.0321876258636937</v>
      </c>
      <c r="AN25">
        <f>(R25/R$11)^'w6'!R25</f>
        <v>1.011772209723828</v>
      </c>
      <c r="AO25">
        <f>(S25/S$11)^'w6'!S25</f>
        <v>1.0471747947900785</v>
      </c>
      <c r="AP25" t="e">
        <f>(T25/T$11)^'w6'!T25</f>
        <v>#N/A</v>
      </c>
      <c r="AQ25">
        <f>(U25/U$11)^'w6'!U25</f>
        <v>1.0471160699428672</v>
      </c>
      <c r="AR25">
        <f>(Country!I17/Country!I$3)^'w6'!V25</f>
        <v>1.1507698153122228</v>
      </c>
      <c r="AS25">
        <f t="shared" si="0"/>
        <v>2.0551676854423757</v>
      </c>
    </row>
    <row r="26" spans="1:45" x14ac:dyDescent="0.2">
      <c r="A26">
        <v>2010</v>
      </c>
      <c r="B26">
        <f>HLOOKUP(B$3,'LC(WDI)'!$A$2:$JG$66,$A26-1956,FALSE)</f>
        <v>17150209000</v>
      </c>
      <c r="C26">
        <f>HLOOKUP(C$3,'LC(WDI)'!$A$2:$JG$66,$A26-1956,FALSE)</f>
        <v>392662800000</v>
      </c>
      <c r="D26">
        <f>HLOOKUP(D$3,'LC(WDI)'!$A$2:$JG$66,$A26-1956,FALSE)</f>
        <v>98911684256.348404</v>
      </c>
      <c r="E26">
        <f>HLOOKUP(E$3,'LC(WDI)'!$A$2:$JG$66,$A26-1956,FALSE)</f>
        <v>1119120000000</v>
      </c>
      <c r="F26">
        <f>HLOOKUP(F$3,'LC(WDI)'!$A$2:$JG$66,$A26-1956,FALSE)</f>
        <v>17670688757.223301</v>
      </c>
      <c r="G26">
        <f>HLOOKUP(G$3,'LC(WDI)'!$A$2:$JG$66,$A26-1956,FALSE)</f>
        <v>35643000000</v>
      </c>
      <c r="H26">
        <f>HLOOKUP(H$3,'LC(WDI)'!$A$2:$JG$66,$A26-1956,FALSE)</f>
        <v>288083000000</v>
      </c>
      <c r="I26">
        <f>HLOOKUP(I$3,'LC(WDI)'!$A$2:$JG$66,$A26-1956,FALSE)</f>
        <v>12335900000</v>
      </c>
      <c r="J26">
        <f>HLOOKUP(J$3,'LC(WDI)'!$A$2:$JG$66,$A26-1956,FALSE)</f>
        <v>7096645314.2700005</v>
      </c>
      <c r="K26">
        <f>HLOOKUP(K$3,'LC(WDI)'!$A$2:$JG$66,$A26-1956,FALSE)</f>
        <v>104261000000</v>
      </c>
      <c r="L26">
        <f>HLOOKUP(L$3,'LC(WDI)'!$A$2:$JG$66,$A26-1956,FALSE)</f>
        <v>0</v>
      </c>
      <c r="M26">
        <f>HLOOKUP(M$3,'LC(WDI)'!$A$2:$JG$66,$A26-1956,FALSE)</f>
        <v>754784160000</v>
      </c>
      <c r="N26">
        <f>HLOOKUP(N$3,'LC(WDI)'!$A$2:$JG$66,$A26-1956,FALSE)</f>
        <v>84535000000</v>
      </c>
      <c r="O26">
        <f>HLOOKUP(O$3,'LC(WDI)'!$A$2:$JG$66,$A26-1956,FALSE)</f>
        <v>44389859578.520103</v>
      </c>
      <c r="P26">
        <f>HLOOKUP(P$3,'LC(WDI)'!$A$2:$JG$66,$A26-1956,FALSE)</f>
        <v>0</v>
      </c>
      <c r="Q26">
        <f>HLOOKUP(Q$3,'LC(WDI)'!$A$2:$JG$66,$A26-1956,FALSE)</f>
        <v>181788637565.20499</v>
      </c>
      <c r="R26">
        <f>HLOOKUP(R$3,'LC(WDI)'!$A$2:$JG$66,$A26-1956,FALSE)</f>
        <v>10012200000</v>
      </c>
      <c r="S26">
        <f>HLOOKUP(S$3,'LC(WDI)'!$A$2:$JG$66,$A26-1956,FALSE)</f>
        <v>100328000000</v>
      </c>
      <c r="T26" t="e">
        <f>HLOOKUP(T$3,'LC(WDI)'!$A$2:$JG$66,$A26-1956,FALSE)</f>
        <v>#N/A</v>
      </c>
      <c r="U26">
        <f>HLOOKUP(U$3,'LC(WDI)'!$A$2:$JG$66,$A26-1956,FALSE)</f>
        <v>23952831000000</v>
      </c>
      <c r="V26">
        <f>HLOOKUP(V$3,'LC(WDI)'!$A$2:$JG$66,$A26-1956,FALSE)</f>
        <v>0</v>
      </c>
      <c r="W26">
        <v>2010</v>
      </c>
      <c r="X26">
        <f>(B26/B$11)^'w6'!B26</f>
        <v>1.0797151106113259</v>
      </c>
      <c r="Y26">
        <f>(C26/C$11)^'w6'!C26</f>
        <v>1.1913023951101522</v>
      </c>
      <c r="Z26">
        <f>(D26/D$11)^'w6'!D26</f>
        <v>1.0225311154436292</v>
      </c>
      <c r="AA26">
        <f>(E26/E$11)^'w6'!E26</f>
        <v>1.0187601711090426</v>
      </c>
      <c r="AB26">
        <f>(F26/F$11)^'w6'!F26</f>
        <v>1.003878277133504</v>
      </c>
      <c r="AC26">
        <f>(G26/G$11)^'w6'!G26</f>
        <v>1.0095253168082348</v>
      </c>
      <c r="AD26">
        <f>(Country!I100/Country!I$85)^'w6'!H26</f>
        <v>1.0026050168286762</v>
      </c>
      <c r="AE26">
        <f>(I26/I$11)^'w6'!I26</f>
        <v>1.0296783844561939</v>
      </c>
      <c r="AF26">
        <f>(J26/J$11)^'w6'!J26</f>
        <v>1.0372579878673449</v>
      </c>
      <c r="AG26">
        <f>(K26/K$11)^'w6'!K26</f>
        <v>1.0037684812326124</v>
      </c>
      <c r="AH26" t="e">
        <f>(L26/L$11)^'w6'!L26</f>
        <v>#DIV/0!</v>
      </c>
      <c r="AI26">
        <f>(M26/M$11)^'w6'!M26</f>
        <v>1.0397561511516602</v>
      </c>
      <c r="AJ26">
        <f>(N26/N$11)^'w6'!N26</f>
        <v>1.0127095243528468</v>
      </c>
      <c r="AK26">
        <f>(O26/O$11)^'w6'!O26</f>
        <v>1.0260634229858792</v>
      </c>
      <c r="AL26" t="e">
        <f>(P26/P$11)^'w6'!P26</f>
        <v>#DIV/0!</v>
      </c>
      <c r="AM26">
        <f>(Q26/Q$11)^'w6'!Q26</f>
        <v>1.0361334808396794</v>
      </c>
      <c r="AN26">
        <f>(R26/R$11)^'w6'!R26</f>
        <v>1.0137567451393641</v>
      </c>
      <c r="AO26">
        <f>(S26/S$11)^'w6'!S26</f>
        <v>1.0378890324993162</v>
      </c>
      <c r="AP26" t="e">
        <f>(T26/T$11)^'w6'!T26</f>
        <v>#N/A</v>
      </c>
      <c r="AQ26">
        <f>(U26/U$11)^'w6'!U26</f>
        <v>1.0455687739201562</v>
      </c>
      <c r="AR26">
        <f>(Country!I18/Country!I$3)^'w6'!V26</f>
        <v>1.1708709341124481</v>
      </c>
      <c r="AS26">
        <f t="shared" si="0"/>
        <v>2.1046621123196521</v>
      </c>
    </row>
    <row r="27" spans="1:45" x14ac:dyDescent="0.2">
      <c r="A27">
        <v>2011</v>
      </c>
      <c r="B27">
        <f>HLOOKUP(B$3,'LC(WDI)'!$A$2:$JG$66,$A27-1956,FALSE)</f>
        <v>18375077000</v>
      </c>
      <c r="C27">
        <f>HLOOKUP(C$3,'LC(WDI)'!$A$2:$JG$66,$A27-1956,FALSE)</f>
        <v>400809700000</v>
      </c>
      <c r="D27">
        <f>HLOOKUP(D$3,'LC(WDI)'!$A$2:$JG$66,$A27-1956,FALSE)</f>
        <v>97611511598.404007</v>
      </c>
      <c r="E27">
        <f>HLOOKUP(E$3,'LC(WDI)'!$A$2:$JG$66,$A27-1956,FALSE)</f>
        <v>1119120000000</v>
      </c>
      <c r="F27">
        <f>HLOOKUP(F$3,'LC(WDI)'!$A$2:$JG$66,$A27-1956,FALSE)</f>
        <v>17595832085.5485</v>
      </c>
      <c r="G27">
        <f>HLOOKUP(G$3,'LC(WDI)'!$A$2:$JG$66,$A27-1956,FALSE)</f>
        <v>37416000000</v>
      </c>
      <c r="H27">
        <f>HLOOKUP(H$3,'LC(WDI)'!$A$2:$JG$66,$A27-1956,FALSE)</f>
        <v>348118000000</v>
      </c>
      <c r="I27">
        <f>HLOOKUP(I$3,'LC(WDI)'!$A$2:$JG$66,$A27-1956,FALSE)</f>
        <v>12195800000</v>
      </c>
      <c r="J27">
        <f>HLOOKUP(J$3,'LC(WDI)'!$A$2:$JG$66,$A27-1956,FALSE)</f>
        <v>7184377869.2200003</v>
      </c>
      <c r="K27">
        <f>HLOOKUP(K$3,'LC(WDI)'!$A$2:$JG$66,$A27-1956,FALSE)</f>
        <v>108571000000</v>
      </c>
      <c r="L27">
        <f>HLOOKUP(L$3,'LC(WDI)'!$A$2:$JG$66,$A27-1956,FALSE)</f>
        <v>0</v>
      </c>
      <c r="M27">
        <f>HLOOKUP(M$3,'LC(WDI)'!$A$2:$JG$66,$A27-1956,FALSE)</f>
        <v>807670658504.18604</v>
      </c>
      <c r="N27">
        <f>HLOOKUP(N$3,'LC(WDI)'!$A$2:$JG$66,$A27-1956,FALSE)</f>
        <v>84619000000</v>
      </c>
      <c r="O27">
        <f>HLOOKUP(O$3,'LC(WDI)'!$A$2:$JG$66,$A27-1956,FALSE)</f>
        <v>44798143878.544098</v>
      </c>
      <c r="P27">
        <f>HLOOKUP(P$3,'LC(WDI)'!$A$2:$JG$66,$A27-1956,FALSE)</f>
        <v>0</v>
      </c>
      <c r="Q27">
        <f>HLOOKUP(Q$3,'LC(WDI)'!$A$2:$JG$66,$A27-1956,FALSE)</f>
        <v>183744351090.793</v>
      </c>
      <c r="R27">
        <f>HLOOKUP(R$3,'LC(WDI)'!$A$2:$JG$66,$A27-1956,FALSE)</f>
        <v>10318800000</v>
      </c>
      <c r="S27">
        <f>HLOOKUP(S$3,'LC(WDI)'!$A$2:$JG$66,$A27-1956,FALSE)</f>
        <v>103103000000</v>
      </c>
      <c r="T27" t="e">
        <f>HLOOKUP(T$3,'LC(WDI)'!$A$2:$JG$66,$A27-1956,FALSE)</f>
        <v>#N/A</v>
      </c>
      <c r="U27">
        <f>HLOOKUP(U$3,'LC(WDI)'!$A$2:$JG$66,$A27-1956,FALSE)</f>
        <v>25502543000000</v>
      </c>
      <c r="V27">
        <f>HLOOKUP(V$3,'LC(WDI)'!$A$2:$JG$66,$A27-1956,FALSE)</f>
        <v>0</v>
      </c>
      <c r="W27">
        <v>2011</v>
      </c>
      <c r="X27">
        <f>(B27/B$11)^'w6'!B27</f>
        <v>1.0736547070064471</v>
      </c>
      <c r="Y27">
        <f>(C27/C$11)^'w6'!C27</f>
        <v>1.1931580929938879</v>
      </c>
      <c r="Z27">
        <f>(D27/D$11)^'w6'!D27</f>
        <v>1.0268970745429358</v>
      </c>
      <c r="AA27">
        <f>(E27/E$11)^'w6'!E27</f>
        <v>1.0223935149333789</v>
      </c>
      <c r="AB27">
        <f>(F27/F$11)^'w6'!F27</f>
        <v>1.004430861170891</v>
      </c>
      <c r="AC27">
        <f>(G27/G$11)^'w6'!G27</f>
        <v>1.0078482578609833</v>
      </c>
      <c r="AD27">
        <f>(Country!I101/Country!I$85)^'w6'!H27</f>
        <v>1.0033993910244172</v>
      </c>
      <c r="AE27">
        <f>(I27/I$11)^'w6'!I27</f>
        <v>1.0291014176927991</v>
      </c>
      <c r="AF27">
        <f>(J27/J$11)^'w6'!J27</f>
        <v>1.0328462025444856</v>
      </c>
      <c r="AG27">
        <f>(K27/K$11)^'w6'!K27</f>
        <v>1.0051672520314683</v>
      </c>
      <c r="AH27" t="e">
        <f>(L27/L$11)^'w6'!L27</f>
        <v>#DIV/0!</v>
      </c>
      <c r="AI27">
        <f>(M27/M$11)^'w6'!M27</f>
        <v>1.0427672216239614</v>
      </c>
      <c r="AJ27">
        <f>(N27/N$11)^'w6'!N27</f>
        <v>1.0093528446841249</v>
      </c>
      <c r="AK27">
        <f>(O27/O$11)^'w6'!O27</f>
        <v>1.0272722887332026</v>
      </c>
      <c r="AL27" t="e">
        <f>(P27/P$11)^'w6'!P27</f>
        <v>#DIV/0!</v>
      </c>
      <c r="AM27">
        <f>(Q27/Q$11)^'w6'!Q27</f>
        <v>1.0378427722303354</v>
      </c>
      <c r="AN27">
        <f>(R27/R$11)^'w6'!R27</f>
        <v>1.0182735876198272</v>
      </c>
      <c r="AO27">
        <f>(S27/S$11)^'w6'!S27</f>
        <v>1.0316501300791794</v>
      </c>
      <c r="AP27" t="e">
        <f>(T27/T$11)^'w6'!T27</f>
        <v>#N/A</v>
      </c>
      <c r="AQ27">
        <f>(U27/U$11)^'w6'!U27</f>
        <v>1.0535883442210303</v>
      </c>
      <c r="AR27">
        <f>(Country!I19/Country!I$3)^'w6'!V27</f>
        <v>1.1908739381914468</v>
      </c>
      <c r="AS27">
        <f t="shared" si="0"/>
        <v>2.158788056949529</v>
      </c>
    </row>
    <row r="28" spans="1:45" x14ac:dyDescent="0.2">
      <c r="A28">
        <v>2012</v>
      </c>
      <c r="B28">
        <f>HLOOKUP(B$3,'LC(WDI)'!$A$2:$JG$66,$A28-1956,FALSE)</f>
        <v>17442224000</v>
      </c>
      <c r="C28">
        <f>HLOOKUP(C$3,'LC(WDI)'!$A$2:$JG$66,$A28-1956,FALSE)</f>
        <v>397970100000</v>
      </c>
      <c r="D28">
        <f>HLOOKUP(D$3,'LC(WDI)'!$A$2:$JG$66,$A28-1956,FALSE)</f>
        <v>96251562093.066605</v>
      </c>
      <c r="E28">
        <f>HLOOKUP(E$3,'LC(WDI)'!$A$2:$JG$66,$A28-1956,FALSE)</f>
        <v>1386820000000</v>
      </c>
      <c r="F28">
        <f>HLOOKUP(F$3,'LC(WDI)'!$A$2:$JG$66,$A28-1956,FALSE)</f>
        <v>17811640315.0462</v>
      </c>
      <c r="G28">
        <f>HLOOKUP(G$3,'LC(WDI)'!$A$2:$JG$66,$A28-1956,FALSE)</f>
        <v>36899000000</v>
      </c>
      <c r="H28">
        <f>HLOOKUP(H$3,'LC(WDI)'!$A$2:$JG$66,$A28-1956,FALSE)</f>
        <v>377689000000</v>
      </c>
      <c r="I28">
        <f>HLOOKUP(I$3,'LC(WDI)'!$A$2:$JG$66,$A28-1956,FALSE)</f>
        <v>13115500000</v>
      </c>
      <c r="J28">
        <f>HLOOKUP(J$3,'LC(WDI)'!$A$2:$JG$66,$A28-1956,FALSE)</f>
        <v>7384495245.9200001</v>
      </c>
      <c r="K28">
        <f>HLOOKUP(K$3,'LC(WDI)'!$A$2:$JG$66,$A28-1956,FALSE)</f>
        <v>113772000000</v>
      </c>
      <c r="L28">
        <f>HLOOKUP(L$3,'LC(WDI)'!$A$2:$JG$66,$A28-1956,FALSE)</f>
        <v>0</v>
      </c>
      <c r="M28">
        <f>HLOOKUP(M$3,'LC(WDI)'!$A$2:$JG$66,$A28-1956,FALSE)</f>
        <v>680988055160</v>
      </c>
      <c r="N28">
        <f>HLOOKUP(N$3,'LC(WDI)'!$A$2:$JG$66,$A28-1956,FALSE)</f>
        <v>86215000000</v>
      </c>
      <c r="O28">
        <f>HLOOKUP(O$3,'LC(WDI)'!$A$2:$JG$66,$A28-1956,FALSE)</f>
        <v>45578661665.824699</v>
      </c>
      <c r="P28">
        <f>HLOOKUP(P$3,'LC(WDI)'!$A$2:$JG$66,$A28-1956,FALSE)</f>
        <v>0</v>
      </c>
      <c r="Q28">
        <f>HLOOKUP(Q$3,'LC(WDI)'!$A$2:$JG$66,$A28-1956,FALSE)</f>
        <v>186657139112</v>
      </c>
      <c r="R28">
        <f>HLOOKUP(R$3,'LC(WDI)'!$A$2:$JG$66,$A28-1956,FALSE)</f>
        <v>10523200000</v>
      </c>
      <c r="S28">
        <f>HLOOKUP(S$3,'LC(WDI)'!$A$2:$JG$66,$A28-1956,FALSE)</f>
        <v>108647000000</v>
      </c>
      <c r="T28" t="e">
        <f>HLOOKUP(T$3,'LC(WDI)'!$A$2:$JG$66,$A28-1956,FALSE)</f>
        <v>#N/A</v>
      </c>
      <c r="U28">
        <f>HLOOKUP(U$3,'LC(WDI)'!$A$2:$JG$66,$A28-1956,FALSE)</f>
        <v>34804900000000</v>
      </c>
      <c r="V28">
        <f>HLOOKUP(V$3,'LC(WDI)'!$A$2:$JG$66,$A28-1956,FALSE)</f>
        <v>0</v>
      </c>
      <c r="W28">
        <v>2012</v>
      </c>
      <c r="X28">
        <f>(B28/B$11)^'w6'!B28</f>
        <v>1.0658737099748212</v>
      </c>
      <c r="Y28">
        <f>(C28/C$11)^'w6'!C28</f>
        <v>1.1909691523304509</v>
      </c>
      <c r="Z28">
        <f>(D28/D$11)^'w6'!D28</f>
        <v>1.0282415067629069</v>
      </c>
      <c r="AA28">
        <f>(E28/E$11)^'w6'!E28</f>
        <v>1.0289420590747433</v>
      </c>
      <c r="AB28">
        <f>(F28/F$11)^'w6'!F28</f>
        <v>1.0038054258363485</v>
      </c>
      <c r="AC28">
        <f>(G28/G$11)^'w6'!G28</f>
        <v>1.0103763156923808</v>
      </c>
      <c r="AD28">
        <f>(Country!I102/Country!I$85)^'w6'!H28</f>
        <v>1.0034093402886635</v>
      </c>
      <c r="AE28">
        <f>(I28/I$11)^'w6'!I28</f>
        <v>1.0375859648390029</v>
      </c>
      <c r="AF28">
        <f>(J28/J$11)^'w6'!J28</f>
        <v>1.0341048574827878</v>
      </c>
      <c r="AG28">
        <f>(K28/K$11)^'w6'!K28</f>
        <v>1.004520390795183</v>
      </c>
      <c r="AH28" t="e">
        <f>(L28/L$11)^'w6'!L28</f>
        <v>#DIV/0!</v>
      </c>
      <c r="AI28">
        <f>(M28/M$11)^'w6'!M28</f>
        <v>1.0386273316572765</v>
      </c>
      <c r="AJ28">
        <f>(N28/N$11)^'w6'!N28</f>
        <v>1.0090007308360152</v>
      </c>
      <c r="AK28">
        <f>(O28/O$11)^'w6'!O28</f>
        <v>1.0313997255762946</v>
      </c>
      <c r="AL28" t="e">
        <f>(P28/P$11)^'w6'!P28</f>
        <v>#DIV/0!</v>
      </c>
      <c r="AM28">
        <f>(Q28/Q$11)^'w6'!Q28</f>
        <v>1.0423198184428832</v>
      </c>
      <c r="AN28">
        <f>(R28/R$11)^'w6'!R28</f>
        <v>1.0098986732384934</v>
      </c>
      <c r="AO28">
        <f>(S28/S$11)^'w6'!S28</f>
        <v>1.0301615047531654</v>
      </c>
      <c r="AP28" t="e">
        <f>(T28/T$11)^'w6'!T28</f>
        <v>#N/A</v>
      </c>
      <c r="AQ28">
        <f>(U28/U$11)^'w6'!U28</f>
        <v>1.0668622403118162</v>
      </c>
      <c r="AR28">
        <f>(Country!I20/Country!I$3)^'w6'!V28</f>
        <v>1.2054262471528283</v>
      </c>
      <c r="AS28">
        <f t="shared" si="0"/>
        <v>2.2205569425977796</v>
      </c>
    </row>
    <row r="29" spans="1:45" x14ac:dyDescent="0.2">
      <c r="A29">
        <v>2013</v>
      </c>
      <c r="B29">
        <f>HLOOKUP(B$3,'LC(WDI)'!$A$2:$JG$66,$A29-1956,FALSE)</f>
        <v>16716817000</v>
      </c>
      <c r="C29">
        <f>HLOOKUP(C$3,'LC(WDI)'!$A$2:$JG$66,$A29-1956,FALSE)</f>
        <v>388341100000</v>
      </c>
      <c r="D29">
        <f>HLOOKUP(D$3,'LC(WDI)'!$A$2:$JG$66,$A29-1956,FALSE)</f>
        <v>96111017484.147705</v>
      </c>
      <c r="E29">
        <f>HLOOKUP(E$3,'LC(WDI)'!$A$2:$JG$66,$A29-1956,FALSE)</f>
        <v>1519270000000</v>
      </c>
      <c r="F29">
        <f>HLOOKUP(F$3,'LC(WDI)'!$A$2:$JG$66,$A29-1956,FALSE)</f>
        <v>20622146601.262699</v>
      </c>
      <c r="G29">
        <f>HLOOKUP(G$3,'LC(WDI)'!$A$2:$JG$66,$A29-1956,FALSE)</f>
        <v>38958000000</v>
      </c>
      <c r="H29">
        <f>HLOOKUP(H$3,'LC(WDI)'!$A$2:$JG$66,$A29-1956,FALSE)</f>
        <v>381051000000</v>
      </c>
      <c r="I29">
        <f>HLOOKUP(I$3,'LC(WDI)'!$A$2:$JG$66,$A29-1956,FALSE)</f>
        <v>14110400000</v>
      </c>
      <c r="J29">
        <f>HLOOKUP(J$3,'LC(WDI)'!$A$2:$JG$66,$A29-1956,FALSE)</f>
        <v>7633620060.7399998</v>
      </c>
      <c r="K29">
        <f>HLOOKUP(K$3,'LC(WDI)'!$A$2:$JG$66,$A29-1956,FALSE)</f>
        <v>118615000000</v>
      </c>
      <c r="L29">
        <f>HLOOKUP(L$3,'LC(WDI)'!$A$2:$JG$66,$A29-1956,FALSE)</f>
        <v>0</v>
      </c>
      <c r="M29">
        <f>HLOOKUP(M$3,'LC(WDI)'!$A$2:$JG$66,$A29-1956,FALSE)</f>
        <v>713162215961.68005</v>
      </c>
      <c r="N29">
        <f>HLOOKUP(N$3,'LC(WDI)'!$A$2:$JG$66,$A29-1956,FALSE)</f>
        <v>87361000000</v>
      </c>
      <c r="O29">
        <f>HLOOKUP(O$3,'LC(WDI)'!$A$2:$JG$66,$A29-1956,FALSE)</f>
        <v>46679938142.535698</v>
      </c>
      <c r="P29">
        <f>HLOOKUP(P$3,'LC(WDI)'!$A$2:$JG$66,$A29-1956,FALSE)</f>
        <v>0</v>
      </c>
      <c r="Q29">
        <f>HLOOKUP(Q$3,'LC(WDI)'!$A$2:$JG$66,$A29-1956,FALSE)</f>
        <v>188539046297.45099</v>
      </c>
      <c r="R29">
        <f>HLOOKUP(R$3,'LC(WDI)'!$A$2:$JG$66,$A29-1956,FALSE)</f>
        <v>10721600000</v>
      </c>
      <c r="S29">
        <f>HLOOKUP(S$3,'LC(WDI)'!$A$2:$JG$66,$A29-1956,FALSE)</f>
        <v>91081000000</v>
      </c>
      <c r="T29" t="e">
        <f>HLOOKUP(T$3,'LC(WDI)'!$A$2:$JG$66,$A29-1956,FALSE)</f>
        <v>#N/A</v>
      </c>
      <c r="U29">
        <f>HLOOKUP(U$3,'LC(WDI)'!$A$2:$JG$66,$A29-1956,FALSE)</f>
        <v>36589600000000</v>
      </c>
      <c r="V29">
        <f>HLOOKUP(V$3,'LC(WDI)'!$A$2:$JG$66,$A29-1956,FALSE)</f>
        <v>0</v>
      </c>
      <c r="W29">
        <v>2013</v>
      </c>
      <c r="X29">
        <f>(B29/B$11)^'w6'!B29</f>
        <v>1.0602054753811998</v>
      </c>
      <c r="Y29">
        <f>(C29/C$11)^'w6'!C29</f>
        <v>1.1797614055714791</v>
      </c>
      <c r="Z29">
        <f>(D29/D$11)^'w6'!D29</f>
        <v>1.0309966862496309</v>
      </c>
      <c r="AA29">
        <f>(E29/E$11)^'w6'!E29</f>
        <v>1.0384857150988893</v>
      </c>
      <c r="AB29">
        <f>(F29/F$11)^'w6'!F29</f>
        <v>1.0058749945993357</v>
      </c>
      <c r="AC29">
        <f>(G29/G$11)^'w6'!G29</f>
        <v>1.0097760114314811</v>
      </c>
      <c r="AD29">
        <f>(Country!I103/Country!I$85)^'w6'!H29</f>
        <v>1.0043319733678242</v>
      </c>
      <c r="AE29">
        <f>(I29/I$11)^'w6'!I29</f>
        <v>1.0376653675671133</v>
      </c>
      <c r="AF29">
        <f>(J29/J$11)^'w6'!J29</f>
        <v>1.0322656979258775</v>
      </c>
      <c r="AG29">
        <f>(K29/K$11)^'w6'!K29</f>
        <v>1.0076025264450634</v>
      </c>
      <c r="AH29" t="e">
        <f>(L29/L$11)^'w6'!L29</f>
        <v>#DIV/0!</v>
      </c>
      <c r="AI29">
        <f>(M29/M$11)^'w6'!M29</f>
        <v>1.038460147451715</v>
      </c>
      <c r="AJ29">
        <f>(N29/N$11)^'w6'!N29</f>
        <v>1.0090137284906331</v>
      </c>
      <c r="AK29">
        <f>(O29/O$11)^'w6'!O29</f>
        <v>1.0355355964776234</v>
      </c>
      <c r="AL29" t="e">
        <f>(P29/P$11)^'w6'!P29</f>
        <v>#DIV/0!</v>
      </c>
      <c r="AM29">
        <f>(Q29/Q$11)^'w6'!Q29</f>
        <v>1.0394373325972548</v>
      </c>
      <c r="AN29">
        <f>(R29/R$11)^'w6'!R29</f>
        <v>1.0106442915958951</v>
      </c>
      <c r="AO29">
        <f>(S29/S$11)^'w6'!S29</f>
        <v>1.0212154184895847</v>
      </c>
      <c r="AP29" t="e">
        <f>(T29/T$11)^'w6'!T29</f>
        <v>#N/A</v>
      </c>
      <c r="AQ29">
        <f>(U29/U$11)^'w6'!U29</f>
        <v>1.07293706260729</v>
      </c>
      <c r="AR29">
        <f>(Country!I21/Country!I$3)^'w6'!V29</f>
        <v>1.2344589233581029</v>
      </c>
      <c r="AS29">
        <f t="shared" si="0"/>
        <v>2.2732294529371524</v>
      </c>
    </row>
    <row r="30" spans="1:45" x14ac:dyDescent="0.2">
      <c r="A30">
        <v>2014</v>
      </c>
      <c r="B30">
        <f>HLOOKUP(B$3,'LC(WDI)'!$A$2:$JG$66,$A30-1956,FALSE)</f>
        <v>17478654000</v>
      </c>
      <c r="C30">
        <f>HLOOKUP(C$3,'LC(WDI)'!$A$2:$JG$66,$A30-1956,FALSE)</f>
        <v>392543200000</v>
      </c>
      <c r="D30">
        <f>HLOOKUP(D$3,'LC(WDI)'!$A$2:$JG$66,$A30-1956,FALSE)</f>
        <v>95763195328.343307</v>
      </c>
      <c r="E30">
        <f>HLOOKUP(E$3,'LC(WDI)'!$A$2:$JG$66,$A30-1956,FALSE)</f>
        <v>1785674932000</v>
      </c>
      <c r="F30">
        <f>HLOOKUP(F$3,'LC(WDI)'!$A$2:$JG$66,$A30-1956,FALSE)</f>
        <v>20613892153.0126</v>
      </c>
      <c r="G30">
        <f>HLOOKUP(G$3,'LC(WDI)'!$A$2:$JG$66,$A30-1956,FALSE)</f>
        <v>37926000000</v>
      </c>
      <c r="H30">
        <f>HLOOKUP(H$3,'LC(WDI)'!$A$2:$JG$66,$A30-1956,FALSE)</f>
        <v>396160000000</v>
      </c>
      <c r="I30">
        <f>HLOOKUP(I$3,'LC(WDI)'!$A$2:$JG$66,$A30-1956,FALSE)</f>
        <v>15034300000</v>
      </c>
      <c r="J30">
        <f>HLOOKUP(J$3,'LC(WDI)'!$A$2:$JG$66,$A30-1956,FALSE)</f>
        <v>7869010435.8699999</v>
      </c>
      <c r="K30">
        <f>HLOOKUP(K$3,'LC(WDI)'!$A$2:$JG$66,$A30-1956,FALSE)</f>
        <v>122096000000</v>
      </c>
      <c r="L30">
        <f>HLOOKUP(L$3,'LC(WDI)'!$A$2:$JG$66,$A30-1956,FALSE)</f>
        <v>0</v>
      </c>
      <c r="M30">
        <f>HLOOKUP(M$3,'LC(WDI)'!$A$2:$JG$66,$A30-1956,FALSE)</f>
        <v>722798141862.76099</v>
      </c>
      <c r="N30">
        <f>HLOOKUP(N$3,'LC(WDI)'!$A$2:$JG$66,$A30-1956,FALSE)</f>
        <v>87996000000</v>
      </c>
      <c r="O30">
        <f>HLOOKUP(O$3,'LC(WDI)'!$A$2:$JG$66,$A30-1956,FALSE)</f>
        <v>47739974216.889297</v>
      </c>
      <c r="P30">
        <f>HLOOKUP(P$3,'LC(WDI)'!$A$2:$JG$66,$A30-1956,FALSE)</f>
        <v>0</v>
      </c>
      <c r="Q30">
        <f>HLOOKUP(Q$3,'LC(WDI)'!$A$2:$JG$66,$A30-1956,FALSE)</f>
        <v>191281898375.401</v>
      </c>
      <c r="R30">
        <f>HLOOKUP(R$3,'LC(WDI)'!$A$2:$JG$66,$A30-1956,FALSE)</f>
        <v>11467300000</v>
      </c>
      <c r="S30">
        <f>HLOOKUP(S$3,'LC(WDI)'!$A$2:$JG$66,$A30-1956,FALSE)</f>
        <v>96330000000</v>
      </c>
      <c r="T30" t="e">
        <f>HLOOKUP(T$3,'LC(WDI)'!$A$2:$JG$66,$A30-1956,FALSE)</f>
        <v>#N/A</v>
      </c>
      <c r="U30">
        <f>HLOOKUP(U$3,'LC(WDI)'!$A$2:$JG$66,$A30-1956,FALSE)</f>
        <v>38144318081537.398</v>
      </c>
      <c r="V30">
        <f>HLOOKUP(V$3,'LC(WDI)'!$A$2:$JG$66,$A30-1956,FALSE)</f>
        <v>0</v>
      </c>
      <c r="W30">
        <v>2014</v>
      </c>
      <c r="X30">
        <f>(B30/B$11)^'w6'!B30</f>
        <v>1.051828973202487</v>
      </c>
      <c r="Y30">
        <f>(C30/C$11)^'w6'!C30</f>
        <v>1.1981124935361689</v>
      </c>
      <c r="Z30">
        <f>(D30/D$11)^'w6'!D30</f>
        <v>1.0207083065759204</v>
      </c>
      <c r="AA30">
        <f>(E30/E$11)^'w6'!E30</f>
        <v>1.0530895599812131</v>
      </c>
      <c r="AB30">
        <f>(F30/F$11)^'w6'!F30</f>
        <v>1.0062503187697711</v>
      </c>
      <c r="AC30">
        <f>(G30/G$11)^'w6'!G30</f>
        <v>1.0138095299362653</v>
      </c>
      <c r="AD30">
        <f>(Country!I104/Country!I$85)^'w6'!H30</f>
        <v>1.0046067245186103</v>
      </c>
      <c r="AE30">
        <f>(I30/I$11)^'w6'!I30</f>
        <v>1.04026725453754</v>
      </c>
      <c r="AF30">
        <f>(J30/J$11)^'w6'!J30</f>
        <v>1.0328474301666539</v>
      </c>
      <c r="AG30">
        <f>(K30/K$11)^'w6'!K30</f>
        <v>1.0073692117412003</v>
      </c>
      <c r="AH30" t="e">
        <f>(L30/L$11)^'w6'!L30</f>
        <v>#DIV/0!</v>
      </c>
      <c r="AI30">
        <f>(M30/M$11)^'w6'!M30</f>
        <v>1.0435003836003807</v>
      </c>
      <c r="AJ30">
        <f>(N30/N$11)^'w6'!N30</f>
        <v>1.0099504097214482</v>
      </c>
      <c r="AK30">
        <f>(O30/O$11)^'w6'!O30</f>
        <v>1.0390034053294803</v>
      </c>
      <c r="AL30" t="e">
        <f>(P30/P$11)^'w6'!P30</f>
        <v>#DIV/0!</v>
      </c>
      <c r="AM30">
        <f>(Q30/Q$11)^'w6'!Q30</f>
        <v>1.0373442107679018</v>
      </c>
      <c r="AN30">
        <f>(R30/R$11)^'w6'!R30</f>
        <v>1.0134963255367881</v>
      </c>
      <c r="AO30">
        <f>(S30/S$11)^'w6'!S30</f>
        <v>1.019142575094977</v>
      </c>
      <c r="AP30" t="e">
        <f>(T30/T$11)^'w6'!T30</f>
        <v>#N/A</v>
      </c>
      <c r="AQ30">
        <f>(U30/U$11)^'w6'!U30</f>
        <v>1.0759764133823666</v>
      </c>
      <c r="AR30">
        <f>(Country!I22/Country!I$3)^'w6'!V30</f>
        <v>1.2829277564393651</v>
      </c>
      <c r="AS30">
        <f t="shared" si="0"/>
        <v>2.4335066406269061</v>
      </c>
    </row>
    <row r="31" spans="1:45" x14ac:dyDescent="0.2">
      <c r="A31">
        <v>2015</v>
      </c>
      <c r="B31">
        <f>HLOOKUP(B$3,'LC(WDI)'!$A$2:$JG$66,$A31-1956,FALSE)</f>
        <v>17709915000</v>
      </c>
      <c r="C31">
        <f>HLOOKUP(C$3,'LC(WDI)'!$A$2:$JG$66,$A31-1956,FALSE)</f>
        <v>397773900000</v>
      </c>
      <c r="D31">
        <f>HLOOKUP(D$3,'LC(WDI)'!$A$2:$JG$66,$A31-1956,FALSE)</f>
        <v>95209576255.732407</v>
      </c>
      <c r="E31">
        <f>HLOOKUP(E$3,'LC(WDI)'!$A$2:$JG$66,$A31-1956,FALSE)</f>
        <v>1754730000000</v>
      </c>
      <c r="F31">
        <f>HLOOKUP(F$3,'LC(WDI)'!$A$2:$JG$66,$A31-1956,FALSE)</f>
        <v>20788650831.011101</v>
      </c>
      <c r="G31">
        <f>HLOOKUP(G$3,'LC(WDI)'!$A$2:$JG$66,$A31-1956,FALSE)</f>
        <v>36443000000</v>
      </c>
      <c r="H31">
        <f>HLOOKUP(H$3,'LC(WDI)'!$A$2:$JG$66,$A31-1956,FALSE)</f>
        <v>455031000000</v>
      </c>
      <c r="I31">
        <f>HLOOKUP(I$3,'LC(WDI)'!$A$2:$JG$66,$A31-1956,FALSE)</f>
        <v>16075800000</v>
      </c>
      <c r="J31">
        <f>HLOOKUP(J$3,'LC(WDI)'!$A$2:$JG$66,$A31-1956,FALSE)</f>
        <v>8050654362.3000002</v>
      </c>
      <c r="K31">
        <f>HLOOKUP(K$3,'LC(WDI)'!$A$2:$JG$66,$A31-1956,FALSE)</f>
        <v>125785000000</v>
      </c>
      <c r="L31">
        <f>HLOOKUP(L$3,'LC(WDI)'!$A$2:$JG$66,$A31-1956,FALSE)</f>
        <v>0</v>
      </c>
      <c r="M31">
        <f>HLOOKUP(M$3,'LC(WDI)'!$A$2:$JG$66,$A31-1956,FALSE)</f>
        <v>747225219266.05701</v>
      </c>
      <c r="N31">
        <f>HLOOKUP(N$3,'LC(WDI)'!$A$2:$JG$66,$A31-1956,FALSE)</f>
        <v>89174000000</v>
      </c>
      <c r="O31">
        <f>HLOOKUP(O$3,'LC(WDI)'!$A$2:$JG$66,$A31-1956,FALSE)</f>
        <v>49087068846.2202</v>
      </c>
      <c r="P31">
        <f>HLOOKUP(P$3,'LC(WDI)'!$A$2:$JG$66,$A31-1956,FALSE)</f>
        <v>0</v>
      </c>
      <c r="Q31">
        <f>HLOOKUP(Q$3,'LC(WDI)'!$A$2:$JG$66,$A31-1956,FALSE)</f>
        <v>192476944065.44101</v>
      </c>
      <c r="R31">
        <f>HLOOKUP(R$3,'LC(WDI)'!$A$2:$JG$66,$A31-1956,FALSE)</f>
        <v>11097900000</v>
      </c>
      <c r="S31">
        <f>HLOOKUP(S$3,'LC(WDI)'!$A$2:$JG$66,$A31-1956,FALSE)</f>
        <v>96605000000</v>
      </c>
      <c r="T31" t="e">
        <f>HLOOKUP(T$3,'LC(WDI)'!$A$2:$JG$66,$A31-1956,FALSE)</f>
        <v>#N/A</v>
      </c>
      <c r="U31">
        <f>HLOOKUP(U$3,'LC(WDI)'!$A$2:$JG$66,$A31-1956,FALSE)</f>
        <v>40160988668933</v>
      </c>
      <c r="V31">
        <f>HLOOKUP(V$3,'LC(WDI)'!$A$2:$JG$66,$A31-1956,FALSE)</f>
        <v>0</v>
      </c>
      <c r="W31">
        <v>2015</v>
      </c>
      <c r="X31">
        <f>(B31/B$11)^'w6'!B31</f>
        <v>1.245691926133274</v>
      </c>
      <c r="Y31">
        <f>(C31/C$11)^'w6'!C31</f>
        <v>1.1824493208891298</v>
      </c>
      <c r="Z31">
        <f>(D31/D$11)^'w6'!D31</f>
        <v>1.012600585990455</v>
      </c>
      <c r="AA31">
        <f>(E31/E$11)^'w6'!E31</f>
        <v>1.0386207207953715</v>
      </c>
      <c r="AB31">
        <f>(F31/F$11)^'w6'!F31</f>
        <v>1.0054182723685725</v>
      </c>
      <c r="AC31">
        <f>(G31/G$11)^'w6'!G31</f>
        <v>1.0096275447426959</v>
      </c>
      <c r="AD31">
        <f>(Country!I105/Country!I$85)^'w6'!H31</f>
        <v>1.0030953729488556</v>
      </c>
      <c r="AE31">
        <f>(I31/I$11)^'w6'!I31</f>
        <v>1.039257009153568</v>
      </c>
      <c r="AF31">
        <f>(J31/J$11)^'w6'!J31</f>
        <v>1.0349928245170983</v>
      </c>
      <c r="AG31">
        <f>(K31/K$11)^'w6'!K31</f>
        <v>1.0082755072745324</v>
      </c>
      <c r="AH31" t="e">
        <f>(L31/L$11)^'w6'!L31</f>
        <v>#DIV/0!</v>
      </c>
      <c r="AI31">
        <f>(M31/M$11)^'w6'!M31</f>
        <v>1.0321712727200802</v>
      </c>
      <c r="AJ31">
        <f>(N31/N$11)^'w6'!N31</f>
        <v>1.0089266223960967</v>
      </c>
      <c r="AK31">
        <f>(O31/O$11)^'w6'!O31</f>
        <v>1.0378146288845334</v>
      </c>
      <c r="AL31" t="e">
        <f>(P31/P$11)^'w6'!P31</f>
        <v>#DIV/0!</v>
      </c>
      <c r="AM31">
        <f>(Q31/Q$11)^'w6'!Q31</f>
        <v>1.0324090138559709</v>
      </c>
      <c r="AN31">
        <f>(R31/R$11)^'w6'!R31</f>
        <v>1.0121249424369529</v>
      </c>
      <c r="AO31">
        <f>(S31/S$11)^'w6'!S31</f>
        <v>1.0235397916118578</v>
      </c>
      <c r="AP31" t="e">
        <f>(T31/T$11)^'w6'!T31</f>
        <v>#N/A</v>
      </c>
      <c r="AQ31">
        <f>(U31/U$11)^'w6'!U31</f>
        <v>1.0715992924372313</v>
      </c>
      <c r="AR31">
        <f>(Country!I23/Country!I$3)^'w6'!V31</f>
        <v>1.2702090011072515</v>
      </c>
      <c r="AS31">
        <f t="shared" si="0"/>
        <v>2.6915809208777564</v>
      </c>
    </row>
    <row r="32" spans="1:45" x14ac:dyDescent="0.2">
      <c r="A32">
        <v>2016</v>
      </c>
      <c r="B32">
        <f>HLOOKUP(B$3,'LC(WDI)'!$A$2:$JG$66,$A32-1956,FALSE)</f>
        <v>18219918000</v>
      </c>
      <c r="C32">
        <f>HLOOKUP(C$3,'LC(WDI)'!$A$2:$JG$66,$A32-1956,FALSE)</f>
        <v>407869000000</v>
      </c>
      <c r="D32">
        <f>HLOOKUP(D$3,'LC(WDI)'!$A$2:$JG$66,$A32-1956,FALSE)</f>
        <v>98062555640.328796</v>
      </c>
      <c r="E32">
        <f>HLOOKUP(E$3,'LC(WDI)'!$A$2:$JG$66,$A32-1956,FALSE)</f>
        <v>2263430000000</v>
      </c>
      <c r="F32">
        <f>HLOOKUP(F$3,'LC(WDI)'!$A$2:$JG$66,$A32-1956,FALSE)</f>
        <v>21493854545.931301</v>
      </c>
      <c r="G32">
        <f>HLOOKUP(G$3,'LC(WDI)'!$A$2:$JG$66,$A32-1956,FALSE)</f>
        <v>36919000000</v>
      </c>
      <c r="H32">
        <f>HLOOKUP(H$3,'LC(WDI)'!$A$2:$JG$66,$A32-1956,FALSE)</f>
        <v>409463856970.70001</v>
      </c>
      <c r="I32">
        <f>HLOOKUP(I$3,'LC(WDI)'!$A$2:$JG$66,$A32-1956,FALSE)</f>
        <v>16937018146.747999</v>
      </c>
      <c r="J32">
        <f>HLOOKUP(J$3,'LC(WDI)'!$A$2:$JG$66,$A32-1956,FALSE)</f>
        <v>8106005244.1400003</v>
      </c>
      <c r="K32">
        <f>HLOOKUP(K$3,'LC(WDI)'!$A$2:$JG$66,$A32-1956,FALSE)</f>
        <v>131000000000</v>
      </c>
      <c r="L32">
        <f>HLOOKUP(L$3,'LC(WDI)'!$A$2:$JG$66,$A32-1956,FALSE)</f>
        <v>0</v>
      </c>
      <c r="M32">
        <f>HLOOKUP(M$3,'LC(WDI)'!$A$2:$JG$66,$A32-1956,FALSE)</f>
        <v>788369423484.90198</v>
      </c>
      <c r="N32">
        <f>HLOOKUP(N$3,'LC(WDI)'!$A$2:$JG$66,$A32-1956,FALSE)</f>
        <v>89351000000</v>
      </c>
      <c r="O32">
        <f>HLOOKUP(O$3,'LC(WDI)'!$A$2:$JG$66,$A32-1956,FALSE)</f>
        <v>50565757648.949699</v>
      </c>
      <c r="P32">
        <f>HLOOKUP(P$3,'LC(WDI)'!$A$2:$JG$66,$A32-1956,FALSE)</f>
        <v>0</v>
      </c>
      <c r="Q32">
        <f>HLOOKUP(Q$3,'LC(WDI)'!$A$2:$JG$66,$A32-1956,FALSE)</f>
        <v>194588730713.58801</v>
      </c>
      <c r="R32">
        <f>HLOOKUP(R$3,'LC(WDI)'!$A$2:$JG$66,$A32-1956,FALSE)</f>
        <v>11144800000</v>
      </c>
      <c r="S32">
        <f>HLOOKUP(S$3,'LC(WDI)'!$A$2:$JG$66,$A32-1956,FALSE)</f>
        <v>99698000000</v>
      </c>
      <c r="T32" t="e">
        <f>HLOOKUP(T$3,'LC(WDI)'!$A$2:$JG$66,$A32-1956,FALSE)</f>
        <v>#N/A</v>
      </c>
      <c r="U32">
        <f>HLOOKUP(U$3,'LC(WDI)'!$A$2:$JG$66,$A32-1956,FALSE)</f>
        <v>42993789769384.602</v>
      </c>
      <c r="V32">
        <f>HLOOKUP(V$3,'LC(WDI)'!$A$2:$JG$66,$A32-1956,FALSE)</f>
        <v>0</v>
      </c>
      <c r="W32">
        <v>2016</v>
      </c>
      <c r="X32">
        <f>(B32/B$11)^'w6'!B32</f>
        <v>1.1819513402194066</v>
      </c>
      <c r="Y32">
        <f>(C32/C$11)^'w6'!C32</f>
        <v>1.1926438205016892</v>
      </c>
      <c r="Z32">
        <f>(D32/D$11)^'w6'!D32</f>
        <v>1.0159182653073076</v>
      </c>
      <c r="AA32">
        <f>(E32/E$11)^'w6'!E32</f>
        <v>1.0556922511994777</v>
      </c>
      <c r="AB32">
        <f>(F32/F$11)^'w6'!F32</f>
        <v>1.0060407391711046</v>
      </c>
      <c r="AC32">
        <f>(G32/G$11)^'w6'!G32</f>
        <v>1.0104196393209335</v>
      </c>
      <c r="AD32">
        <f>(Country!I106/Country!I$85)^'w6'!H32</f>
        <v>1.0027058088681549</v>
      </c>
      <c r="AE32">
        <f>(I32/I$11)^'w6'!I32</f>
        <v>1.0525328621789787</v>
      </c>
      <c r="AF32">
        <f>(J32/J$11)^'w6'!J32</f>
        <v>1.0399697744867329</v>
      </c>
      <c r="AG32">
        <f>(K32/K$11)^'w6'!K32</f>
        <v>1.0122424195620054</v>
      </c>
      <c r="AH32" t="e">
        <f>(L32/L$11)^'w6'!L32</f>
        <v>#DIV/0!</v>
      </c>
      <c r="AI32">
        <f>(M32/M$11)^'w6'!M32</f>
        <v>1.0295255922948745</v>
      </c>
      <c r="AJ32">
        <f>(N32/N$11)^'w6'!N32</f>
        <v>1.0113686194583074</v>
      </c>
      <c r="AK32">
        <f>(O32/O$11)^'w6'!O32</f>
        <v>1.0429152844329668</v>
      </c>
      <c r="AL32" t="e">
        <f>(P32/P$11)^'w6'!P32</f>
        <v>#DIV/0!</v>
      </c>
      <c r="AM32">
        <f>(Q32/Q$11)^'w6'!Q32</f>
        <v>1.0328100895721148</v>
      </c>
      <c r="AN32">
        <f>(R32/R$11)^'w6'!R32</f>
        <v>1.0151164368353847</v>
      </c>
      <c r="AO32">
        <f>(S32/S$11)^'w6'!S32</f>
        <v>1.0202435168204702</v>
      </c>
      <c r="AP32" t="e">
        <f>(T32/T$11)^'w6'!T32</f>
        <v>#N/A</v>
      </c>
      <c r="AQ32">
        <f>(U32/U$11)^'w6'!U32</f>
        <v>1.0643956516421176</v>
      </c>
      <c r="AR32">
        <f>(Country!I24/Country!I$3)^'w6'!V32</f>
        <v>1.2633296556216749</v>
      </c>
      <c r="AS32">
        <f t="shared" si="0"/>
        <v>2.6668209979739328</v>
      </c>
    </row>
    <row r="33" spans="1:45" x14ac:dyDescent="0.2">
      <c r="A33">
        <v>2017</v>
      </c>
      <c r="B33">
        <f>HLOOKUP(B$3,'LC(WDI)'!$A$2:$JG$66,$A33-1956,FALSE)</f>
        <v>19369306000</v>
      </c>
      <c r="C33">
        <f>HLOOKUP(C$3,'LC(WDI)'!$A$2:$JG$66,$A33-1956,FALSE)</f>
        <v>417808000000</v>
      </c>
      <c r="D33">
        <f>HLOOKUP(D$3,'LC(WDI)'!$A$2:$JG$66,$A33-1956,FALSE)</f>
        <v>99610400802.2323</v>
      </c>
      <c r="E33">
        <f>HLOOKUP(E$3,'LC(WDI)'!$A$2:$JG$66,$A33-1956,FALSE)</f>
        <v>2523250000000</v>
      </c>
      <c r="F33">
        <f>HLOOKUP(F$3,'LC(WDI)'!$A$2:$JG$66,$A33-1956,FALSE)</f>
        <v>22009302446.981499</v>
      </c>
      <c r="G33">
        <f>HLOOKUP(G$3,'LC(WDI)'!$A$2:$JG$66,$A33-1956,FALSE)</f>
        <v>40901000000</v>
      </c>
      <c r="H33">
        <f>HLOOKUP(H$3,'LC(WDI)'!$A$2:$JG$66,$A33-1956,FALSE)</f>
        <v>420101100000</v>
      </c>
      <c r="I33">
        <f>HLOOKUP(I$3,'LC(WDI)'!$A$2:$JG$66,$A33-1956,FALSE)</f>
        <v>17972100000</v>
      </c>
      <c r="J33">
        <f>HLOOKUP(J$3,'LC(WDI)'!$A$2:$JG$66,$A33-1956,FALSE)</f>
        <v>8245324830.4499998</v>
      </c>
      <c r="K33">
        <f>HLOOKUP(K$3,'LC(WDI)'!$A$2:$JG$66,$A33-1956,FALSE)</f>
        <v>136583000000</v>
      </c>
      <c r="L33">
        <f>HLOOKUP(L$3,'LC(WDI)'!$A$2:$JG$66,$A33-1956,FALSE)</f>
        <v>24788000000</v>
      </c>
      <c r="M33">
        <f>HLOOKUP(M$3,'LC(WDI)'!$A$2:$JG$66,$A33-1956,FALSE)</f>
        <v>796731904239.28198</v>
      </c>
      <c r="N33">
        <f>HLOOKUP(N$3,'LC(WDI)'!$A$2:$JG$66,$A33-1956,FALSE)</f>
        <v>89888000000</v>
      </c>
      <c r="O33">
        <f>HLOOKUP(O$3,'LC(WDI)'!$A$2:$JG$66,$A33-1956,FALSE)</f>
        <v>52806650593.133301</v>
      </c>
      <c r="P33">
        <f>HLOOKUP(P$3,'LC(WDI)'!$A$2:$JG$66,$A33-1956,FALSE)</f>
        <v>0</v>
      </c>
      <c r="Q33">
        <f>HLOOKUP(Q$3,'LC(WDI)'!$A$2:$JG$66,$A33-1956,FALSE)</f>
        <v>199419886867.80099</v>
      </c>
      <c r="R33">
        <f>HLOOKUP(R$3,'LC(WDI)'!$A$2:$JG$66,$A33-1956,FALSE)</f>
        <v>11278700000</v>
      </c>
      <c r="S33">
        <f>HLOOKUP(S$3,'LC(WDI)'!$A$2:$JG$66,$A33-1956,FALSE)</f>
        <v>117237000000</v>
      </c>
      <c r="T33" t="e">
        <f>HLOOKUP(T$3,'LC(WDI)'!$A$2:$JG$66,$A33-1956,FALSE)</f>
        <v>#N/A</v>
      </c>
      <c r="U33">
        <f>HLOOKUP(U$3,'LC(WDI)'!$A$2:$JG$66,$A33-1956,FALSE)</f>
        <v>45302985435257</v>
      </c>
      <c r="V33">
        <f>HLOOKUP(V$3,'LC(WDI)'!$A$2:$JG$66,$A33-1956,FALSE)</f>
        <v>0</v>
      </c>
      <c r="W33">
        <v>2017</v>
      </c>
      <c r="X33">
        <f>(B33/B$11)^'w6'!B33</f>
        <v>1.098849929978031</v>
      </c>
      <c r="Y33">
        <f>(C33/C$11)^'w6'!C33</f>
        <v>1.1866110049625507</v>
      </c>
      <c r="Z33">
        <f>(D33/D$11)^'w6'!D33</f>
        <v>1.0209797470389221</v>
      </c>
      <c r="AA33">
        <f>(E33/E$11)^'w6'!E33</f>
        <v>1.0555539040934756</v>
      </c>
      <c r="AB33">
        <f>(F33/F$11)^'w6'!F33</f>
        <v>1.0052665432483534</v>
      </c>
      <c r="AC33">
        <f>(G33/G$11)^'w6'!G33</f>
        <v>1.0141711310893611</v>
      </c>
      <c r="AD33">
        <f>(Country!I107/Country!I$85)^'w6'!H33</f>
        <v>1.0041074713577105</v>
      </c>
      <c r="AE33">
        <f>(I33/I$11)^'w6'!I33</f>
        <v>1.052273949052638</v>
      </c>
      <c r="AF33">
        <f>(J33/J$11)^'w6'!J33</f>
        <v>1.0324645561396013</v>
      </c>
      <c r="AG33">
        <f>(K33/K$11)^'w6'!K33</f>
        <v>1.0186453360702952</v>
      </c>
      <c r="AH33" t="e">
        <f>(L33/L$11)^'w6'!L33</f>
        <v>#DIV/0!</v>
      </c>
      <c r="AI33">
        <f>(M33/M$11)^'w6'!M33</f>
        <v>1.030644366803946</v>
      </c>
      <c r="AJ33">
        <f>(N33/N$11)^'w6'!N33</f>
        <v>1.0111660309594384</v>
      </c>
      <c r="AK33">
        <f>(O33/O$11)^'w6'!O33</f>
        <v>1.0452475936081018</v>
      </c>
      <c r="AL33" t="e">
        <f>(P33/P$11)^'w6'!P33</f>
        <v>#DIV/0!</v>
      </c>
      <c r="AM33">
        <f>(Q33/Q$11)^'w6'!Q33</f>
        <v>1.0427804784547703</v>
      </c>
      <c r="AN33">
        <f>(R33/R$11)^'w6'!R33</f>
        <v>1.018246509182082</v>
      </c>
      <c r="AO33">
        <f>(S33/S$11)^'w6'!S33</f>
        <v>1.0439291967112097</v>
      </c>
      <c r="AP33" t="e">
        <f>(T33/T$11)^'w6'!T33</f>
        <v>#N/A</v>
      </c>
      <c r="AQ33">
        <f>(U33/U$11)^'w6'!U33</f>
        <v>1.0851502120214238</v>
      </c>
      <c r="AR33">
        <f>(Country!I25/Country!I$3)^'w6'!V33</f>
        <v>1.3169040878137726</v>
      </c>
      <c r="AS33">
        <f t="shared" si="0"/>
        <v>2.7469787284739944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33"/>
  <sheetViews>
    <sheetView topLeftCell="Q1" workbookViewId="0">
      <selection activeCell="T11" sqref="T11"/>
    </sheetView>
  </sheetViews>
  <sheetFormatPr defaultRowHeight="14.4" x14ac:dyDescent="0.2"/>
  <sheetData>
    <row r="3" spans="1:37" x14ac:dyDescent="0.2">
      <c r="B3" t="s">
        <v>107</v>
      </c>
      <c r="C3" t="s">
        <v>127</v>
      </c>
      <c r="D3" t="s">
        <v>110</v>
      </c>
      <c r="E3" t="s">
        <v>92</v>
      </c>
      <c r="F3" t="s">
        <v>622</v>
      </c>
      <c r="G3" t="s">
        <v>89</v>
      </c>
      <c r="H3" t="s">
        <v>125</v>
      </c>
      <c r="I3" t="s">
        <v>659</v>
      </c>
      <c r="J3" t="s">
        <v>94</v>
      </c>
      <c r="K3" t="s">
        <v>102</v>
      </c>
      <c r="L3" t="s">
        <v>694</v>
      </c>
      <c r="M3" t="s">
        <v>1253</v>
      </c>
      <c r="N3" t="s">
        <v>541</v>
      </c>
      <c r="O3" t="s">
        <v>103</v>
      </c>
      <c r="Q3" t="s">
        <v>112</v>
      </c>
      <c r="R3" t="s">
        <v>389</v>
      </c>
      <c r="T3" t="s">
        <v>107</v>
      </c>
      <c r="U3" t="s">
        <v>127</v>
      </c>
      <c r="V3" t="s">
        <v>110</v>
      </c>
      <c r="W3" t="s">
        <v>92</v>
      </c>
      <c r="X3" t="s">
        <v>622</v>
      </c>
      <c r="Y3" t="s">
        <v>89</v>
      </c>
      <c r="Z3" t="s">
        <v>125</v>
      </c>
      <c r="AA3" t="s">
        <v>659</v>
      </c>
      <c r="AB3" t="s">
        <v>94</v>
      </c>
      <c r="AC3" t="s">
        <v>102</v>
      </c>
      <c r="AD3" s="8" t="s">
        <v>694</v>
      </c>
      <c r="AE3" s="13" t="s">
        <v>1253</v>
      </c>
      <c r="AF3" s="8" t="s">
        <v>541</v>
      </c>
      <c r="AG3" t="s">
        <v>103</v>
      </c>
      <c r="AH3" s="8"/>
      <c r="AI3" t="s">
        <v>112</v>
      </c>
      <c r="AJ3" s="13" t="s">
        <v>389</v>
      </c>
      <c r="AK3" t="s">
        <v>1258</v>
      </c>
    </row>
    <row r="4" spans="1:37" x14ac:dyDescent="0.2">
      <c r="A4">
        <v>1988</v>
      </c>
      <c r="S4">
        <v>1988</v>
      </c>
    </row>
    <row r="5" spans="1:37" x14ac:dyDescent="0.2">
      <c r="A5">
        <v>1989</v>
      </c>
      <c r="S5">
        <v>1989</v>
      </c>
    </row>
    <row r="6" spans="1:37" x14ac:dyDescent="0.2">
      <c r="A6">
        <v>1990</v>
      </c>
      <c r="S6">
        <v>1990</v>
      </c>
    </row>
    <row r="7" spans="1:37" x14ac:dyDescent="0.2">
      <c r="A7">
        <v>1991</v>
      </c>
      <c r="S7">
        <v>1991</v>
      </c>
    </row>
    <row r="8" spans="1:37" x14ac:dyDescent="0.2">
      <c r="A8">
        <v>1992</v>
      </c>
      <c r="S8">
        <v>1992</v>
      </c>
    </row>
    <row r="9" spans="1:37" x14ac:dyDescent="0.2">
      <c r="A9">
        <v>1993</v>
      </c>
      <c r="S9">
        <v>1993</v>
      </c>
    </row>
    <row r="10" spans="1:37" x14ac:dyDescent="0.2">
      <c r="A10">
        <v>1994</v>
      </c>
      <c r="S10">
        <v>1994</v>
      </c>
    </row>
    <row r="11" spans="1:37" x14ac:dyDescent="0.2">
      <c r="A11">
        <v>1995</v>
      </c>
      <c r="B11">
        <f>HLOOKUP(B$3,'LC(WDI)'!$A$2:$JG$66,$A11-1956,FALSE)</f>
        <v>3483391000</v>
      </c>
      <c r="C11">
        <f>HLOOKUP(C$3,'LC(WDI)'!$A$2:$JG$66,$A11-1956,FALSE)</f>
        <v>139020000000</v>
      </c>
      <c r="D11">
        <f>HLOOKUP(D$3,'LC(WDI)'!$A$2:$JG$66,$A11-1956,FALSE)</f>
        <v>60134807748.070297</v>
      </c>
      <c r="E11">
        <f>HLOOKUP(E$3,'LC(WDI)'!$A$2:$JG$66,$A11-1956,FALSE)</f>
        <v>171480000000</v>
      </c>
      <c r="F11">
        <f>HLOOKUP(F$3,'LC(WDI)'!$A$2:$JG$66,$A11-1956,FALSE)</f>
        <v>5738000000</v>
      </c>
      <c r="G11">
        <f>HLOOKUP(G$3,'LC(WDI)'!$A$2:$JG$66,$A11-1956,FALSE)</f>
        <v>4785687996.0600004</v>
      </c>
      <c r="H11">
        <f>HLOOKUP(H$3,'LC(WDI)'!$A$2:$JG$66,$A11-1956,FALSE)</f>
        <v>61532000000</v>
      </c>
      <c r="I11">
        <f>HLOOKUP(I$3,'LC(WDI)'!$A$2:$JG$66,$A11-1956,FALSE)</f>
        <v>223168000000</v>
      </c>
      <c r="J11">
        <f>HLOOKUP(J$3,'LC(WDI)'!$A$2:$JG$66,$A11-1956,FALSE)</f>
        <v>35460140643.195297</v>
      </c>
      <c r="K11">
        <f>HLOOKUP(K$3,'LC(WDI)'!$A$2:$JG$66,$A11-1956,FALSE)</f>
        <v>123918097371.451</v>
      </c>
      <c r="L11">
        <f>HLOOKUP(L$3,'LC(WDI)'!$A$2:$JG$66,$A11-1956,FALSE)</f>
        <v>0</v>
      </c>
      <c r="M11" t="e">
        <f>HLOOKUP(M$3,'LC(WDI)'!$A$2:$JG$66,$A11-1956,FALSE)</f>
        <v>#N/A</v>
      </c>
      <c r="N11">
        <f>HLOOKUP(N$3,'LC(WDI)'!$A$2:$JG$66,$A11-1956,FALSE)</f>
        <v>51999000000</v>
      </c>
      <c r="O11">
        <f>HLOOKUP(O$3,'LC(WDI)'!$A$2:$JG$66,$A11-1956,FALSE)</f>
        <v>49097000000</v>
      </c>
      <c r="P11" t="e">
        <f>HLOOKUP(P$3,'LC(WDI)'!$A$2:$JG$66,$A11-1956,FALSE)</f>
        <v>#N/A</v>
      </c>
      <c r="Q11">
        <f>HLOOKUP(Q$3,'LC(WDI)'!$A$2:$JG$66,$A11-1956,FALSE)</f>
        <v>8585000000000</v>
      </c>
      <c r="R11">
        <f>HLOOKUP(R$3,'LC(WDI)'!$A$2:$JG$66,$A11-1956,FALSE)</f>
        <v>0</v>
      </c>
      <c r="S11">
        <v>1995</v>
      </c>
      <c r="T11">
        <f>(B11/B$11)^'w7'!B11</f>
        <v>1</v>
      </c>
      <c r="U11">
        <f>(C11/C$11)^'w7'!C11</f>
        <v>1</v>
      </c>
      <c r="V11">
        <f>(D11/D$11)^'w7'!D11</f>
        <v>1</v>
      </c>
      <c r="W11">
        <f>(E11/E$11)^'w7'!E11</f>
        <v>1</v>
      </c>
      <c r="X11">
        <f>(F11/F$11)^'w7'!F11</f>
        <v>1</v>
      </c>
      <c r="Y11">
        <f>(G11/G$11)^'w7'!G11</f>
        <v>1</v>
      </c>
      <c r="Z11">
        <f>(H11/H$11)^'w7'!H11</f>
        <v>1</v>
      </c>
      <c r="AA11">
        <f>(I11/I$11)^'w7'!I11</f>
        <v>1</v>
      </c>
      <c r="AB11">
        <f>(J11/J$11)^'w7'!J11</f>
        <v>1</v>
      </c>
      <c r="AC11">
        <f>(K11/K$11)^'w7'!K11</f>
        <v>1</v>
      </c>
      <c r="AD11" t="e">
        <f>(L11/L$11)^'w7'!L11</f>
        <v>#DIV/0!</v>
      </c>
      <c r="AE11">
        <f>(Country!I31/Country!I$31)^'w7'!M11</f>
        <v>1</v>
      </c>
      <c r="AF11">
        <f>(N11/N$11)^'w7'!N11</f>
        <v>1</v>
      </c>
      <c r="AG11">
        <f>(O11/O$11)^'w7'!O11</f>
        <v>1</v>
      </c>
      <c r="AH11" t="e">
        <f>(P11/P$11)^'w7'!P11</f>
        <v>#N/A</v>
      </c>
      <c r="AI11">
        <f>(Q11/Q$11)^'w7'!Q11</f>
        <v>1</v>
      </c>
      <c r="AJ11">
        <f>(Country!I3/Country!I$3)^'w7'!R11</f>
        <v>1</v>
      </c>
      <c r="AK11">
        <f>PRODUCT(T11:AC11,AE11,AG11,AI11:AJ11)</f>
        <v>1</v>
      </c>
    </row>
    <row r="12" spans="1:37" x14ac:dyDescent="0.2">
      <c r="A12">
        <v>1996</v>
      </c>
      <c r="B12">
        <f>HLOOKUP(B$3,'LC(WDI)'!$A$2:$JG$66,$A12-1956,FALSE)</f>
        <v>3639347000</v>
      </c>
      <c r="C12">
        <f>HLOOKUP(C$3,'LC(WDI)'!$A$2:$JG$66,$A12-1956,FALSE)</f>
        <v>140480000000</v>
      </c>
      <c r="D12">
        <f>HLOOKUP(D$3,'LC(WDI)'!$A$2:$JG$66,$A12-1956,FALSE)</f>
        <v>66785020516.191704</v>
      </c>
      <c r="E12">
        <f>HLOOKUP(E$3,'LC(WDI)'!$A$2:$JG$66,$A12-1956,FALSE)</f>
        <v>201940000000</v>
      </c>
      <c r="F12">
        <f>HLOOKUP(F$3,'LC(WDI)'!$A$2:$JG$66,$A12-1956,FALSE)</f>
        <v>6375000000</v>
      </c>
      <c r="G12">
        <f>HLOOKUP(G$3,'LC(WDI)'!$A$2:$JG$66,$A12-1956,FALSE)</f>
        <v>4867743162.1999998</v>
      </c>
      <c r="H12">
        <f>HLOOKUP(H$3,'LC(WDI)'!$A$2:$JG$66,$A12-1956,FALSE)</f>
        <v>64731000000</v>
      </c>
      <c r="I12">
        <f>HLOOKUP(I$3,'LC(WDI)'!$A$2:$JG$66,$A12-1956,FALSE)</f>
        <v>241603000000</v>
      </c>
      <c r="J12">
        <f>HLOOKUP(J$3,'LC(WDI)'!$A$2:$JG$66,$A12-1956,FALSE)</f>
        <v>36298766883.913696</v>
      </c>
      <c r="K12">
        <f>HLOOKUP(K$3,'LC(WDI)'!$A$2:$JG$66,$A12-1956,FALSE)</f>
        <v>128847558831.948</v>
      </c>
      <c r="L12">
        <f>HLOOKUP(L$3,'LC(WDI)'!$A$2:$JG$66,$A12-1956,FALSE)</f>
        <v>0</v>
      </c>
      <c r="M12" t="e">
        <f>HLOOKUP(M$3,'LC(WDI)'!$A$2:$JG$66,$A12-1956,FALSE)</f>
        <v>#N/A</v>
      </c>
      <c r="N12">
        <f>HLOOKUP(N$3,'LC(WDI)'!$A$2:$JG$66,$A12-1956,FALSE)</f>
        <v>67723000000</v>
      </c>
      <c r="O12">
        <f>HLOOKUP(O$3,'LC(WDI)'!$A$2:$JG$66,$A12-1956,FALSE)</f>
        <v>50863000000</v>
      </c>
      <c r="P12" t="e">
        <f>HLOOKUP(P$3,'LC(WDI)'!$A$2:$JG$66,$A12-1956,FALSE)</f>
        <v>#N/A</v>
      </c>
      <c r="Q12">
        <f>HLOOKUP(Q$3,'LC(WDI)'!$A$2:$JG$66,$A12-1956,FALSE)</f>
        <v>9349000000000</v>
      </c>
      <c r="R12">
        <f>HLOOKUP(R$3,'LC(WDI)'!$A$2:$JG$66,$A12-1956,FALSE)</f>
        <v>0</v>
      </c>
      <c r="S12">
        <v>1996</v>
      </c>
      <c r="T12">
        <f>(B12/B$11)^'w7'!B12</f>
        <v>1.0018333057923379</v>
      </c>
      <c r="U12">
        <f>(C12/C$11)^'w7'!C12</f>
        <v>1.0049186579790874</v>
      </c>
      <c r="V12">
        <f>(D12/D$11)^'w7'!D12</f>
        <v>1.0023867155379136</v>
      </c>
      <c r="W12">
        <f>(E12/E$11)^'w7'!E12</f>
        <v>1</v>
      </c>
      <c r="X12">
        <f>(F12/F$11)^'w7'!F12</f>
        <v>1.0041022431032025</v>
      </c>
      <c r="Y12">
        <f>(G12/G$11)^'w7'!G12</f>
        <v>1.0006422429157449</v>
      </c>
      <c r="Z12">
        <f>(H12/H$11)^'w7'!H12</f>
        <v>1.001019074312185</v>
      </c>
      <c r="AA12">
        <f>(I12/I$11)^'w7'!I12</f>
        <v>1.0051661427352001</v>
      </c>
      <c r="AB12">
        <f>(J12/J$11)^'w7'!J12</f>
        <v>1.0029134579182024</v>
      </c>
      <c r="AC12">
        <f>(K12/K$11)^'w7'!K12</f>
        <v>1.0013381569960456</v>
      </c>
      <c r="AD12" t="e">
        <f>(L12/L$11)^'w7'!L12</f>
        <v>#DIV/0!</v>
      </c>
      <c r="AE12">
        <f>(Country!I32/Country!I$31)^'w7'!M12</f>
        <v>1.003426795934194</v>
      </c>
      <c r="AF12">
        <f>(N12/N$11)^'w7'!N12</f>
        <v>1.0003018034805931</v>
      </c>
      <c r="AG12">
        <f>(O12/O$11)^'w7'!O12</f>
        <v>1.0017684120389065</v>
      </c>
      <c r="AH12" t="e">
        <f>(P12/P$11)^'w7'!P12</f>
        <v>#N/A</v>
      </c>
      <c r="AI12">
        <f>(Q12/Q$11)^'w7'!Q12</f>
        <v>1.0012011003392758</v>
      </c>
      <c r="AJ12">
        <f>(Country!I4/Country!I$3)^'w7'!R12</f>
        <v>1.0022986947627652</v>
      </c>
      <c r="AK12">
        <f>PRODUCT(T12:AC12,AE12,AG12,AI12:AJ12)</f>
        <v>1.033509298392947</v>
      </c>
    </row>
    <row r="13" spans="1:37" x14ac:dyDescent="0.2">
      <c r="A13">
        <v>1997</v>
      </c>
      <c r="B13">
        <f>HLOOKUP(B$3,'LC(WDI)'!$A$2:$JG$66,$A13-1956,FALSE)</f>
        <v>3909088000</v>
      </c>
      <c r="C13">
        <f>HLOOKUP(C$3,'LC(WDI)'!$A$2:$JG$66,$A13-1956,FALSE)</f>
        <v>142100000000</v>
      </c>
      <c r="D13">
        <f>HLOOKUP(D$3,'LC(WDI)'!$A$2:$JG$66,$A13-1956,FALSE)</f>
        <v>68617056405.367104</v>
      </c>
      <c r="E13">
        <f>HLOOKUP(E$3,'LC(WDI)'!$A$2:$JG$66,$A13-1956,FALSE)</f>
        <v>234550000000</v>
      </c>
      <c r="F13">
        <f>HLOOKUP(F$3,'LC(WDI)'!$A$2:$JG$66,$A13-1956,FALSE)</f>
        <v>6935000000</v>
      </c>
      <c r="G13">
        <f>HLOOKUP(G$3,'LC(WDI)'!$A$2:$JG$66,$A13-1956,FALSE)</f>
        <v>4744849503.1800003</v>
      </c>
      <c r="H13">
        <f>HLOOKUP(H$3,'LC(WDI)'!$A$2:$JG$66,$A13-1956,FALSE)</f>
        <v>66220000000</v>
      </c>
      <c r="I13">
        <f>HLOOKUP(I$3,'LC(WDI)'!$A$2:$JG$66,$A13-1956,FALSE)</f>
        <v>262316000000</v>
      </c>
      <c r="J13">
        <f>HLOOKUP(J$3,'LC(WDI)'!$A$2:$JG$66,$A13-1956,FALSE)</f>
        <v>36215157601.026199</v>
      </c>
      <c r="K13">
        <f>HLOOKUP(K$3,'LC(WDI)'!$A$2:$JG$66,$A13-1956,FALSE)</f>
        <v>131931307371.711</v>
      </c>
      <c r="L13">
        <f>HLOOKUP(L$3,'LC(WDI)'!$A$2:$JG$66,$A13-1956,FALSE)</f>
        <v>0</v>
      </c>
      <c r="M13" t="e">
        <f>HLOOKUP(M$3,'LC(WDI)'!$A$2:$JG$66,$A13-1956,FALSE)</f>
        <v>#N/A</v>
      </c>
      <c r="N13">
        <f>HLOOKUP(N$3,'LC(WDI)'!$A$2:$JG$66,$A13-1956,FALSE)</f>
        <v>74274000000</v>
      </c>
      <c r="O13">
        <f>HLOOKUP(O$3,'LC(WDI)'!$A$2:$JG$66,$A13-1956,FALSE)</f>
        <v>52268000000</v>
      </c>
      <c r="P13" t="e">
        <f>HLOOKUP(P$3,'LC(WDI)'!$A$2:$JG$66,$A13-1956,FALSE)</f>
        <v>#N/A</v>
      </c>
      <c r="Q13">
        <f>HLOOKUP(Q$3,'LC(WDI)'!$A$2:$JG$66,$A13-1956,FALSE)</f>
        <v>10091000000000</v>
      </c>
      <c r="R13">
        <f>HLOOKUP(R$3,'LC(WDI)'!$A$2:$JG$66,$A13-1956,FALSE)</f>
        <v>0</v>
      </c>
      <c r="S13">
        <v>1997</v>
      </c>
      <c r="T13">
        <f>(B13/B$11)^'w7'!B13</f>
        <v>1.0046596874870426</v>
      </c>
      <c r="U13">
        <f>(C13/C$11)^'w7'!C13</f>
        <v>1.0106803680139316</v>
      </c>
      <c r="V13">
        <f>(D13/D$11)^'w7'!D13</f>
        <v>1.0029430471383234</v>
      </c>
      <c r="W13">
        <f>(E13/E$11)^'w7'!E13</f>
        <v>1</v>
      </c>
      <c r="X13">
        <f>(F13/F$11)^'w7'!F13</f>
        <v>1.0078844836683869</v>
      </c>
      <c r="Y13">
        <f>(G13/G$11)^'w7'!G13</f>
        <v>0.99965991454730796</v>
      </c>
      <c r="Z13">
        <f>(H13/H$11)^'w7'!H13</f>
        <v>1.0014423956807115</v>
      </c>
      <c r="AA13">
        <f>(I13/I$11)^'w7'!I13</f>
        <v>1.0096703720831479</v>
      </c>
      <c r="AB13">
        <f>(J13/J$11)^'w7'!J13</f>
        <v>1.0022602308788735</v>
      </c>
      <c r="AC13">
        <f>(K13/K$11)^'w7'!K13</f>
        <v>1.0018740370309167</v>
      </c>
      <c r="AD13" t="e">
        <f>(L13/L$11)^'w7'!L13</f>
        <v>#DIV/0!</v>
      </c>
      <c r="AE13">
        <f>(Country!I33/Country!I$31)^'w7'!M13</f>
        <v>1.0008569970977927</v>
      </c>
      <c r="AF13">
        <f>(N13/N$11)^'w7'!N13</f>
        <v>1.0005241391816488</v>
      </c>
      <c r="AG13">
        <f>(O13/O$11)^'w7'!O13</f>
        <v>1.0030046326497559</v>
      </c>
      <c r="AH13" t="e">
        <f>(P13/P$11)^'w7'!P13</f>
        <v>#N/A</v>
      </c>
      <c r="AI13">
        <f>(Q13/Q$11)^'w7'!Q13</f>
        <v>1.0024924614915873</v>
      </c>
      <c r="AJ13">
        <f>(Country!I5/Country!I$3)^'w7'!R13</f>
        <v>1.004894802123631</v>
      </c>
      <c r="AK13">
        <f t="shared" ref="AK13:AK23" si="0">PRODUCT(T13:AC13,AE13,AG13,AI13:AJ13)</f>
        <v>1.0535326637949352</v>
      </c>
    </row>
    <row r="14" spans="1:37" x14ac:dyDescent="0.2">
      <c r="A14">
        <v>1998</v>
      </c>
      <c r="B14">
        <f>HLOOKUP(B$3,'LC(WDI)'!$A$2:$JG$66,$A14-1956,FALSE)</f>
        <v>4153073000</v>
      </c>
      <c r="C14">
        <f>HLOOKUP(C$3,'LC(WDI)'!$A$2:$JG$66,$A14-1956,FALSE)</f>
        <v>144010000000</v>
      </c>
      <c r="D14">
        <f>HLOOKUP(D$3,'LC(WDI)'!$A$2:$JG$66,$A14-1956,FALSE)</f>
        <v>66101833562.528603</v>
      </c>
      <c r="E14">
        <f>HLOOKUP(E$3,'LC(WDI)'!$A$2:$JG$66,$A14-1956,FALSE)</f>
        <v>284870000000</v>
      </c>
      <c r="F14">
        <f>HLOOKUP(F$3,'LC(WDI)'!$A$2:$JG$66,$A14-1956,FALSE)</f>
        <v>6901000000</v>
      </c>
      <c r="G14">
        <f>HLOOKUP(G$3,'LC(WDI)'!$A$2:$JG$66,$A14-1956,FALSE)</f>
        <v>4731007656.96</v>
      </c>
      <c r="H14">
        <f>HLOOKUP(H$3,'LC(WDI)'!$A$2:$JG$66,$A14-1956,FALSE)</f>
        <v>63120000000</v>
      </c>
      <c r="I14">
        <f>HLOOKUP(I$3,'LC(WDI)'!$A$2:$JG$66,$A14-1956,FALSE)</f>
        <v>281119000000</v>
      </c>
      <c r="J14">
        <f>HLOOKUP(J$3,'LC(WDI)'!$A$2:$JG$66,$A14-1956,FALSE)</f>
        <v>36423596782.684097</v>
      </c>
      <c r="K14">
        <f>HLOOKUP(K$3,'LC(WDI)'!$A$2:$JG$66,$A14-1956,FALSE)</f>
        <v>134815421626.92101</v>
      </c>
      <c r="L14">
        <f>HLOOKUP(L$3,'LC(WDI)'!$A$2:$JG$66,$A14-1956,FALSE)</f>
        <v>0</v>
      </c>
      <c r="M14" t="e">
        <f>HLOOKUP(M$3,'LC(WDI)'!$A$2:$JG$66,$A14-1956,FALSE)</f>
        <v>#N/A</v>
      </c>
      <c r="N14">
        <f>HLOOKUP(N$3,'LC(WDI)'!$A$2:$JG$66,$A14-1956,FALSE)</f>
        <v>95340000000</v>
      </c>
      <c r="O14">
        <f>HLOOKUP(O$3,'LC(WDI)'!$A$2:$JG$66,$A14-1956,FALSE)</f>
        <v>53213000000</v>
      </c>
      <c r="P14" t="e">
        <f>HLOOKUP(P$3,'LC(WDI)'!$A$2:$JG$66,$A14-1956,FALSE)</f>
        <v>#N/A</v>
      </c>
      <c r="Q14">
        <f>HLOOKUP(Q$3,'LC(WDI)'!$A$2:$JG$66,$A14-1956,FALSE)</f>
        <v>10007428000000</v>
      </c>
      <c r="R14">
        <f>HLOOKUP(R$3,'LC(WDI)'!$A$2:$JG$66,$A14-1956,FALSE)</f>
        <v>0</v>
      </c>
      <c r="S14">
        <v>1998</v>
      </c>
      <c r="T14">
        <f>(B14/B$11)^'w7'!B14</f>
        <v>1.0084412581730373</v>
      </c>
      <c r="U14">
        <f>(C14/C$11)^'w7'!C14</f>
        <v>1.0176394128690025</v>
      </c>
      <c r="V14">
        <f>(D14/D$11)^'w7'!D14</f>
        <v>1.0023903714115263</v>
      </c>
      <c r="W14">
        <f>(E14/E$11)^'w7'!E14</f>
        <v>1</v>
      </c>
      <c r="X14">
        <f>(F14/F$11)^'w7'!F14</f>
        <v>1.0077737447287505</v>
      </c>
      <c r="Y14">
        <f>(G14/G$11)^'w7'!G14</f>
        <v>0.99965217117166327</v>
      </c>
      <c r="Z14">
        <f>(H14/H$11)^'w7'!H14</f>
        <v>1.0006038025144302</v>
      </c>
      <c r="AA14">
        <f>(I14/I$11)^'w7'!I14</f>
        <v>1.0130626007657357</v>
      </c>
      <c r="AB14">
        <f>(J14/J$11)^'w7'!J14</f>
        <v>1.0025993182186432</v>
      </c>
      <c r="AC14">
        <f>(K14/K$11)^'w7'!K14</f>
        <v>1.002263985470417</v>
      </c>
      <c r="AD14" t="e">
        <f>(L14/L$11)^'w7'!L14</f>
        <v>#DIV/0!</v>
      </c>
      <c r="AE14">
        <f>(Country!I34/Country!I$31)^'w7'!M14</f>
        <v>1.0013162957139394</v>
      </c>
      <c r="AF14">
        <f>(N14/N$11)^'w7'!N14</f>
        <v>1.0009705112400371</v>
      </c>
      <c r="AG14">
        <f>(O14/O$11)^'w7'!O14</f>
        <v>1.0034600300103824</v>
      </c>
      <c r="AH14" t="e">
        <f>(P14/P$11)^'w7'!P14</f>
        <v>#N/A</v>
      </c>
      <c r="AI14">
        <f>(Q14/Q$11)^'w7'!Q14</f>
        <v>1.0028121332048279</v>
      </c>
      <c r="AJ14">
        <f>(Country!I6/Country!I$3)^'w7'!R14</f>
        <v>1.0138019060461614</v>
      </c>
      <c r="AK14">
        <f t="shared" si="0"/>
        <v>1.0783143164993989</v>
      </c>
    </row>
    <row r="15" spans="1:37" x14ac:dyDescent="0.2">
      <c r="A15">
        <v>1999</v>
      </c>
      <c r="B15">
        <f>HLOOKUP(B$3,'LC(WDI)'!$A$2:$JG$66,$A15-1956,FALSE)</f>
        <v>4319651000</v>
      </c>
      <c r="C15">
        <f>HLOOKUP(C$3,'LC(WDI)'!$A$2:$JG$66,$A15-1956,FALSE)</f>
        <v>150620000000</v>
      </c>
      <c r="D15">
        <f>HLOOKUP(D$3,'LC(WDI)'!$A$2:$JG$66,$A15-1956,FALSE)</f>
        <v>67599487661.742203</v>
      </c>
      <c r="E15">
        <f>HLOOKUP(E$3,'LC(WDI)'!$A$2:$JG$66,$A15-1956,FALSE)</f>
        <v>351460000000</v>
      </c>
      <c r="F15">
        <f>HLOOKUP(F$3,'LC(WDI)'!$A$2:$JG$66,$A15-1956,FALSE)</f>
        <v>6999000000</v>
      </c>
      <c r="G15">
        <f>HLOOKUP(G$3,'LC(WDI)'!$A$2:$JG$66,$A15-1956,FALSE)</f>
        <v>4773425212.1400003</v>
      </c>
      <c r="H15">
        <f>HLOOKUP(H$3,'LC(WDI)'!$A$2:$JG$66,$A15-1956,FALSE)</f>
        <v>66378000000</v>
      </c>
      <c r="I15">
        <f>HLOOKUP(I$3,'LC(WDI)'!$A$2:$JG$66,$A15-1956,FALSE)</f>
        <v>298269000000</v>
      </c>
      <c r="J15">
        <f>HLOOKUP(J$3,'LC(WDI)'!$A$2:$JG$66,$A15-1956,FALSE)</f>
        <v>37411275113.982002</v>
      </c>
      <c r="K15">
        <f>HLOOKUP(K$3,'LC(WDI)'!$A$2:$JG$66,$A15-1956,FALSE)</f>
        <v>138555094071.76501</v>
      </c>
      <c r="L15">
        <f>HLOOKUP(L$3,'LC(WDI)'!$A$2:$JG$66,$A15-1956,FALSE)</f>
        <v>0</v>
      </c>
      <c r="M15" t="e">
        <f>HLOOKUP(M$3,'LC(WDI)'!$A$2:$JG$66,$A15-1956,FALSE)</f>
        <v>#N/A</v>
      </c>
      <c r="N15">
        <f>HLOOKUP(N$3,'LC(WDI)'!$A$2:$JG$66,$A15-1956,FALSE)</f>
        <v>122994000000</v>
      </c>
      <c r="O15">
        <f>HLOOKUP(O$3,'LC(WDI)'!$A$2:$JG$66,$A15-1956,FALSE)</f>
        <v>53745000000</v>
      </c>
      <c r="P15" t="e">
        <f>HLOOKUP(P$3,'LC(WDI)'!$A$2:$JG$66,$A15-1956,FALSE)</f>
        <v>#N/A</v>
      </c>
      <c r="Q15">
        <f>HLOOKUP(Q$3,'LC(WDI)'!$A$2:$JG$66,$A15-1956,FALSE)</f>
        <v>10057510000000</v>
      </c>
      <c r="R15">
        <f>HLOOKUP(R$3,'LC(WDI)'!$A$2:$JG$66,$A15-1956,FALSE)</f>
        <v>0</v>
      </c>
      <c r="S15">
        <v>1999</v>
      </c>
      <c r="T15">
        <f>(B15/B$11)^'w7'!B15</f>
        <v>1.016094566588932</v>
      </c>
      <c r="U15">
        <f>(C15/C$11)^'w7'!C15</f>
        <v>1.0395792483009088</v>
      </c>
      <c r="V15">
        <f>(D15/D$11)^'w7'!D15</f>
        <v>1.0023271620055745</v>
      </c>
      <c r="W15">
        <f>(E15/E$11)^'w7'!E15</f>
        <v>1.0000023485440144</v>
      </c>
      <c r="X15">
        <f>(F15/F$11)^'w7'!F15</f>
        <v>1.0078599574017544</v>
      </c>
      <c r="Y15">
        <f>(G15/G$11)^'w7'!G15</f>
        <v>0.99993154174100918</v>
      </c>
      <c r="Z15">
        <f>(H15/H$11)^'w7'!H15</f>
        <v>1.0012540354280781</v>
      </c>
      <c r="AA15">
        <f>(I15/I$11)^'w7'!I15</f>
        <v>1.0179408985981555</v>
      </c>
      <c r="AB15">
        <f>(J15/J$11)^'w7'!J15</f>
        <v>1.005015425433524</v>
      </c>
      <c r="AC15">
        <f>(K15/K$11)^'w7'!K15</f>
        <v>1.0025733530158918</v>
      </c>
      <c r="AD15" t="e">
        <f>(L15/L$11)^'w7'!L15</f>
        <v>#DIV/0!</v>
      </c>
      <c r="AE15">
        <f>(Country!I35/Country!I$31)^'w7'!M15</f>
        <v>1.0020694004840389</v>
      </c>
      <c r="AF15">
        <f>(N15/N$11)^'w7'!N15</f>
        <v>1.0018187116582526</v>
      </c>
      <c r="AG15">
        <f>(O15/O$11)^'w7'!O15</f>
        <v>1.0037957636166985</v>
      </c>
      <c r="AH15" t="e">
        <f>(P15/P$11)^'w7'!P15</f>
        <v>#N/A</v>
      </c>
      <c r="AI15">
        <f>(Q15/Q$11)^'w7'!Q15</f>
        <v>1.0026798543511861</v>
      </c>
      <c r="AJ15">
        <f>(Country!I7/Country!I$3)^'w7'!R15</f>
        <v>1.0229447405711718</v>
      </c>
      <c r="AK15">
        <f t="shared" si="0"/>
        <v>1.1305403290422587</v>
      </c>
    </row>
    <row r="16" spans="1:37" x14ac:dyDescent="0.2">
      <c r="A16">
        <v>2000</v>
      </c>
      <c r="B16">
        <f>HLOOKUP(B$3,'LC(WDI)'!$A$2:$JG$66,$A16-1956,FALSE)</f>
        <v>4672052000</v>
      </c>
      <c r="C16">
        <f>HLOOKUP(C$3,'LC(WDI)'!$A$2:$JG$66,$A16-1956,FALSE)</f>
        <v>159180000000</v>
      </c>
      <c r="D16">
        <f>HLOOKUP(D$3,'LC(WDI)'!$A$2:$JG$66,$A16-1956,FALSE)</f>
        <v>70965716011.178604</v>
      </c>
      <c r="E16">
        <f>HLOOKUP(E$3,'LC(WDI)'!$A$2:$JG$66,$A16-1956,FALSE)</f>
        <v>406430000000</v>
      </c>
      <c r="F16">
        <f>HLOOKUP(F$3,'LC(WDI)'!$A$2:$JG$66,$A16-1956,FALSE)</f>
        <v>7634000000</v>
      </c>
      <c r="G16">
        <f>HLOOKUP(G$3,'LC(WDI)'!$A$2:$JG$66,$A16-1956,FALSE)</f>
        <v>5130559750.9399996</v>
      </c>
      <c r="H16">
        <f>HLOOKUP(H$3,'LC(WDI)'!$A$2:$JG$66,$A16-1956,FALSE)</f>
        <v>72684000000</v>
      </c>
      <c r="I16">
        <f>HLOOKUP(I$3,'LC(WDI)'!$A$2:$JG$66,$A16-1956,FALSE)</f>
        <v>305361000000</v>
      </c>
      <c r="J16">
        <f>HLOOKUP(J$3,'LC(WDI)'!$A$2:$JG$66,$A16-1956,FALSE)</f>
        <v>37486932383.742897</v>
      </c>
      <c r="K16">
        <f>HLOOKUP(K$3,'LC(WDI)'!$A$2:$JG$66,$A16-1956,FALSE)</f>
        <v>142970064850.827</v>
      </c>
      <c r="L16">
        <f>HLOOKUP(L$3,'LC(WDI)'!$A$2:$JG$66,$A16-1956,FALSE)</f>
        <v>0</v>
      </c>
      <c r="M16" t="e">
        <f>HLOOKUP(M$3,'LC(WDI)'!$A$2:$JG$66,$A16-1956,FALSE)</f>
        <v>#N/A</v>
      </c>
      <c r="N16">
        <f>HLOOKUP(N$3,'LC(WDI)'!$A$2:$JG$66,$A16-1956,FALSE)</f>
        <v>145061000000</v>
      </c>
      <c r="O16">
        <f>HLOOKUP(O$3,'LC(WDI)'!$A$2:$JG$66,$A16-1956,FALSE)</f>
        <v>56707000000</v>
      </c>
      <c r="P16" t="e">
        <f>HLOOKUP(P$3,'LC(WDI)'!$A$2:$JG$66,$A16-1956,FALSE)</f>
        <v>#N/A</v>
      </c>
      <c r="Q16">
        <f>HLOOKUP(Q$3,'LC(WDI)'!$A$2:$JG$66,$A16-1956,FALSE)</f>
        <v>11150026000000</v>
      </c>
      <c r="R16">
        <f>HLOOKUP(R$3,'LC(WDI)'!$A$2:$JG$66,$A16-1956,FALSE)</f>
        <v>0</v>
      </c>
      <c r="S16">
        <v>2000</v>
      </c>
      <c r="T16">
        <f>(B16/B$11)^'w7'!B16</f>
        <v>1.0233189120774768</v>
      </c>
      <c r="U16">
        <f>(C16/C$11)^'w7'!C16</f>
        <v>1.0646747784785422</v>
      </c>
      <c r="V16">
        <f>(D16/D$11)^'w7'!D16</f>
        <v>1.0038216053208708</v>
      </c>
      <c r="W16">
        <f>(E16/E$11)^'w7'!E16</f>
        <v>1</v>
      </c>
      <c r="X16">
        <f>(F16/F$11)^'w7'!F16</f>
        <v>1.0106626716097089</v>
      </c>
      <c r="Y16">
        <f>(G16/G$11)^'w7'!G16</f>
        <v>1.002227112065234</v>
      </c>
      <c r="Z16">
        <f>(H16/H$11)^'w7'!H16</f>
        <v>1.0027563559726347</v>
      </c>
      <c r="AA16">
        <f>(I16/I$11)^'w7'!I16</f>
        <v>1.0176285330408712</v>
      </c>
      <c r="AB16">
        <f>(J16/J$11)^'w7'!J16</f>
        <v>1.004904542612967</v>
      </c>
      <c r="AC16">
        <f>(K16/K$11)^'w7'!K16</f>
        <v>1.0034051769395167</v>
      </c>
      <c r="AD16" t="e">
        <f>(L16/L$11)^'w7'!L16</f>
        <v>#DIV/0!</v>
      </c>
      <c r="AE16">
        <f>(Country!I36/Country!I$31)^'w7'!M16</f>
        <v>1.0046139428200236</v>
      </c>
      <c r="AF16">
        <f>(N16/N$11)^'w7'!N16</f>
        <v>1.0035260989983952</v>
      </c>
      <c r="AG16">
        <f>(O16/O$11)^'w7'!O16</f>
        <v>1.0060210442875164</v>
      </c>
      <c r="AH16" t="e">
        <f>(P16/P$11)^'w7'!P16</f>
        <v>#N/A</v>
      </c>
      <c r="AI16">
        <f>(Q16/Q$11)^'w7'!Q16</f>
        <v>1.0053664198197654</v>
      </c>
      <c r="AJ16">
        <f>(Country!I8/Country!I$3)^'w7'!R16</f>
        <v>1.0354092509424526</v>
      </c>
      <c r="AK16">
        <f t="shared" si="0"/>
        <v>1.199182843941226</v>
      </c>
    </row>
    <row r="17" spans="1:37" x14ac:dyDescent="0.2">
      <c r="A17">
        <v>2001</v>
      </c>
      <c r="B17">
        <f>HLOOKUP(B$3,'LC(WDI)'!$A$2:$JG$66,$A17-1956,FALSE)</f>
        <v>5238028000</v>
      </c>
      <c r="C17">
        <f>HLOOKUP(C$3,'LC(WDI)'!$A$2:$JG$66,$A17-1956,FALSE)</f>
        <v>201423300000</v>
      </c>
      <c r="D17">
        <f>HLOOKUP(D$3,'LC(WDI)'!$A$2:$JG$66,$A17-1956,FALSE)</f>
        <v>76145847659.996597</v>
      </c>
      <c r="E17">
        <f>HLOOKUP(E$3,'LC(WDI)'!$A$2:$JG$66,$A17-1956,FALSE)</f>
        <v>468500000000</v>
      </c>
      <c r="F17">
        <f>HLOOKUP(F$3,'LC(WDI)'!$A$2:$JG$66,$A17-1956,FALSE)</f>
        <v>8003000000</v>
      </c>
      <c r="G17">
        <f>HLOOKUP(G$3,'LC(WDI)'!$A$2:$JG$66,$A17-1956,FALSE)</f>
        <v>5437274784.1300001</v>
      </c>
      <c r="H17">
        <f>HLOOKUP(H$3,'LC(WDI)'!$A$2:$JG$66,$A17-1956,FALSE)</f>
        <v>75886000000</v>
      </c>
      <c r="I17">
        <f>HLOOKUP(I$3,'LC(WDI)'!$A$2:$JG$66,$A17-1956,FALSE)</f>
        <v>301269030000</v>
      </c>
      <c r="J17">
        <f>HLOOKUP(J$3,'LC(WDI)'!$A$2:$JG$66,$A17-1956,FALSE)</f>
        <v>37808555861.271103</v>
      </c>
      <c r="K17">
        <f>HLOOKUP(K$3,'LC(WDI)'!$A$2:$JG$66,$A17-1956,FALSE)</f>
        <v>147408210564.311</v>
      </c>
      <c r="L17">
        <f>HLOOKUP(L$3,'LC(WDI)'!$A$2:$JG$66,$A17-1956,FALSE)</f>
        <v>0</v>
      </c>
      <c r="M17" t="e">
        <f>HLOOKUP(M$3,'LC(WDI)'!$A$2:$JG$66,$A17-1956,FALSE)</f>
        <v>#N/A</v>
      </c>
      <c r="N17">
        <f>HLOOKUP(N$3,'LC(WDI)'!$A$2:$JG$66,$A17-1956,FALSE)</f>
        <v>0</v>
      </c>
      <c r="O17">
        <f>HLOOKUP(O$3,'LC(WDI)'!$A$2:$JG$66,$A17-1956,FALSE)</f>
        <v>62385000000</v>
      </c>
      <c r="P17" t="e">
        <f>HLOOKUP(P$3,'LC(WDI)'!$A$2:$JG$66,$A17-1956,FALSE)</f>
        <v>#N/A</v>
      </c>
      <c r="Q17">
        <f>HLOOKUP(Q$3,'LC(WDI)'!$A$2:$JG$66,$A17-1956,FALSE)</f>
        <v>12392969000000</v>
      </c>
      <c r="R17">
        <f>HLOOKUP(R$3,'LC(WDI)'!$A$2:$JG$66,$A17-1956,FALSE)</f>
        <v>0</v>
      </c>
      <c r="S17">
        <v>2001</v>
      </c>
      <c r="T17">
        <f>(B17/B$11)^'w7'!B17</f>
        <v>1.031641016646103</v>
      </c>
      <c r="U17">
        <f>(C17/C$11)^'w7'!C17</f>
        <v>1.1897604036774687</v>
      </c>
      <c r="V17">
        <f>(D17/D$11)^'w7'!D17</f>
        <v>1.0059090741201149</v>
      </c>
      <c r="W17">
        <f>(E17/E$11)^'w7'!E17</f>
        <v>1.0000163891921032</v>
      </c>
      <c r="X17">
        <f>(F17/F$11)^'w7'!F17</f>
        <v>1.0121525038319883</v>
      </c>
      <c r="Y17">
        <f>(G17/G$11)^'w7'!G17</f>
        <v>1.0032797781678968</v>
      </c>
      <c r="Z17">
        <f>(H17/H$11)^'w7'!H17</f>
        <v>1.0034418480013618</v>
      </c>
      <c r="AA17">
        <f>(I17/I$11)^'w7'!I17</f>
        <v>1.0160458013074682</v>
      </c>
      <c r="AB17">
        <f>(J17/J$11)^'w7'!J17</f>
        <v>1.0061392383960381</v>
      </c>
      <c r="AC17">
        <f>(K17/K$11)^'w7'!K17</f>
        <v>1.0036975633289589</v>
      </c>
      <c r="AD17" t="e">
        <f>(L17/L$11)^'w7'!L17</f>
        <v>#DIV/0!</v>
      </c>
      <c r="AE17">
        <f>(Country!I37/Country!I$31)^'w7'!M17</f>
        <v>1.0047175695738</v>
      </c>
      <c r="AF17">
        <f>(N17/N$11)^'w7'!N17</f>
        <v>0</v>
      </c>
      <c r="AG17">
        <f>(O17/O$11)^'w7'!O17</f>
        <v>1.0094209211905225</v>
      </c>
      <c r="AH17" t="e">
        <f>(P17/P$11)^'w7'!P17</f>
        <v>#N/A</v>
      </c>
      <c r="AI17">
        <f>(Q17/Q$11)^'w7'!Q17</f>
        <v>1.0090459788764246</v>
      </c>
      <c r="AJ17">
        <f>(Country!I9/Country!I$3)^'w7'!R17</f>
        <v>1.0478134785789506</v>
      </c>
      <c r="AK17">
        <f t="shared" si="0"/>
        <v>1.3842025790106596</v>
      </c>
    </row>
    <row r="18" spans="1:37" x14ac:dyDescent="0.2">
      <c r="A18">
        <v>2002</v>
      </c>
      <c r="B18">
        <f>HLOOKUP(B$3,'LC(WDI)'!$A$2:$JG$66,$A18-1956,FALSE)</f>
        <v>5868352000</v>
      </c>
      <c r="C18">
        <f>HLOOKUP(C$3,'LC(WDI)'!$A$2:$JG$66,$A18-1956,FALSE)</f>
        <v>225779400000</v>
      </c>
      <c r="D18">
        <f>HLOOKUP(D$3,'LC(WDI)'!$A$2:$JG$66,$A18-1956,FALSE)</f>
        <v>79584977431.780899</v>
      </c>
      <c r="E18">
        <f>HLOOKUP(E$3,'LC(WDI)'!$A$2:$JG$66,$A18-1956,FALSE)</f>
        <v>599860000000</v>
      </c>
      <c r="F18">
        <f>HLOOKUP(F$3,'LC(WDI)'!$A$2:$JG$66,$A18-1956,FALSE)</f>
        <v>8283000000</v>
      </c>
      <c r="G18">
        <f>HLOOKUP(G$3,'LC(WDI)'!$A$2:$JG$66,$A18-1956,FALSE)</f>
        <v>5717188253.6199999</v>
      </c>
      <c r="H18">
        <f>HLOOKUP(H$3,'LC(WDI)'!$A$2:$JG$66,$A18-1956,FALSE)</f>
        <v>80487000000</v>
      </c>
      <c r="I18">
        <f>HLOOKUP(I$3,'LC(WDI)'!$A$2:$JG$66,$A18-1956,FALSE)</f>
        <v>308514555075.14001</v>
      </c>
      <c r="J18">
        <f>HLOOKUP(J$3,'LC(WDI)'!$A$2:$JG$66,$A18-1956,FALSE)</f>
        <v>38704729695.362</v>
      </c>
      <c r="K18">
        <f>HLOOKUP(K$3,'LC(WDI)'!$A$2:$JG$66,$A18-1956,FALSE)</f>
        <v>153563109777.69901</v>
      </c>
      <c r="L18">
        <f>HLOOKUP(L$3,'LC(WDI)'!$A$2:$JG$66,$A18-1956,FALSE)</f>
        <v>0</v>
      </c>
      <c r="M18" t="e">
        <f>HLOOKUP(M$3,'LC(WDI)'!$A$2:$JG$66,$A18-1956,FALSE)</f>
        <v>#N/A</v>
      </c>
      <c r="N18">
        <f>HLOOKUP(N$3,'LC(WDI)'!$A$2:$JG$66,$A18-1956,FALSE)</f>
        <v>0</v>
      </c>
      <c r="O18">
        <f>HLOOKUP(O$3,'LC(WDI)'!$A$2:$JG$66,$A18-1956,FALSE)</f>
        <v>66146000000</v>
      </c>
      <c r="P18" t="e">
        <f>HLOOKUP(P$3,'LC(WDI)'!$A$2:$JG$66,$A18-1956,FALSE)</f>
        <v>#N/A</v>
      </c>
      <c r="Q18">
        <f>HLOOKUP(Q$3,'LC(WDI)'!$A$2:$JG$66,$A18-1956,FALSE)</f>
        <v>13807942000000</v>
      </c>
      <c r="R18">
        <f>HLOOKUP(R$3,'LC(WDI)'!$A$2:$JG$66,$A18-1956,FALSE)</f>
        <v>0</v>
      </c>
      <c r="S18">
        <v>2002</v>
      </c>
      <c r="T18">
        <f>(B18/B$11)^'w7'!B18</f>
        <v>1.0351943034931912</v>
      </c>
      <c r="U18">
        <f>(C18/C$11)^'w7'!C18</f>
        <v>1.2513981712338136</v>
      </c>
      <c r="V18">
        <f>(D18/D$11)^'w7'!D18</f>
        <v>1.0063699546214364</v>
      </c>
      <c r="W18">
        <f>(E18/E$11)^'w7'!E18</f>
        <v>1.0000663431842409</v>
      </c>
      <c r="X18">
        <f>(F18/F$11)^'w7'!F18</f>
        <v>1.0119809850318351</v>
      </c>
      <c r="Y18">
        <f>(G18/G$11)^'w7'!G18</f>
        <v>1.0066065730713403</v>
      </c>
      <c r="Z18">
        <f>(H18/H$11)^'w7'!H18</f>
        <v>1.0035896821041219</v>
      </c>
      <c r="AA18">
        <f>(I18/I$11)^'w7'!I18</f>
        <v>1.0156532263278746</v>
      </c>
      <c r="AB18">
        <f>(J18/J$11)^'w7'!J18</f>
        <v>1.009527218475905</v>
      </c>
      <c r="AC18">
        <f>(K18/K$11)^'w7'!K18</f>
        <v>1.0055027946924326</v>
      </c>
      <c r="AD18" t="e">
        <f>(L18/L$11)^'w7'!L18</f>
        <v>#DIV/0!</v>
      </c>
      <c r="AE18">
        <f>(Country!I38/Country!I$31)^'w7'!M18</f>
        <v>1.0065374005414256</v>
      </c>
      <c r="AF18">
        <f>(N18/N$11)^'w7'!N18</f>
        <v>0</v>
      </c>
      <c r="AG18">
        <f>(O18/O$11)^'w7'!O18</f>
        <v>1.0127617028595544</v>
      </c>
      <c r="AH18" t="e">
        <f>(P18/P$11)^'w7'!P18</f>
        <v>#N/A</v>
      </c>
      <c r="AI18">
        <f>(Q18/Q$11)^'w7'!Q18</f>
        <v>1.011146840761034</v>
      </c>
      <c r="AJ18">
        <f>(Country!I10/Country!I$3)^'w7'!R18</f>
        <v>1.060336594719588</v>
      </c>
      <c r="AK18">
        <f t="shared" si="0"/>
        <v>1.5018760752959441</v>
      </c>
    </row>
    <row r="19" spans="1:37" x14ac:dyDescent="0.2">
      <c r="A19">
        <v>2003</v>
      </c>
      <c r="B19">
        <f>HLOOKUP(B$3,'LC(WDI)'!$A$2:$JG$66,$A19-1956,FALSE)</f>
        <v>6431858000</v>
      </c>
      <c r="C19">
        <f>HLOOKUP(C$3,'LC(WDI)'!$A$2:$JG$66,$A19-1956,FALSE)</f>
        <v>256609400000</v>
      </c>
      <c r="D19">
        <f>HLOOKUP(D$3,'LC(WDI)'!$A$2:$JG$66,$A19-1956,FALSE)</f>
        <v>85572434385.217102</v>
      </c>
      <c r="E19">
        <f>HLOOKUP(E$3,'LC(WDI)'!$A$2:$JG$66,$A19-1956,FALSE)</f>
        <v>697100000000</v>
      </c>
      <c r="F19">
        <f>HLOOKUP(F$3,'LC(WDI)'!$A$2:$JG$66,$A19-1956,FALSE)</f>
        <v>8306000000</v>
      </c>
      <c r="G19">
        <f>HLOOKUP(G$3,'LC(WDI)'!$A$2:$JG$66,$A19-1956,FALSE)</f>
        <v>5864686769.2399998</v>
      </c>
      <c r="H19">
        <f>HLOOKUP(H$3,'LC(WDI)'!$A$2:$JG$66,$A19-1956,FALSE)</f>
        <v>87017000000</v>
      </c>
      <c r="I19">
        <f>HLOOKUP(I$3,'LC(WDI)'!$A$2:$JG$66,$A19-1956,FALSE)</f>
        <v>330113304044.04999</v>
      </c>
      <c r="J19">
        <f>HLOOKUP(J$3,'LC(WDI)'!$A$2:$JG$66,$A19-1956,FALSE)</f>
        <v>39095775139.175797</v>
      </c>
      <c r="K19">
        <f>HLOOKUP(K$3,'LC(WDI)'!$A$2:$JG$66,$A19-1956,FALSE)</f>
        <v>158029149481.37299</v>
      </c>
      <c r="L19">
        <f>HLOOKUP(L$3,'LC(WDI)'!$A$2:$JG$66,$A19-1956,FALSE)</f>
        <v>0</v>
      </c>
      <c r="M19" t="e">
        <f>HLOOKUP(M$3,'LC(WDI)'!$A$2:$JG$66,$A19-1956,FALSE)</f>
        <v>#N/A</v>
      </c>
      <c r="N19">
        <f>HLOOKUP(N$3,'LC(WDI)'!$A$2:$JG$66,$A19-1956,FALSE)</f>
        <v>0</v>
      </c>
      <c r="O19">
        <f>HLOOKUP(O$3,'LC(WDI)'!$A$2:$JG$66,$A19-1956,FALSE)</f>
        <v>71644000000</v>
      </c>
      <c r="P19" t="e">
        <f>HLOOKUP(P$3,'LC(WDI)'!$A$2:$JG$66,$A19-1956,FALSE)</f>
        <v>#N/A</v>
      </c>
      <c r="Q19">
        <f>HLOOKUP(Q$3,'LC(WDI)'!$A$2:$JG$66,$A19-1956,FALSE)</f>
        <v>15146220000000</v>
      </c>
      <c r="R19">
        <f>HLOOKUP(R$3,'LC(WDI)'!$A$2:$JG$66,$A19-1956,FALSE)</f>
        <v>0</v>
      </c>
      <c r="S19">
        <v>2003</v>
      </c>
      <c r="T19">
        <f>(B19/B$11)^'w7'!B19</f>
        <v>1.0502722097049999</v>
      </c>
      <c r="U19">
        <f>(C19/C$11)^'w7'!C19</f>
        <v>1.2895554686430457</v>
      </c>
      <c r="V19">
        <f>(D19/D$11)^'w7'!D19</f>
        <v>1.0082494801410149</v>
      </c>
      <c r="W19">
        <f>(E19/E$11)^'w7'!E19</f>
        <v>1.0000043005901189</v>
      </c>
      <c r="X19">
        <f>(F19/F$11)^'w7'!F19</f>
        <v>1.011576730760479</v>
      </c>
      <c r="Y19">
        <f>(G19/G$11)^'w7'!G19</f>
        <v>1.0083799154125037</v>
      </c>
      <c r="Z19">
        <f>(H19/H$11)^'w7'!H19</f>
        <v>1.003921700310092</v>
      </c>
      <c r="AA19">
        <f>(I19/I$11)^'w7'!I19</f>
        <v>1.0192356494560342</v>
      </c>
      <c r="AB19">
        <f>(J19/J$11)^'w7'!J19</f>
        <v>1.0107337458254073</v>
      </c>
      <c r="AC19">
        <f>(K19/K$11)^'w7'!K19</f>
        <v>1.0064989967578466</v>
      </c>
      <c r="AD19" t="e">
        <f>(L19/L$11)^'w7'!L19</f>
        <v>#DIV/0!</v>
      </c>
      <c r="AE19">
        <f>(Country!I39/Country!I$31)^'w7'!M19</f>
        <v>1.0080008845957835</v>
      </c>
      <c r="AF19">
        <f>(N19/N$11)^'w7'!N19</f>
        <v>0</v>
      </c>
      <c r="AG19">
        <f>(O19/O$11)^'w7'!O19</f>
        <v>1.0148486572304831</v>
      </c>
      <c r="AH19" t="e">
        <f>(P19/P$11)^'w7'!P19</f>
        <v>#N/A</v>
      </c>
      <c r="AI19">
        <f>(Q19/Q$11)^'w7'!Q19</f>
        <v>1.0135611552486878</v>
      </c>
      <c r="AJ19">
        <f>(Country!I11/Country!I$3)^'w7'!R19</f>
        <v>1.0975874364233635</v>
      </c>
      <c r="AK19">
        <f t="shared" si="0"/>
        <v>1.6501014013627722</v>
      </c>
    </row>
    <row r="20" spans="1:37" x14ac:dyDescent="0.2">
      <c r="A20">
        <v>2004</v>
      </c>
      <c r="B20">
        <f>HLOOKUP(B$3,'LC(WDI)'!$A$2:$JG$66,$A20-1956,FALSE)</f>
        <v>7009829000</v>
      </c>
      <c r="C20">
        <f>HLOOKUP(C$3,'LC(WDI)'!$A$2:$JG$66,$A20-1956,FALSE)</f>
        <v>273296100000</v>
      </c>
      <c r="D20">
        <f>HLOOKUP(D$3,'LC(WDI)'!$A$2:$JG$66,$A20-1956,FALSE)</f>
        <v>86590812063.653595</v>
      </c>
      <c r="E20">
        <f>HLOOKUP(E$3,'LC(WDI)'!$A$2:$JG$66,$A20-1956,FALSE)</f>
        <v>781860000000</v>
      </c>
      <c r="F20">
        <f>HLOOKUP(F$3,'LC(WDI)'!$A$2:$JG$66,$A20-1956,FALSE)</f>
        <v>8706000000</v>
      </c>
      <c r="G20">
        <f>HLOOKUP(G$3,'LC(WDI)'!$A$2:$JG$66,$A20-1956,FALSE)</f>
        <v>6008746176.0600004</v>
      </c>
      <c r="H20">
        <f>HLOOKUP(H$3,'LC(WDI)'!$A$2:$JG$66,$A20-1956,FALSE)</f>
        <v>88656000000</v>
      </c>
      <c r="I20">
        <f>HLOOKUP(I$3,'LC(WDI)'!$A$2:$JG$66,$A20-1956,FALSE)</f>
        <v>357935294640.82001</v>
      </c>
      <c r="J20">
        <f>HLOOKUP(J$3,'LC(WDI)'!$A$2:$JG$66,$A20-1956,FALSE)</f>
        <v>38742490845.889503</v>
      </c>
      <c r="K20">
        <f>HLOOKUP(K$3,'LC(WDI)'!$A$2:$JG$66,$A20-1956,FALSE)</f>
        <v>161325788278.11499</v>
      </c>
      <c r="L20">
        <f>HLOOKUP(L$3,'LC(WDI)'!$A$2:$JG$66,$A20-1956,FALSE)</f>
        <v>0</v>
      </c>
      <c r="M20" t="e">
        <f>HLOOKUP(M$3,'LC(WDI)'!$A$2:$JG$66,$A20-1956,FALSE)</f>
        <v>#N/A</v>
      </c>
      <c r="N20">
        <f>HLOOKUP(N$3,'LC(WDI)'!$A$2:$JG$66,$A20-1956,FALSE)</f>
        <v>0</v>
      </c>
      <c r="O20">
        <f>HLOOKUP(O$3,'LC(WDI)'!$A$2:$JG$66,$A20-1956,FALSE)</f>
        <v>77775000000</v>
      </c>
      <c r="P20" t="e">
        <f>HLOOKUP(P$3,'LC(WDI)'!$A$2:$JG$66,$A20-1956,FALSE)</f>
        <v>#N/A</v>
      </c>
      <c r="Q20">
        <f>HLOOKUP(Q$3,'LC(WDI)'!$A$2:$JG$66,$A20-1956,FALSE)</f>
        <v>18205124000000</v>
      </c>
      <c r="R20">
        <f>HLOOKUP(R$3,'LC(WDI)'!$A$2:$JG$66,$A20-1956,FALSE)</f>
        <v>0</v>
      </c>
      <c r="S20">
        <v>2004</v>
      </c>
      <c r="T20">
        <f>(B20/B$11)^'w7'!B20</f>
        <v>1.0570315590322417</v>
      </c>
      <c r="U20">
        <f>(C20/C$11)^'w7'!C20</f>
        <v>1.2911377631997143</v>
      </c>
      <c r="V20">
        <f>(D20/D$11)^'w7'!D20</f>
        <v>1.0072100108039195</v>
      </c>
      <c r="W20">
        <f>(E20/E$11)^'w7'!E20</f>
        <v>1.0000441278548828</v>
      </c>
      <c r="X20">
        <f>(F20/F$11)^'w7'!F20</f>
        <v>1.0120624725412488</v>
      </c>
      <c r="Y20">
        <f>(G20/G$11)^'w7'!G20</f>
        <v>1.0098761032020087</v>
      </c>
      <c r="Z20">
        <f>(H20/H$11)^'w7'!H20</f>
        <v>1.0046061805308593</v>
      </c>
      <c r="AA20">
        <f>(I20/I$11)^'w7'!I20</f>
        <v>1.026333771693972</v>
      </c>
      <c r="AB20">
        <f>(J20/J$11)^'w7'!J20</f>
        <v>1.0101999405156703</v>
      </c>
      <c r="AC20">
        <f>(K20/K$11)^'w7'!K20</f>
        <v>1.0069925016557759</v>
      </c>
      <c r="AD20" t="e">
        <f>(L20/L$11)^'w7'!L20</f>
        <v>#DIV/0!</v>
      </c>
      <c r="AE20">
        <f>(Country!I40/Country!I$31)^'w7'!M20</f>
        <v>1.0084848766872487</v>
      </c>
      <c r="AF20">
        <f>(N20/N$11)^'w7'!N20</f>
        <v>0</v>
      </c>
      <c r="AG20">
        <f>(O20/O$11)^'w7'!O20</f>
        <v>1.0156038050900604</v>
      </c>
      <c r="AH20" t="e">
        <f>(P20/P$11)^'w7'!P20</f>
        <v>#N/A</v>
      </c>
      <c r="AI20">
        <f>(Q20/Q$11)^'w7'!Q20</f>
        <v>1.0230286975292187</v>
      </c>
      <c r="AJ20">
        <f>(Country!I12/Country!I$3)^'w7'!R20</f>
        <v>1.1242236057621253</v>
      </c>
      <c r="AK20">
        <f t="shared" si="0"/>
        <v>1.7359108541784096</v>
      </c>
    </row>
    <row r="21" spans="1:37" x14ac:dyDescent="0.2">
      <c r="A21">
        <v>2005</v>
      </c>
      <c r="B21">
        <f>HLOOKUP(B$3,'LC(WDI)'!$A$2:$JG$66,$A21-1956,FALSE)</f>
        <v>13993479000</v>
      </c>
      <c r="C21">
        <f>HLOOKUP(C$3,'LC(WDI)'!$A$2:$JG$66,$A21-1956,FALSE)</f>
        <v>292126500000</v>
      </c>
      <c r="D21">
        <f>HLOOKUP(D$3,'LC(WDI)'!$A$2:$JG$66,$A21-1956,FALSE)</f>
        <v>90542495946.1642</v>
      </c>
      <c r="E21">
        <f>HLOOKUP(E$3,'LC(WDI)'!$A$2:$JG$66,$A21-1956,FALSE)</f>
        <v>898179000000</v>
      </c>
      <c r="F21">
        <f>HLOOKUP(F$3,'LC(WDI)'!$A$2:$JG$66,$A21-1956,FALSE)</f>
        <v>9110000000</v>
      </c>
      <c r="G21">
        <f>HLOOKUP(G$3,'LC(WDI)'!$A$2:$JG$66,$A21-1956,FALSE)</f>
        <v>5967501659.7600002</v>
      </c>
      <c r="H21">
        <f>HLOOKUP(H$3,'LC(WDI)'!$A$2:$JG$66,$A21-1956,FALSE)</f>
        <v>89706000000</v>
      </c>
      <c r="I21">
        <f>HLOOKUP(I$3,'LC(WDI)'!$A$2:$JG$66,$A21-1956,FALSE)</f>
        <v>403271298604.64697</v>
      </c>
      <c r="J21">
        <f>HLOOKUP(J$3,'LC(WDI)'!$A$2:$JG$66,$A21-1956,FALSE)</f>
        <v>38995435803.6856</v>
      </c>
      <c r="K21">
        <f>HLOOKUP(K$3,'LC(WDI)'!$A$2:$JG$66,$A21-1956,FALSE)</f>
        <v>166115478235.202</v>
      </c>
      <c r="L21">
        <f>HLOOKUP(L$3,'LC(WDI)'!$A$2:$JG$66,$A21-1956,FALSE)</f>
        <v>0</v>
      </c>
      <c r="M21" t="e">
        <f>HLOOKUP(M$3,'LC(WDI)'!$A$2:$JG$66,$A21-1956,FALSE)</f>
        <v>#N/A</v>
      </c>
      <c r="N21">
        <f>HLOOKUP(N$3,'LC(WDI)'!$A$2:$JG$66,$A21-1956,FALSE)</f>
        <v>0</v>
      </c>
      <c r="O21">
        <f>HLOOKUP(O$3,'LC(WDI)'!$A$2:$JG$66,$A21-1956,FALSE)</f>
        <v>82093000000</v>
      </c>
      <c r="P21" t="e">
        <f>HLOOKUP(P$3,'LC(WDI)'!$A$2:$JG$66,$A21-1956,FALSE)</f>
        <v>#N/A</v>
      </c>
      <c r="Q21">
        <f>HLOOKUP(Q$3,'LC(WDI)'!$A$2:$JG$66,$A21-1956,FALSE)</f>
        <v>19538500000000</v>
      </c>
      <c r="R21">
        <f>HLOOKUP(R$3,'LC(WDI)'!$A$2:$JG$66,$A21-1956,FALSE)</f>
        <v>0</v>
      </c>
      <c r="S21">
        <v>2005</v>
      </c>
      <c r="T21">
        <f>(B21/B$11)^'w7'!B21</f>
        <v>1.0809035584669624</v>
      </c>
      <c r="U21">
        <f>(C21/C$11)^'w7'!C21</f>
        <v>1.3335195438260199</v>
      </c>
      <c r="V21">
        <f>(D21/D$11)^'w7'!D21</f>
        <v>1.0081043786985768</v>
      </c>
      <c r="W21">
        <f>(E21/E$11)^'w7'!E21</f>
        <v>1.0010495843525238</v>
      </c>
      <c r="X21">
        <f>(F21/F$11)^'w7'!F21</f>
        <v>1.0122577049141688</v>
      </c>
      <c r="Y21">
        <f>(G21/G$11)^'w7'!G21</f>
        <v>1.0095391294065847</v>
      </c>
      <c r="Z21">
        <f>(H21/H$11)^'w7'!H21</f>
        <v>1.0035636097440581</v>
      </c>
      <c r="AA21">
        <f>(I21/I$11)^'w7'!I21</f>
        <v>1.0320480812624988</v>
      </c>
      <c r="AB21">
        <f>(J21/J$11)^'w7'!J21</f>
        <v>1.0101771252654042</v>
      </c>
      <c r="AC21">
        <f>(K21/K$11)^'w7'!K21</f>
        <v>1.0074449005607253</v>
      </c>
      <c r="AD21" t="e">
        <f>(L21/L$11)^'w7'!L21</f>
        <v>#DIV/0!</v>
      </c>
      <c r="AE21">
        <f>(Country!I41/Country!I$31)^'w7'!M21</f>
        <v>1.011605854528389</v>
      </c>
      <c r="AF21">
        <f>(N21/N$11)^'w7'!N21</f>
        <v>0</v>
      </c>
      <c r="AG21">
        <f>(O21/O$11)^'w7'!O21</f>
        <v>1.0163778905651442</v>
      </c>
      <c r="AH21" t="e">
        <f>(P21/P$11)^'w7'!P21</f>
        <v>#N/A</v>
      </c>
      <c r="AI21">
        <f>(Q21/Q$11)^'w7'!Q21</f>
        <v>1.026124380400758</v>
      </c>
      <c r="AJ21">
        <f>(Country!I13/Country!I$3)^'w7'!R21</f>
        <v>1.1720729712703393</v>
      </c>
      <c r="AK21">
        <f t="shared" si="0"/>
        <v>1.9375215407180248</v>
      </c>
    </row>
    <row r="22" spans="1:37" x14ac:dyDescent="0.2">
      <c r="A22">
        <v>2006</v>
      </c>
      <c r="B22">
        <f>HLOOKUP(B$3,'LC(WDI)'!$A$2:$JG$66,$A22-1956,FALSE)</f>
        <v>15398154000</v>
      </c>
      <c r="C22">
        <f>HLOOKUP(C$3,'LC(WDI)'!$A$2:$JG$66,$A22-1956,FALSE)</f>
        <v>304182200000</v>
      </c>
      <c r="D22">
        <f>HLOOKUP(D$3,'LC(WDI)'!$A$2:$JG$66,$A22-1956,FALSE)</f>
        <v>92848233863.832397</v>
      </c>
      <c r="E22">
        <f>HLOOKUP(E$3,'LC(WDI)'!$A$2:$JG$66,$A22-1956,FALSE)</f>
        <v>1052500000000</v>
      </c>
      <c r="F22">
        <f>HLOOKUP(F$3,'LC(WDI)'!$A$2:$JG$66,$A22-1956,FALSE)</f>
        <v>8719000000</v>
      </c>
      <c r="G22">
        <f>HLOOKUP(G$3,'LC(WDI)'!$A$2:$JG$66,$A22-1956,FALSE)</f>
        <v>5987397868.1999998</v>
      </c>
      <c r="H22">
        <f>HLOOKUP(H$3,'LC(WDI)'!$A$2:$JG$66,$A22-1956,FALSE)</f>
        <v>93614000000</v>
      </c>
      <c r="I22">
        <f>HLOOKUP(I$3,'LC(WDI)'!$A$2:$JG$66,$A22-1956,FALSE)</f>
        <v>505648460509.302</v>
      </c>
      <c r="J22">
        <f>HLOOKUP(J$3,'LC(WDI)'!$A$2:$JG$66,$A22-1956,FALSE)</f>
        <v>39266966034.746803</v>
      </c>
      <c r="K22">
        <f>HLOOKUP(K$3,'LC(WDI)'!$A$2:$JG$66,$A22-1956,FALSE)</f>
        <v>169436762539.55899</v>
      </c>
      <c r="L22">
        <f>HLOOKUP(L$3,'LC(WDI)'!$A$2:$JG$66,$A22-1956,FALSE)</f>
        <v>0</v>
      </c>
      <c r="M22" t="e">
        <f>HLOOKUP(M$3,'LC(WDI)'!$A$2:$JG$66,$A22-1956,FALSE)</f>
        <v>#N/A</v>
      </c>
      <c r="N22">
        <f>HLOOKUP(N$3,'LC(WDI)'!$A$2:$JG$66,$A22-1956,FALSE)</f>
        <v>0</v>
      </c>
      <c r="O22">
        <f>HLOOKUP(O$3,'LC(WDI)'!$A$2:$JG$66,$A22-1956,FALSE)</f>
        <v>88277000000</v>
      </c>
      <c r="P22" t="e">
        <f>HLOOKUP(P$3,'LC(WDI)'!$A$2:$JG$66,$A22-1956,FALSE)</f>
        <v>#N/A</v>
      </c>
      <c r="Q22">
        <f>HLOOKUP(Q$3,'LC(WDI)'!$A$2:$JG$66,$A22-1956,FALSE)</f>
        <v>20732100000000</v>
      </c>
      <c r="R22">
        <f>HLOOKUP(R$3,'LC(WDI)'!$A$2:$JG$66,$A22-1956,FALSE)</f>
        <v>0</v>
      </c>
      <c r="S22">
        <v>2006</v>
      </c>
      <c r="T22">
        <f>(B22/B$11)^'w7'!B22</f>
        <v>1.0847427962363523</v>
      </c>
      <c r="U22">
        <f>(C22/C$11)^'w7'!C22</f>
        <v>1.3485150845448903</v>
      </c>
      <c r="V22">
        <f>(D22/D$11)^'w7'!D22</f>
        <v>1.0082605408442711</v>
      </c>
      <c r="W22">
        <f>(E22/E$11)^'w7'!E22</f>
        <v>1.0017325059834101</v>
      </c>
      <c r="X22">
        <f>(F22/F$11)^'w7'!F22</f>
        <v>1.0103823785178043</v>
      </c>
      <c r="Y22">
        <f>(G22/G$11)^'w7'!G22</f>
        <v>1.0102033872820047</v>
      </c>
      <c r="Z22">
        <f>(H22/H$11)^'w7'!H22</f>
        <v>1.0035472002391443</v>
      </c>
      <c r="AA22">
        <f>(I22/I$11)^'w7'!I22</f>
        <v>1.0475642414331878</v>
      </c>
      <c r="AB22">
        <f>(J22/J$11)^'w7'!J22</f>
        <v>1.0107940862511851</v>
      </c>
      <c r="AC22">
        <f>(K22/K$11)^'w7'!K22</f>
        <v>1.0075335339655369</v>
      </c>
      <c r="AD22" t="e">
        <f>(L22/L$11)^'w7'!L22</f>
        <v>#DIV/0!</v>
      </c>
      <c r="AE22">
        <f>(Country!I42/Country!I$31)^'w7'!M22</f>
        <v>1.0107004164548383</v>
      </c>
      <c r="AF22">
        <f>(N22/N$11)^'w7'!N22</f>
        <v>0</v>
      </c>
      <c r="AG22">
        <f>(O22/O$11)^'w7'!O22</f>
        <v>1.0194837880392611</v>
      </c>
      <c r="AH22" t="e">
        <f>(P22/P$11)^'w7'!P22</f>
        <v>#N/A</v>
      </c>
      <c r="AI22">
        <f>(Q22/Q$11)^'w7'!Q22</f>
        <v>1.0269416817715</v>
      </c>
      <c r="AJ22">
        <f>(Country!I14/Country!I$3)^'w7'!R22</f>
        <v>1.2044567665474988</v>
      </c>
      <c r="AK22">
        <f t="shared" si="0"/>
        <v>2.0577004004964348</v>
      </c>
    </row>
    <row r="23" spans="1:37" x14ac:dyDescent="0.2">
      <c r="A23">
        <v>2007</v>
      </c>
      <c r="B23">
        <f>HLOOKUP(B$3,'LC(WDI)'!$A$2:$JG$66,$A23-1956,FALSE)</f>
        <v>17402033000</v>
      </c>
      <c r="C23">
        <f>HLOOKUP(C$3,'LC(WDI)'!$A$2:$JG$66,$A23-1956,FALSE)</f>
        <v>319403600000</v>
      </c>
      <c r="D23">
        <f>HLOOKUP(D$3,'LC(WDI)'!$A$2:$JG$66,$A23-1956,FALSE)</f>
        <v>95924149529.338104</v>
      </c>
      <c r="E23">
        <f>HLOOKUP(E$3,'LC(WDI)'!$A$2:$JG$66,$A23-1956,FALSE)</f>
        <v>1223300000000</v>
      </c>
      <c r="F23">
        <f>HLOOKUP(F$3,'LC(WDI)'!$A$2:$JG$66,$A23-1956,FALSE)</f>
        <v>10647000000</v>
      </c>
      <c r="G23">
        <f>HLOOKUP(G$3,'LC(WDI)'!$A$2:$JG$66,$A23-1956,FALSE)</f>
        <v>6280400920.3400002</v>
      </c>
      <c r="H23">
        <f>HLOOKUP(H$3,'LC(WDI)'!$A$2:$JG$66,$A23-1956,FALSE)</f>
        <v>96434000000</v>
      </c>
      <c r="I23">
        <f>HLOOKUP(I$3,'LC(WDI)'!$A$2:$JG$66,$A23-1956,FALSE)</f>
        <v>559462950000</v>
      </c>
      <c r="J23">
        <f>HLOOKUP(J$3,'LC(WDI)'!$A$2:$JG$66,$A23-1956,FALSE)</f>
        <v>39506072889.141899</v>
      </c>
      <c r="K23">
        <f>HLOOKUP(K$3,'LC(WDI)'!$A$2:$JG$66,$A23-1956,FALSE)</f>
        <v>172549929243.96201</v>
      </c>
      <c r="L23">
        <f>HLOOKUP(L$3,'LC(WDI)'!$A$2:$JG$66,$A23-1956,FALSE)</f>
        <v>0</v>
      </c>
      <c r="M23" t="e">
        <f>HLOOKUP(M$3,'LC(WDI)'!$A$2:$JG$66,$A23-1956,FALSE)</f>
        <v>#N/A</v>
      </c>
      <c r="N23">
        <f>HLOOKUP(N$3,'LC(WDI)'!$A$2:$JG$66,$A23-1956,FALSE)</f>
        <v>0</v>
      </c>
      <c r="O23">
        <f>HLOOKUP(O$3,'LC(WDI)'!$A$2:$JG$66,$A23-1956,FALSE)</f>
        <v>92413000000</v>
      </c>
      <c r="P23" t="e">
        <f>HLOOKUP(P$3,'LC(WDI)'!$A$2:$JG$66,$A23-1956,FALSE)</f>
        <v>#N/A</v>
      </c>
      <c r="Q23">
        <f>HLOOKUP(Q$3,'LC(WDI)'!$A$2:$JG$66,$A23-1956,FALSE)</f>
        <v>21732646000000</v>
      </c>
      <c r="R23">
        <f>HLOOKUP(R$3,'LC(WDI)'!$A$2:$JG$66,$A23-1956,FALSE)</f>
        <v>0</v>
      </c>
      <c r="S23">
        <v>2007</v>
      </c>
      <c r="T23">
        <f>(B23/B$11)^'w7'!B23</f>
        <v>1.0886571201536088</v>
      </c>
      <c r="U23">
        <f>(C23/C$11)^'w7'!C23</f>
        <v>1.3004145938400262</v>
      </c>
      <c r="V23">
        <f>(D23/D$11)^'w7'!D23</f>
        <v>1.0070641879530819</v>
      </c>
      <c r="W23">
        <f>(E23/E$11)^'w7'!E23</f>
        <v>1.0017862118207459</v>
      </c>
      <c r="X23">
        <f>(F23/F$11)^'w7'!F23</f>
        <v>1.0133615266889382</v>
      </c>
      <c r="Y23">
        <f>(G23/G$11)^'w7'!G23</f>
        <v>1.0099578223768528</v>
      </c>
      <c r="Z23">
        <f>(H23/H$11)^'w7'!H23</f>
        <v>1.0031989166363329</v>
      </c>
      <c r="AA23">
        <f>(I23/I$11)^'w7'!I23</f>
        <v>1.0733861211869222</v>
      </c>
      <c r="AB23">
        <f>(J23/J$11)^'w7'!J23</f>
        <v>1.0103122845512638</v>
      </c>
      <c r="AC23">
        <f>(K23/K$11)^'w7'!K23</f>
        <v>1.007285563945675</v>
      </c>
      <c r="AD23" t="e">
        <f>(L23/L$11)^'w7'!L23</f>
        <v>#DIV/0!</v>
      </c>
      <c r="AE23">
        <f>(Country!I43/Country!I$31)^'w7'!M23</f>
        <v>1.0125036626158617</v>
      </c>
      <c r="AF23">
        <f>(N23/N$11)^'w7'!N23</f>
        <v>0</v>
      </c>
      <c r="AG23">
        <f>(O23/O$11)^'w7'!O23</f>
        <v>1.0178689088512036</v>
      </c>
      <c r="AH23" t="e">
        <f>(P23/P$11)^'w7'!P23</f>
        <v>#N/A</v>
      </c>
      <c r="AI23">
        <f>(Q23/Q$11)^'w7'!Q23</f>
        <v>1.0279570986557154</v>
      </c>
      <c r="AJ23">
        <f>(Country!I15/Country!I$3)^'w7'!R23</f>
        <v>1.3973791080860074</v>
      </c>
      <c r="AK23">
        <f t="shared" si="0"/>
        <v>2.3713833414383112</v>
      </c>
    </row>
    <row r="24" spans="1:37" x14ac:dyDescent="0.2">
      <c r="A24">
        <v>2008</v>
      </c>
      <c r="B24">
        <f>HLOOKUP(B$3,'LC(WDI)'!$A$2:$JG$66,$A24-1956,FALSE)</f>
        <v>18503254000</v>
      </c>
      <c r="C24">
        <f>HLOOKUP(C$3,'LC(WDI)'!$A$2:$JG$66,$A24-1956,FALSE)</f>
        <v>340254900000</v>
      </c>
      <c r="D24">
        <f>HLOOKUP(D$3,'LC(WDI)'!$A$2:$JG$66,$A24-1956,FALSE)</f>
        <v>96664196104.852295</v>
      </c>
      <c r="E24">
        <f>HLOOKUP(E$3,'LC(WDI)'!$A$2:$JG$66,$A24-1956,FALSE)</f>
        <v>1543954401428.27</v>
      </c>
      <c r="F24">
        <f>HLOOKUP(F$3,'LC(WDI)'!$A$2:$JG$66,$A24-1956,FALSE)</f>
        <v>10790000000</v>
      </c>
      <c r="G24">
        <f>HLOOKUP(G$3,'LC(WDI)'!$A$2:$JG$66,$A24-1956,FALSE)</f>
        <v>6424059158.9499998</v>
      </c>
      <c r="H24">
        <f>HLOOKUP(H$3,'LC(WDI)'!$A$2:$JG$66,$A24-1956,FALSE)</f>
        <v>100259000000</v>
      </c>
      <c r="I24">
        <f>HLOOKUP(I$3,'LC(WDI)'!$A$2:$JG$66,$A24-1956,FALSE)</f>
        <v>584500000000</v>
      </c>
      <c r="J24">
        <f>HLOOKUP(J$3,'LC(WDI)'!$A$2:$JG$66,$A24-1956,FALSE)</f>
        <v>41107446845.956902</v>
      </c>
      <c r="K24">
        <f>HLOOKUP(K$3,'LC(WDI)'!$A$2:$JG$66,$A24-1956,FALSE)</f>
        <v>174149675671.302</v>
      </c>
      <c r="L24">
        <f>HLOOKUP(L$3,'LC(WDI)'!$A$2:$JG$66,$A24-1956,FALSE)</f>
        <v>0</v>
      </c>
      <c r="M24" t="e">
        <f>HLOOKUP(M$3,'LC(WDI)'!$A$2:$JG$66,$A24-1956,FALSE)</f>
        <v>#N/A</v>
      </c>
      <c r="N24">
        <f>HLOOKUP(N$3,'LC(WDI)'!$A$2:$JG$66,$A24-1956,FALSE)</f>
        <v>351963178444.51001</v>
      </c>
      <c r="O24">
        <f>HLOOKUP(O$3,'LC(WDI)'!$A$2:$JG$66,$A24-1956,FALSE)</f>
        <v>95839000000</v>
      </c>
      <c r="P24" t="e">
        <f>HLOOKUP(P$3,'LC(WDI)'!$A$2:$JG$66,$A24-1956,FALSE)</f>
        <v>#N/A</v>
      </c>
      <c r="Q24">
        <f>HLOOKUP(Q$3,'LC(WDI)'!$A$2:$JG$66,$A24-1956,FALSE)</f>
        <v>22925382000000</v>
      </c>
      <c r="R24">
        <f>HLOOKUP(R$3,'LC(WDI)'!$A$2:$JG$66,$A24-1956,FALSE)</f>
        <v>0</v>
      </c>
      <c r="S24">
        <v>2008</v>
      </c>
      <c r="T24">
        <f>(B24/B$11)^'w7'!B24</f>
        <v>1.118996920260362</v>
      </c>
      <c r="U24">
        <f>(C24/C$11)^'w7'!C24</f>
        <v>1.3145720153250544</v>
      </c>
      <c r="V24">
        <f>(D24/D$11)^'w7'!D24</f>
        <v>1.0071423542790976</v>
      </c>
      <c r="W24">
        <f>(E24/E$11)^'w7'!E24</f>
        <v>1.0033978157146592</v>
      </c>
      <c r="X24">
        <f>(F24/F$11)^'w7'!F24</f>
        <v>1.014433624728567</v>
      </c>
      <c r="Y24">
        <f>(G24/G$11)^'w7'!G24</f>
        <v>1.0106072516677869</v>
      </c>
      <c r="Z24">
        <f>(H24/H$11)^'w7'!H24</f>
        <v>1.0035005081457922</v>
      </c>
      <c r="AA24">
        <f>(I24/I$11)^'w7'!I24</f>
        <v>1.0716357637884397</v>
      </c>
      <c r="AB24">
        <f>(J24/J$11)^'w7'!J24</f>
        <v>1.012621680710307</v>
      </c>
      <c r="AC24">
        <f>(K24/K$11)^'w7'!K24</f>
        <v>1.0056533107416474</v>
      </c>
      <c r="AD24" t="e">
        <f>(L24/L$11)^'w7'!L24</f>
        <v>#DIV/0!</v>
      </c>
      <c r="AE24">
        <f>(Country!I44/Country!I$31)^'w7'!M24</f>
        <v>1.016666033025013</v>
      </c>
      <c r="AF24">
        <f>(N24/N$11)^'w7'!N24</f>
        <v>1.0528735844459465</v>
      </c>
      <c r="AG24">
        <f>(O24/O$11)^'w7'!O24</f>
        <v>1.0161641928725762</v>
      </c>
      <c r="AH24" t="e">
        <f>(P24/P$11)^'w7'!P24</f>
        <v>#N/A</v>
      </c>
      <c r="AI24">
        <f>(Q24/Q$11)^'w7'!Q24</f>
        <v>1.0300825812217265</v>
      </c>
      <c r="AJ24">
        <f>(Country!I16/Country!I$3)^'w7'!R24</f>
        <v>1.4569419096580662</v>
      </c>
      <c r="AK24">
        <f>PRODUCT(T24:AC24,AE24,AG24,AI24:AJ24)</f>
        <v>2.5876177253343662</v>
      </c>
    </row>
    <row r="25" spans="1:37" x14ac:dyDescent="0.2">
      <c r="A25">
        <v>2009</v>
      </c>
      <c r="B25">
        <f>HLOOKUP(B$3,'LC(WDI)'!$A$2:$JG$66,$A25-1956,FALSE)</f>
        <v>18249528000</v>
      </c>
      <c r="C25">
        <f>HLOOKUP(C$3,'LC(WDI)'!$A$2:$JG$66,$A25-1956,FALSE)</f>
        <v>366471900000</v>
      </c>
      <c r="D25">
        <f>HLOOKUP(D$3,'LC(WDI)'!$A$2:$JG$66,$A25-1956,FALSE)</f>
        <v>98852018953.564804</v>
      </c>
      <c r="E25">
        <f>HLOOKUP(E$3,'LC(WDI)'!$A$2:$JG$66,$A25-1956,FALSE)</f>
        <v>1987816306115.1599</v>
      </c>
      <c r="F25">
        <f>HLOOKUP(F$3,'LC(WDI)'!$A$2:$JG$66,$A25-1956,FALSE)</f>
        <v>10910000000</v>
      </c>
      <c r="G25">
        <f>HLOOKUP(G$3,'LC(WDI)'!$A$2:$JG$66,$A25-1956,FALSE)</f>
        <v>6864225705.4499998</v>
      </c>
      <c r="H25">
        <f>HLOOKUP(H$3,'LC(WDI)'!$A$2:$JG$66,$A25-1956,FALSE)</f>
        <v>100515000000</v>
      </c>
      <c r="I25">
        <f>HLOOKUP(I$3,'LC(WDI)'!$A$2:$JG$66,$A25-1956,FALSE)</f>
        <v>640573850000</v>
      </c>
      <c r="J25">
        <f>HLOOKUP(J$3,'LC(WDI)'!$A$2:$JG$66,$A25-1956,FALSE)</f>
        <v>43091292021.387199</v>
      </c>
      <c r="K25">
        <f>HLOOKUP(K$3,'LC(WDI)'!$A$2:$JG$66,$A25-1956,FALSE)</f>
        <v>178218275799.54999</v>
      </c>
      <c r="L25">
        <f>HLOOKUP(L$3,'LC(WDI)'!$A$2:$JG$66,$A25-1956,FALSE)</f>
        <v>0</v>
      </c>
      <c r="M25" t="e">
        <f>HLOOKUP(M$3,'LC(WDI)'!$A$2:$JG$66,$A25-1956,FALSE)</f>
        <v>#N/A</v>
      </c>
      <c r="N25">
        <f>HLOOKUP(N$3,'LC(WDI)'!$A$2:$JG$66,$A25-1956,FALSE)</f>
        <v>330085900148.96997</v>
      </c>
      <c r="O25">
        <f>HLOOKUP(O$3,'LC(WDI)'!$A$2:$JG$66,$A25-1956,FALSE)</f>
        <v>98881000000</v>
      </c>
      <c r="P25" t="e">
        <f>HLOOKUP(P$3,'LC(WDI)'!$A$2:$JG$66,$A25-1956,FALSE)</f>
        <v>#N/A</v>
      </c>
      <c r="Q25">
        <f>HLOOKUP(Q$3,'LC(WDI)'!$A$2:$JG$66,$A25-1956,FALSE)</f>
        <v>23490740000000</v>
      </c>
      <c r="R25">
        <f>HLOOKUP(R$3,'LC(WDI)'!$A$2:$JG$66,$A25-1956,FALSE)</f>
        <v>0</v>
      </c>
      <c r="S25">
        <v>2009</v>
      </c>
      <c r="T25">
        <f>(B25/B$11)^'w7'!B25</f>
        <v>1.114195947014377</v>
      </c>
      <c r="U25">
        <f>(C25/C$11)^'w7'!C25</f>
        <v>1.3614799050527819</v>
      </c>
      <c r="V25">
        <f>(D25/D$11)^'w7'!D25</f>
        <v>1.0069349100716671</v>
      </c>
      <c r="W25">
        <f>(E25/E$11)^'w7'!E25</f>
        <v>1.0022830589665674</v>
      </c>
      <c r="X25">
        <f>(F25/F$11)^'w7'!F25</f>
        <v>1.0161164823444284</v>
      </c>
      <c r="Y25">
        <f>(G25/G$11)^'w7'!G25</f>
        <v>1.0141714792356582</v>
      </c>
      <c r="Z25">
        <f>(H25/H$11)^'w7'!H25</f>
        <v>1.0037490628316139</v>
      </c>
      <c r="AA25">
        <f>(I25/I$11)^'w7'!I25</f>
        <v>1.0688849014208066</v>
      </c>
      <c r="AB25">
        <f>(J25/J$11)^'w7'!J25</f>
        <v>1.0168878929012635</v>
      </c>
      <c r="AC25">
        <f>(K25/K$11)^'w7'!K25</f>
        <v>1.0053947602427589</v>
      </c>
      <c r="AD25" t="e">
        <f>(L25/L$11)^'w7'!L25</f>
        <v>#DIV/0!</v>
      </c>
      <c r="AE25">
        <f>(Country!I45/Country!I$31)^'w7'!M25</f>
        <v>1.0223173878960765</v>
      </c>
      <c r="AF25">
        <f>(N25/N$11)^'w7'!N25</f>
        <v>1.0517457888885138</v>
      </c>
      <c r="AG25">
        <f>(O25/O$11)^'w7'!O25</f>
        <v>1.0174372014474693</v>
      </c>
      <c r="AH25" t="e">
        <f>(P25/P$11)^'w7'!P25</f>
        <v>#N/A</v>
      </c>
      <c r="AI25">
        <f>(Q25/Q$11)^'w7'!Q25</f>
        <v>1.028363696277218</v>
      </c>
      <c r="AJ25">
        <f>(Country!I17/Country!I$3)^'w7'!R25</f>
        <v>1.4524359245322116</v>
      </c>
      <c r="AK25">
        <f>PRODUCT(T25:AC25,AE25,AG25,AI25:AJ25)</f>
        <v>2.6885762362498857</v>
      </c>
    </row>
    <row r="26" spans="1:37" x14ac:dyDescent="0.2">
      <c r="A26">
        <v>2010</v>
      </c>
      <c r="B26">
        <f>HLOOKUP(B$3,'LC(WDI)'!$A$2:$JG$66,$A26-1956,FALSE)</f>
        <v>17150209000</v>
      </c>
      <c r="C26">
        <f>HLOOKUP(C$3,'LC(WDI)'!$A$2:$JG$66,$A26-1956,FALSE)</f>
        <v>392662800000</v>
      </c>
      <c r="D26">
        <f>HLOOKUP(D$3,'LC(WDI)'!$A$2:$JG$66,$A26-1956,FALSE)</f>
        <v>98911684256.348404</v>
      </c>
      <c r="E26">
        <f>HLOOKUP(E$3,'LC(WDI)'!$A$2:$JG$66,$A26-1956,FALSE)</f>
        <v>2432053805082.3301</v>
      </c>
      <c r="F26">
        <f>HLOOKUP(F$3,'LC(WDI)'!$A$2:$JG$66,$A26-1956,FALSE)</f>
        <v>12335900000</v>
      </c>
      <c r="G26">
        <f>HLOOKUP(G$3,'LC(WDI)'!$A$2:$JG$66,$A26-1956,FALSE)</f>
        <v>7096645314.2700005</v>
      </c>
      <c r="H26">
        <f>HLOOKUP(H$3,'LC(WDI)'!$A$2:$JG$66,$A26-1956,FALSE)</f>
        <v>104261000000</v>
      </c>
      <c r="I26">
        <f>HLOOKUP(I$3,'LC(WDI)'!$A$2:$JG$66,$A26-1956,FALSE)</f>
        <v>754784160000</v>
      </c>
      <c r="J26">
        <f>HLOOKUP(J$3,'LC(WDI)'!$A$2:$JG$66,$A26-1956,FALSE)</f>
        <v>44389859578.520103</v>
      </c>
      <c r="K26">
        <f>HLOOKUP(K$3,'LC(WDI)'!$A$2:$JG$66,$A26-1956,FALSE)</f>
        <v>181788637565.20499</v>
      </c>
      <c r="L26">
        <f>HLOOKUP(L$3,'LC(WDI)'!$A$2:$JG$66,$A26-1956,FALSE)</f>
        <v>0</v>
      </c>
      <c r="M26" t="e">
        <f>HLOOKUP(M$3,'LC(WDI)'!$A$2:$JG$66,$A26-1956,FALSE)</f>
        <v>#N/A</v>
      </c>
      <c r="N26">
        <f>HLOOKUP(N$3,'LC(WDI)'!$A$2:$JG$66,$A26-1956,FALSE)</f>
        <v>352068232439.79999</v>
      </c>
      <c r="O26">
        <f>HLOOKUP(O$3,'LC(WDI)'!$A$2:$JG$66,$A26-1956,FALSE)</f>
        <v>100328000000</v>
      </c>
      <c r="P26" t="e">
        <f>HLOOKUP(P$3,'LC(WDI)'!$A$2:$JG$66,$A26-1956,FALSE)</f>
        <v>#N/A</v>
      </c>
      <c r="Q26">
        <f>HLOOKUP(Q$3,'LC(WDI)'!$A$2:$JG$66,$A26-1956,FALSE)</f>
        <v>23952831000000</v>
      </c>
      <c r="R26">
        <f>HLOOKUP(R$3,'LC(WDI)'!$A$2:$JG$66,$A26-1956,FALSE)</f>
        <v>0</v>
      </c>
      <c r="S26">
        <v>2010</v>
      </c>
      <c r="T26">
        <f>(B26/B$11)^'w7'!B26</f>
        <v>1.1400826650546367</v>
      </c>
      <c r="U26">
        <f>(C26/C$11)^'w7'!C26</f>
        <v>1.3929226605801424</v>
      </c>
      <c r="V26">
        <f>(D26/D$11)^'w7'!D26</f>
        <v>1.0062163339230228</v>
      </c>
      <c r="W26">
        <f>(E26/E$11)^'w7'!E26</f>
        <v>1.0042939049674613</v>
      </c>
      <c r="X26">
        <f>(F26/F$11)^'w7'!F26</f>
        <v>1.0170247827550938</v>
      </c>
      <c r="Y26">
        <f>(G26/G$11)^'w7'!G26</f>
        <v>1.0139753761549284</v>
      </c>
      <c r="Z26">
        <f>(H26/H$11)^'w7'!H26</f>
        <v>1.0036144234148749</v>
      </c>
      <c r="AA26">
        <f>(I26/I$11)^'w7'!I26</f>
        <v>1.0802620156407634</v>
      </c>
      <c r="AB26">
        <f>(J26/J$11)^'w7'!J26</f>
        <v>1.0159487932572657</v>
      </c>
      <c r="AC26">
        <f>(K26/K$11)^'w7'!K26</f>
        <v>1.0057734462515915</v>
      </c>
      <c r="AD26" t="e">
        <f>(L26/L$11)^'w7'!L26</f>
        <v>#DIV/0!</v>
      </c>
      <c r="AE26">
        <f>(Country!I46/Country!I$31)^'w7'!M26</f>
        <v>1.0191544645993853</v>
      </c>
      <c r="AF26">
        <f>(N26/N$11)^'w7'!N26</f>
        <v>1.0559655542855118</v>
      </c>
      <c r="AG26">
        <f>(O26/O$11)^'w7'!O26</f>
        <v>1.01587699406962</v>
      </c>
      <c r="AH26" t="e">
        <f>(P26/P$11)^'w7'!P26</f>
        <v>#N/A</v>
      </c>
      <c r="AI26">
        <f>(Q26/Q$11)^'w7'!Q26</f>
        <v>1.0301184911581014</v>
      </c>
      <c r="AJ26">
        <f>(Country!I18/Country!I$3)^'w7'!R26</f>
        <v>1.5060604417047632</v>
      </c>
      <c r="AK26">
        <f t="shared" ref="AK26:AK33" si="1">PRODUCT(T26:AC26,AE26,AG26,AI26:AJ26)</f>
        <v>2.9447822417228271</v>
      </c>
    </row>
    <row r="27" spans="1:37" x14ac:dyDescent="0.2">
      <c r="A27">
        <v>2011</v>
      </c>
      <c r="B27">
        <f>HLOOKUP(B$3,'LC(WDI)'!$A$2:$JG$66,$A27-1956,FALSE)</f>
        <v>18375077000</v>
      </c>
      <c r="C27">
        <f>HLOOKUP(C$3,'LC(WDI)'!$A$2:$JG$66,$A27-1956,FALSE)</f>
        <v>400809700000</v>
      </c>
      <c r="D27">
        <f>HLOOKUP(D$3,'LC(WDI)'!$A$2:$JG$66,$A27-1956,FALSE)</f>
        <v>97611511598.404007</v>
      </c>
      <c r="E27">
        <f>HLOOKUP(E$3,'LC(WDI)'!$A$2:$JG$66,$A27-1956,FALSE)</f>
        <v>2697529993335.2402</v>
      </c>
      <c r="F27">
        <f>HLOOKUP(F$3,'LC(WDI)'!$A$2:$JG$66,$A27-1956,FALSE)</f>
        <v>12195800000</v>
      </c>
      <c r="G27">
        <f>HLOOKUP(G$3,'LC(WDI)'!$A$2:$JG$66,$A27-1956,FALSE)</f>
        <v>7184377869.2200003</v>
      </c>
      <c r="H27">
        <f>HLOOKUP(H$3,'LC(WDI)'!$A$2:$JG$66,$A27-1956,FALSE)</f>
        <v>108571000000</v>
      </c>
      <c r="I27">
        <f>HLOOKUP(I$3,'LC(WDI)'!$A$2:$JG$66,$A27-1956,FALSE)</f>
        <v>807670658504.18604</v>
      </c>
      <c r="J27">
        <f>HLOOKUP(J$3,'LC(WDI)'!$A$2:$JG$66,$A27-1956,FALSE)</f>
        <v>44798143878.544098</v>
      </c>
      <c r="K27">
        <f>HLOOKUP(K$3,'LC(WDI)'!$A$2:$JG$66,$A27-1956,FALSE)</f>
        <v>183744351090.793</v>
      </c>
      <c r="L27">
        <f>HLOOKUP(L$3,'LC(WDI)'!$A$2:$JG$66,$A27-1956,FALSE)</f>
        <v>0</v>
      </c>
      <c r="M27" t="e">
        <f>HLOOKUP(M$3,'LC(WDI)'!$A$2:$JG$66,$A27-1956,FALSE)</f>
        <v>#N/A</v>
      </c>
      <c r="N27">
        <f>HLOOKUP(N$3,'LC(WDI)'!$A$2:$JG$66,$A27-1956,FALSE)</f>
        <v>383748099545.95001</v>
      </c>
      <c r="O27">
        <f>HLOOKUP(O$3,'LC(WDI)'!$A$2:$JG$66,$A27-1956,FALSE)</f>
        <v>103103000000</v>
      </c>
      <c r="P27" t="e">
        <f>HLOOKUP(P$3,'LC(WDI)'!$A$2:$JG$66,$A27-1956,FALSE)</f>
        <v>#N/A</v>
      </c>
      <c r="Q27">
        <f>HLOOKUP(Q$3,'LC(WDI)'!$A$2:$JG$66,$A27-1956,FALSE)</f>
        <v>25502543000000</v>
      </c>
      <c r="R27">
        <f>HLOOKUP(R$3,'LC(WDI)'!$A$2:$JG$66,$A27-1956,FALSE)</f>
        <v>0</v>
      </c>
      <c r="S27">
        <v>2011</v>
      </c>
      <c r="T27">
        <f>(B27/B$11)^'w7'!B27</f>
        <v>1.1051914220174004</v>
      </c>
      <c r="U27">
        <f>(C27/C$11)^'w7'!C27</f>
        <v>1.3633002022602438</v>
      </c>
      <c r="V27">
        <f>(D27/D$11)^'w7'!D27</f>
        <v>1.0055688167840677</v>
      </c>
      <c r="W27">
        <f>(E27/E$11)^'w7'!E27</f>
        <v>1.0038968046004304</v>
      </c>
      <c r="X27">
        <f>(F27/F$11)^'w7'!F27</f>
        <v>1.0211012014037164</v>
      </c>
      <c r="Y27">
        <f>(G27/G$11)^'w7'!G27</f>
        <v>1.0167753391819223</v>
      </c>
      <c r="Z27">
        <f>(H27/H$11)^'w7'!H27</f>
        <v>1.0033990773880681</v>
      </c>
      <c r="AA27">
        <f>(I27/I$11)^'w7'!I27</f>
        <v>1.0751832019503582</v>
      </c>
      <c r="AB27">
        <f>(J27/J$11)^'w7'!J27</f>
        <v>1.0183136978177501</v>
      </c>
      <c r="AC27">
        <f>(K27/K$11)^'w7'!K27</f>
        <v>1.006611995830595</v>
      </c>
      <c r="AD27" t="e">
        <f>(L27/L$11)^'w7'!L27</f>
        <v>#DIV/0!</v>
      </c>
      <c r="AE27">
        <f>(Country!I47/Country!I$31)^'w7'!M27</f>
        <v>1.0221585257725463</v>
      </c>
      <c r="AF27">
        <f>(N27/N$11)^'w7'!N27</f>
        <v>1.0623622317018591</v>
      </c>
      <c r="AG27">
        <f>(O27/O$11)^'w7'!O27</f>
        <v>1.0190433364044382</v>
      </c>
      <c r="AH27" t="e">
        <f>(P27/P$11)^'w7'!P27</f>
        <v>#N/A</v>
      </c>
      <c r="AI27">
        <f>(Q27/Q$11)^'w7'!Q27</f>
        <v>1.0341734967115694</v>
      </c>
      <c r="AJ27">
        <f>(Country!I19/Country!I$3)^'w7'!R27</f>
        <v>1.5831116453325704</v>
      </c>
      <c r="AK27">
        <f t="shared" si="1"/>
        <v>2.9781006853857082</v>
      </c>
    </row>
    <row r="28" spans="1:37" x14ac:dyDescent="0.2">
      <c r="A28">
        <v>2012</v>
      </c>
      <c r="B28">
        <f>HLOOKUP(B$3,'LC(WDI)'!$A$2:$JG$66,$A28-1956,FALSE)</f>
        <v>17442224000</v>
      </c>
      <c r="C28">
        <f>HLOOKUP(C$3,'LC(WDI)'!$A$2:$JG$66,$A28-1956,FALSE)</f>
        <v>397970100000</v>
      </c>
      <c r="D28">
        <f>HLOOKUP(D$3,'LC(WDI)'!$A$2:$JG$66,$A28-1956,FALSE)</f>
        <v>96251562093.066605</v>
      </c>
      <c r="E28">
        <f>HLOOKUP(E$3,'LC(WDI)'!$A$2:$JG$66,$A28-1956,FALSE)</f>
        <v>2937128082319.29</v>
      </c>
      <c r="F28">
        <f>HLOOKUP(F$3,'LC(WDI)'!$A$2:$JG$66,$A28-1956,FALSE)</f>
        <v>13115500000</v>
      </c>
      <c r="G28">
        <f>HLOOKUP(G$3,'LC(WDI)'!$A$2:$JG$66,$A28-1956,FALSE)</f>
        <v>7384495245.9200001</v>
      </c>
      <c r="H28">
        <f>HLOOKUP(H$3,'LC(WDI)'!$A$2:$JG$66,$A28-1956,FALSE)</f>
        <v>113772000000</v>
      </c>
      <c r="I28">
        <f>HLOOKUP(I$3,'LC(WDI)'!$A$2:$JG$66,$A28-1956,FALSE)</f>
        <v>680988055160</v>
      </c>
      <c r="J28">
        <f>HLOOKUP(J$3,'LC(WDI)'!$A$2:$JG$66,$A28-1956,FALSE)</f>
        <v>45578661665.824699</v>
      </c>
      <c r="K28">
        <f>HLOOKUP(K$3,'LC(WDI)'!$A$2:$JG$66,$A28-1956,FALSE)</f>
        <v>186657139112</v>
      </c>
      <c r="L28">
        <f>HLOOKUP(L$3,'LC(WDI)'!$A$2:$JG$66,$A28-1956,FALSE)</f>
        <v>0</v>
      </c>
      <c r="M28" t="e">
        <f>HLOOKUP(M$3,'LC(WDI)'!$A$2:$JG$66,$A28-1956,FALSE)</f>
        <v>#N/A</v>
      </c>
      <c r="N28">
        <f>HLOOKUP(N$3,'LC(WDI)'!$A$2:$JG$66,$A28-1956,FALSE)</f>
        <v>414268030699.03003</v>
      </c>
      <c r="O28">
        <f>HLOOKUP(O$3,'LC(WDI)'!$A$2:$JG$66,$A28-1956,FALSE)</f>
        <v>108647000000</v>
      </c>
      <c r="P28" t="e">
        <f>HLOOKUP(P$3,'LC(WDI)'!$A$2:$JG$66,$A28-1956,FALSE)</f>
        <v>#N/A</v>
      </c>
      <c r="Q28">
        <f>HLOOKUP(Q$3,'LC(WDI)'!$A$2:$JG$66,$A28-1956,FALSE)</f>
        <v>34804900000000</v>
      </c>
      <c r="R28">
        <f>HLOOKUP(R$3,'LC(WDI)'!$A$2:$JG$66,$A28-1956,FALSE)</f>
        <v>0</v>
      </c>
      <c r="S28">
        <v>2012</v>
      </c>
      <c r="T28">
        <f>(B28/B$11)^'w7'!B28</f>
        <v>1.1358396421793966</v>
      </c>
      <c r="U28">
        <f>(C28/C$11)^'w7'!C28</f>
        <v>1.3402758895199651</v>
      </c>
      <c r="V28">
        <f>(D28/D$11)^'w7'!D28</f>
        <v>1.0059893850332213</v>
      </c>
      <c r="W28">
        <f>(E28/E$11)^'w7'!E28</f>
        <v>1.011219676321659</v>
      </c>
      <c r="X28">
        <f>(F28/F$11)^'w7'!F28</f>
        <v>1.0229407739373992</v>
      </c>
      <c r="Y28">
        <f>(G28/G$11)^'w7'!G28</f>
        <v>1.0143443039586153</v>
      </c>
      <c r="Z28">
        <f>(H28/H$11)^'w7'!H28</f>
        <v>1.0034487516950958</v>
      </c>
      <c r="AA28">
        <f>(I28/I$11)^'w7'!I28</f>
        <v>1.0766283860501504</v>
      </c>
      <c r="AB28">
        <f>(J28/J$11)^'w7'!J28</f>
        <v>1.0184534521147952</v>
      </c>
      <c r="AC28">
        <f>(K28/K$11)^'w7'!K28</f>
        <v>1.0054274846874549</v>
      </c>
      <c r="AD28" t="e">
        <f>(L28/L$11)^'w7'!L28</f>
        <v>#DIV/0!</v>
      </c>
      <c r="AE28">
        <f>(Country!I48/Country!I$31)^'w7'!M28</f>
        <v>1.0248862231107752</v>
      </c>
      <c r="AF28">
        <f>(N28/N$11)^'w7'!N28</f>
        <v>1.0725780934171205</v>
      </c>
      <c r="AG28">
        <f>(O28/O$11)^'w7'!O28</f>
        <v>1.0221467434776581</v>
      </c>
      <c r="AH28" t="e">
        <f>(P28/P$11)^'w7'!P28</f>
        <v>#N/A</v>
      </c>
      <c r="AI28">
        <f>(Q28/Q$11)^'w7'!Q28</f>
        <v>1.0460666201798412</v>
      </c>
      <c r="AJ28">
        <f>(Country!I20/Country!I$3)^'w7'!R28</f>
        <v>1.6033543624533066</v>
      </c>
      <c r="AK28">
        <f t="shared" si="1"/>
        <v>3.1233219146980509</v>
      </c>
    </row>
    <row r="29" spans="1:37" x14ac:dyDescent="0.2">
      <c r="A29">
        <v>2013</v>
      </c>
      <c r="B29">
        <f>HLOOKUP(B$3,'LC(WDI)'!$A$2:$JG$66,$A29-1956,FALSE)</f>
        <v>16716817000</v>
      </c>
      <c r="C29">
        <f>HLOOKUP(C$3,'LC(WDI)'!$A$2:$JG$66,$A29-1956,FALSE)</f>
        <v>388341100000</v>
      </c>
      <c r="D29">
        <f>HLOOKUP(D$3,'LC(WDI)'!$A$2:$JG$66,$A29-1956,FALSE)</f>
        <v>96111017484.147705</v>
      </c>
      <c r="E29">
        <f>HLOOKUP(E$3,'LC(WDI)'!$A$2:$JG$66,$A29-1956,FALSE)</f>
        <v>3208730000000</v>
      </c>
      <c r="F29">
        <f>HLOOKUP(F$3,'LC(WDI)'!$A$2:$JG$66,$A29-1956,FALSE)</f>
        <v>14110400000</v>
      </c>
      <c r="G29">
        <f>HLOOKUP(G$3,'LC(WDI)'!$A$2:$JG$66,$A29-1956,FALSE)</f>
        <v>7633620060.7399998</v>
      </c>
      <c r="H29">
        <f>HLOOKUP(H$3,'LC(WDI)'!$A$2:$JG$66,$A29-1956,FALSE)</f>
        <v>118615000000</v>
      </c>
      <c r="I29">
        <f>HLOOKUP(I$3,'LC(WDI)'!$A$2:$JG$66,$A29-1956,FALSE)</f>
        <v>713162215961.68005</v>
      </c>
      <c r="J29">
        <f>HLOOKUP(J$3,'LC(WDI)'!$A$2:$JG$66,$A29-1956,FALSE)</f>
        <v>46679938142.535698</v>
      </c>
      <c r="K29">
        <f>HLOOKUP(K$3,'LC(WDI)'!$A$2:$JG$66,$A29-1956,FALSE)</f>
        <v>188539046297.45099</v>
      </c>
      <c r="L29">
        <f>HLOOKUP(L$3,'LC(WDI)'!$A$2:$JG$66,$A29-1956,FALSE)</f>
        <v>0</v>
      </c>
      <c r="M29" t="e">
        <f>HLOOKUP(M$3,'LC(WDI)'!$A$2:$JG$66,$A29-1956,FALSE)</f>
        <v>#N/A</v>
      </c>
      <c r="N29">
        <f>HLOOKUP(N$3,'LC(WDI)'!$A$2:$JG$66,$A29-1956,FALSE)</f>
        <v>421803270412.72998</v>
      </c>
      <c r="O29">
        <f>HLOOKUP(O$3,'LC(WDI)'!$A$2:$JG$66,$A29-1956,FALSE)</f>
        <v>91081000000</v>
      </c>
      <c r="P29" t="e">
        <f>HLOOKUP(P$3,'LC(WDI)'!$A$2:$JG$66,$A29-1956,FALSE)</f>
        <v>#N/A</v>
      </c>
      <c r="Q29">
        <f>HLOOKUP(Q$3,'LC(WDI)'!$A$2:$JG$66,$A29-1956,FALSE)</f>
        <v>36589600000000</v>
      </c>
      <c r="R29">
        <f>HLOOKUP(R$3,'LC(WDI)'!$A$2:$JG$66,$A29-1956,FALSE)</f>
        <v>0</v>
      </c>
      <c r="S29">
        <v>2013</v>
      </c>
      <c r="T29">
        <f>(B29/B$11)^'w7'!B29</f>
        <v>1.1070984878388737</v>
      </c>
      <c r="U29">
        <f>(C29/C$11)^'w7'!C29</f>
        <v>1.3481485188598186</v>
      </c>
      <c r="V29">
        <f>(D29/D$11)^'w7'!D29</f>
        <v>1.0058003023281854</v>
      </c>
      <c r="W29">
        <f>(E29/E$11)^'w7'!E29</f>
        <v>1.0119436463923019</v>
      </c>
      <c r="X29">
        <f>(F29/F$11)^'w7'!F29</f>
        <v>1.0213061237222869</v>
      </c>
      <c r="Y29">
        <f>(G29/G$11)^'w7'!G29</f>
        <v>1.0159370419782918</v>
      </c>
      <c r="Z29">
        <f>(H29/H$11)^'w7'!H29</f>
        <v>1.0035014602315087</v>
      </c>
      <c r="AA29">
        <f>(I29/I$11)^'w7'!I29</f>
        <v>1.0793943105909085</v>
      </c>
      <c r="AB29">
        <f>(J29/J$11)^'w7'!J29</f>
        <v>1.022447451641014</v>
      </c>
      <c r="AC29">
        <f>(K29/K$11)^'w7'!K29</f>
        <v>1.0075545084202981</v>
      </c>
      <c r="AD29" t="e">
        <f>(L29/L$11)^'w7'!L29</f>
        <v>#DIV/0!</v>
      </c>
      <c r="AE29">
        <f>(Country!I49/Country!I$31)^'w7'!M29</f>
        <v>1.0257909554194715</v>
      </c>
      <c r="AF29">
        <f>(N29/N$11)^'w7'!N29</f>
        <v>1.0846156583468236</v>
      </c>
      <c r="AG29">
        <f>(O29/O$11)^'w7'!O29</f>
        <v>1.013438266443732</v>
      </c>
      <c r="AH29" t="e">
        <f>(P29/P$11)^'w7'!P29</f>
        <v>#N/A</v>
      </c>
      <c r="AI29">
        <f>(Q29/Q$11)^'w7'!Q29</f>
        <v>1.0489455475320757</v>
      </c>
      <c r="AJ29">
        <f>(Country!I21/Country!I$3)^'w7'!R29</f>
        <v>1.6252197488948488</v>
      </c>
      <c r="AK29">
        <f t="shared" si="1"/>
        <v>3.117049489510189</v>
      </c>
    </row>
    <row r="30" spans="1:37" x14ac:dyDescent="0.2">
      <c r="A30">
        <v>2014</v>
      </c>
      <c r="B30">
        <f>HLOOKUP(B$3,'LC(WDI)'!$A$2:$JG$66,$A30-1956,FALSE)</f>
        <v>17478654000</v>
      </c>
      <c r="C30">
        <f>HLOOKUP(C$3,'LC(WDI)'!$A$2:$JG$66,$A30-1956,FALSE)</f>
        <v>392543200000</v>
      </c>
      <c r="D30">
        <f>HLOOKUP(D$3,'LC(WDI)'!$A$2:$JG$66,$A30-1956,FALSE)</f>
        <v>95763195328.343307</v>
      </c>
      <c r="E30">
        <f>HLOOKUP(E$3,'LC(WDI)'!$A$2:$JG$66,$A30-1956,FALSE)</f>
        <v>3460794401569.79</v>
      </c>
      <c r="F30">
        <f>HLOOKUP(F$3,'LC(WDI)'!$A$2:$JG$66,$A30-1956,FALSE)</f>
        <v>15034300000</v>
      </c>
      <c r="G30">
        <f>HLOOKUP(G$3,'LC(WDI)'!$A$2:$JG$66,$A30-1956,FALSE)</f>
        <v>7869010435.8699999</v>
      </c>
      <c r="H30">
        <f>HLOOKUP(H$3,'LC(WDI)'!$A$2:$JG$66,$A30-1956,FALSE)</f>
        <v>122096000000</v>
      </c>
      <c r="I30">
        <f>HLOOKUP(I$3,'LC(WDI)'!$A$2:$JG$66,$A30-1956,FALSE)</f>
        <v>722798141862.76099</v>
      </c>
      <c r="J30">
        <f>HLOOKUP(J$3,'LC(WDI)'!$A$2:$JG$66,$A30-1956,FALSE)</f>
        <v>47739974216.889297</v>
      </c>
      <c r="K30">
        <f>HLOOKUP(K$3,'LC(WDI)'!$A$2:$JG$66,$A30-1956,FALSE)</f>
        <v>191281898375.401</v>
      </c>
      <c r="L30">
        <f>HLOOKUP(L$3,'LC(WDI)'!$A$2:$JG$66,$A30-1956,FALSE)</f>
        <v>0</v>
      </c>
      <c r="M30" t="e">
        <f>HLOOKUP(M$3,'LC(WDI)'!$A$2:$JG$66,$A30-1956,FALSE)</f>
        <v>#N/A</v>
      </c>
      <c r="N30">
        <f>HLOOKUP(N$3,'LC(WDI)'!$A$2:$JG$66,$A30-1956,FALSE)</f>
        <v>449460417754.62</v>
      </c>
      <c r="O30">
        <f>HLOOKUP(O$3,'LC(WDI)'!$A$2:$JG$66,$A30-1956,FALSE)</f>
        <v>96330000000</v>
      </c>
      <c r="P30" t="e">
        <f>HLOOKUP(P$3,'LC(WDI)'!$A$2:$JG$66,$A30-1956,FALSE)</f>
        <v>#N/A</v>
      </c>
      <c r="Q30">
        <f>HLOOKUP(Q$3,'LC(WDI)'!$A$2:$JG$66,$A30-1956,FALSE)</f>
        <v>38144318081537.398</v>
      </c>
      <c r="R30">
        <f>HLOOKUP(R$3,'LC(WDI)'!$A$2:$JG$66,$A30-1956,FALSE)</f>
        <v>0</v>
      </c>
      <c r="S30">
        <v>2014</v>
      </c>
      <c r="T30">
        <f>(B30/B$11)^'w7'!B30</f>
        <v>1.0958394617019696</v>
      </c>
      <c r="U30">
        <f>(C30/C$11)^'w7'!C30</f>
        <v>1.3322828164205534</v>
      </c>
      <c r="V30">
        <f>(D30/D$11)^'w7'!D30</f>
        <v>1.0062101149150056</v>
      </c>
      <c r="W30">
        <f>(E30/E$11)^'w7'!E30</f>
        <v>1.0259244853459013</v>
      </c>
      <c r="X30">
        <f>(F30/F$11)^'w7'!F30</f>
        <v>1.0242913948982675</v>
      </c>
      <c r="Y30">
        <f>(G30/G$11)^'w7'!G30</f>
        <v>1.0156723703804702</v>
      </c>
      <c r="Z30">
        <f>(H30/H$11)^'w7'!H30</f>
        <v>1.0040489150871439</v>
      </c>
      <c r="AA30">
        <f>(I30/I$11)^'w7'!I30</f>
        <v>1.0925873166541546</v>
      </c>
      <c r="AB30">
        <f>(J30/J$11)^'w7'!J30</f>
        <v>1.0252405175438977</v>
      </c>
      <c r="AC30">
        <f>(K30/K$11)^'w7'!K30</f>
        <v>1.0093692462961239</v>
      </c>
      <c r="AD30" t="e">
        <f>(L30/L$11)^'w7'!L30</f>
        <v>#DIV/0!</v>
      </c>
      <c r="AE30">
        <f>(Country!I50/Country!I$31)^'w7'!M30</f>
        <v>1.0276176450241103</v>
      </c>
      <c r="AF30">
        <f>(N30/N$11)^'w7'!N30</f>
        <v>1.0711415450108177</v>
      </c>
      <c r="AG30">
        <f>(O30/O$11)^'w7'!O30</f>
        <v>1.0197704752825503</v>
      </c>
      <c r="AH30" t="e">
        <f>(P30/P$11)^'w7'!P30</f>
        <v>#N/A</v>
      </c>
      <c r="AI30">
        <f>(Q30/Q$11)^'w7'!Q30</f>
        <v>1.0511624033041937</v>
      </c>
      <c r="AJ30">
        <f>(Country!I22/Country!I$3)^'w7'!R30</f>
        <v>1.6467963518110695</v>
      </c>
      <c r="AK30">
        <f t="shared" si="1"/>
        <v>3.2289041719824225</v>
      </c>
    </row>
    <row r="31" spans="1:37" x14ac:dyDescent="0.2">
      <c r="A31">
        <v>2015</v>
      </c>
      <c r="B31">
        <f>HLOOKUP(B$3,'LC(WDI)'!$A$2:$JG$66,$A31-1956,FALSE)</f>
        <v>17709915000</v>
      </c>
      <c r="C31">
        <f>HLOOKUP(C$3,'LC(WDI)'!$A$2:$JG$66,$A31-1956,FALSE)</f>
        <v>397773900000</v>
      </c>
      <c r="D31">
        <f>HLOOKUP(D$3,'LC(WDI)'!$A$2:$JG$66,$A31-1956,FALSE)</f>
        <v>95209576255.732407</v>
      </c>
      <c r="E31">
        <f>HLOOKUP(E$3,'LC(WDI)'!$A$2:$JG$66,$A31-1956,FALSE)</f>
        <v>3740282800947.0498</v>
      </c>
      <c r="F31">
        <f>HLOOKUP(F$3,'LC(WDI)'!$A$2:$JG$66,$A31-1956,FALSE)</f>
        <v>16075800000</v>
      </c>
      <c r="G31">
        <f>HLOOKUP(G$3,'LC(WDI)'!$A$2:$JG$66,$A31-1956,FALSE)</f>
        <v>8050654362.3000002</v>
      </c>
      <c r="H31">
        <f>HLOOKUP(H$3,'LC(WDI)'!$A$2:$JG$66,$A31-1956,FALSE)</f>
        <v>125785000000</v>
      </c>
      <c r="I31">
        <f>HLOOKUP(I$3,'LC(WDI)'!$A$2:$JG$66,$A31-1956,FALSE)</f>
        <v>747225219266.05701</v>
      </c>
      <c r="J31">
        <f>HLOOKUP(J$3,'LC(WDI)'!$A$2:$JG$66,$A31-1956,FALSE)</f>
        <v>49087068846.2202</v>
      </c>
      <c r="K31">
        <f>HLOOKUP(K$3,'LC(WDI)'!$A$2:$JG$66,$A31-1956,FALSE)</f>
        <v>192476944065.44101</v>
      </c>
      <c r="L31">
        <f>HLOOKUP(L$3,'LC(WDI)'!$A$2:$JG$66,$A31-1956,FALSE)</f>
        <v>0</v>
      </c>
      <c r="M31" t="e">
        <f>HLOOKUP(M$3,'LC(WDI)'!$A$2:$JG$66,$A31-1956,FALSE)</f>
        <v>#N/A</v>
      </c>
      <c r="N31">
        <f>HLOOKUP(N$3,'LC(WDI)'!$A$2:$JG$66,$A31-1956,FALSE)</f>
        <v>484988373029.95001</v>
      </c>
      <c r="O31">
        <f>HLOOKUP(O$3,'LC(WDI)'!$A$2:$JG$66,$A31-1956,FALSE)</f>
        <v>96605000000</v>
      </c>
      <c r="P31" t="e">
        <f>HLOOKUP(P$3,'LC(WDI)'!$A$2:$JG$66,$A31-1956,FALSE)</f>
        <v>#N/A</v>
      </c>
      <c r="Q31">
        <f>HLOOKUP(Q$3,'LC(WDI)'!$A$2:$JG$66,$A31-1956,FALSE)</f>
        <v>40160988668933</v>
      </c>
      <c r="R31">
        <f>HLOOKUP(R$3,'LC(WDI)'!$A$2:$JG$66,$A31-1956,FALSE)</f>
        <v>0</v>
      </c>
      <c r="S31">
        <v>2015</v>
      </c>
      <c r="T31">
        <f>(B31/B$11)^'w7'!B31</f>
        <v>1.0918390681677621</v>
      </c>
      <c r="U31">
        <f>(C31/C$11)^'w7'!C31</f>
        <v>1.3447208874860059</v>
      </c>
      <c r="V31">
        <f>(D31/D$11)^'w7'!D31</f>
        <v>1.0065446373816962</v>
      </c>
      <c r="W31">
        <f>(E31/E$11)^'w7'!E31</f>
        <v>1.0342073283946491</v>
      </c>
      <c r="X31">
        <f>(F31/F$11)^'w7'!F31</f>
        <v>1.0238935552790647</v>
      </c>
      <c r="Y31">
        <f>(G31/G$11)^'w7'!G31</f>
        <v>1.0172787960285008</v>
      </c>
      <c r="Z31">
        <f>(H31/H$11)^'w7'!H31</f>
        <v>1.0031714875367539</v>
      </c>
      <c r="AA31">
        <f>(I31/I$11)^'w7'!I31</f>
        <v>1.0987979250831024</v>
      </c>
      <c r="AB31">
        <f>(J31/J$11)^'w7'!J31</f>
        <v>1.0247202599248986</v>
      </c>
      <c r="AC31">
        <f>(K31/K$11)^'w7'!K31</f>
        <v>1.0066340567520191</v>
      </c>
      <c r="AD31" t="e">
        <f>(L31/L$11)^'w7'!L31</f>
        <v>#DIV/0!</v>
      </c>
      <c r="AE31">
        <f>(Country!I51/Country!I$31)^'w7'!M31</f>
        <v>1.0333281321886787</v>
      </c>
      <c r="AF31">
        <f>(N31/N$11)^'w7'!N31</f>
        <v>1.0932560371969346</v>
      </c>
      <c r="AG31">
        <f>(O31/O$11)^'w7'!O31</f>
        <v>1.0164292888668027</v>
      </c>
      <c r="AH31" t="e">
        <f>(P31/P$11)^'w7'!P31</f>
        <v>#N/A</v>
      </c>
      <c r="AI31">
        <f>(Q31/Q$11)^'w7'!Q31</f>
        <v>1.0511300663783367</v>
      </c>
      <c r="AJ31">
        <f>(Country!I23/Country!I$3)^'w7'!R31</f>
        <v>1.6791880776396053</v>
      </c>
      <c r="AK31">
        <f t="shared" si="1"/>
        <v>3.3555785588968665</v>
      </c>
    </row>
    <row r="32" spans="1:37" x14ac:dyDescent="0.2">
      <c r="A32">
        <v>2016</v>
      </c>
      <c r="B32">
        <f>HLOOKUP(B$3,'LC(WDI)'!$A$2:$JG$66,$A32-1956,FALSE)</f>
        <v>18219918000</v>
      </c>
      <c r="C32">
        <f>HLOOKUP(C$3,'LC(WDI)'!$A$2:$JG$66,$A32-1956,FALSE)</f>
        <v>407869000000</v>
      </c>
      <c r="D32">
        <f>HLOOKUP(D$3,'LC(WDI)'!$A$2:$JG$66,$A32-1956,FALSE)</f>
        <v>98062555640.328796</v>
      </c>
      <c r="E32">
        <f>HLOOKUP(E$3,'LC(WDI)'!$A$2:$JG$66,$A32-1956,FALSE)</f>
        <v>3929476277789.0601</v>
      </c>
      <c r="F32">
        <f>HLOOKUP(F$3,'LC(WDI)'!$A$2:$JG$66,$A32-1956,FALSE)</f>
        <v>16937018146.747999</v>
      </c>
      <c r="G32">
        <f>HLOOKUP(G$3,'LC(WDI)'!$A$2:$JG$66,$A32-1956,FALSE)</f>
        <v>8106005244.1400003</v>
      </c>
      <c r="H32">
        <f>HLOOKUP(H$3,'LC(WDI)'!$A$2:$JG$66,$A32-1956,FALSE)</f>
        <v>131000000000</v>
      </c>
      <c r="I32">
        <f>HLOOKUP(I$3,'LC(WDI)'!$A$2:$JG$66,$A32-1956,FALSE)</f>
        <v>788369423484.90198</v>
      </c>
      <c r="J32">
        <f>HLOOKUP(J$3,'LC(WDI)'!$A$2:$JG$66,$A32-1956,FALSE)</f>
        <v>50565757648.949699</v>
      </c>
      <c r="K32">
        <f>HLOOKUP(K$3,'LC(WDI)'!$A$2:$JG$66,$A32-1956,FALSE)</f>
        <v>194588730713.58801</v>
      </c>
      <c r="L32">
        <f>HLOOKUP(L$3,'LC(WDI)'!$A$2:$JG$66,$A32-1956,FALSE)</f>
        <v>0</v>
      </c>
      <c r="M32" t="e">
        <f>HLOOKUP(M$3,'LC(WDI)'!$A$2:$JG$66,$A32-1956,FALSE)</f>
        <v>#N/A</v>
      </c>
      <c r="N32">
        <f>HLOOKUP(N$3,'LC(WDI)'!$A$2:$JG$66,$A32-1956,FALSE)</f>
        <v>493372507487.06</v>
      </c>
      <c r="O32">
        <f>HLOOKUP(O$3,'LC(WDI)'!$A$2:$JG$66,$A32-1956,FALSE)</f>
        <v>99698000000</v>
      </c>
      <c r="P32" t="e">
        <f>HLOOKUP(P$3,'LC(WDI)'!$A$2:$JG$66,$A32-1956,FALSE)</f>
        <v>#N/A</v>
      </c>
      <c r="Q32">
        <f>HLOOKUP(Q$3,'LC(WDI)'!$A$2:$JG$66,$A32-1956,FALSE)</f>
        <v>42993789769384.602</v>
      </c>
      <c r="R32">
        <f>HLOOKUP(R$3,'LC(WDI)'!$A$2:$JG$66,$A32-1956,FALSE)</f>
        <v>0</v>
      </c>
      <c r="S32">
        <v>2016</v>
      </c>
      <c r="T32">
        <f>(B32/B$11)^'w7'!B32</f>
        <v>1.0912885677927937</v>
      </c>
      <c r="U32">
        <f>(C32/C$11)^'w7'!C32</f>
        <v>1.3656605965327515</v>
      </c>
      <c r="V32">
        <f>(D32/D$11)^'w7'!D32</f>
        <v>1.0073861187329665</v>
      </c>
      <c r="W32">
        <f>(E32/E$11)^'w7'!E32</f>
        <v>1.0544835315101515</v>
      </c>
      <c r="X32">
        <f>(F32/F$11)^'w7'!F32</f>
        <v>1.0281263137257384</v>
      </c>
      <c r="Y32">
        <f>(G32/G$11)^'w7'!G32</f>
        <v>1.0181698529117851</v>
      </c>
      <c r="Z32">
        <f>(H32/H$11)^'w7'!H32</f>
        <v>1.0042160901865953</v>
      </c>
      <c r="AA32">
        <f>(I32/I$11)^'w7'!I32</f>
        <v>1.084873478758241</v>
      </c>
      <c r="AB32">
        <f>(J32/J$11)^'w7'!J32</f>
        <v>1.0295458514300544</v>
      </c>
      <c r="AC32">
        <f>(K32/K$11)^'w7'!K32</f>
        <v>1.0084068195899263</v>
      </c>
      <c r="AD32" t="e">
        <f>(L32/L$11)^'w7'!L32</f>
        <v>#DIV/0!</v>
      </c>
      <c r="AE32">
        <f>(Country!I52/Country!I$31)^'w7'!M32</f>
        <v>1.030252143199436</v>
      </c>
      <c r="AF32">
        <f>(N32/N$11)^'w7'!N32</f>
        <v>1.0844100803794858</v>
      </c>
      <c r="AG32">
        <f>(O32/O$11)^'w7'!O32</f>
        <v>1.016969673394079</v>
      </c>
      <c r="AH32" t="e">
        <f>(P32/P$11)^'w7'!P32</f>
        <v>#N/A</v>
      </c>
      <c r="AI32">
        <f>(Q32/Q$11)^'w7'!Q32</f>
        <v>1.0645843558568313</v>
      </c>
      <c r="AJ32">
        <f>(Country!I24/Country!I$3)^'w7'!R32</f>
        <v>1.6492804500814515</v>
      </c>
      <c r="AK32">
        <f t="shared" si="1"/>
        <v>3.4482497340786735</v>
      </c>
    </row>
    <row r="33" spans="1:37" x14ac:dyDescent="0.2">
      <c r="A33">
        <v>2017</v>
      </c>
      <c r="B33">
        <f>HLOOKUP(B$3,'LC(WDI)'!$A$2:$JG$66,$A33-1956,FALSE)</f>
        <v>19369306000</v>
      </c>
      <c r="C33">
        <f>HLOOKUP(C$3,'LC(WDI)'!$A$2:$JG$66,$A33-1956,FALSE)</f>
        <v>417808000000</v>
      </c>
      <c r="D33">
        <f>HLOOKUP(D$3,'LC(WDI)'!$A$2:$JG$66,$A33-1956,FALSE)</f>
        <v>99610400802.2323</v>
      </c>
      <c r="E33">
        <f>HLOOKUP(E$3,'LC(WDI)'!$A$2:$JG$66,$A33-1956,FALSE)</f>
        <v>4093495244339.6499</v>
      </c>
      <c r="F33">
        <f>HLOOKUP(F$3,'LC(WDI)'!$A$2:$JG$66,$A33-1956,FALSE)</f>
        <v>17972100000</v>
      </c>
      <c r="G33">
        <f>HLOOKUP(G$3,'LC(WDI)'!$A$2:$JG$66,$A33-1956,FALSE)</f>
        <v>8245324830.4499998</v>
      </c>
      <c r="H33">
        <f>HLOOKUP(H$3,'LC(WDI)'!$A$2:$JG$66,$A33-1956,FALSE)</f>
        <v>136583000000</v>
      </c>
      <c r="I33">
        <f>HLOOKUP(I$3,'LC(WDI)'!$A$2:$JG$66,$A33-1956,FALSE)</f>
        <v>796731904239.28198</v>
      </c>
      <c r="J33">
        <f>HLOOKUP(J$3,'LC(WDI)'!$A$2:$JG$66,$A33-1956,FALSE)</f>
        <v>52806650593.133301</v>
      </c>
      <c r="K33">
        <f>HLOOKUP(K$3,'LC(WDI)'!$A$2:$JG$66,$A33-1956,FALSE)</f>
        <v>199419886867.80099</v>
      </c>
      <c r="L33">
        <f>HLOOKUP(L$3,'LC(WDI)'!$A$2:$JG$66,$A33-1956,FALSE)</f>
        <v>0</v>
      </c>
      <c r="M33" t="e">
        <f>HLOOKUP(M$3,'LC(WDI)'!$A$2:$JG$66,$A33-1956,FALSE)</f>
        <v>#N/A</v>
      </c>
      <c r="N33">
        <f>HLOOKUP(N$3,'LC(WDI)'!$A$2:$JG$66,$A33-1956,FALSE)</f>
        <v>506715450831.13</v>
      </c>
      <c r="O33">
        <f>HLOOKUP(O$3,'LC(WDI)'!$A$2:$JG$66,$A33-1956,FALSE)</f>
        <v>117237000000</v>
      </c>
      <c r="P33" t="e">
        <f>HLOOKUP(P$3,'LC(WDI)'!$A$2:$JG$66,$A33-1956,FALSE)</f>
        <v>#N/A</v>
      </c>
      <c r="Q33">
        <f>HLOOKUP(Q$3,'LC(WDI)'!$A$2:$JG$66,$A33-1956,FALSE)</f>
        <v>45302985435257</v>
      </c>
      <c r="R33">
        <f>HLOOKUP(R$3,'LC(WDI)'!$A$2:$JG$66,$A33-1956,FALSE)</f>
        <v>0</v>
      </c>
      <c r="S33">
        <v>2017</v>
      </c>
      <c r="T33">
        <f>(B33/B$11)^'w7'!B33</f>
        <v>1.0977056562150063</v>
      </c>
      <c r="U33">
        <f>(C33/C$11)^'w7'!C33</f>
        <v>1.3803568822057855</v>
      </c>
      <c r="V33">
        <f>(D33/D$11)^'w7'!D33</f>
        <v>1.0070076470397074</v>
      </c>
      <c r="W33">
        <f>(E33/E$11)^'w7'!E33</f>
        <v>1.0662782270395903</v>
      </c>
      <c r="X33">
        <f>(F33/F$11)^'w7'!F33</f>
        <v>1.0291783599852209</v>
      </c>
      <c r="Y33">
        <f>(G33/G$11)^'w7'!G33</f>
        <v>1.0183798473203776</v>
      </c>
      <c r="Z33">
        <f>(H33/H$11)^'w7'!H33</f>
        <v>1.0050742890370461</v>
      </c>
      <c r="AA33">
        <f>(I33/I$11)^'w7'!I33</f>
        <v>1.1009537223821526</v>
      </c>
      <c r="AB33">
        <f>(J33/J$11)^'w7'!J33</f>
        <v>1.028906546868374</v>
      </c>
      <c r="AC33">
        <f>(K33/K$11)^'w7'!K33</f>
        <v>1.007439029536926</v>
      </c>
      <c r="AD33" t="e">
        <f>(L33/L$11)^'w7'!L33</f>
        <v>#DIV/0!</v>
      </c>
      <c r="AE33">
        <f>(Country!I53/Country!I$31)^'w7'!M33</f>
        <v>1.0338474934552475</v>
      </c>
      <c r="AF33">
        <f>(N33/N$11)^'w7'!N33</f>
        <v>1.0973195197892116</v>
      </c>
      <c r="AG33">
        <f>(O33/O$11)^'w7'!O33</f>
        <v>1.0225703611955301</v>
      </c>
      <c r="AH33" t="e">
        <f>(P33/P$11)^'w7'!P33</f>
        <v>#N/A</v>
      </c>
      <c r="AI33">
        <f>(Q33/Q$11)^'w7'!Q33</f>
        <v>1.0633271393130201</v>
      </c>
      <c r="AJ33">
        <f>(Country!I25/Country!I$3)^'w7'!R33</f>
        <v>1.6331104756901504</v>
      </c>
      <c r="AK33">
        <f t="shared" si="1"/>
        <v>3.5906668504801669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33"/>
  <sheetViews>
    <sheetView topLeftCell="I1" workbookViewId="0">
      <selection activeCell="P11" sqref="P11"/>
    </sheetView>
  </sheetViews>
  <sheetFormatPr defaultRowHeight="14.4" x14ac:dyDescent="0.2"/>
  <sheetData>
    <row r="3" spans="1:29" x14ac:dyDescent="0.2">
      <c r="B3" t="s">
        <v>127</v>
      </c>
      <c r="C3" t="s">
        <v>622</v>
      </c>
      <c r="D3" t="s">
        <v>89</v>
      </c>
      <c r="E3" t="s">
        <v>659</v>
      </c>
      <c r="F3" t="s">
        <v>94</v>
      </c>
      <c r="G3" t="s">
        <v>594</v>
      </c>
      <c r="H3" t="s">
        <v>694</v>
      </c>
      <c r="I3" t="s">
        <v>527</v>
      </c>
      <c r="J3" t="s">
        <v>103</v>
      </c>
      <c r="K3" t="s">
        <v>469</v>
      </c>
      <c r="M3" t="s">
        <v>112</v>
      </c>
      <c r="N3" t="s">
        <v>389</v>
      </c>
      <c r="P3" t="s">
        <v>127</v>
      </c>
      <c r="Q3" t="s">
        <v>622</v>
      </c>
      <c r="R3" t="s">
        <v>89</v>
      </c>
      <c r="S3" t="s">
        <v>659</v>
      </c>
      <c r="T3" t="s">
        <v>94</v>
      </c>
      <c r="U3" s="13" t="s">
        <v>594</v>
      </c>
      <c r="V3" s="8" t="s">
        <v>694</v>
      </c>
      <c r="W3" s="13" t="s">
        <v>527</v>
      </c>
      <c r="X3" t="s">
        <v>103</v>
      </c>
      <c r="Y3" s="8" t="s">
        <v>469</v>
      </c>
      <c r="Z3" s="8"/>
      <c r="AA3" t="s">
        <v>112</v>
      </c>
      <c r="AB3" t="s">
        <v>389</v>
      </c>
      <c r="AC3" t="s">
        <v>1270</v>
      </c>
    </row>
    <row r="4" spans="1:29" x14ac:dyDescent="0.2">
      <c r="A4">
        <v>1988</v>
      </c>
      <c r="O4">
        <v>1988</v>
      </c>
    </row>
    <row r="5" spans="1:29" x14ac:dyDescent="0.2">
      <c r="A5">
        <v>1989</v>
      </c>
      <c r="O5">
        <v>1989</v>
      </c>
    </row>
    <row r="6" spans="1:29" x14ac:dyDescent="0.2">
      <c r="A6">
        <v>1990</v>
      </c>
      <c r="O6">
        <v>1990</v>
      </c>
    </row>
    <row r="7" spans="1:29" x14ac:dyDescent="0.2">
      <c r="A7">
        <v>1991</v>
      </c>
      <c r="O7">
        <v>1991</v>
      </c>
    </row>
    <row r="8" spans="1:29" x14ac:dyDescent="0.2">
      <c r="A8">
        <v>1992</v>
      </c>
      <c r="O8">
        <v>1992</v>
      </c>
    </row>
    <row r="9" spans="1:29" x14ac:dyDescent="0.2">
      <c r="A9">
        <v>1993</v>
      </c>
      <c r="O9">
        <v>1993</v>
      </c>
    </row>
    <row r="10" spans="1:29" x14ac:dyDescent="0.2">
      <c r="A10">
        <v>1994</v>
      </c>
      <c r="O10">
        <v>1994</v>
      </c>
    </row>
    <row r="11" spans="1:29" x14ac:dyDescent="0.2">
      <c r="A11">
        <v>1995</v>
      </c>
      <c r="B11">
        <f>HLOOKUP(B$3,'LC(WDI)'!$A$2:$JG$66,$A11-1956,FALSE)</f>
        <v>139020000000</v>
      </c>
      <c r="C11">
        <f>HLOOKUP(C$3,'LC(WDI)'!$A$2:$JG$66,$A11-1956,FALSE)</f>
        <v>5738000000</v>
      </c>
      <c r="D11">
        <f>HLOOKUP(D$3,'LC(WDI)'!$A$2:$JG$66,$A11-1956,FALSE)</f>
        <v>4785687996.0600004</v>
      </c>
      <c r="E11">
        <f>HLOOKUP(E$3,'LC(WDI)'!$A$2:$JG$66,$A11-1956,FALSE)</f>
        <v>223168000000</v>
      </c>
      <c r="F11">
        <f>HLOOKUP(F$3,'LC(WDI)'!$A$2:$JG$66,$A11-1956,FALSE)</f>
        <v>35460140643.195297</v>
      </c>
      <c r="G11">
        <f>HLOOKUP(G$3,'LC(WDI)'!$A$2:$JG$66,$A11-1956,FALSE)</f>
        <v>109074000000</v>
      </c>
      <c r="H11">
        <f>HLOOKUP(H$3,'LC(WDI)'!$A$2:$JG$66,$A11-1956,FALSE)</f>
        <v>0</v>
      </c>
      <c r="I11">
        <f>HLOOKUP(I$3,'LC(WDI)'!$A$2:$JG$66,$A11-1956,FALSE)</f>
        <v>0</v>
      </c>
      <c r="J11">
        <f>HLOOKUP(J$3,'LC(WDI)'!$A$2:$JG$66,$A11-1956,FALSE)</f>
        <v>49097000000</v>
      </c>
      <c r="K11">
        <f>HLOOKUP(K$3,'LC(WDI)'!$A$2:$JG$66,$A11-1956,FALSE)</f>
        <v>0</v>
      </c>
      <c r="L11" t="e">
        <f>HLOOKUP(L$3,'LC(WDI)'!$A$2:$JG$66,$A11-1956,FALSE)</f>
        <v>#N/A</v>
      </c>
      <c r="M11">
        <f>HLOOKUP(M$3,'LC(WDI)'!$A$2:$JG$66,$A11-1956,FALSE)</f>
        <v>8585000000000</v>
      </c>
      <c r="N11">
        <f>HLOOKUP(N$3,'LC(WDI)'!$A$2:$JG$66,$A11-1956,FALSE)</f>
        <v>0</v>
      </c>
      <c r="O11">
        <v>1995</v>
      </c>
      <c r="P11">
        <f>(B11/B$11)^'w8'!B11</f>
        <v>1</v>
      </c>
      <c r="Q11">
        <f>(C11/C$11)^'w8'!C11</f>
        <v>1</v>
      </c>
      <c r="R11">
        <f>(D11/D$11)^'w8'!D11</f>
        <v>1</v>
      </c>
      <c r="S11">
        <f>(E11/E$11)^'w8'!E11</f>
        <v>1</v>
      </c>
      <c r="T11">
        <f>(F11/F$11)^'w8'!F11</f>
        <v>1</v>
      </c>
      <c r="U11">
        <f>(Country!X31/Country!X$31)^'w8'!G11</f>
        <v>1</v>
      </c>
      <c r="V11" t="e">
        <f>(H11/H$11)^'w8'!H11</f>
        <v>#DIV/0!</v>
      </c>
      <c r="W11">
        <f>(Country!I31/Country!I$31)^'w8'!I11</f>
        <v>1</v>
      </c>
      <c r="X11">
        <f>(J11/J$11)^'w8'!J11</f>
        <v>1</v>
      </c>
      <c r="Y11" t="e">
        <f>(K11/K$11)^'w8'!K11</f>
        <v>#DIV/0!</v>
      </c>
      <c r="Z11" t="e">
        <f>(L11/L$11)^'w8'!L11</f>
        <v>#N/A</v>
      </c>
      <c r="AA11">
        <f>(M11/M$11)^'w8'!M11</f>
        <v>1</v>
      </c>
      <c r="AB11">
        <f>(Country!I3/Country!I$3)^'w8'!N11</f>
        <v>1</v>
      </c>
      <c r="AC11">
        <f>PRODUCT(P11:U11,W11:X11,AA11:AB11)</f>
        <v>1</v>
      </c>
    </row>
    <row r="12" spans="1:29" x14ac:dyDescent="0.2">
      <c r="A12">
        <v>1996</v>
      </c>
      <c r="B12">
        <f>HLOOKUP(B$3,'LC(WDI)'!$A$2:$JG$66,$A12-1956,FALSE)</f>
        <v>140480000000</v>
      </c>
      <c r="C12">
        <f>HLOOKUP(C$3,'LC(WDI)'!$A$2:$JG$66,$A12-1956,FALSE)</f>
        <v>6375000000</v>
      </c>
      <c r="D12">
        <f>HLOOKUP(D$3,'LC(WDI)'!$A$2:$JG$66,$A12-1956,FALSE)</f>
        <v>4867743162.1999998</v>
      </c>
      <c r="E12">
        <f>HLOOKUP(E$3,'LC(WDI)'!$A$2:$JG$66,$A12-1956,FALSE)</f>
        <v>241603000000</v>
      </c>
      <c r="F12">
        <f>HLOOKUP(F$3,'LC(WDI)'!$A$2:$JG$66,$A12-1956,FALSE)</f>
        <v>36298766883.913696</v>
      </c>
      <c r="G12">
        <f>HLOOKUP(G$3,'LC(WDI)'!$A$2:$JG$66,$A12-1956,FALSE)</f>
        <v>123226000000</v>
      </c>
      <c r="H12">
        <f>HLOOKUP(H$3,'LC(WDI)'!$A$2:$JG$66,$A12-1956,FALSE)</f>
        <v>0</v>
      </c>
      <c r="I12">
        <f>HLOOKUP(I$3,'LC(WDI)'!$A$2:$JG$66,$A12-1956,FALSE)</f>
        <v>16282000000</v>
      </c>
      <c r="J12">
        <f>HLOOKUP(J$3,'LC(WDI)'!$A$2:$JG$66,$A12-1956,FALSE)</f>
        <v>50863000000</v>
      </c>
      <c r="K12">
        <f>HLOOKUP(K$3,'LC(WDI)'!$A$2:$JG$66,$A12-1956,FALSE)</f>
        <v>0</v>
      </c>
      <c r="L12" t="e">
        <f>HLOOKUP(L$3,'LC(WDI)'!$A$2:$JG$66,$A12-1956,FALSE)</f>
        <v>#N/A</v>
      </c>
      <c r="M12">
        <f>HLOOKUP(M$3,'LC(WDI)'!$A$2:$JG$66,$A12-1956,FALSE)</f>
        <v>9349000000000</v>
      </c>
      <c r="N12">
        <f>HLOOKUP(N$3,'LC(WDI)'!$A$2:$JG$66,$A12-1956,FALSE)</f>
        <v>0</v>
      </c>
      <c r="O12">
        <v>1996</v>
      </c>
      <c r="P12">
        <f>(B12/B$11)^'w8'!B12</f>
        <v>1.0033297679197266</v>
      </c>
      <c r="Q12">
        <f>(C12/C$11)^'w8'!C12</f>
        <v>1.0135354894463116</v>
      </c>
      <c r="R12">
        <f>(D12/D$11)^'w8'!D12</f>
        <v>1.0001294009325674</v>
      </c>
      <c r="S12">
        <f>(E12/E$11)^'w8'!E12</f>
        <v>1.0054896611823034</v>
      </c>
      <c r="T12">
        <f>(F12/F$11)^'w8'!F12</f>
        <v>1.0007392736293772</v>
      </c>
      <c r="U12">
        <f>(Country!X32/Country!X$31)^'w8'!G12</f>
        <v>1.0064605551873933</v>
      </c>
      <c r="V12" t="e">
        <f>(H12/H$11)^'w8'!H12</f>
        <v>#DIV/0!</v>
      </c>
      <c r="W12">
        <f>(Country!I32/Country!I$31)^'w8'!I12</f>
        <v>1.022712036506302</v>
      </c>
      <c r="X12">
        <f>(J12/J$11)^'w8'!J12</f>
        <v>1.0020911358282094</v>
      </c>
      <c r="Y12" t="e">
        <f>(K12/K$11)^'w8'!K12</f>
        <v>#DIV/0!</v>
      </c>
      <c r="Z12" t="e">
        <f>(L12/L$11)^'w8'!L12</f>
        <v>#N/A</v>
      </c>
      <c r="AA12">
        <f>(M12/M$11)^'w8'!M12</f>
        <v>1.0041717436412867</v>
      </c>
      <c r="AB12">
        <f>(Country!I4/Country!I$3)^'w8'!N12</f>
        <v>1.0074846866739455</v>
      </c>
      <c r="AC12">
        <f t="shared" ref="AC12:AC33" si="0">PRODUCT(P12:U12,W12:X12,AA12:AB12)</f>
        <v>1.0679261046577579</v>
      </c>
    </row>
    <row r="13" spans="1:29" x14ac:dyDescent="0.2">
      <c r="A13">
        <v>1997</v>
      </c>
      <c r="B13">
        <f>HLOOKUP(B$3,'LC(WDI)'!$A$2:$JG$66,$A13-1956,FALSE)</f>
        <v>142100000000</v>
      </c>
      <c r="C13">
        <f>HLOOKUP(C$3,'LC(WDI)'!$A$2:$JG$66,$A13-1956,FALSE)</f>
        <v>6935000000</v>
      </c>
      <c r="D13">
        <f>HLOOKUP(D$3,'LC(WDI)'!$A$2:$JG$66,$A13-1956,FALSE)</f>
        <v>4744849503.1800003</v>
      </c>
      <c r="E13">
        <f>HLOOKUP(E$3,'LC(WDI)'!$A$2:$JG$66,$A13-1956,FALSE)</f>
        <v>262316000000</v>
      </c>
      <c r="F13">
        <f>HLOOKUP(F$3,'LC(WDI)'!$A$2:$JG$66,$A13-1956,FALSE)</f>
        <v>36215157601.026199</v>
      </c>
      <c r="G13">
        <f>HLOOKUP(G$3,'LC(WDI)'!$A$2:$JG$66,$A13-1956,FALSE)</f>
        <v>0</v>
      </c>
      <c r="H13">
        <f>HLOOKUP(H$3,'LC(WDI)'!$A$2:$JG$66,$A13-1956,FALSE)</f>
        <v>0</v>
      </c>
      <c r="I13">
        <f>HLOOKUP(I$3,'LC(WDI)'!$A$2:$JG$66,$A13-1956,FALSE)</f>
        <v>13195000000</v>
      </c>
      <c r="J13">
        <f>HLOOKUP(J$3,'LC(WDI)'!$A$2:$JG$66,$A13-1956,FALSE)</f>
        <v>52268000000</v>
      </c>
      <c r="K13">
        <f>HLOOKUP(K$3,'LC(WDI)'!$A$2:$JG$66,$A13-1956,FALSE)</f>
        <v>0</v>
      </c>
      <c r="L13" t="e">
        <f>HLOOKUP(L$3,'LC(WDI)'!$A$2:$JG$66,$A13-1956,FALSE)</f>
        <v>#N/A</v>
      </c>
      <c r="M13">
        <f>HLOOKUP(M$3,'LC(WDI)'!$A$2:$JG$66,$A13-1956,FALSE)</f>
        <v>10091000000000</v>
      </c>
      <c r="N13">
        <f>HLOOKUP(N$3,'LC(WDI)'!$A$2:$JG$66,$A13-1956,FALSE)</f>
        <v>0</v>
      </c>
      <c r="O13">
        <v>1997</v>
      </c>
      <c r="P13">
        <f>(B13/B$11)^'w8'!B13</f>
        <v>1.0066710159188093</v>
      </c>
      <c r="Q13">
        <f>(C13/C$11)^'w8'!C13</f>
        <v>1.0193473451351018</v>
      </c>
      <c r="R13">
        <f>(D13/D$11)^'w8'!D13</f>
        <v>0.99993996349551617</v>
      </c>
      <c r="S13">
        <f>(E13/E$11)^'w8'!E13</f>
        <v>1.011887680205537</v>
      </c>
      <c r="T13">
        <f>(F13/F$11)^'w8'!F13</f>
        <v>1.0005965635794416</v>
      </c>
      <c r="U13">
        <f>(Country!X33/Country!X$31)^'w8'!G13</f>
        <v>1.0203221764254957</v>
      </c>
      <c r="V13" t="e">
        <f>(H13/H$11)^'w8'!H13</f>
        <v>#DIV/0!</v>
      </c>
      <c r="W13">
        <f>(Country!I33/Country!I$31)^'w8'!I13</f>
        <v>1.0071289416605484</v>
      </c>
      <c r="X13">
        <f>(J13/J$11)^'w8'!J13</f>
        <v>1.00385729274697</v>
      </c>
      <c r="Y13" t="e">
        <f>(K13/K$11)^'w8'!K13</f>
        <v>#DIV/0!</v>
      </c>
      <c r="Z13" t="e">
        <f>(L13/L$11)^'w8'!L13</f>
        <v>#N/A</v>
      </c>
      <c r="AA13">
        <f>(M13/M$11)^'w8'!M13</f>
        <v>1.0097427204955634</v>
      </c>
      <c r="AB13">
        <f>(Country!I5/Country!I$3)^'w8'!N13</f>
        <v>1.0125182246737083</v>
      </c>
      <c r="AC13">
        <f t="shared" si="0"/>
        <v>1.0956780527290233</v>
      </c>
    </row>
    <row r="14" spans="1:29" x14ac:dyDescent="0.2">
      <c r="A14">
        <v>1998</v>
      </c>
      <c r="B14">
        <f>HLOOKUP(B$3,'LC(WDI)'!$A$2:$JG$66,$A14-1956,FALSE)</f>
        <v>144010000000</v>
      </c>
      <c r="C14">
        <f>HLOOKUP(C$3,'LC(WDI)'!$A$2:$JG$66,$A14-1956,FALSE)</f>
        <v>6901000000</v>
      </c>
      <c r="D14">
        <f>HLOOKUP(D$3,'LC(WDI)'!$A$2:$JG$66,$A14-1956,FALSE)</f>
        <v>4731007656.96</v>
      </c>
      <c r="E14">
        <f>HLOOKUP(E$3,'LC(WDI)'!$A$2:$JG$66,$A14-1956,FALSE)</f>
        <v>281119000000</v>
      </c>
      <c r="F14">
        <f>HLOOKUP(F$3,'LC(WDI)'!$A$2:$JG$66,$A14-1956,FALSE)</f>
        <v>36423596782.684097</v>
      </c>
      <c r="G14">
        <f>HLOOKUP(G$3,'LC(WDI)'!$A$2:$JG$66,$A14-1956,FALSE)</f>
        <v>172889000000</v>
      </c>
      <c r="H14">
        <f>HLOOKUP(H$3,'LC(WDI)'!$A$2:$JG$66,$A14-1956,FALSE)</f>
        <v>0</v>
      </c>
      <c r="I14">
        <f>HLOOKUP(I$3,'LC(WDI)'!$A$2:$JG$66,$A14-1956,FALSE)</f>
        <v>13984000000</v>
      </c>
      <c r="J14">
        <f>HLOOKUP(J$3,'LC(WDI)'!$A$2:$JG$66,$A14-1956,FALSE)</f>
        <v>53213000000</v>
      </c>
      <c r="K14">
        <f>HLOOKUP(K$3,'LC(WDI)'!$A$2:$JG$66,$A14-1956,FALSE)</f>
        <v>0</v>
      </c>
      <c r="L14" t="e">
        <f>HLOOKUP(L$3,'LC(WDI)'!$A$2:$JG$66,$A14-1956,FALSE)</f>
        <v>#N/A</v>
      </c>
      <c r="M14">
        <f>HLOOKUP(M$3,'LC(WDI)'!$A$2:$JG$66,$A14-1956,FALSE)</f>
        <v>10007428000000</v>
      </c>
      <c r="N14">
        <f>HLOOKUP(N$3,'LC(WDI)'!$A$2:$JG$66,$A14-1956,FALSE)</f>
        <v>0</v>
      </c>
      <c r="O14">
        <v>1998</v>
      </c>
      <c r="P14">
        <f>(B14/B$11)^'w8'!B14</f>
        <v>1.0103061072944486</v>
      </c>
      <c r="Q14">
        <f>(C14/C$11)^'w8'!C14</f>
        <v>1.0179089644512456</v>
      </c>
      <c r="R14">
        <f>(D14/D$11)^'w8'!D14</f>
        <v>0.99990183001146016</v>
      </c>
      <c r="S14">
        <f>(E14/E$11)^'w8'!E14</f>
        <v>1.0170071407494676</v>
      </c>
      <c r="T14">
        <f>(F14/F$11)^'w8'!F14</f>
        <v>1.0009093958712236</v>
      </c>
      <c r="U14">
        <f>(Country!X34/Country!X$31)^'w8'!G14</f>
        <v>1.0340947108343939</v>
      </c>
      <c r="V14" t="e">
        <f>(H14/H$11)^'w8'!H14</f>
        <v>#DIV/0!</v>
      </c>
      <c r="W14">
        <f>(Country!I34/Country!I$31)^'w8'!I14</f>
        <v>1.0130722380238977</v>
      </c>
      <c r="X14">
        <f>(J14/J$11)^'w8'!J14</f>
        <v>1.0040912414618917</v>
      </c>
      <c r="Y14" t="e">
        <f>(K14/K$11)^'w8'!K14</f>
        <v>#DIV/0!</v>
      </c>
      <c r="Z14" t="e">
        <f>(L14/L$11)^'w8'!L14</f>
        <v>#N/A</v>
      </c>
      <c r="AA14">
        <f>(M14/M$11)^'w8'!M14</f>
        <v>1.0068646296301076</v>
      </c>
      <c r="AB14">
        <f>(Country!I6/Country!I$3)^'w8'!N14</f>
        <v>1.0366644075812435</v>
      </c>
      <c r="AC14">
        <f t="shared" si="0"/>
        <v>1.1492677803692841</v>
      </c>
    </row>
    <row r="15" spans="1:29" x14ac:dyDescent="0.2">
      <c r="A15">
        <v>1999</v>
      </c>
      <c r="B15">
        <f>HLOOKUP(B$3,'LC(WDI)'!$A$2:$JG$66,$A15-1956,FALSE)</f>
        <v>150620000000</v>
      </c>
      <c r="C15">
        <f>HLOOKUP(C$3,'LC(WDI)'!$A$2:$JG$66,$A15-1956,FALSE)</f>
        <v>6999000000</v>
      </c>
      <c r="D15">
        <f>HLOOKUP(D$3,'LC(WDI)'!$A$2:$JG$66,$A15-1956,FALSE)</f>
        <v>4773425212.1400003</v>
      </c>
      <c r="E15">
        <f>HLOOKUP(E$3,'LC(WDI)'!$A$2:$JG$66,$A15-1956,FALSE)</f>
        <v>298269000000</v>
      </c>
      <c r="F15">
        <f>HLOOKUP(F$3,'LC(WDI)'!$A$2:$JG$66,$A15-1956,FALSE)</f>
        <v>37411275113.982002</v>
      </c>
      <c r="G15">
        <f>HLOOKUP(G$3,'LC(WDI)'!$A$2:$JG$66,$A15-1956,FALSE)</f>
        <v>166392000000</v>
      </c>
      <c r="H15">
        <f>HLOOKUP(H$3,'LC(WDI)'!$A$2:$JG$66,$A15-1956,FALSE)</f>
        <v>0</v>
      </c>
      <c r="I15">
        <f>HLOOKUP(I$3,'LC(WDI)'!$A$2:$JG$66,$A15-1956,FALSE)</f>
        <v>14436000000</v>
      </c>
      <c r="J15">
        <f>HLOOKUP(J$3,'LC(WDI)'!$A$2:$JG$66,$A15-1956,FALSE)</f>
        <v>53745000000</v>
      </c>
      <c r="K15">
        <f>HLOOKUP(K$3,'LC(WDI)'!$A$2:$JG$66,$A15-1956,FALSE)</f>
        <v>0</v>
      </c>
      <c r="L15" t="e">
        <f>HLOOKUP(L$3,'LC(WDI)'!$A$2:$JG$66,$A15-1956,FALSE)</f>
        <v>#N/A</v>
      </c>
      <c r="M15">
        <f>HLOOKUP(M$3,'LC(WDI)'!$A$2:$JG$66,$A15-1956,FALSE)</f>
        <v>10057510000000</v>
      </c>
      <c r="N15">
        <f>HLOOKUP(N$3,'LC(WDI)'!$A$2:$JG$66,$A15-1956,FALSE)</f>
        <v>0</v>
      </c>
      <c r="O15">
        <v>1999</v>
      </c>
      <c r="P15">
        <f>(B15/B$11)^'w8'!B15</f>
        <v>1.0188305407208069</v>
      </c>
      <c r="Q15">
        <f>(C15/C$11)^'w8'!C15</f>
        <v>1.0156597656679218</v>
      </c>
      <c r="R15">
        <f>(D15/D$11)^'w8'!D15</f>
        <v>0.99997723971435137</v>
      </c>
      <c r="S15">
        <f>(E15/E$11)^'w8'!E15</f>
        <v>1.0200595517491906</v>
      </c>
      <c r="T15">
        <f>(F15/F$11)^'w8'!F15</f>
        <v>1.0017951901248445</v>
      </c>
      <c r="U15">
        <f>(Country!X35/Country!X$31)^'w8'!G15</f>
        <v>1.0290044511483147</v>
      </c>
      <c r="V15" t="e">
        <f>(H15/H$11)^'w8'!H15</f>
        <v>#DIV/0!</v>
      </c>
      <c r="W15">
        <f>(Country!I35/Country!I$31)^'w8'!I15</f>
        <v>1.0170277648892962</v>
      </c>
      <c r="X15">
        <f>(J15/J$11)^'w8'!J15</f>
        <v>1.0039917142698405</v>
      </c>
      <c r="Y15" t="e">
        <f>(K15/K$11)^'w8'!K15</f>
        <v>#DIV/0!</v>
      </c>
      <c r="Z15" t="e">
        <f>(L15/L$11)^'w8'!L15</f>
        <v>#N/A</v>
      </c>
      <c r="AA15">
        <f>(M15/M$11)^'w8'!M15</f>
        <v>1.0143157461915409</v>
      </c>
      <c r="AB15">
        <f>(Country!I7/Country!I$3)^'w8'!N15</f>
        <v>1.059786807171881</v>
      </c>
      <c r="AC15">
        <f t="shared" si="0"/>
        <v>1.1943088644834052</v>
      </c>
    </row>
    <row r="16" spans="1:29" x14ac:dyDescent="0.2">
      <c r="A16">
        <v>2000</v>
      </c>
      <c r="B16">
        <f>HLOOKUP(B$3,'LC(WDI)'!$A$2:$JG$66,$A16-1956,FALSE)</f>
        <v>159180000000</v>
      </c>
      <c r="C16">
        <f>HLOOKUP(C$3,'LC(WDI)'!$A$2:$JG$66,$A16-1956,FALSE)</f>
        <v>7634000000</v>
      </c>
      <c r="D16">
        <f>HLOOKUP(D$3,'LC(WDI)'!$A$2:$JG$66,$A16-1956,FALSE)</f>
        <v>5130559750.9399996</v>
      </c>
      <c r="E16">
        <f>HLOOKUP(E$3,'LC(WDI)'!$A$2:$JG$66,$A16-1956,FALSE)</f>
        <v>305361000000</v>
      </c>
      <c r="F16">
        <f>HLOOKUP(F$3,'LC(WDI)'!$A$2:$JG$66,$A16-1956,FALSE)</f>
        <v>37486932383.742897</v>
      </c>
      <c r="G16">
        <f>HLOOKUP(G$3,'LC(WDI)'!$A$2:$JG$66,$A16-1956,FALSE)</f>
        <v>225176000000</v>
      </c>
      <c r="H16">
        <f>HLOOKUP(H$3,'LC(WDI)'!$A$2:$JG$66,$A16-1956,FALSE)</f>
        <v>0</v>
      </c>
      <c r="I16">
        <f>HLOOKUP(I$3,'LC(WDI)'!$A$2:$JG$66,$A16-1956,FALSE)</f>
        <v>16357000000</v>
      </c>
      <c r="J16">
        <f>HLOOKUP(J$3,'LC(WDI)'!$A$2:$JG$66,$A16-1956,FALSE)</f>
        <v>56707000000</v>
      </c>
      <c r="K16">
        <f>HLOOKUP(K$3,'LC(WDI)'!$A$2:$JG$66,$A16-1956,FALSE)</f>
        <v>0</v>
      </c>
      <c r="L16" t="e">
        <f>HLOOKUP(L$3,'LC(WDI)'!$A$2:$JG$66,$A16-1956,FALSE)</f>
        <v>#N/A</v>
      </c>
      <c r="M16">
        <f>HLOOKUP(M$3,'LC(WDI)'!$A$2:$JG$66,$A16-1956,FALSE)</f>
        <v>11150026000000</v>
      </c>
      <c r="N16">
        <f>HLOOKUP(N$3,'LC(WDI)'!$A$2:$JG$66,$A16-1956,FALSE)</f>
        <v>0</v>
      </c>
      <c r="O16">
        <v>2000</v>
      </c>
      <c r="P16">
        <f>(B16/B$11)^'w8'!B16</f>
        <v>1.0292425704759975</v>
      </c>
      <c r="Q16">
        <f>(C16/C$11)^'w8'!C16</f>
        <v>1.0178509829938087</v>
      </c>
      <c r="R16">
        <f>(D16/D$11)^'w8'!D16</f>
        <v>1.0005652383968635</v>
      </c>
      <c r="S16">
        <f>(E16/E$11)^'w8'!E16</f>
        <v>1.0206967837257843</v>
      </c>
      <c r="T16">
        <f>(F16/F$11)^'w8'!F16</f>
        <v>1.0018618265632415</v>
      </c>
      <c r="U16">
        <f>(Country!X36/Country!X$31)^'w8'!G16</f>
        <v>1.0540725064346887</v>
      </c>
      <c r="V16" t="e">
        <f>(H16/H$11)^'w8'!H16</f>
        <v>#DIV/0!</v>
      </c>
      <c r="W16">
        <f>(Country!I36/Country!I$31)^'w8'!I16</f>
        <v>1.0284962692745641</v>
      </c>
      <c r="X16">
        <f>(J16/J$11)^'w8'!J16</f>
        <v>1.0058230899724785</v>
      </c>
      <c r="Y16" t="e">
        <f>(K16/K$11)^'w8'!K16</f>
        <v>#DIV/0!</v>
      </c>
      <c r="Z16" t="e">
        <f>(L16/L$11)^'w8'!L16</f>
        <v>#N/A</v>
      </c>
      <c r="AA16">
        <f>(M16/M$11)^'w8'!M16</f>
        <v>1.0228699396583474</v>
      </c>
      <c r="AB16">
        <f>(Country!I8/Country!I$3)^'w8'!N16</f>
        <v>1.0872456056618458</v>
      </c>
      <c r="AC16">
        <f t="shared" si="0"/>
        <v>1.299854707960501</v>
      </c>
    </row>
    <row r="17" spans="1:29" x14ac:dyDescent="0.2">
      <c r="A17">
        <v>2001</v>
      </c>
      <c r="B17">
        <f>HLOOKUP(B$3,'LC(WDI)'!$A$2:$JG$66,$A17-1956,FALSE)</f>
        <v>201423300000</v>
      </c>
      <c r="C17">
        <f>HLOOKUP(C$3,'LC(WDI)'!$A$2:$JG$66,$A17-1956,FALSE)</f>
        <v>8003000000</v>
      </c>
      <c r="D17">
        <f>HLOOKUP(D$3,'LC(WDI)'!$A$2:$JG$66,$A17-1956,FALSE)</f>
        <v>5437274784.1300001</v>
      </c>
      <c r="E17">
        <f>HLOOKUP(E$3,'LC(WDI)'!$A$2:$JG$66,$A17-1956,FALSE)</f>
        <v>301269030000</v>
      </c>
      <c r="F17">
        <f>HLOOKUP(F$3,'LC(WDI)'!$A$2:$JG$66,$A17-1956,FALSE)</f>
        <v>37808555861.271103</v>
      </c>
      <c r="G17">
        <f>HLOOKUP(G$3,'LC(WDI)'!$A$2:$JG$66,$A17-1956,FALSE)</f>
        <v>238944000000</v>
      </c>
      <c r="H17">
        <f>HLOOKUP(H$3,'LC(WDI)'!$A$2:$JG$66,$A17-1956,FALSE)</f>
        <v>0</v>
      </c>
      <c r="I17">
        <f>HLOOKUP(I$3,'LC(WDI)'!$A$2:$JG$66,$A17-1956,FALSE)</f>
        <v>17443000000</v>
      </c>
      <c r="J17">
        <f>HLOOKUP(J$3,'LC(WDI)'!$A$2:$JG$66,$A17-1956,FALSE)</f>
        <v>62385000000</v>
      </c>
      <c r="K17">
        <f>HLOOKUP(K$3,'LC(WDI)'!$A$2:$JG$66,$A17-1956,FALSE)</f>
        <v>0</v>
      </c>
      <c r="L17" t="e">
        <f>HLOOKUP(L$3,'LC(WDI)'!$A$2:$JG$66,$A17-1956,FALSE)</f>
        <v>#N/A</v>
      </c>
      <c r="M17">
        <f>HLOOKUP(M$3,'LC(WDI)'!$A$2:$JG$66,$A17-1956,FALSE)</f>
        <v>12392969000000</v>
      </c>
      <c r="N17">
        <f>HLOOKUP(N$3,'LC(WDI)'!$A$2:$JG$66,$A17-1956,FALSE)</f>
        <v>0</v>
      </c>
      <c r="O17">
        <v>2001</v>
      </c>
      <c r="P17">
        <f>(B17/B$11)^'w8'!B17</f>
        <v>1.0863488712318539</v>
      </c>
      <c r="Q17">
        <f>(C17/C$11)^'w8'!C17</f>
        <v>1.0202603843726978</v>
      </c>
      <c r="R17">
        <f>(D17/D$11)^'w8'!D17</f>
        <v>1.0012176004473765</v>
      </c>
      <c r="S17">
        <f>(E17/E$11)^'w8'!E17</f>
        <v>1.0210213466478291</v>
      </c>
      <c r="T17">
        <f>(F17/F$11)^'w8'!F17</f>
        <v>1.0022207289541334</v>
      </c>
      <c r="U17">
        <f>(Country!X37/Country!X$31)^'w8'!G17</f>
        <v>1.0598432887541092</v>
      </c>
      <c r="V17" t="e">
        <f>(H17/H$11)^'w8'!H17</f>
        <v>#DIV/0!</v>
      </c>
      <c r="W17">
        <f>(Country!I37/Country!I$31)^'w8'!I17</f>
        <v>1.0371720915490619</v>
      </c>
      <c r="X17">
        <f>(J17/J$11)^'w8'!J17</f>
        <v>1.0084943890117202</v>
      </c>
      <c r="Y17" t="e">
        <f>(K17/K$11)^'w8'!K17</f>
        <v>#DIV/0!</v>
      </c>
      <c r="Z17" t="e">
        <f>(L17/L$11)^'w8'!L17</f>
        <v>#N/A</v>
      </c>
      <c r="AA17">
        <f>(M17/M$11)^'w8'!M17</f>
        <v>1.0255661026166349</v>
      </c>
      <c r="AB17">
        <f>(Country!I9/Country!I$3)^'w8'!N17</f>
        <v>1.1544215761559946</v>
      </c>
      <c r="AC17">
        <f t="shared" si="0"/>
        <v>1.4903939376995512</v>
      </c>
    </row>
    <row r="18" spans="1:29" x14ac:dyDescent="0.2">
      <c r="A18">
        <v>2002</v>
      </c>
      <c r="B18">
        <f>HLOOKUP(B$3,'LC(WDI)'!$A$2:$JG$66,$A18-1956,FALSE)</f>
        <v>225779400000</v>
      </c>
      <c r="C18">
        <f>HLOOKUP(C$3,'LC(WDI)'!$A$2:$JG$66,$A18-1956,FALSE)</f>
        <v>8283000000</v>
      </c>
      <c r="D18">
        <f>HLOOKUP(D$3,'LC(WDI)'!$A$2:$JG$66,$A18-1956,FALSE)</f>
        <v>5717188253.6199999</v>
      </c>
      <c r="E18">
        <f>HLOOKUP(E$3,'LC(WDI)'!$A$2:$JG$66,$A18-1956,FALSE)</f>
        <v>308514555075.14001</v>
      </c>
      <c r="F18">
        <f>HLOOKUP(F$3,'LC(WDI)'!$A$2:$JG$66,$A18-1956,FALSE)</f>
        <v>38704729695.362</v>
      </c>
      <c r="G18">
        <f>HLOOKUP(G$3,'LC(WDI)'!$A$2:$JG$66,$A18-1956,FALSE)</f>
        <v>266000000000</v>
      </c>
      <c r="H18">
        <f>HLOOKUP(H$3,'LC(WDI)'!$A$2:$JG$66,$A18-1956,FALSE)</f>
        <v>0</v>
      </c>
      <c r="I18">
        <f>HLOOKUP(I$3,'LC(WDI)'!$A$2:$JG$66,$A18-1956,FALSE)</f>
        <v>20242000000</v>
      </c>
      <c r="J18">
        <f>HLOOKUP(J$3,'LC(WDI)'!$A$2:$JG$66,$A18-1956,FALSE)</f>
        <v>66146000000</v>
      </c>
      <c r="K18">
        <f>HLOOKUP(K$3,'LC(WDI)'!$A$2:$JG$66,$A18-1956,FALSE)</f>
        <v>0</v>
      </c>
      <c r="L18" t="e">
        <f>HLOOKUP(L$3,'LC(WDI)'!$A$2:$JG$66,$A18-1956,FALSE)</f>
        <v>#N/A</v>
      </c>
      <c r="M18">
        <f>HLOOKUP(M$3,'LC(WDI)'!$A$2:$JG$66,$A18-1956,FALSE)</f>
        <v>13807942000000</v>
      </c>
      <c r="N18">
        <f>HLOOKUP(N$3,'LC(WDI)'!$A$2:$JG$66,$A18-1956,FALSE)</f>
        <v>0</v>
      </c>
      <c r="O18">
        <v>2002</v>
      </c>
      <c r="P18">
        <f>(B18/B$11)^'w8'!B18</f>
        <v>1.0976484972486369</v>
      </c>
      <c r="Q18">
        <f>(C18/C$11)^'w8'!C18</f>
        <v>1.0204719170653895</v>
      </c>
      <c r="R18">
        <f>(D18/D$11)^'w8'!D18</f>
        <v>1.0014146787496874</v>
      </c>
      <c r="S18">
        <f>(E18/E$11)^'w8'!E18</f>
        <v>1.0228180702411633</v>
      </c>
      <c r="T18">
        <f>(F18/F$11)^'w8'!F18</f>
        <v>1.003184171277951</v>
      </c>
      <c r="U18">
        <f>(Country!X38/Country!X$31)^'w8'!G18</f>
        <v>1.0829136707596581</v>
      </c>
      <c r="V18" t="e">
        <f>(H18/H$11)^'w8'!H18</f>
        <v>#DIV/0!</v>
      </c>
      <c r="W18">
        <f>(Country!I38/Country!I$31)^'w8'!I18</f>
        <v>1.0376890656751696</v>
      </c>
      <c r="X18">
        <f>(J18/J$11)^'w8'!J18</f>
        <v>1.0046512556875475</v>
      </c>
      <c r="Y18" t="e">
        <f>(K18/K$11)^'w8'!K18</f>
        <v>#DIV/0!</v>
      </c>
      <c r="Z18" t="e">
        <f>(L18/L$11)^'w8'!L18</f>
        <v>#N/A</v>
      </c>
      <c r="AA18">
        <f>(M18/M$11)^'w8'!M18</f>
        <v>1.0240663918299093</v>
      </c>
      <c r="AB18">
        <f>(Country!I10/Country!I$3)^'w8'!N18</f>
        <v>1.30505203714114</v>
      </c>
      <c r="AC18">
        <f t="shared" si="0"/>
        <v>1.7365596737035458</v>
      </c>
    </row>
    <row r="19" spans="1:29" x14ac:dyDescent="0.2">
      <c r="A19">
        <v>2003</v>
      </c>
      <c r="B19">
        <f>HLOOKUP(B$3,'LC(WDI)'!$A$2:$JG$66,$A19-1956,FALSE)</f>
        <v>256609400000</v>
      </c>
      <c r="C19">
        <f>HLOOKUP(C$3,'LC(WDI)'!$A$2:$JG$66,$A19-1956,FALSE)</f>
        <v>8306000000</v>
      </c>
      <c r="D19">
        <f>HLOOKUP(D$3,'LC(WDI)'!$A$2:$JG$66,$A19-1956,FALSE)</f>
        <v>5864686769.2399998</v>
      </c>
      <c r="E19">
        <f>HLOOKUP(E$3,'LC(WDI)'!$A$2:$JG$66,$A19-1956,FALSE)</f>
        <v>330113304044.04999</v>
      </c>
      <c r="F19">
        <f>HLOOKUP(F$3,'LC(WDI)'!$A$2:$JG$66,$A19-1956,FALSE)</f>
        <v>39095775139.175797</v>
      </c>
      <c r="G19">
        <f>HLOOKUP(G$3,'LC(WDI)'!$A$2:$JG$66,$A19-1956,FALSE)</f>
        <v>276130000000</v>
      </c>
      <c r="H19">
        <f>HLOOKUP(H$3,'LC(WDI)'!$A$2:$JG$66,$A19-1956,FALSE)</f>
        <v>0</v>
      </c>
      <c r="I19">
        <f>HLOOKUP(I$3,'LC(WDI)'!$A$2:$JG$66,$A19-1956,FALSE)</f>
        <v>21721000000</v>
      </c>
      <c r="J19">
        <f>HLOOKUP(J$3,'LC(WDI)'!$A$2:$JG$66,$A19-1956,FALSE)</f>
        <v>71644000000</v>
      </c>
      <c r="K19">
        <f>HLOOKUP(K$3,'LC(WDI)'!$A$2:$JG$66,$A19-1956,FALSE)</f>
        <v>0</v>
      </c>
      <c r="L19" t="e">
        <f>HLOOKUP(L$3,'LC(WDI)'!$A$2:$JG$66,$A19-1956,FALSE)</f>
        <v>#N/A</v>
      </c>
      <c r="M19">
        <f>HLOOKUP(M$3,'LC(WDI)'!$A$2:$JG$66,$A19-1956,FALSE)</f>
        <v>15146220000000</v>
      </c>
      <c r="N19">
        <f>HLOOKUP(N$3,'LC(WDI)'!$A$2:$JG$66,$A19-1956,FALSE)</f>
        <v>0</v>
      </c>
      <c r="O19">
        <v>2003</v>
      </c>
      <c r="P19">
        <f>(B19/B$11)^'w8'!B19</f>
        <v>1.0976537655170489</v>
      </c>
      <c r="Q19">
        <f>(C19/C$11)^'w8'!C19</f>
        <v>1.0157864313215772</v>
      </c>
      <c r="R19">
        <f>(D19/D$11)^'w8'!D19</f>
        <v>1.0014978627970426</v>
      </c>
      <c r="S19">
        <f>(E19/E$11)^'w8'!E19</f>
        <v>1.0238324918906534</v>
      </c>
      <c r="T19">
        <f>(F19/F$11)^'w8'!F19</f>
        <v>1.003929142593166</v>
      </c>
      <c r="U19">
        <f>(Country!X39/Country!X$31)^'w8'!G19</f>
        <v>1.0788357367242722</v>
      </c>
      <c r="V19" t="e">
        <f>(H19/H$11)^'w8'!H19</f>
        <v>#DIV/0!</v>
      </c>
      <c r="W19">
        <f>(Country!I39/Country!I$31)^'w8'!I19</f>
        <v>1.0359433547592971</v>
      </c>
      <c r="X19">
        <f>(J19/J$11)^'w8'!J19</f>
        <v>1.0047982569412603</v>
      </c>
      <c r="Y19" t="e">
        <f>(K19/K$11)^'w8'!K19</f>
        <v>#DIV/0!</v>
      </c>
      <c r="Z19" t="e">
        <f>(L19/L$11)^'w8'!L19</f>
        <v>#N/A</v>
      </c>
      <c r="AA19">
        <f>(M19/M$11)^'w8'!M19</f>
        <v>1.0266986478586189</v>
      </c>
      <c r="AB19">
        <f>(Country!I11/Country!I$3)^'w8'!N19</f>
        <v>1.5051642661747187</v>
      </c>
      <c r="AC19">
        <f t="shared" si="0"/>
        <v>1.9918052395727899</v>
      </c>
    </row>
    <row r="20" spans="1:29" x14ac:dyDescent="0.2">
      <c r="A20">
        <v>2004</v>
      </c>
      <c r="B20">
        <f>HLOOKUP(B$3,'LC(WDI)'!$A$2:$JG$66,$A20-1956,FALSE)</f>
        <v>273296100000</v>
      </c>
      <c r="C20">
        <f>HLOOKUP(C$3,'LC(WDI)'!$A$2:$JG$66,$A20-1956,FALSE)</f>
        <v>8706000000</v>
      </c>
      <c r="D20">
        <f>HLOOKUP(D$3,'LC(WDI)'!$A$2:$JG$66,$A20-1956,FALSE)</f>
        <v>6008746176.0600004</v>
      </c>
      <c r="E20">
        <f>HLOOKUP(E$3,'LC(WDI)'!$A$2:$JG$66,$A20-1956,FALSE)</f>
        <v>357935294640.82001</v>
      </c>
      <c r="F20">
        <f>HLOOKUP(F$3,'LC(WDI)'!$A$2:$JG$66,$A20-1956,FALSE)</f>
        <v>38742490845.889503</v>
      </c>
      <c r="G20">
        <f>HLOOKUP(G$3,'LC(WDI)'!$A$2:$JG$66,$A20-1956,FALSE)</f>
        <v>283070000000</v>
      </c>
      <c r="H20">
        <f>HLOOKUP(H$3,'LC(WDI)'!$A$2:$JG$66,$A20-1956,FALSE)</f>
        <v>0</v>
      </c>
      <c r="I20">
        <f>HLOOKUP(I$3,'LC(WDI)'!$A$2:$JG$66,$A20-1956,FALSE)</f>
        <v>23779000000</v>
      </c>
      <c r="J20">
        <f>HLOOKUP(J$3,'LC(WDI)'!$A$2:$JG$66,$A20-1956,FALSE)</f>
        <v>77775000000</v>
      </c>
      <c r="K20">
        <f>HLOOKUP(K$3,'LC(WDI)'!$A$2:$JG$66,$A20-1956,FALSE)</f>
        <v>0</v>
      </c>
      <c r="L20" t="e">
        <f>HLOOKUP(L$3,'LC(WDI)'!$A$2:$JG$66,$A20-1956,FALSE)</f>
        <v>#N/A</v>
      </c>
      <c r="M20">
        <f>HLOOKUP(M$3,'LC(WDI)'!$A$2:$JG$66,$A20-1956,FALSE)</f>
        <v>18205124000000</v>
      </c>
      <c r="N20">
        <f>HLOOKUP(N$3,'LC(WDI)'!$A$2:$JG$66,$A20-1956,FALSE)</f>
        <v>0</v>
      </c>
      <c r="O20">
        <v>2004</v>
      </c>
      <c r="P20">
        <f>(B20/B$11)^'w8'!B20</f>
        <v>1.0988532999301377</v>
      </c>
      <c r="Q20">
        <f>(C20/C$11)^'w8'!C20</f>
        <v>1.0140993333789419</v>
      </c>
      <c r="R20">
        <f>(D20/D$11)^'w8'!D20</f>
        <v>1.0016192520221319</v>
      </c>
      <c r="S20">
        <f>(E20/E$11)^'w8'!E20</f>
        <v>1.0319198678864201</v>
      </c>
      <c r="T20">
        <f>(F20/F$11)^'w8'!F20</f>
        <v>1.0038386165425131</v>
      </c>
      <c r="U20">
        <f>(Country!X40/Country!X$31)^'w8'!G20</f>
        <v>1.0728189544768298</v>
      </c>
      <c r="V20" t="e">
        <f>(H20/H$11)^'w8'!H20</f>
        <v>#DIV/0!</v>
      </c>
      <c r="W20">
        <f>(Country!I40/Country!I$31)^'w8'!I20</f>
        <v>1.0410394196446404</v>
      </c>
      <c r="X20">
        <f>(J20/J$11)^'w8'!J20</f>
        <v>1.0056079661209385</v>
      </c>
      <c r="Y20" t="e">
        <f>(K20/K$11)^'w8'!K20</f>
        <v>#DIV/0!</v>
      </c>
      <c r="Z20" t="e">
        <f>(L20/L$11)^'w8'!L20</f>
        <v>#N/A</v>
      </c>
      <c r="AA20">
        <f>(M20/M$11)^'w8'!M20</f>
        <v>1.032805960876749</v>
      </c>
      <c r="AB20">
        <f>(Country!I12/Country!I$3)^'w8'!N20</f>
        <v>1.650283539266854</v>
      </c>
      <c r="AC20">
        <f t="shared" si="0"/>
        <v>2.2132596752590246</v>
      </c>
    </row>
    <row r="21" spans="1:29" x14ac:dyDescent="0.2">
      <c r="A21">
        <v>2005</v>
      </c>
      <c r="B21">
        <f>HLOOKUP(B$3,'LC(WDI)'!$A$2:$JG$66,$A21-1956,FALSE)</f>
        <v>292126500000</v>
      </c>
      <c r="C21">
        <f>HLOOKUP(C$3,'LC(WDI)'!$A$2:$JG$66,$A21-1956,FALSE)</f>
        <v>9110000000</v>
      </c>
      <c r="D21">
        <f>HLOOKUP(D$3,'LC(WDI)'!$A$2:$JG$66,$A21-1956,FALSE)</f>
        <v>5967501659.7600002</v>
      </c>
      <c r="E21">
        <f>HLOOKUP(E$3,'LC(WDI)'!$A$2:$JG$66,$A21-1956,FALSE)</f>
        <v>403271298604.64697</v>
      </c>
      <c r="F21">
        <f>HLOOKUP(F$3,'LC(WDI)'!$A$2:$JG$66,$A21-1956,FALSE)</f>
        <v>38995435803.6856</v>
      </c>
      <c r="G21">
        <f>HLOOKUP(G$3,'LC(WDI)'!$A$2:$JG$66,$A21-1956,FALSE)</f>
        <v>296360000000</v>
      </c>
      <c r="H21">
        <f>HLOOKUP(H$3,'LC(WDI)'!$A$2:$JG$66,$A21-1956,FALSE)</f>
        <v>0</v>
      </c>
      <c r="I21">
        <f>HLOOKUP(I$3,'LC(WDI)'!$A$2:$JG$66,$A21-1956,FALSE)</f>
        <v>25587000000</v>
      </c>
      <c r="J21">
        <f>HLOOKUP(J$3,'LC(WDI)'!$A$2:$JG$66,$A21-1956,FALSE)</f>
        <v>82093000000</v>
      </c>
      <c r="K21">
        <f>HLOOKUP(K$3,'LC(WDI)'!$A$2:$JG$66,$A21-1956,FALSE)</f>
        <v>0</v>
      </c>
      <c r="L21" t="e">
        <f>HLOOKUP(L$3,'LC(WDI)'!$A$2:$JG$66,$A21-1956,FALSE)</f>
        <v>#N/A</v>
      </c>
      <c r="M21">
        <f>HLOOKUP(M$3,'LC(WDI)'!$A$2:$JG$66,$A21-1956,FALSE)</f>
        <v>19538500000000</v>
      </c>
      <c r="N21">
        <f>HLOOKUP(N$3,'LC(WDI)'!$A$2:$JG$66,$A21-1956,FALSE)</f>
        <v>0</v>
      </c>
      <c r="O21">
        <v>2005</v>
      </c>
      <c r="P21">
        <f>(B21/B$11)^'w8'!B21</f>
        <v>1.0958096112927282</v>
      </c>
      <c r="Q21">
        <f>(C21/C$11)^'w8'!C21</f>
        <v>1.0149861057504126</v>
      </c>
      <c r="R21">
        <f>(D21/D$11)^'w8'!D21</f>
        <v>1.0013268376310287</v>
      </c>
      <c r="S21">
        <f>(E21/E$11)^'w8'!E21</f>
        <v>1.0410513604101168</v>
      </c>
      <c r="T21">
        <f>(F21/F$11)^'w8'!F21</f>
        <v>1.0037905882723153</v>
      </c>
      <c r="U21">
        <f>(Country!X41/Country!X$31)^'w8'!G21</f>
        <v>1.0577417993651825</v>
      </c>
      <c r="V21" t="e">
        <f>(H21/H$11)^'w8'!H21</f>
        <v>#DIV/0!</v>
      </c>
      <c r="W21">
        <f>(Country!I41/Country!I$31)^'w8'!I21</f>
        <v>1.0350848413367126</v>
      </c>
      <c r="X21">
        <f>(J21/J$11)^'w8'!J21</f>
        <v>1.0055166046435275</v>
      </c>
      <c r="Y21" t="e">
        <f>(K21/K$11)^'w8'!K21</f>
        <v>#DIV/0!</v>
      </c>
      <c r="Z21" t="e">
        <f>(L21/L$11)^'w8'!L21</f>
        <v>#N/A</v>
      </c>
      <c r="AA21">
        <f>(M21/M$11)^'w8'!M21</f>
        <v>1.0643484155647918</v>
      </c>
      <c r="AB21">
        <f>(Country!I13/Country!I$3)^'w8'!N21</f>
        <v>1.8422676147446986</v>
      </c>
      <c r="AC21">
        <f t="shared" si="0"/>
        <v>2.5122782123792811</v>
      </c>
    </row>
    <row r="22" spans="1:29" x14ac:dyDescent="0.2">
      <c r="A22">
        <v>2006</v>
      </c>
      <c r="B22">
        <f>HLOOKUP(B$3,'LC(WDI)'!$A$2:$JG$66,$A22-1956,FALSE)</f>
        <v>304182200000</v>
      </c>
      <c r="C22">
        <f>HLOOKUP(C$3,'LC(WDI)'!$A$2:$JG$66,$A22-1956,FALSE)</f>
        <v>8719000000</v>
      </c>
      <c r="D22">
        <f>HLOOKUP(D$3,'LC(WDI)'!$A$2:$JG$66,$A22-1956,FALSE)</f>
        <v>5987397868.1999998</v>
      </c>
      <c r="E22">
        <f>HLOOKUP(E$3,'LC(WDI)'!$A$2:$JG$66,$A22-1956,FALSE)</f>
        <v>505648460509.302</v>
      </c>
      <c r="F22">
        <f>HLOOKUP(F$3,'LC(WDI)'!$A$2:$JG$66,$A22-1956,FALSE)</f>
        <v>39266966034.746803</v>
      </c>
      <c r="G22">
        <f>HLOOKUP(G$3,'LC(WDI)'!$A$2:$JG$66,$A22-1956,FALSE)</f>
        <v>324700000000</v>
      </c>
      <c r="H22">
        <f>HLOOKUP(H$3,'LC(WDI)'!$A$2:$JG$66,$A22-1956,FALSE)</f>
        <v>0</v>
      </c>
      <c r="I22">
        <f>HLOOKUP(I$3,'LC(WDI)'!$A$2:$JG$66,$A22-1956,FALSE)</f>
        <v>28521577162.02</v>
      </c>
      <c r="J22">
        <f>HLOOKUP(J$3,'LC(WDI)'!$A$2:$JG$66,$A22-1956,FALSE)</f>
        <v>88277000000</v>
      </c>
      <c r="K22">
        <f>HLOOKUP(K$3,'LC(WDI)'!$A$2:$JG$66,$A22-1956,FALSE)</f>
        <v>0</v>
      </c>
      <c r="L22" t="e">
        <f>HLOOKUP(L$3,'LC(WDI)'!$A$2:$JG$66,$A22-1956,FALSE)</f>
        <v>#N/A</v>
      </c>
      <c r="M22">
        <f>HLOOKUP(M$3,'LC(WDI)'!$A$2:$JG$66,$A22-1956,FALSE)</f>
        <v>20732100000000</v>
      </c>
      <c r="N22">
        <f>HLOOKUP(N$3,'LC(WDI)'!$A$2:$JG$66,$A22-1956,FALSE)</f>
        <v>0</v>
      </c>
      <c r="O22">
        <v>2006</v>
      </c>
      <c r="P22">
        <f>(B22/B$11)^'w8'!B22</f>
        <v>1.0991488884074585</v>
      </c>
      <c r="Q22">
        <f>(C22/C$11)^'w8'!C22</f>
        <v>1.0120377661560203</v>
      </c>
      <c r="R22">
        <f>(D22/D$11)^'w8'!D22</f>
        <v>1.0012839541933205</v>
      </c>
      <c r="S22">
        <f>(E22/E$11)^'w8'!E22</f>
        <v>1.0557709212385489</v>
      </c>
      <c r="T22">
        <f>(F22/F$11)^'w8'!F22</f>
        <v>1.0038699609978525</v>
      </c>
      <c r="U22">
        <f>(Country!X42/Country!X$31)^'w8'!G22</f>
        <v>1.052593027050573</v>
      </c>
      <c r="V22" t="e">
        <f>(H22/H$11)^'w8'!H22</f>
        <v>#DIV/0!</v>
      </c>
      <c r="W22">
        <f>(Country!I42/Country!I$31)^'w8'!I22</f>
        <v>1.0374057671928421</v>
      </c>
      <c r="X22">
        <f>(J22/J$11)^'w8'!J22</f>
        <v>1.0058664474487846</v>
      </c>
      <c r="Y22" t="e">
        <f>(K22/K$11)^'w8'!K22</f>
        <v>#DIV/0!</v>
      </c>
      <c r="Z22" t="e">
        <f>(L22/L$11)^'w8'!L22</f>
        <v>#N/A</v>
      </c>
      <c r="AA22">
        <f>(M22/M$11)^'w8'!M22</f>
        <v>1.107762122198916</v>
      </c>
      <c r="AB22">
        <f>(Country!I14/Country!I$3)^'w8'!N22</f>
        <v>1.9194317176218449</v>
      </c>
      <c r="AC22">
        <f t="shared" si="0"/>
        <v>2.7569335765842351</v>
      </c>
    </row>
    <row r="23" spans="1:29" x14ac:dyDescent="0.2">
      <c r="A23">
        <v>2007</v>
      </c>
      <c r="B23">
        <f>HLOOKUP(B$3,'LC(WDI)'!$A$2:$JG$66,$A23-1956,FALSE)</f>
        <v>319403600000</v>
      </c>
      <c r="C23">
        <f>HLOOKUP(C$3,'LC(WDI)'!$A$2:$JG$66,$A23-1956,FALSE)</f>
        <v>10647000000</v>
      </c>
      <c r="D23">
        <f>HLOOKUP(D$3,'LC(WDI)'!$A$2:$JG$66,$A23-1956,FALSE)</f>
        <v>6280400920.3400002</v>
      </c>
      <c r="E23">
        <f>HLOOKUP(E$3,'LC(WDI)'!$A$2:$JG$66,$A23-1956,FALSE)</f>
        <v>559462950000</v>
      </c>
      <c r="F23">
        <f>HLOOKUP(F$3,'LC(WDI)'!$A$2:$JG$66,$A23-1956,FALSE)</f>
        <v>39506072889.141899</v>
      </c>
      <c r="G23">
        <f>HLOOKUP(G$3,'LC(WDI)'!$A$2:$JG$66,$A23-1956,FALSE)</f>
        <v>350291000000</v>
      </c>
      <c r="H23">
        <f>HLOOKUP(H$3,'LC(WDI)'!$A$2:$JG$66,$A23-1956,FALSE)</f>
        <v>0</v>
      </c>
      <c r="I23">
        <f>HLOOKUP(I$3,'LC(WDI)'!$A$2:$JG$66,$A23-1956,FALSE)</f>
        <v>32587160970.689999</v>
      </c>
      <c r="J23">
        <f>HLOOKUP(J$3,'LC(WDI)'!$A$2:$JG$66,$A23-1956,FALSE)</f>
        <v>92413000000</v>
      </c>
      <c r="K23">
        <f>HLOOKUP(K$3,'LC(WDI)'!$A$2:$JG$66,$A23-1956,FALSE)</f>
        <v>0</v>
      </c>
      <c r="L23" t="e">
        <f>HLOOKUP(L$3,'LC(WDI)'!$A$2:$JG$66,$A23-1956,FALSE)</f>
        <v>#N/A</v>
      </c>
      <c r="M23">
        <f>HLOOKUP(M$3,'LC(WDI)'!$A$2:$JG$66,$A23-1956,FALSE)</f>
        <v>21732646000000</v>
      </c>
      <c r="N23">
        <f>HLOOKUP(N$3,'LC(WDI)'!$A$2:$JG$66,$A23-1956,FALSE)</f>
        <v>0</v>
      </c>
      <c r="O23">
        <v>2007</v>
      </c>
      <c r="P23">
        <f>(B23/B$11)^'w8'!B23</f>
        <v>1.1190637508145747</v>
      </c>
      <c r="Q23">
        <f>(C23/C$11)^'w8'!C23</f>
        <v>1.0201311039136491</v>
      </c>
      <c r="R23">
        <f>(D23/D$11)^'w8'!D23</f>
        <v>1.0008968861373728</v>
      </c>
      <c r="S23">
        <f>(E23/E$11)^'w8'!E23</f>
        <v>1.050920012186896</v>
      </c>
      <c r="T23">
        <f>(F23/F$11)^'w8'!F23</f>
        <v>1.003067846898988</v>
      </c>
      <c r="U23">
        <f>(Country!X43/Country!X$31)^'w8'!G23</f>
        <v>1.0544678126182632</v>
      </c>
      <c r="V23" t="e">
        <f>(H23/H$11)^'w8'!H23</f>
        <v>#DIV/0!</v>
      </c>
      <c r="W23">
        <f>(Country!I43/Country!I$31)^'w8'!I23</f>
        <v>1.0505776135935583</v>
      </c>
      <c r="X23">
        <f>(J23/J$11)^'w8'!J23</f>
        <v>1.0041217760318948</v>
      </c>
      <c r="Y23" t="e">
        <f>(K23/K$11)^'w8'!K23</f>
        <v>#DIV/0!</v>
      </c>
      <c r="Z23" t="e">
        <f>(L23/L$11)^'w8'!L23</f>
        <v>#N/A</v>
      </c>
      <c r="AA23">
        <f>(M23/M$11)^'w8'!M23</f>
        <v>1.1262209544517514</v>
      </c>
      <c r="AB23">
        <f>(Country!I15/Country!I$3)^'w8'!N23</f>
        <v>1.8117347166524387</v>
      </c>
      <c r="AC23">
        <f t="shared" si="0"/>
        <v>2.7337965601885972</v>
      </c>
    </row>
    <row r="24" spans="1:29" x14ac:dyDescent="0.2">
      <c r="A24">
        <v>2008</v>
      </c>
      <c r="B24">
        <f>HLOOKUP(B$3,'LC(WDI)'!$A$2:$JG$66,$A24-1956,FALSE)</f>
        <v>340254900000</v>
      </c>
      <c r="C24">
        <f>HLOOKUP(C$3,'LC(WDI)'!$A$2:$JG$66,$A24-1956,FALSE)</f>
        <v>10790000000</v>
      </c>
      <c r="D24">
        <f>HLOOKUP(D$3,'LC(WDI)'!$A$2:$JG$66,$A24-1956,FALSE)</f>
        <v>6424059158.9499998</v>
      </c>
      <c r="E24">
        <f>HLOOKUP(E$3,'LC(WDI)'!$A$2:$JG$66,$A24-1956,FALSE)</f>
        <v>584500000000</v>
      </c>
      <c r="F24">
        <f>HLOOKUP(F$3,'LC(WDI)'!$A$2:$JG$66,$A24-1956,FALSE)</f>
        <v>41107446845.956902</v>
      </c>
      <c r="G24">
        <f>HLOOKUP(G$3,'LC(WDI)'!$A$2:$JG$66,$A24-1956,FALSE)</f>
        <v>374662000000</v>
      </c>
      <c r="H24">
        <f>HLOOKUP(H$3,'LC(WDI)'!$A$2:$JG$66,$A24-1956,FALSE)</f>
        <v>0</v>
      </c>
      <c r="I24">
        <f>HLOOKUP(I$3,'LC(WDI)'!$A$2:$JG$66,$A24-1956,FALSE)</f>
        <v>41010785600.040001</v>
      </c>
      <c r="J24">
        <f>HLOOKUP(J$3,'LC(WDI)'!$A$2:$JG$66,$A24-1956,FALSE)</f>
        <v>95839000000</v>
      </c>
      <c r="K24">
        <f>HLOOKUP(K$3,'LC(WDI)'!$A$2:$JG$66,$A24-1956,FALSE)</f>
        <v>0</v>
      </c>
      <c r="L24" t="e">
        <f>HLOOKUP(L$3,'LC(WDI)'!$A$2:$JG$66,$A24-1956,FALSE)</f>
        <v>#N/A</v>
      </c>
      <c r="M24">
        <f>HLOOKUP(M$3,'LC(WDI)'!$A$2:$JG$66,$A24-1956,FALSE)</f>
        <v>22925382000000</v>
      </c>
      <c r="N24">
        <f>HLOOKUP(N$3,'LC(WDI)'!$A$2:$JG$66,$A24-1956,FALSE)</f>
        <v>0</v>
      </c>
      <c r="O24">
        <v>2008</v>
      </c>
      <c r="P24">
        <f>(B24/B$11)^'w8'!B24</f>
        <v>1.1136602935381825</v>
      </c>
      <c r="Q24">
        <f>(C24/C$11)^'w8'!C24</f>
        <v>1.021026649278334</v>
      </c>
      <c r="R24">
        <f>(D24/D$11)^'w8'!D24</f>
        <v>1.0009138006182752</v>
      </c>
      <c r="S24">
        <f>(E24/E$11)^'w8'!E24</f>
        <v>1.050459077491382</v>
      </c>
      <c r="T24">
        <f>(F24/F$11)^'w8'!F24</f>
        <v>1.0040358818826112</v>
      </c>
      <c r="U24">
        <f>(Country!X44/Country!X$31)^'w8'!G24</f>
        <v>1.0492980521103901</v>
      </c>
      <c r="V24" t="e">
        <f>(H24/H$11)^'w8'!H24</f>
        <v>#DIV/0!</v>
      </c>
      <c r="W24">
        <f>(Country!I44/Country!I$31)^'w8'!I24</f>
        <v>1.0635258679721993</v>
      </c>
      <c r="X24">
        <f>(J24/J$11)^'w8'!J24</f>
        <v>1.0039879282728623</v>
      </c>
      <c r="Y24" t="e">
        <f>(K24/K$11)^'w8'!K24</f>
        <v>#DIV/0!</v>
      </c>
      <c r="Z24" t="e">
        <f>(L24/L$11)^'w8'!L24</f>
        <v>#N/A</v>
      </c>
      <c r="AA24">
        <f>(M24/M$11)^'w8'!M24</f>
        <v>1.1120027870248124</v>
      </c>
      <c r="AB24">
        <f>(Country!I16/Country!I$3)^'w8'!N24</f>
        <v>2.0533882554209328</v>
      </c>
      <c r="AC24">
        <f t="shared" si="0"/>
        <v>3.0709109802711141</v>
      </c>
    </row>
    <row r="25" spans="1:29" x14ac:dyDescent="0.2">
      <c r="A25">
        <v>2009</v>
      </c>
      <c r="B25">
        <f>HLOOKUP(B$3,'LC(WDI)'!$A$2:$JG$66,$A25-1956,FALSE)</f>
        <v>366471900000</v>
      </c>
      <c r="C25">
        <f>HLOOKUP(C$3,'LC(WDI)'!$A$2:$JG$66,$A25-1956,FALSE)</f>
        <v>10910000000</v>
      </c>
      <c r="D25">
        <f>HLOOKUP(D$3,'LC(WDI)'!$A$2:$JG$66,$A25-1956,FALSE)</f>
        <v>6864225705.4499998</v>
      </c>
      <c r="E25">
        <f>HLOOKUP(E$3,'LC(WDI)'!$A$2:$JG$66,$A25-1956,FALSE)</f>
        <v>640573850000</v>
      </c>
      <c r="F25">
        <f>HLOOKUP(F$3,'LC(WDI)'!$A$2:$JG$66,$A25-1956,FALSE)</f>
        <v>43091292021.387199</v>
      </c>
      <c r="G25">
        <f>HLOOKUP(G$3,'LC(WDI)'!$A$2:$JG$66,$A25-1956,FALSE)</f>
        <v>432020000000</v>
      </c>
      <c r="H25">
        <f>HLOOKUP(H$3,'LC(WDI)'!$A$2:$JG$66,$A25-1956,FALSE)</f>
        <v>0</v>
      </c>
      <c r="I25">
        <f>HLOOKUP(I$3,'LC(WDI)'!$A$2:$JG$66,$A25-1956,FALSE)</f>
        <v>42778267927.839996</v>
      </c>
      <c r="J25">
        <f>HLOOKUP(J$3,'LC(WDI)'!$A$2:$JG$66,$A25-1956,FALSE)</f>
        <v>98881000000</v>
      </c>
      <c r="K25">
        <f>HLOOKUP(K$3,'LC(WDI)'!$A$2:$JG$66,$A25-1956,FALSE)</f>
        <v>0</v>
      </c>
      <c r="L25" t="e">
        <f>HLOOKUP(L$3,'LC(WDI)'!$A$2:$JG$66,$A25-1956,FALSE)</f>
        <v>#N/A</v>
      </c>
      <c r="M25">
        <f>HLOOKUP(M$3,'LC(WDI)'!$A$2:$JG$66,$A25-1956,FALSE)</f>
        <v>23490740000000</v>
      </c>
      <c r="N25">
        <f>HLOOKUP(N$3,'LC(WDI)'!$A$2:$JG$66,$A25-1956,FALSE)</f>
        <v>0</v>
      </c>
      <c r="O25">
        <v>2009</v>
      </c>
      <c r="P25">
        <f>(B25/B$11)^'w8'!B25</f>
        <v>1.1158560016972596</v>
      </c>
      <c r="Q25">
        <f>(C25/C$11)^'w8'!C25</f>
        <v>1.0227953383071846</v>
      </c>
      <c r="R25">
        <f>(D25/D$11)^'w8'!D25</f>
        <v>1.0011493017943967</v>
      </c>
      <c r="S25">
        <f>(E25/E$11)^'w8'!E25</f>
        <v>1.0580383472831909</v>
      </c>
      <c r="T25">
        <f>(F25/F$11)^'w8'!F25</f>
        <v>1.0045812800867862</v>
      </c>
      <c r="U25">
        <f>(Country!X45/Country!X$31)^'w8'!G25</f>
        <v>1.0393984735048969</v>
      </c>
      <c r="V25" t="e">
        <f>(H25/H$11)^'w8'!H25</f>
        <v>#DIV/0!</v>
      </c>
      <c r="W25">
        <f>(Country!I45/Country!I$31)^'w8'!I25</f>
        <v>1.0660730832841043</v>
      </c>
      <c r="X25">
        <f>(J25/J$11)^'w8'!J25</f>
        <v>1.0034017951105483</v>
      </c>
      <c r="Y25" t="e">
        <f>(K25/K$11)^'w8'!K25</f>
        <v>#DIV/0!</v>
      </c>
      <c r="Z25" t="e">
        <f>(L25/L$11)^'w8'!L25</f>
        <v>#N/A</v>
      </c>
      <c r="AA25">
        <f>(M25/M$11)^'w8'!M25</f>
        <v>1.0949896059208581</v>
      </c>
      <c r="AB25">
        <f>(Country!I17/Country!I$3)^'w8'!N25</f>
        <v>2.2765551067070495</v>
      </c>
      <c r="AC25">
        <f t="shared" si="0"/>
        <v>3.3660016341921244</v>
      </c>
    </row>
    <row r="26" spans="1:29" x14ac:dyDescent="0.2">
      <c r="A26">
        <v>2010</v>
      </c>
      <c r="B26">
        <f>HLOOKUP(B$3,'LC(WDI)'!$A$2:$JG$66,$A26-1956,FALSE)</f>
        <v>392662800000</v>
      </c>
      <c r="C26">
        <f>HLOOKUP(C$3,'LC(WDI)'!$A$2:$JG$66,$A26-1956,FALSE)</f>
        <v>12335900000</v>
      </c>
      <c r="D26">
        <f>HLOOKUP(D$3,'LC(WDI)'!$A$2:$JG$66,$A26-1956,FALSE)</f>
        <v>7096645314.2700005</v>
      </c>
      <c r="E26">
        <f>HLOOKUP(E$3,'LC(WDI)'!$A$2:$JG$66,$A26-1956,FALSE)</f>
        <v>754784160000</v>
      </c>
      <c r="F26">
        <f>HLOOKUP(F$3,'LC(WDI)'!$A$2:$JG$66,$A26-1956,FALSE)</f>
        <v>44389859578.520103</v>
      </c>
      <c r="G26">
        <f>HLOOKUP(G$3,'LC(WDI)'!$A$2:$JG$66,$A26-1956,FALSE)</f>
        <v>469402000000</v>
      </c>
      <c r="H26">
        <f>HLOOKUP(H$3,'LC(WDI)'!$A$2:$JG$66,$A26-1956,FALSE)</f>
        <v>0</v>
      </c>
      <c r="I26">
        <f>HLOOKUP(I$3,'LC(WDI)'!$A$2:$JG$66,$A26-1956,FALSE)</f>
        <v>46662941000</v>
      </c>
      <c r="J26">
        <f>HLOOKUP(J$3,'LC(WDI)'!$A$2:$JG$66,$A26-1956,FALSE)</f>
        <v>100328000000</v>
      </c>
      <c r="K26">
        <f>HLOOKUP(K$3,'LC(WDI)'!$A$2:$JG$66,$A26-1956,FALSE)</f>
        <v>0</v>
      </c>
      <c r="L26" t="e">
        <f>HLOOKUP(L$3,'LC(WDI)'!$A$2:$JG$66,$A26-1956,FALSE)</f>
        <v>#N/A</v>
      </c>
      <c r="M26">
        <f>HLOOKUP(M$3,'LC(WDI)'!$A$2:$JG$66,$A26-1956,FALSE)</f>
        <v>23952831000000</v>
      </c>
      <c r="N26">
        <f>HLOOKUP(N$3,'LC(WDI)'!$A$2:$JG$66,$A26-1956,FALSE)</f>
        <v>0</v>
      </c>
      <c r="O26">
        <v>2010</v>
      </c>
      <c r="P26">
        <f>(B26/B$11)^'w8'!B26</f>
        <v>1.111974125059787</v>
      </c>
      <c r="Q26">
        <f>(C26/C$11)^'w8'!C26</f>
        <v>1.0222821289239041</v>
      </c>
      <c r="R26">
        <f>(D26/D$11)^'w8'!D26</f>
        <v>1.0009947815219171</v>
      </c>
      <c r="S26">
        <f>(E26/E$11)^'w8'!E26</f>
        <v>1.0643705073292065</v>
      </c>
      <c r="T26">
        <f>(F26/F$11)^'w8'!F26</f>
        <v>1.0046811043394011</v>
      </c>
      <c r="U26">
        <f>(Country!X46/Country!X$31)^'w8'!G26</f>
        <v>1.0400778084013078</v>
      </c>
      <c r="V26" t="e">
        <f>(H26/H$11)^'w8'!H26</f>
        <v>#DIV/0!</v>
      </c>
      <c r="W26">
        <f>(Country!I46/Country!I$31)^'w8'!I26</f>
        <v>1.0769114260799681</v>
      </c>
      <c r="X26">
        <f>(J26/J$11)^'w8'!J26</f>
        <v>1.0027983187272713</v>
      </c>
      <c r="Y26" t="e">
        <f>(K26/K$11)^'w8'!K26</f>
        <v>#DIV/0!</v>
      </c>
      <c r="Z26" t="e">
        <f>(L26/L$11)^'w8'!L26</f>
        <v>#N/A</v>
      </c>
      <c r="AA26">
        <f>(M26/M$11)^'w8'!M26</f>
        <v>1.0855856421794692</v>
      </c>
      <c r="AB26">
        <f>(Country!I18/Country!I$3)^'w8'!N26</f>
        <v>2.578314122274846</v>
      </c>
      <c r="AC26">
        <f t="shared" si="0"/>
        <v>3.8254071081138363</v>
      </c>
    </row>
    <row r="27" spans="1:29" x14ac:dyDescent="0.2">
      <c r="A27">
        <v>2011</v>
      </c>
      <c r="B27">
        <f>HLOOKUP(B$3,'LC(WDI)'!$A$2:$JG$66,$A27-1956,FALSE)</f>
        <v>400809700000</v>
      </c>
      <c r="C27">
        <f>HLOOKUP(C$3,'LC(WDI)'!$A$2:$JG$66,$A27-1956,FALSE)</f>
        <v>12195800000</v>
      </c>
      <c r="D27">
        <f>HLOOKUP(D$3,'LC(WDI)'!$A$2:$JG$66,$A27-1956,FALSE)</f>
        <v>7184377869.2200003</v>
      </c>
      <c r="E27">
        <f>HLOOKUP(E$3,'LC(WDI)'!$A$2:$JG$66,$A27-1956,FALSE)</f>
        <v>807670658504.18604</v>
      </c>
      <c r="F27">
        <f>HLOOKUP(F$3,'LC(WDI)'!$A$2:$JG$66,$A27-1956,FALSE)</f>
        <v>44798143878.544098</v>
      </c>
      <c r="G27">
        <f>HLOOKUP(G$3,'LC(WDI)'!$A$2:$JG$66,$A27-1956,FALSE)</f>
        <v>500446000000</v>
      </c>
      <c r="H27">
        <f>HLOOKUP(H$3,'LC(WDI)'!$A$2:$JG$66,$A27-1956,FALSE)</f>
        <v>0</v>
      </c>
      <c r="I27">
        <f>HLOOKUP(I$3,'LC(WDI)'!$A$2:$JG$66,$A27-1956,FALSE)</f>
        <v>50148298000</v>
      </c>
      <c r="J27">
        <f>HLOOKUP(J$3,'LC(WDI)'!$A$2:$JG$66,$A27-1956,FALSE)</f>
        <v>103103000000</v>
      </c>
      <c r="K27">
        <f>HLOOKUP(K$3,'LC(WDI)'!$A$2:$JG$66,$A27-1956,FALSE)</f>
        <v>0</v>
      </c>
      <c r="L27" t="e">
        <f>HLOOKUP(L$3,'LC(WDI)'!$A$2:$JG$66,$A27-1956,FALSE)</f>
        <v>#N/A</v>
      </c>
      <c r="M27">
        <f>HLOOKUP(M$3,'LC(WDI)'!$A$2:$JG$66,$A27-1956,FALSE)</f>
        <v>25502543000000</v>
      </c>
      <c r="N27">
        <f>HLOOKUP(N$3,'LC(WDI)'!$A$2:$JG$66,$A27-1956,FALSE)</f>
        <v>0</v>
      </c>
      <c r="O27">
        <v>2011</v>
      </c>
      <c r="P27">
        <f>(B27/B$11)^'w8'!B27</f>
        <v>1.1023052548604031</v>
      </c>
      <c r="Q27">
        <f>(C27/C$11)^'w8'!C27</f>
        <v>1.0192637188387521</v>
      </c>
      <c r="R27">
        <f>(D27/D$11)^'w8'!D27</f>
        <v>1.0008067508642882</v>
      </c>
      <c r="S27">
        <f>(E27/E$11)^'w8'!E27</f>
        <v>1.0620086200556103</v>
      </c>
      <c r="T27">
        <f>(F27/F$11)^'w8'!F27</f>
        <v>1.0047725790831523</v>
      </c>
      <c r="U27">
        <f>(Country!X47/Country!X$31)^'w8'!G27</f>
        <v>1.0378170965595261</v>
      </c>
      <c r="V27" t="e">
        <f>(H27/H$11)^'w8'!H27</f>
        <v>#DIV/0!</v>
      </c>
      <c r="W27">
        <f>(Country!I47/Country!I$31)^'w8'!I27</f>
        <v>1.0855844761196687</v>
      </c>
      <c r="X27">
        <f>(J27/J$11)^'w8'!J27</f>
        <v>1.0033600794119335</v>
      </c>
      <c r="Y27" t="e">
        <f>(K27/K$11)^'w8'!K27</f>
        <v>#DIV/0!</v>
      </c>
      <c r="Z27" t="e">
        <f>(L27/L$11)^'w8'!L27</f>
        <v>#N/A</v>
      </c>
      <c r="AA27">
        <f>(M27/M$11)^'w8'!M27</f>
        <v>1.0958119399170818</v>
      </c>
      <c r="AB27">
        <f>(Country!I19/Country!I$3)^'w8'!N27</f>
        <v>2.9781725908334287</v>
      </c>
      <c r="AC27">
        <f t="shared" si="0"/>
        <v>4.4265119309593173</v>
      </c>
    </row>
    <row r="28" spans="1:29" x14ac:dyDescent="0.2">
      <c r="A28">
        <v>2012</v>
      </c>
      <c r="B28">
        <f>HLOOKUP(B$3,'LC(WDI)'!$A$2:$JG$66,$A28-1956,FALSE)</f>
        <v>397970100000</v>
      </c>
      <c r="C28">
        <f>HLOOKUP(C$3,'LC(WDI)'!$A$2:$JG$66,$A28-1956,FALSE)</f>
        <v>13115500000</v>
      </c>
      <c r="D28">
        <f>HLOOKUP(D$3,'LC(WDI)'!$A$2:$JG$66,$A28-1956,FALSE)</f>
        <v>7384495245.9200001</v>
      </c>
      <c r="E28">
        <f>HLOOKUP(E$3,'LC(WDI)'!$A$2:$JG$66,$A28-1956,FALSE)</f>
        <v>680988055160</v>
      </c>
      <c r="F28">
        <f>HLOOKUP(F$3,'LC(WDI)'!$A$2:$JG$66,$A28-1956,FALSE)</f>
        <v>45578661665.824699</v>
      </c>
      <c r="G28">
        <f>HLOOKUP(G$3,'LC(WDI)'!$A$2:$JG$66,$A28-1956,FALSE)</f>
        <v>542638000000</v>
      </c>
      <c r="H28">
        <f>HLOOKUP(H$3,'LC(WDI)'!$A$2:$JG$66,$A28-1956,FALSE)</f>
        <v>0</v>
      </c>
      <c r="I28">
        <f>HLOOKUP(I$3,'LC(WDI)'!$A$2:$JG$66,$A28-1956,FALSE)</f>
        <v>60015800000</v>
      </c>
      <c r="J28">
        <f>HLOOKUP(J$3,'LC(WDI)'!$A$2:$JG$66,$A28-1956,FALSE)</f>
        <v>108647000000</v>
      </c>
      <c r="K28">
        <f>HLOOKUP(K$3,'LC(WDI)'!$A$2:$JG$66,$A28-1956,FALSE)</f>
        <v>0</v>
      </c>
      <c r="L28" t="e">
        <f>HLOOKUP(L$3,'LC(WDI)'!$A$2:$JG$66,$A28-1956,FALSE)</f>
        <v>#N/A</v>
      </c>
      <c r="M28">
        <f>HLOOKUP(M$3,'LC(WDI)'!$A$2:$JG$66,$A28-1956,FALSE)</f>
        <v>34804900000000</v>
      </c>
      <c r="N28">
        <f>HLOOKUP(N$3,'LC(WDI)'!$A$2:$JG$66,$A28-1956,FALSE)</f>
        <v>0</v>
      </c>
      <c r="O28">
        <v>2012</v>
      </c>
      <c r="P28">
        <f>(B28/B$11)^'w8'!B28</f>
        <v>1.0950567713297132</v>
      </c>
      <c r="Q28">
        <f>(C28/C$11)^'w8'!C28</f>
        <v>1.020796858307959</v>
      </c>
      <c r="R28">
        <f>(D28/D$11)^'w8'!D28</f>
        <v>1.0010958402661205</v>
      </c>
      <c r="S28">
        <f>(E28/E$11)^'w8'!E28</f>
        <v>1.0468406944421207</v>
      </c>
      <c r="T28">
        <f>(F28/F$11)^'w8'!F28</f>
        <v>1.0050809881686018</v>
      </c>
      <c r="U28">
        <f>(Country!X48/Country!X$31)^'w8'!G28</f>
        <v>1.0431407538383519</v>
      </c>
      <c r="V28" t="e">
        <f>(H28/H$11)^'w8'!H28</f>
        <v>#DIV/0!</v>
      </c>
      <c r="W28">
        <f>(Country!I48/Country!I$31)^'w8'!I28</f>
        <v>1.0758603016385029</v>
      </c>
      <c r="X28">
        <f>(J28/J$11)^'w8'!J28</f>
        <v>1.0038176725723174</v>
      </c>
      <c r="Y28" t="e">
        <f>(K28/K$11)^'w8'!K28</f>
        <v>#DIV/0!</v>
      </c>
      <c r="Z28" t="e">
        <f>(L28/L$11)^'w8'!L28</f>
        <v>#N/A</v>
      </c>
      <c r="AA28">
        <f>(M28/M$11)^'w8'!M28</f>
        <v>1.1167746133651975</v>
      </c>
      <c r="AB28">
        <f>(Country!I20/Country!I$3)^'w8'!N28</f>
        <v>3.3025281971169242</v>
      </c>
      <c r="AC28">
        <f t="shared" si="0"/>
        <v>4.8921410686381499</v>
      </c>
    </row>
    <row r="29" spans="1:29" x14ac:dyDescent="0.2">
      <c r="A29">
        <v>2013</v>
      </c>
      <c r="B29">
        <f>HLOOKUP(B$3,'LC(WDI)'!$A$2:$JG$66,$A29-1956,FALSE)</f>
        <v>388341100000</v>
      </c>
      <c r="C29">
        <f>HLOOKUP(C$3,'LC(WDI)'!$A$2:$JG$66,$A29-1956,FALSE)</f>
        <v>14110400000</v>
      </c>
      <c r="D29">
        <f>HLOOKUP(D$3,'LC(WDI)'!$A$2:$JG$66,$A29-1956,FALSE)</f>
        <v>7633620060.7399998</v>
      </c>
      <c r="E29">
        <f>HLOOKUP(E$3,'LC(WDI)'!$A$2:$JG$66,$A29-1956,FALSE)</f>
        <v>713162215961.68005</v>
      </c>
      <c r="F29">
        <f>HLOOKUP(F$3,'LC(WDI)'!$A$2:$JG$66,$A29-1956,FALSE)</f>
        <v>46679938142.535698</v>
      </c>
      <c r="G29">
        <f>HLOOKUP(G$3,'LC(WDI)'!$A$2:$JG$66,$A29-1956,FALSE)</f>
        <v>581728000000</v>
      </c>
      <c r="H29">
        <f>HLOOKUP(H$3,'LC(WDI)'!$A$2:$JG$66,$A29-1956,FALSE)</f>
        <v>0</v>
      </c>
      <c r="I29">
        <f>HLOOKUP(I$3,'LC(WDI)'!$A$2:$JG$66,$A29-1956,FALSE)</f>
        <v>61001191000</v>
      </c>
      <c r="J29">
        <f>HLOOKUP(J$3,'LC(WDI)'!$A$2:$JG$66,$A29-1956,FALSE)</f>
        <v>91081000000</v>
      </c>
      <c r="K29">
        <f>HLOOKUP(K$3,'LC(WDI)'!$A$2:$JG$66,$A29-1956,FALSE)</f>
        <v>0</v>
      </c>
      <c r="L29" t="e">
        <f>HLOOKUP(L$3,'LC(WDI)'!$A$2:$JG$66,$A29-1956,FALSE)</f>
        <v>#N/A</v>
      </c>
      <c r="M29">
        <f>HLOOKUP(M$3,'LC(WDI)'!$A$2:$JG$66,$A29-1956,FALSE)</f>
        <v>36589600000000</v>
      </c>
      <c r="N29">
        <f>HLOOKUP(N$3,'LC(WDI)'!$A$2:$JG$66,$A29-1956,FALSE)</f>
        <v>0</v>
      </c>
      <c r="O29">
        <v>2013</v>
      </c>
      <c r="P29">
        <f>(B29/B$11)^'w8'!B29</f>
        <v>1.0813472805206095</v>
      </c>
      <c r="Q29">
        <f>(C29/C$11)^'w8'!C29</f>
        <v>1.0177425041856387</v>
      </c>
      <c r="R29">
        <f>(D29/D$11)^'w8'!D29</f>
        <v>1.0012608343674845</v>
      </c>
      <c r="S29">
        <f>(E29/E$11)^'w8'!E29</f>
        <v>1.0472178435824453</v>
      </c>
      <c r="T29">
        <f>(F29/F$11)^'w8'!F29</f>
        <v>1.0052565422718904</v>
      </c>
      <c r="U29">
        <f>(Country!X49/Country!X$31)^'w8'!G29</f>
        <v>1.0501336839349131</v>
      </c>
      <c r="V29" t="e">
        <f>(H29/H$11)^'w8'!H29</f>
        <v>#DIV/0!</v>
      </c>
      <c r="W29">
        <f>(Country!I49/Country!I$31)^'w8'!I29</f>
        <v>1.0751734607161012</v>
      </c>
      <c r="X29">
        <f>(J29/J$11)^'w8'!J29</f>
        <v>1.0041982378364069</v>
      </c>
      <c r="Y29" t="e">
        <f>(K29/K$11)^'w8'!K29</f>
        <v>#DIV/0!</v>
      </c>
      <c r="Z29" t="e">
        <f>(L29/L$11)^'w8'!L29</f>
        <v>#N/A</v>
      </c>
      <c r="AA29">
        <f>(M29/M$11)^'w8'!M29</f>
        <v>1.096794658219109</v>
      </c>
      <c r="AB29">
        <f>(Country!I21/Country!I$3)^'w8'!N29</f>
        <v>3.550373815069396</v>
      </c>
      <c r="AC29">
        <f t="shared" si="0"/>
        <v>5.1216071534874068</v>
      </c>
    </row>
    <row r="30" spans="1:29" x14ac:dyDescent="0.2">
      <c r="A30">
        <v>2014</v>
      </c>
      <c r="B30">
        <f>HLOOKUP(B$3,'LC(WDI)'!$A$2:$JG$66,$A30-1956,FALSE)</f>
        <v>392543200000</v>
      </c>
      <c r="C30">
        <f>HLOOKUP(C$3,'LC(WDI)'!$A$2:$JG$66,$A30-1956,FALSE)</f>
        <v>15034300000</v>
      </c>
      <c r="D30">
        <f>HLOOKUP(D$3,'LC(WDI)'!$A$2:$JG$66,$A30-1956,FALSE)</f>
        <v>7869010435.8699999</v>
      </c>
      <c r="E30">
        <f>HLOOKUP(E$3,'LC(WDI)'!$A$2:$JG$66,$A30-1956,FALSE)</f>
        <v>722798141862.76099</v>
      </c>
      <c r="F30">
        <f>HLOOKUP(F$3,'LC(WDI)'!$A$2:$JG$66,$A30-1956,FALSE)</f>
        <v>47739974216.889297</v>
      </c>
      <c r="G30">
        <f>HLOOKUP(G$3,'LC(WDI)'!$A$2:$JG$66,$A30-1956,FALSE)</f>
        <v>603603000000</v>
      </c>
      <c r="H30">
        <f>HLOOKUP(H$3,'LC(WDI)'!$A$2:$JG$66,$A30-1956,FALSE)</f>
        <v>0</v>
      </c>
      <c r="I30">
        <f>HLOOKUP(I$3,'LC(WDI)'!$A$2:$JG$66,$A30-1956,FALSE)</f>
        <v>66947386000</v>
      </c>
      <c r="J30">
        <f>HLOOKUP(J$3,'LC(WDI)'!$A$2:$JG$66,$A30-1956,FALSE)</f>
        <v>96330000000</v>
      </c>
      <c r="K30">
        <f>HLOOKUP(K$3,'LC(WDI)'!$A$2:$JG$66,$A30-1956,FALSE)</f>
        <v>0</v>
      </c>
      <c r="L30" t="e">
        <f>HLOOKUP(L$3,'LC(WDI)'!$A$2:$JG$66,$A30-1956,FALSE)</f>
        <v>#N/A</v>
      </c>
      <c r="M30">
        <f>HLOOKUP(M$3,'LC(WDI)'!$A$2:$JG$66,$A30-1956,FALSE)</f>
        <v>38144318081537.398</v>
      </c>
      <c r="N30">
        <f>HLOOKUP(N$3,'LC(WDI)'!$A$2:$JG$66,$A30-1956,FALSE)</f>
        <v>0</v>
      </c>
      <c r="O30">
        <v>2014</v>
      </c>
      <c r="P30">
        <f>(B30/B$11)^'w8'!B30</f>
        <v>1.082317404362074</v>
      </c>
      <c r="Q30">
        <f>(C30/C$11)^'w8'!C30</f>
        <v>1.0191159297501016</v>
      </c>
      <c r="R30">
        <f>(D30/D$11)^'w8'!D30</f>
        <v>1.0012188901658565</v>
      </c>
      <c r="S30">
        <f>(E30/E$11)^'w8'!E30</f>
        <v>1.0488759103908616</v>
      </c>
      <c r="T30">
        <f>(F30/F$11)^'w8'!F30</f>
        <v>1.0060452439950174</v>
      </c>
      <c r="U30">
        <f>(Country!X50/Country!X$31)^'w8'!G30</f>
        <v>1.0511201085957425</v>
      </c>
      <c r="V30" t="e">
        <f>(H30/H$11)^'w8'!H30</f>
        <v>#DIV/0!</v>
      </c>
      <c r="W30">
        <f>(Country!I50/Country!I$31)^'w8'!I30</f>
        <v>1.0786501160984148</v>
      </c>
      <c r="X30">
        <f>(J30/J$11)^'w8'!J30</f>
        <v>1.0032834060907749</v>
      </c>
      <c r="Y30" t="e">
        <f>(K30/K$11)^'w8'!K30</f>
        <v>#DIV/0!</v>
      </c>
      <c r="Z30" t="e">
        <f>(L30/L$11)^'w8'!L30</f>
        <v>#N/A</v>
      </c>
      <c r="AA30">
        <f>(M30/M$11)^'w8'!M30</f>
        <v>1.0853585059747981</v>
      </c>
      <c r="AB30">
        <f>(Country!I22/Country!I$3)^'w8'!N30</f>
        <v>3.7376953964651567</v>
      </c>
      <c r="AC30">
        <f t="shared" si="0"/>
        <v>5.3775267412979826</v>
      </c>
    </row>
    <row r="31" spans="1:29" x14ac:dyDescent="0.2">
      <c r="A31">
        <v>2015</v>
      </c>
      <c r="B31">
        <f>HLOOKUP(B$3,'LC(WDI)'!$A$2:$JG$66,$A31-1956,FALSE)</f>
        <v>397773900000</v>
      </c>
      <c r="C31">
        <f>HLOOKUP(C$3,'LC(WDI)'!$A$2:$JG$66,$A31-1956,FALSE)</f>
        <v>16075800000</v>
      </c>
      <c r="D31">
        <f>HLOOKUP(D$3,'LC(WDI)'!$A$2:$JG$66,$A31-1956,FALSE)</f>
        <v>8050654362.3000002</v>
      </c>
      <c r="E31">
        <f>HLOOKUP(E$3,'LC(WDI)'!$A$2:$JG$66,$A31-1956,FALSE)</f>
        <v>747225219266.05701</v>
      </c>
      <c r="F31">
        <f>HLOOKUP(F$3,'LC(WDI)'!$A$2:$JG$66,$A31-1956,FALSE)</f>
        <v>49087068846.2202</v>
      </c>
      <c r="G31">
        <f>HLOOKUP(G$3,'LC(WDI)'!$A$2:$JG$66,$A31-1956,FALSE)</f>
        <v>664425000000</v>
      </c>
      <c r="H31">
        <f>HLOOKUP(H$3,'LC(WDI)'!$A$2:$JG$66,$A31-1956,FALSE)</f>
        <v>0</v>
      </c>
      <c r="I31">
        <f>HLOOKUP(I$3,'LC(WDI)'!$A$2:$JG$66,$A31-1956,FALSE)</f>
        <v>70050168000</v>
      </c>
      <c r="J31">
        <f>HLOOKUP(J$3,'LC(WDI)'!$A$2:$JG$66,$A31-1956,FALSE)</f>
        <v>96605000000</v>
      </c>
      <c r="K31">
        <f>HLOOKUP(K$3,'LC(WDI)'!$A$2:$JG$66,$A31-1956,FALSE)</f>
        <v>0</v>
      </c>
      <c r="L31" t="e">
        <f>HLOOKUP(L$3,'LC(WDI)'!$A$2:$JG$66,$A31-1956,FALSE)</f>
        <v>#N/A</v>
      </c>
      <c r="M31">
        <f>HLOOKUP(M$3,'LC(WDI)'!$A$2:$JG$66,$A31-1956,FALSE)</f>
        <v>40160988668933</v>
      </c>
      <c r="N31">
        <f>HLOOKUP(N$3,'LC(WDI)'!$A$2:$JG$66,$A31-1956,FALSE)</f>
        <v>0</v>
      </c>
      <c r="O31">
        <v>2015</v>
      </c>
      <c r="P31">
        <f>(B31/B$11)^'w8'!B31</f>
        <v>1.0862049769468285</v>
      </c>
      <c r="Q31">
        <f>(C31/C$11)^'w8'!C31</f>
        <v>1.0246134125311641</v>
      </c>
      <c r="R31">
        <f>(D31/D$11)^'w8'!D31</f>
        <v>1.0014243236223586</v>
      </c>
      <c r="S31">
        <f>(E31/E$11)^'w8'!E31</f>
        <v>1.0527169586589702</v>
      </c>
      <c r="T31">
        <f>(F31/F$11)^'w8'!F31</f>
        <v>1.0064334672481636</v>
      </c>
      <c r="U31">
        <f>(Country!X51/Country!X$31)^'w8'!G31</f>
        <v>1.0526357921047929</v>
      </c>
      <c r="V31" t="e">
        <f>(H31/H$11)^'w8'!H31</f>
        <v>#DIV/0!</v>
      </c>
      <c r="W31">
        <f>(Country!I51/Country!I$31)^'w8'!I31</f>
        <v>1.0833356545208068</v>
      </c>
      <c r="X31">
        <f>(J31/J$11)^'w8'!J31</f>
        <v>1.0025955426507469</v>
      </c>
      <c r="Y31" t="e">
        <f>(K31/K$11)^'w8'!K31</f>
        <v>#DIV/0!</v>
      </c>
      <c r="Z31" t="e">
        <f>(L31/L$11)^'w8'!L31</f>
        <v>#N/A</v>
      </c>
      <c r="AA31">
        <f>(M31/M$11)^'w8'!M31</f>
        <v>1.0904672098744703</v>
      </c>
      <c r="AB31">
        <f>(Country!I23/Country!I$3)^'w8'!N31</f>
        <v>3.6603343296253823</v>
      </c>
      <c r="AC31">
        <f t="shared" si="0"/>
        <v>5.388736592937212</v>
      </c>
    </row>
    <row r="32" spans="1:29" x14ac:dyDescent="0.2">
      <c r="A32">
        <v>2016</v>
      </c>
      <c r="B32">
        <f>HLOOKUP(B$3,'LC(WDI)'!$A$2:$JG$66,$A32-1956,FALSE)</f>
        <v>407869000000</v>
      </c>
      <c r="C32">
        <f>HLOOKUP(C$3,'LC(WDI)'!$A$2:$JG$66,$A32-1956,FALSE)</f>
        <v>16937018146.747999</v>
      </c>
      <c r="D32">
        <f>HLOOKUP(D$3,'LC(WDI)'!$A$2:$JG$66,$A32-1956,FALSE)</f>
        <v>8106005244.1400003</v>
      </c>
      <c r="E32">
        <f>HLOOKUP(E$3,'LC(WDI)'!$A$2:$JG$66,$A32-1956,FALSE)</f>
        <v>788369423484.90198</v>
      </c>
      <c r="F32">
        <f>HLOOKUP(F$3,'LC(WDI)'!$A$2:$JG$66,$A32-1956,FALSE)</f>
        <v>50565757648.949699</v>
      </c>
      <c r="G32">
        <f>HLOOKUP(G$3,'LC(WDI)'!$A$2:$JG$66,$A32-1956,FALSE)</f>
        <v>723180000000</v>
      </c>
      <c r="H32">
        <f>HLOOKUP(H$3,'LC(WDI)'!$A$2:$JG$66,$A32-1956,FALSE)</f>
        <v>0</v>
      </c>
      <c r="I32">
        <f>HLOOKUP(I$3,'LC(WDI)'!$A$2:$JG$66,$A32-1956,FALSE)</f>
        <v>73108300000</v>
      </c>
      <c r="J32">
        <f>HLOOKUP(J$3,'LC(WDI)'!$A$2:$JG$66,$A32-1956,FALSE)</f>
        <v>99698000000</v>
      </c>
      <c r="K32">
        <f>HLOOKUP(K$3,'LC(WDI)'!$A$2:$JG$66,$A32-1956,FALSE)</f>
        <v>0</v>
      </c>
      <c r="L32" t="e">
        <f>HLOOKUP(L$3,'LC(WDI)'!$A$2:$JG$66,$A32-1956,FALSE)</f>
        <v>#N/A</v>
      </c>
      <c r="M32">
        <f>HLOOKUP(M$3,'LC(WDI)'!$A$2:$JG$66,$A32-1956,FALSE)</f>
        <v>42993789769384.602</v>
      </c>
      <c r="N32">
        <f>HLOOKUP(N$3,'LC(WDI)'!$A$2:$JG$66,$A32-1956,FALSE)</f>
        <v>0</v>
      </c>
      <c r="O32">
        <v>2016</v>
      </c>
      <c r="P32">
        <f>(B32/B$11)^'w8'!B32</f>
        <v>1.0989784950115506</v>
      </c>
      <c r="Q32">
        <f>(C32/C$11)^'w8'!C32</f>
        <v>1.0210630148431346</v>
      </c>
      <c r="R32">
        <f>(D32/D$11)^'w8'!D32</f>
        <v>1.001596211981453</v>
      </c>
      <c r="S32">
        <f>(E32/E$11)^'w8'!E32</f>
        <v>1.0531647505594184</v>
      </c>
      <c r="T32">
        <f>(F32/F$11)^'w8'!F32</f>
        <v>1.0072509901590292</v>
      </c>
      <c r="U32">
        <f>(Country!X52/Country!X$31)^'w8'!G32</f>
        <v>1.0570769088348593</v>
      </c>
      <c r="V32" t="e">
        <f>(H32/H$11)^'w8'!H32</f>
        <v>#DIV/0!</v>
      </c>
      <c r="W32">
        <f>(Country!I52/Country!I$31)^'w8'!I32</f>
        <v>1.0850963971769609</v>
      </c>
      <c r="X32">
        <f>(J32/J$11)^'w8'!J32</f>
        <v>1.0027608801517516</v>
      </c>
      <c r="Y32" t="e">
        <f>(K32/K$11)^'w8'!K32</f>
        <v>#DIV/0!</v>
      </c>
      <c r="Z32" t="e">
        <f>(L32/L$11)^'w8'!L32</f>
        <v>#N/A</v>
      </c>
      <c r="AA32">
        <f>(M32/M$11)^'w8'!M32</f>
        <v>1.0671940047899144</v>
      </c>
      <c r="AB32">
        <f>(Country!I24/Country!I$3)^'w8'!N32</f>
        <v>3.8261501608598594</v>
      </c>
      <c r="AC32">
        <f t="shared" si="0"/>
        <v>5.5994595061933747</v>
      </c>
    </row>
    <row r="33" spans="1:29" x14ac:dyDescent="0.2">
      <c r="A33">
        <v>2017</v>
      </c>
      <c r="B33">
        <f>HLOOKUP(B$3,'LC(WDI)'!$A$2:$JG$66,$A33-1956,FALSE)</f>
        <v>417808000000</v>
      </c>
      <c r="C33">
        <f>HLOOKUP(C$3,'LC(WDI)'!$A$2:$JG$66,$A33-1956,FALSE)</f>
        <v>17972100000</v>
      </c>
      <c r="D33">
        <f>HLOOKUP(D$3,'LC(WDI)'!$A$2:$JG$66,$A33-1956,FALSE)</f>
        <v>8245324830.4499998</v>
      </c>
      <c r="E33">
        <f>HLOOKUP(E$3,'LC(WDI)'!$A$2:$JG$66,$A33-1956,FALSE)</f>
        <v>796731904239.28198</v>
      </c>
      <c r="F33">
        <f>HLOOKUP(F$3,'LC(WDI)'!$A$2:$JG$66,$A33-1956,FALSE)</f>
        <v>52806650593.133301</v>
      </c>
      <c r="G33">
        <f>HLOOKUP(G$3,'LC(WDI)'!$A$2:$JG$66,$A33-1956,FALSE)</f>
        <v>808419000000</v>
      </c>
      <c r="H33">
        <f>HLOOKUP(H$3,'LC(WDI)'!$A$2:$JG$66,$A33-1956,FALSE)</f>
        <v>0</v>
      </c>
      <c r="I33">
        <f>HLOOKUP(I$3,'LC(WDI)'!$A$2:$JG$66,$A33-1956,FALSE)</f>
        <v>77036599676.089996</v>
      </c>
      <c r="J33">
        <f>HLOOKUP(J$3,'LC(WDI)'!$A$2:$JG$66,$A33-1956,FALSE)</f>
        <v>117237000000</v>
      </c>
      <c r="K33">
        <f>HLOOKUP(K$3,'LC(WDI)'!$A$2:$JG$66,$A33-1956,FALSE)</f>
        <v>0</v>
      </c>
      <c r="L33" t="e">
        <f>HLOOKUP(L$3,'LC(WDI)'!$A$2:$JG$66,$A33-1956,FALSE)</f>
        <v>#N/A</v>
      </c>
      <c r="M33">
        <f>HLOOKUP(M$3,'LC(WDI)'!$A$2:$JG$66,$A33-1956,FALSE)</f>
        <v>45302985435257</v>
      </c>
      <c r="N33">
        <f>HLOOKUP(N$3,'LC(WDI)'!$A$2:$JG$66,$A33-1956,FALSE)</f>
        <v>0</v>
      </c>
      <c r="O33">
        <v>2017</v>
      </c>
      <c r="P33">
        <f>(B33/B$11)^'w8'!B33</f>
        <v>1.0856483019281105</v>
      </c>
      <c r="Q33">
        <f>(C33/C$11)^'w8'!C33</f>
        <v>1.0240733146937424</v>
      </c>
      <c r="R33">
        <f>(D33/D$11)^'w8'!D33</f>
        <v>1.0014849364539116</v>
      </c>
      <c r="S33">
        <f>(E33/E$11)^'w8'!E33</f>
        <v>1.0680333398618391</v>
      </c>
      <c r="T33">
        <f>(F33/F$11)^'w8'!F33</f>
        <v>1.0076199193394366</v>
      </c>
      <c r="U33">
        <f>(Country!X53/Country!X$31)^'w8'!G33</f>
        <v>1.0672055994399834</v>
      </c>
      <c r="V33" t="e">
        <f>(H33/H$11)^'w8'!H33</f>
        <v>#DIV/0!</v>
      </c>
      <c r="W33">
        <f>(Country!I53/Country!I$31)^'w8'!I33</f>
        <v>1.0988865809395114</v>
      </c>
      <c r="X33">
        <f>(J33/J$11)^'w8'!J33</f>
        <v>1.0031529351436628</v>
      </c>
      <c r="Y33" t="e">
        <f>(K33/K$11)^'w8'!K33</f>
        <v>#DIV/0!</v>
      </c>
      <c r="Z33" t="e">
        <f>(L33/L$11)^'w8'!L33</f>
        <v>#N/A</v>
      </c>
      <c r="AA33">
        <f>(M33/M$11)^'w8'!M33</f>
        <v>1.0726114516523952</v>
      </c>
      <c r="AB33">
        <f>(Country!I25/Country!I$3)^'w8'!N33</f>
        <v>3.8573135710630937</v>
      </c>
      <c r="AC33">
        <f t="shared" si="0"/>
        <v>5.83232438166739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3"/>
  <sheetViews>
    <sheetView topLeftCell="L1" workbookViewId="0">
      <selection activeCell="AE11" sqref="AE11:AE33"/>
    </sheetView>
  </sheetViews>
  <sheetFormatPr defaultRowHeight="14.4" x14ac:dyDescent="0.2"/>
  <sheetData>
    <row r="3" spans="1:31" x14ac:dyDescent="0.2">
      <c r="B3" t="s">
        <v>127</v>
      </c>
      <c r="C3" t="s">
        <v>110</v>
      </c>
      <c r="D3" t="s">
        <v>475</v>
      </c>
      <c r="E3" t="s">
        <v>659</v>
      </c>
      <c r="F3" t="s">
        <v>94</v>
      </c>
      <c r="G3" t="s">
        <v>106</v>
      </c>
      <c r="H3" t="s">
        <v>102</v>
      </c>
      <c r="I3" t="s">
        <v>694</v>
      </c>
      <c r="J3" t="s">
        <v>541</v>
      </c>
      <c r="K3" t="s">
        <v>103</v>
      </c>
      <c r="M3" t="s">
        <v>112</v>
      </c>
      <c r="N3" t="s">
        <v>389</v>
      </c>
      <c r="O3" t="s">
        <v>632</v>
      </c>
      <c r="Q3" t="s">
        <v>127</v>
      </c>
      <c r="R3" t="s">
        <v>110</v>
      </c>
      <c r="S3" s="13" t="s">
        <v>475</v>
      </c>
      <c r="T3" t="s">
        <v>659</v>
      </c>
      <c r="U3" t="s">
        <v>94</v>
      </c>
      <c r="V3" t="s">
        <v>106</v>
      </c>
      <c r="W3" t="s">
        <v>102</v>
      </c>
      <c r="X3" s="8" t="s">
        <v>694</v>
      </c>
      <c r="Y3" s="8" t="s">
        <v>541</v>
      </c>
      <c r="Z3" t="s">
        <v>103</v>
      </c>
      <c r="AA3" s="8"/>
      <c r="AB3" t="s">
        <v>112</v>
      </c>
      <c r="AC3" s="13" t="s">
        <v>389</v>
      </c>
      <c r="AD3" t="s">
        <v>632</v>
      </c>
      <c r="AE3" t="s">
        <v>1275</v>
      </c>
    </row>
    <row r="4" spans="1:31" x14ac:dyDescent="0.2">
      <c r="A4">
        <v>1988</v>
      </c>
      <c r="P4">
        <v>1988</v>
      </c>
    </row>
    <row r="5" spans="1:31" x14ac:dyDescent="0.2">
      <c r="A5">
        <v>1989</v>
      </c>
      <c r="P5">
        <v>1989</v>
      </c>
    </row>
    <row r="6" spans="1:31" x14ac:dyDescent="0.2">
      <c r="A6">
        <v>1990</v>
      </c>
      <c r="P6">
        <v>1990</v>
      </c>
    </row>
    <row r="7" spans="1:31" x14ac:dyDescent="0.2">
      <c r="A7">
        <v>1991</v>
      </c>
      <c r="P7">
        <v>1991</v>
      </c>
    </row>
    <row r="8" spans="1:31" x14ac:dyDescent="0.2">
      <c r="A8">
        <v>1992</v>
      </c>
      <c r="P8">
        <v>1992</v>
      </c>
    </row>
    <row r="9" spans="1:31" x14ac:dyDescent="0.2">
      <c r="A9">
        <v>1993</v>
      </c>
      <c r="P9">
        <v>1993</v>
      </c>
    </row>
    <row r="10" spans="1:31" x14ac:dyDescent="0.2">
      <c r="A10">
        <v>1994</v>
      </c>
      <c r="P10">
        <v>1994</v>
      </c>
    </row>
    <row r="11" spans="1:31" x14ac:dyDescent="0.2">
      <c r="A11">
        <v>1995</v>
      </c>
      <c r="B11">
        <f>HLOOKUP(B$3,'LC(WDI)'!$A$2:$JG$66,$A11-1956,FALSE)</f>
        <v>139020000000</v>
      </c>
      <c r="C11">
        <f>HLOOKUP(C$3,'LC(WDI)'!$A$2:$JG$66,$A11-1956,FALSE)</f>
        <v>60134807748.070297</v>
      </c>
      <c r="D11">
        <f>HLOOKUP(D$3,'LC(WDI)'!$A$2:$JG$66,$A11-1956,FALSE)</f>
        <v>8851000000000</v>
      </c>
      <c r="E11">
        <f>HLOOKUP(E$3,'LC(WDI)'!$A$2:$JG$66,$A11-1956,FALSE)</f>
        <v>223168000000</v>
      </c>
      <c r="F11">
        <f>HLOOKUP(F$3,'LC(WDI)'!$A$2:$JG$66,$A11-1956,FALSE)</f>
        <v>35460140643.195297</v>
      </c>
      <c r="G11">
        <f>HLOOKUP(G$3,'LC(WDI)'!$A$2:$JG$66,$A11-1956,FALSE)</f>
        <v>300510313876.25897</v>
      </c>
      <c r="H11">
        <f>HLOOKUP(H$3,'LC(WDI)'!$A$2:$JG$66,$A11-1956,FALSE)</f>
        <v>123918097371.451</v>
      </c>
      <c r="I11">
        <f>HLOOKUP(I$3,'LC(WDI)'!$A$2:$JG$66,$A11-1956,FALSE)</f>
        <v>0</v>
      </c>
      <c r="J11">
        <f>HLOOKUP(J$3,'LC(WDI)'!$A$2:$JG$66,$A11-1956,FALSE)</f>
        <v>51999000000</v>
      </c>
      <c r="K11">
        <f>HLOOKUP(K$3,'LC(WDI)'!$A$2:$JG$66,$A11-1956,FALSE)</f>
        <v>49097000000</v>
      </c>
      <c r="L11" t="e">
        <f>HLOOKUP(L$3,'LC(WDI)'!$A$2:$JG$66,$A11-1956,FALSE)</f>
        <v>#N/A</v>
      </c>
      <c r="M11">
        <f>HLOOKUP(M$3,'LC(WDI)'!$A$2:$JG$66,$A11-1956,FALSE)</f>
        <v>8585000000000</v>
      </c>
      <c r="N11">
        <f>HLOOKUP(N$3,'LC(WDI)'!$A$2:$JG$66,$A11-1956,FALSE)</f>
        <v>0</v>
      </c>
      <c r="O11">
        <f>HLOOKUP(O$3,'LC(WDI)'!$A$2:$JG$66,$A11-1956,FALSE)</f>
        <v>25366000000</v>
      </c>
      <c r="P11">
        <v>1995</v>
      </c>
      <c r="Q11">
        <f>(B11/B$11)^'w9'!B11</f>
        <v>1</v>
      </c>
      <c r="R11">
        <f>(C11/C$11)^'w9'!C11</f>
        <v>1</v>
      </c>
      <c r="S11">
        <f>(Country!I58/Country!I$58)^'w9'!D11</f>
        <v>1</v>
      </c>
      <c r="T11">
        <f>(E11/E$11)^'w9'!E11</f>
        <v>1</v>
      </c>
      <c r="U11">
        <f>(F11/F$11)^'w9'!F11</f>
        <v>1</v>
      </c>
      <c r="V11">
        <f>(G11/G$11)^'w9'!G11</f>
        <v>1</v>
      </c>
      <c r="W11">
        <f>(H11/H$11)^'w9'!H11</f>
        <v>1</v>
      </c>
      <c r="X11" t="e">
        <f>(I11/I$11)^'w9'!I11</f>
        <v>#DIV/0!</v>
      </c>
      <c r="Y11">
        <f>(J11/J$11)^'w9'!J11</f>
        <v>1</v>
      </c>
      <c r="Z11">
        <f>(K11/K$11)^'w9'!K11</f>
        <v>1</v>
      </c>
      <c r="AA11" t="e">
        <f>(L11/L$11)^'w9'!L11</f>
        <v>#N/A</v>
      </c>
      <c r="AB11">
        <f>(M11/M$11)^'w9'!M11</f>
        <v>1</v>
      </c>
      <c r="AC11">
        <f>(Country!I3/Country!I$3)^'w9'!N11</f>
        <v>1</v>
      </c>
      <c r="AD11">
        <f>(O11/O$11)^'w9'!O11</f>
        <v>1</v>
      </c>
      <c r="AE11">
        <f>PRODUCT(Q11:W11,Z11,AB11:AD11)</f>
        <v>1</v>
      </c>
    </row>
    <row r="12" spans="1:31" x14ac:dyDescent="0.2">
      <c r="A12">
        <v>1996</v>
      </c>
      <c r="B12">
        <f>HLOOKUP(B$3,'LC(WDI)'!$A$2:$JG$66,$A12-1956,FALSE)</f>
        <v>140480000000</v>
      </c>
      <c r="C12">
        <f>HLOOKUP(C$3,'LC(WDI)'!$A$2:$JG$66,$A12-1956,FALSE)</f>
        <v>66785020516.191704</v>
      </c>
      <c r="D12">
        <f>HLOOKUP(D$3,'LC(WDI)'!$A$2:$JG$66,$A12-1956,FALSE)</f>
        <v>12731000000000</v>
      </c>
      <c r="E12">
        <f>HLOOKUP(E$3,'LC(WDI)'!$A$2:$JG$66,$A12-1956,FALSE)</f>
        <v>241603000000</v>
      </c>
      <c r="F12">
        <f>HLOOKUP(F$3,'LC(WDI)'!$A$2:$JG$66,$A12-1956,FALSE)</f>
        <v>36298766883.913696</v>
      </c>
      <c r="G12">
        <f>HLOOKUP(G$3,'LC(WDI)'!$A$2:$JG$66,$A12-1956,FALSE)</f>
        <v>340067625921.672</v>
      </c>
      <c r="H12">
        <f>HLOOKUP(H$3,'LC(WDI)'!$A$2:$JG$66,$A12-1956,FALSE)</f>
        <v>128847558831.948</v>
      </c>
      <c r="I12">
        <f>HLOOKUP(I$3,'LC(WDI)'!$A$2:$JG$66,$A12-1956,FALSE)</f>
        <v>0</v>
      </c>
      <c r="J12">
        <f>HLOOKUP(J$3,'LC(WDI)'!$A$2:$JG$66,$A12-1956,FALSE)</f>
        <v>67723000000</v>
      </c>
      <c r="K12">
        <f>HLOOKUP(K$3,'LC(WDI)'!$A$2:$JG$66,$A12-1956,FALSE)</f>
        <v>50863000000</v>
      </c>
      <c r="L12" t="e">
        <f>HLOOKUP(L$3,'LC(WDI)'!$A$2:$JG$66,$A12-1956,FALSE)</f>
        <v>#N/A</v>
      </c>
      <c r="M12">
        <f>HLOOKUP(M$3,'LC(WDI)'!$A$2:$JG$66,$A12-1956,FALSE)</f>
        <v>9349000000000</v>
      </c>
      <c r="N12">
        <f>HLOOKUP(N$3,'LC(WDI)'!$A$2:$JG$66,$A12-1956,FALSE)</f>
        <v>0</v>
      </c>
      <c r="O12">
        <f>HLOOKUP(O$3,'LC(WDI)'!$A$2:$JG$66,$A12-1956,FALSE)</f>
        <v>31146000000</v>
      </c>
      <c r="P12">
        <v>1996</v>
      </c>
      <c r="Q12">
        <f>(B12/B$11)^'w9'!B12</f>
        <v>1.0042676829745292</v>
      </c>
      <c r="R12">
        <f>(C12/C$11)^'w9'!C12</f>
        <v>1.0024336310616739</v>
      </c>
      <c r="S12">
        <f>(Country!I59/Country!I$58)^'w9'!D12</f>
        <v>1.00018074966961</v>
      </c>
      <c r="T12">
        <f>(E12/E$11)^'w9'!E12</f>
        <v>1.0001472216105765</v>
      </c>
      <c r="U12">
        <f>(F12/F$11)^'w9'!F12</f>
        <v>1.0104490401659427</v>
      </c>
      <c r="V12">
        <f>(G12/G$11)^'w9'!G12</f>
        <v>1.0000023792215167</v>
      </c>
      <c r="W12">
        <f>(H12/H$11)^'w9'!H12</f>
        <v>1.0006968913853311</v>
      </c>
      <c r="X12" t="e">
        <f>(I12/I$11)^'w9'!I12</f>
        <v>#DIV/0!</v>
      </c>
      <c r="Y12">
        <f>(J12/J$11)^'w9'!J12</f>
        <v>1.0009063230593231</v>
      </c>
      <c r="Z12">
        <f>(K12/K$11)^'w9'!K12</f>
        <v>1.0027603853058487</v>
      </c>
      <c r="AA12" t="e">
        <f>(L12/L$11)^'w9'!L12</f>
        <v>#N/A</v>
      </c>
      <c r="AB12">
        <f>(M12/M$11)^'w9'!M12</f>
        <v>1.0003311327071172</v>
      </c>
      <c r="AC12">
        <f>(Country!I4/Country!I$3)^'w9'!N12</f>
        <v>1.0003267661285458</v>
      </c>
      <c r="AD12">
        <f>(O12/O$11)^'w9'!O12</f>
        <v>1.000070834374607</v>
      </c>
      <c r="AE12">
        <f t="shared" ref="AE12:AE33" si="0">PRODUCT(Q12:W12,Z12,AB12:AD12)</f>
        <v>1.0218311675515281</v>
      </c>
    </row>
    <row r="13" spans="1:31" x14ac:dyDescent="0.2">
      <c r="A13">
        <v>1997</v>
      </c>
      <c r="B13">
        <f>HLOOKUP(B$3,'LC(WDI)'!$A$2:$JG$66,$A13-1956,FALSE)</f>
        <v>142100000000</v>
      </c>
      <c r="C13">
        <f>HLOOKUP(C$3,'LC(WDI)'!$A$2:$JG$66,$A13-1956,FALSE)</f>
        <v>68617056405.367104</v>
      </c>
      <c r="D13">
        <f>HLOOKUP(D$3,'LC(WDI)'!$A$2:$JG$66,$A13-1956,FALSE)</f>
        <v>11085500000000</v>
      </c>
      <c r="E13">
        <f>HLOOKUP(E$3,'LC(WDI)'!$A$2:$JG$66,$A13-1956,FALSE)</f>
        <v>262316000000</v>
      </c>
      <c r="F13">
        <f>HLOOKUP(F$3,'LC(WDI)'!$A$2:$JG$66,$A13-1956,FALSE)</f>
        <v>36215157601.026199</v>
      </c>
      <c r="G13">
        <f>HLOOKUP(G$3,'LC(WDI)'!$A$2:$JG$66,$A13-1956,FALSE)</f>
        <v>415164908892.61298</v>
      </c>
      <c r="H13">
        <f>HLOOKUP(H$3,'LC(WDI)'!$A$2:$JG$66,$A13-1956,FALSE)</f>
        <v>131931307371.711</v>
      </c>
      <c r="I13">
        <f>HLOOKUP(I$3,'LC(WDI)'!$A$2:$JG$66,$A13-1956,FALSE)</f>
        <v>0</v>
      </c>
      <c r="J13">
        <f>HLOOKUP(J$3,'LC(WDI)'!$A$2:$JG$66,$A13-1956,FALSE)</f>
        <v>74274000000</v>
      </c>
      <c r="K13">
        <f>HLOOKUP(K$3,'LC(WDI)'!$A$2:$JG$66,$A13-1956,FALSE)</f>
        <v>52268000000</v>
      </c>
      <c r="L13" t="e">
        <f>HLOOKUP(L$3,'LC(WDI)'!$A$2:$JG$66,$A13-1956,FALSE)</f>
        <v>#N/A</v>
      </c>
      <c r="M13">
        <f>HLOOKUP(M$3,'LC(WDI)'!$A$2:$JG$66,$A13-1956,FALSE)</f>
        <v>10091000000000</v>
      </c>
      <c r="N13">
        <f>HLOOKUP(N$3,'LC(WDI)'!$A$2:$JG$66,$A13-1956,FALSE)</f>
        <v>0</v>
      </c>
      <c r="O13">
        <f>HLOOKUP(O$3,'LC(WDI)'!$A$2:$JG$66,$A13-1956,FALSE)</f>
        <v>33784000000</v>
      </c>
      <c r="P13">
        <v>1997</v>
      </c>
      <c r="Q13">
        <f>(B13/B$11)^'w9'!B13</f>
        <v>1.0087698992750771</v>
      </c>
      <c r="R13">
        <f>(C13/C$11)^'w9'!C13</f>
        <v>1.0037885089699241</v>
      </c>
      <c r="S13">
        <f>(Country!I60/Country!I$58)^'w9'!D13</f>
        <v>1.000758285857152</v>
      </c>
      <c r="T13">
        <f>(E13/E$11)^'w9'!E13</f>
        <v>1.0004208323539963</v>
      </c>
      <c r="U13">
        <f>(F13/F$11)^'w9'!F13</f>
        <v>1.00866550817386</v>
      </c>
      <c r="V13">
        <f>(G13/G$11)^'w9'!G13</f>
        <v>1.0000067504471741</v>
      </c>
      <c r="W13">
        <f>(H13/H$11)^'w9'!H13</f>
        <v>1.0012171687462148</v>
      </c>
      <c r="X13" t="e">
        <f>(I13/I$11)^'w9'!I13</f>
        <v>#DIV/0!</v>
      </c>
      <c r="Y13">
        <f>(J13/J$11)^'w9'!J13</f>
        <v>1.0007764674548132</v>
      </c>
      <c r="Z13">
        <f>(K13/K$11)^'w9'!K13</f>
        <v>1.0058342506354039</v>
      </c>
      <c r="AA13" t="e">
        <f>(L13/L$11)^'w9'!L13</f>
        <v>#N/A</v>
      </c>
      <c r="AB13">
        <f>(M13/M$11)^'w9'!M13</f>
        <v>1.0009333177709081</v>
      </c>
      <c r="AC13">
        <f>(Country!I5/Country!I$3)^'w9'!N13</f>
        <v>1.0013864647753516</v>
      </c>
      <c r="AD13">
        <f>(O13/O$11)^'w9'!O13</f>
        <v>1.000117445563981</v>
      </c>
      <c r="AE13">
        <f t="shared" si="0"/>
        <v>1.0323071412006208</v>
      </c>
    </row>
    <row r="14" spans="1:31" x14ac:dyDescent="0.2">
      <c r="A14">
        <v>1998</v>
      </c>
      <c r="B14">
        <f>HLOOKUP(B$3,'LC(WDI)'!$A$2:$JG$66,$A14-1956,FALSE)</f>
        <v>144010000000</v>
      </c>
      <c r="C14">
        <f>HLOOKUP(C$3,'LC(WDI)'!$A$2:$JG$66,$A14-1956,FALSE)</f>
        <v>66101833562.528603</v>
      </c>
      <c r="D14">
        <f>HLOOKUP(D$3,'LC(WDI)'!$A$2:$JG$66,$A14-1956,FALSE)</f>
        <v>15115000000000</v>
      </c>
      <c r="E14">
        <f>HLOOKUP(E$3,'LC(WDI)'!$A$2:$JG$66,$A14-1956,FALSE)</f>
        <v>281119000000</v>
      </c>
      <c r="F14">
        <f>HLOOKUP(F$3,'LC(WDI)'!$A$2:$JG$66,$A14-1956,FALSE)</f>
        <v>36423596782.684097</v>
      </c>
      <c r="G14">
        <f>HLOOKUP(G$3,'LC(WDI)'!$A$2:$JG$66,$A14-1956,FALSE)</f>
        <v>504457815445.37598</v>
      </c>
      <c r="H14">
        <f>HLOOKUP(H$3,'LC(WDI)'!$A$2:$JG$66,$A14-1956,FALSE)</f>
        <v>134815421626.92101</v>
      </c>
      <c r="I14">
        <f>HLOOKUP(I$3,'LC(WDI)'!$A$2:$JG$66,$A14-1956,FALSE)</f>
        <v>0</v>
      </c>
      <c r="J14">
        <f>HLOOKUP(J$3,'LC(WDI)'!$A$2:$JG$66,$A14-1956,FALSE)</f>
        <v>95340000000</v>
      </c>
      <c r="K14">
        <f>HLOOKUP(K$3,'LC(WDI)'!$A$2:$JG$66,$A14-1956,FALSE)</f>
        <v>53213000000</v>
      </c>
      <c r="L14" t="e">
        <f>HLOOKUP(L$3,'LC(WDI)'!$A$2:$JG$66,$A14-1956,FALSE)</f>
        <v>#N/A</v>
      </c>
      <c r="M14">
        <f>HLOOKUP(M$3,'LC(WDI)'!$A$2:$JG$66,$A14-1956,FALSE)</f>
        <v>10007428000000</v>
      </c>
      <c r="N14">
        <f>HLOOKUP(N$3,'LC(WDI)'!$A$2:$JG$66,$A14-1956,FALSE)</f>
        <v>0</v>
      </c>
      <c r="O14">
        <f>HLOOKUP(O$3,'LC(WDI)'!$A$2:$JG$66,$A14-1956,FALSE)</f>
        <v>36348000000</v>
      </c>
      <c r="P14">
        <v>1998</v>
      </c>
      <c r="Q14">
        <f>(B14/B$11)^'w9'!B14</f>
        <v>1.0160284864496443</v>
      </c>
      <c r="R14">
        <f>(C14/C$11)^'w9'!C14</f>
        <v>1.0021280003229367</v>
      </c>
      <c r="S14">
        <f>(Country!I61/Country!I$58)^'w9'!D14</f>
        <v>1.0046801550336737</v>
      </c>
      <c r="T14">
        <f>(E14/E$11)^'w9'!E14</f>
        <v>1.0019239631844297</v>
      </c>
      <c r="U14">
        <f>(F14/F$11)^'w9'!F14</f>
        <v>1.0101937880708645</v>
      </c>
      <c r="V14">
        <f>(G14/G$11)^'w9'!G14</f>
        <v>1.000018247899783</v>
      </c>
      <c r="W14">
        <f>(H14/H$11)^'w9'!H14</f>
        <v>1.0019486390768011</v>
      </c>
      <c r="X14" t="e">
        <f>(I14/I$11)^'w9'!I14</f>
        <v>#DIV/0!</v>
      </c>
      <c r="Y14">
        <f>(J14/J$11)^'w9'!J14</f>
        <v>1.0015857732436395</v>
      </c>
      <c r="Z14">
        <f>(K14/K$11)^'w9'!K14</f>
        <v>1.0048353926705655</v>
      </c>
      <c r="AA14" t="e">
        <f>(L14/L$11)^'w9'!L14</f>
        <v>#N/A</v>
      </c>
      <c r="AB14">
        <f>(M14/M$11)^'w9'!M14</f>
        <v>1.001089904292773</v>
      </c>
      <c r="AC14">
        <f>(Country!I6/Country!I$3)^'w9'!N14</f>
        <v>1.0050442505371784</v>
      </c>
      <c r="AD14">
        <f>(O14/O$11)^'w9'!O14</f>
        <v>1.0001125857558242</v>
      </c>
      <c r="AE14">
        <f t="shared" si="0"/>
        <v>1.0489428538850456</v>
      </c>
    </row>
    <row r="15" spans="1:31" x14ac:dyDescent="0.2">
      <c r="A15">
        <v>1999</v>
      </c>
      <c r="B15">
        <f>HLOOKUP(B$3,'LC(WDI)'!$A$2:$JG$66,$A15-1956,FALSE)</f>
        <v>150620000000</v>
      </c>
      <c r="C15">
        <f>HLOOKUP(C$3,'LC(WDI)'!$A$2:$JG$66,$A15-1956,FALSE)</f>
        <v>67599487661.742203</v>
      </c>
      <c r="D15">
        <f>HLOOKUP(D$3,'LC(WDI)'!$A$2:$JG$66,$A15-1956,FALSE)</f>
        <v>19124100000000</v>
      </c>
      <c r="E15">
        <f>HLOOKUP(E$3,'LC(WDI)'!$A$2:$JG$66,$A15-1956,FALSE)</f>
        <v>298269000000</v>
      </c>
      <c r="F15">
        <f>HLOOKUP(F$3,'LC(WDI)'!$A$2:$JG$66,$A15-1956,FALSE)</f>
        <v>37411275113.982002</v>
      </c>
      <c r="G15">
        <f>HLOOKUP(G$3,'LC(WDI)'!$A$2:$JG$66,$A15-1956,FALSE)</f>
        <v>578536604278.65906</v>
      </c>
      <c r="H15">
        <f>HLOOKUP(H$3,'LC(WDI)'!$A$2:$JG$66,$A15-1956,FALSE)</f>
        <v>138555094071.76501</v>
      </c>
      <c r="I15">
        <f>HLOOKUP(I$3,'LC(WDI)'!$A$2:$JG$66,$A15-1956,FALSE)</f>
        <v>0</v>
      </c>
      <c r="J15">
        <f>HLOOKUP(J$3,'LC(WDI)'!$A$2:$JG$66,$A15-1956,FALSE)</f>
        <v>122994000000</v>
      </c>
      <c r="K15">
        <f>HLOOKUP(K$3,'LC(WDI)'!$A$2:$JG$66,$A15-1956,FALSE)</f>
        <v>53745000000</v>
      </c>
      <c r="L15" t="e">
        <f>HLOOKUP(L$3,'LC(WDI)'!$A$2:$JG$66,$A15-1956,FALSE)</f>
        <v>#N/A</v>
      </c>
      <c r="M15">
        <f>HLOOKUP(M$3,'LC(WDI)'!$A$2:$JG$66,$A15-1956,FALSE)</f>
        <v>10057510000000</v>
      </c>
      <c r="N15">
        <f>HLOOKUP(N$3,'LC(WDI)'!$A$2:$JG$66,$A15-1956,FALSE)</f>
        <v>0</v>
      </c>
      <c r="O15">
        <f>HLOOKUP(O$3,'LC(WDI)'!$A$2:$JG$66,$A15-1956,FALSE)</f>
        <v>37916000000</v>
      </c>
      <c r="P15">
        <v>1999</v>
      </c>
      <c r="Q15">
        <f>(B15/B$11)^'w9'!B15</f>
        <v>1.0339552648110728</v>
      </c>
      <c r="R15">
        <f>(C15/C$11)^'w9'!C15</f>
        <v>1.0036813053628131</v>
      </c>
      <c r="S15">
        <f>(Country!I62/Country!I$58)^'w9'!D15</f>
        <v>1.0070485060438805</v>
      </c>
      <c r="T15">
        <f>(E15/E$11)^'w9'!E15</f>
        <v>1.0030933740960002</v>
      </c>
      <c r="U15">
        <f>(F15/F$11)^'w9'!F15</f>
        <v>1.0209605229578378</v>
      </c>
      <c r="V15">
        <f>(G15/G$11)^'w9'!G15</f>
        <v>1.0000790241276161</v>
      </c>
      <c r="W15">
        <f>(H15/H$11)^'w9'!H15</f>
        <v>1.0025293209341597</v>
      </c>
      <c r="X15" t="e">
        <f>(I15/I$11)^'w9'!I15</f>
        <v>#DIV/0!</v>
      </c>
      <c r="Y15">
        <f>(J15/J$11)^'w9'!J15</f>
        <v>1.0074036131063957</v>
      </c>
      <c r="Z15">
        <f>(K15/K$11)^'w9'!K15</f>
        <v>1.0048233424600055</v>
      </c>
      <c r="AA15" t="e">
        <f>(L15/L$11)^'w9'!L15</f>
        <v>#N/A</v>
      </c>
      <c r="AB15">
        <f>(M15/M$11)^'w9'!M15</f>
        <v>1.0013794100605402</v>
      </c>
      <c r="AC15">
        <f>(Country!I7/Country!I$3)^'w9'!N15</f>
        <v>1.0110492858376567</v>
      </c>
      <c r="AD15">
        <f>(O15/O$11)^'w9'!O15</f>
        <v>1.0001663695030909</v>
      </c>
      <c r="AE15">
        <f t="shared" si="0"/>
        <v>1.0918491325828008</v>
      </c>
    </row>
    <row r="16" spans="1:31" x14ac:dyDescent="0.2">
      <c r="A16">
        <v>2000</v>
      </c>
      <c r="B16">
        <f>HLOOKUP(B$3,'LC(WDI)'!$A$2:$JG$66,$A16-1956,FALSE)</f>
        <v>159180000000</v>
      </c>
      <c r="C16">
        <f>HLOOKUP(C$3,'LC(WDI)'!$A$2:$JG$66,$A16-1956,FALSE)</f>
        <v>70965716011.178604</v>
      </c>
      <c r="D16">
        <f>HLOOKUP(D$3,'LC(WDI)'!$A$2:$JG$66,$A16-1956,FALSE)</f>
        <v>0</v>
      </c>
      <c r="E16">
        <f>HLOOKUP(E$3,'LC(WDI)'!$A$2:$JG$66,$A16-1956,FALSE)</f>
        <v>305361000000</v>
      </c>
      <c r="F16">
        <f>HLOOKUP(F$3,'LC(WDI)'!$A$2:$JG$66,$A16-1956,FALSE)</f>
        <v>37486932383.742897</v>
      </c>
      <c r="G16">
        <f>HLOOKUP(G$3,'LC(WDI)'!$A$2:$JG$66,$A16-1956,FALSE)</f>
        <v>686560765978.28101</v>
      </c>
      <c r="H16">
        <f>HLOOKUP(H$3,'LC(WDI)'!$A$2:$JG$66,$A16-1956,FALSE)</f>
        <v>142970064850.827</v>
      </c>
      <c r="I16">
        <f>HLOOKUP(I$3,'LC(WDI)'!$A$2:$JG$66,$A16-1956,FALSE)</f>
        <v>0</v>
      </c>
      <c r="J16">
        <f>HLOOKUP(J$3,'LC(WDI)'!$A$2:$JG$66,$A16-1956,FALSE)</f>
        <v>145061000000</v>
      </c>
      <c r="K16">
        <f>HLOOKUP(K$3,'LC(WDI)'!$A$2:$JG$66,$A16-1956,FALSE)</f>
        <v>56707000000</v>
      </c>
      <c r="L16" t="e">
        <f>HLOOKUP(L$3,'LC(WDI)'!$A$2:$JG$66,$A16-1956,FALSE)</f>
        <v>#N/A</v>
      </c>
      <c r="M16">
        <f>HLOOKUP(M$3,'LC(WDI)'!$A$2:$JG$66,$A16-1956,FALSE)</f>
        <v>11150026000000</v>
      </c>
      <c r="N16">
        <f>HLOOKUP(N$3,'LC(WDI)'!$A$2:$JG$66,$A16-1956,FALSE)</f>
        <v>0</v>
      </c>
      <c r="O16">
        <f>HLOOKUP(O$3,'LC(WDI)'!$A$2:$JG$66,$A16-1956,FALSE)</f>
        <v>40036400000</v>
      </c>
      <c r="P16">
        <v>2000</v>
      </c>
      <c r="Q16">
        <f>(B16/B$11)^'w9'!B16</f>
        <v>1.0554041130413419</v>
      </c>
      <c r="R16">
        <f>(C16/C$11)^'w9'!C16</f>
        <v>1.0046355158400277</v>
      </c>
      <c r="S16">
        <f>(Country!I63/Country!I$58)^'w9'!D16</f>
        <v>1.0077784630144697</v>
      </c>
      <c r="T16">
        <f>(E16/E$11)^'w9'!E16</f>
        <v>1.0044998222616217</v>
      </c>
      <c r="U16">
        <f>(F16/F$11)^'w9'!F16</f>
        <v>1.0203220678689358</v>
      </c>
      <c r="V16">
        <f>(G16/G$11)^'w9'!G16</f>
        <v>1.0023422051430937</v>
      </c>
      <c r="W16">
        <f>(H16/H$11)^'w9'!H16</f>
        <v>1.0037612075724389</v>
      </c>
      <c r="X16" t="e">
        <f>(I16/I$11)^'w9'!I16</f>
        <v>#DIV/0!</v>
      </c>
      <c r="Y16">
        <f>(J16/J$11)^'w9'!J16</f>
        <v>1.0258712253599507</v>
      </c>
      <c r="Z16">
        <f>(K16/K$11)^'w9'!K16</f>
        <v>1.0073115995828708</v>
      </c>
      <c r="AA16" t="e">
        <f>(L16/L$11)^'w9'!L16</f>
        <v>#N/A</v>
      </c>
      <c r="AB16">
        <f>(M16/M$11)^'w9'!M16</f>
        <v>1.0028726793262521</v>
      </c>
      <c r="AC16">
        <f>(Country!I8/Country!I$3)^'w9'!N16</f>
        <v>1.0200381787270234</v>
      </c>
      <c r="AD16">
        <f>(O16/O$11)^'w9'!O16</f>
        <v>1.0048753742828314</v>
      </c>
      <c r="AE16">
        <f t="shared" si="0"/>
        <v>1.1409437069811799</v>
      </c>
    </row>
    <row r="17" spans="1:31" x14ac:dyDescent="0.2">
      <c r="A17">
        <v>2001</v>
      </c>
      <c r="B17">
        <f>HLOOKUP(B$3,'LC(WDI)'!$A$2:$JG$66,$A17-1956,FALSE)</f>
        <v>201423300000</v>
      </c>
      <c r="C17">
        <f>HLOOKUP(C$3,'LC(WDI)'!$A$2:$JG$66,$A17-1956,FALSE)</f>
        <v>76145847659.996597</v>
      </c>
      <c r="D17">
        <f>HLOOKUP(D$3,'LC(WDI)'!$A$2:$JG$66,$A17-1956,FALSE)</f>
        <v>0</v>
      </c>
      <c r="E17">
        <f>HLOOKUP(E$3,'LC(WDI)'!$A$2:$JG$66,$A17-1956,FALSE)</f>
        <v>301269030000</v>
      </c>
      <c r="F17">
        <f>HLOOKUP(F$3,'LC(WDI)'!$A$2:$JG$66,$A17-1956,FALSE)</f>
        <v>37808555861.271103</v>
      </c>
      <c r="G17">
        <f>HLOOKUP(G$3,'LC(WDI)'!$A$2:$JG$66,$A17-1956,FALSE)</f>
        <v>817043222268.29895</v>
      </c>
      <c r="H17">
        <f>HLOOKUP(H$3,'LC(WDI)'!$A$2:$JG$66,$A17-1956,FALSE)</f>
        <v>147408210564.311</v>
      </c>
      <c r="I17">
        <f>HLOOKUP(I$3,'LC(WDI)'!$A$2:$JG$66,$A17-1956,FALSE)</f>
        <v>0</v>
      </c>
      <c r="J17">
        <f>HLOOKUP(J$3,'LC(WDI)'!$A$2:$JG$66,$A17-1956,FALSE)</f>
        <v>0</v>
      </c>
      <c r="K17">
        <f>HLOOKUP(K$3,'LC(WDI)'!$A$2:$JG$66,$A17-1956,FALSE)</f>
        <v>62385000000</v>
      </c>
      <c r="L17" t="e">
        <f>HLOOKUP(L$3,'LC(WDI)'!$A$2:$JG$66,$A17-1956,FALSE)</f>
        <v>#N/A</v>
      </c>
      <c r="M17">
        <f>HLOOKUP(M$3,'LC(WDI)'!$A$2:$JG$66,$A17-1956,FALSE)</f>
        <v>12392969000000</v>
      </c>
      <c r="N17">
        <f>HLOOKUP(N$3,'LC(WDI)'!$A$2:$JG$66,$A17-1956,FALSE)</f>
        <v>0</v>
      </c>
      <c r="O17">
        <f>HLOOKUP(O$3,'LC(WDI)'!$A$2:$JG$66,$A17-1956,FALSE)</f>
        <v>44486000000</v>
      </c>
      <c r="P17">
        <v>2001</v>
      </c>
      <c r="Q17">
        <f>(B17/B$11)^'w9'!B17</f>
        <v>1.1642312023272765</v>
      </c>
      <c r="R17">
        <f>(C17/C$11)^'w9'!C17</f>
        <v>1.0059279110450963</v>
      </c>
      <c r="S17">
        <f>(Country!I64/Country!I$58)^'w9'!D17</f>
        <v>1.0081879871855</v>
      </c>
      <c r="T17">
        <f>(E17/E$11)^'w9'!E17</f>
        <v>1.0063631774202342</v>
      </c>
      <c r="U17">
        <f>(F17/F$11)^'w9'!F17</f>
        <v>1.0208063747157423</v>
      </c>
      <c r="V17">
        <f>(G17/G$11)^'w9'!G17</f>
        <v>1.0018832957568968</v>
      </c>
      <c r="W17">
        <f>(H17/H$11)^'w9'!H17</f>
        <v>1.0048572134911056</v>
      </c>
      <c r="X17" t="e">
        <f>(I17/I$11)^'w9'!I17</f>
        <v>#DIV/0!</v>
      </c>
      <c r="Y17">
        <f>(J17/J$11)^'w9'!J17</f>
        <v>0</v>
      </c>
      <c r="Z17">
        <f>(K17/K$11)^'w9'!K17</f>
        <v>1.0135932375439161</v>
      </c>
      <c r="AA17" t="e">
        <f>(L17/L$11)^'w9'!L17</f>
        <v>#N/A</v>
      </c>
      <c r="AB17">
        <f>(M17/M$11)^'w9'!M17</f>
        <v>1.0049825905074692</v>
      </c>
      <c r="AC17">
        <f>(Country!I9/Country!I$3)^'w9'!N17</f>
        <v>1.0313255222481252</v>
      </c>
      <c r="AD17">
        <f>(O17/O$11)^'w9'!O17</f>
        <v>1.0146826296643892</v>
      </c>
      <c r="AE17">
        <f t="shared" si="0"/>
        <v>1.3017136134964977</v>
      </c>
    </row>
    <row r="18" spans="1:31" x14ac:dyDescent="0.2">
      <c r="A18">
        <v>2002</v>
      </c>
      <c r="B18">
        <f>HLOOKUP(B$3,'LC(WDI)'!$A$2:$JG$66,$A18-1956,FALSE)</f>
        <v>225779400000</v>
      </c>
      <c r="C18">
        <f>HLOOKUP(C$3,'LC(WDI)'!$A$2:$JG$66,$A18-1956,FALSE)</f>
        <v>79584977431.780899</v>
      </c>
      <c r="D18">
        <f>HLOOKUP(D$3,'LC(WDI)'!$A$2:$JG$66,$A18-1956,FALSE)</f>
        <v>21259200000000</v>
      </c>
      <c r="E18">
        <f>HLOOKUP(E$3,'LC(WDI)'!$A$2:$JG$66,$A18-1956,FALSE)</f>
        <v>308514555075.14001</v>
      </c>
      <c r="F18">
        <f>HLOOKUP(F$3,'LC(WDI)'!$A$2:$JG$66,$A18-1956,FALSE)</f>
        <v>38704729695.362</v>
      </c>
      <c r="G18">
        <f>HLOOKUP(G$3,'LC(WDI)'!$A$2:$JG$66,$A18-1956,FALSE)</f>
        <v>1026723214161.6899</v>
      </c>
      <c r="H18">
        <f>HLOOKUP(H$3,'LC(WDI)'!$A$2:$JG$66,$A18-1956,FALSE)</f>
        <v>153563109777.69901</v>
      </c>
      <c r="I18">
        <f>HLOOKUP(I$3,'LC(WDI)'!$A$2:$JG$66,$A18-1956,FALSE)</f>
        <v>0</v>
      </c>
      <c r="J18">
        <f>HLOOKUP(J$3,'LC(WDI)'!$A$2:$JG$66,$A18-1956,FALSE)</f>
        <v>0</v>
      </c>
      <c r="K18">
        <f>HLOOKUP(K$3,'LC(WDI)'!$A$2:$JG$66,$A18-1956,FALSE)</f>
        <v>66146000000</v>
      </c>
      <c r="L18" t="e">
        <f>HLOOKUP(L$3,'LC(WDI)'!$A$2:$JG$66,$A18-1956,FALSE)</f>
        <v>#N/A</v>
      </c>
      <c r="M18">
        <f>HLOOKUP(M$3,'LC(WDI)'!$A$2:$JG$66,$A18-1956,FALSE)</f>
        <v>13807942000000</v>
      </c>
      <c r="N18">
        <f>HLOOKUP(N$3,'LC(WDI)'!$A$2:$JG$66,$A18-1956,FALSE)</f>
        <v>0</v>
      </c>
      <c r="O18">
        <f>HLOOKUP(O$3,'LC(WDI)'!$A$2:$JG$66,$A18-1956,FALSE)</f>
        <v>48396000000</v>
      </c>
      <c r="P18">
        <v>2002</v>
      </c>
      <c r="Q18">
        <f>(B18/B$11)^'w9'!B18</f>
        <v>1.2264323718116714</v>
      </c>
      <c r="R18">
        <f>(C18/C$11)^'w9'!C18</f>
        <v>1.0065026698730142</v>
      </c>
      <c r="S18">
        <f>(Country!I65/Country!I$58)^'w9'!D18</f>
        <v>1.0089058679553136</v>
      </c>
      <c r="T18">
        <f>(E18/E$11)^'w9'!E18</f>
        <v>1.0069642205775309</v>
      </c>
      <c r="U18">
        <f>(F18/F$11)^'w9'!F18</f>
        <v>1.0253268933268709</v>
      </c>
      <c r="V18">
        <f>(G18/G$11)^'w9'!G18</f>
        <v>1.0035099783060584</v>
      </c>
      <c r="W18">
        <f>(H18/H$11)^'w9'!H18</f>
        <v>1.007924882579913</v>
      </c>
      <c r="X18" t="e">
        <f>(I18/I$11)^'w9'!I18</f>
        <v>#DIV/0!</v>
      </c>
      <c r="Y18">
        <f>(J18/J$11)^'w9'!J18</f>
        <v>0</v>
      </c>
      <c r="Z18">
        <f>(K18/K$11)^'w9'!K18</f>
        <v>1.0182963862625594</v>
      </c>
      <c r="AA18" t="e">
        <f>(L18/L$11)^'w9'!L18</f>
        <v>#N/A</v>
      </c>
      <c r="AB18">
        <f>(M18/M$11)^'w9'!M18</f>
        <v>1.0073044321590261</v>
      </c>
      <c r="AC18">
        <f>(Country!I10/Country!I$3)^'w9'!N18</f>
        <v>1.0463983200318114</v>
      </c>
      <c r="AD18">
        <f>(O18/O$11)^'w9'!O18</f>
        <v>1.0239966508680474</v>
      </c>
      <c r="AE18">
        <f t="shared" si="0"/>
        <v>1.4294400694472877</v>
      </c>
    </row>
    <row r="19" spans="1:31" x14ac:dyDescent="0.2">
      <c r="A19">
        <v>2003</v>
      </c>
      <c r="B19">
        <f>HLOOKUP(B$3,'LC(WDI)'!$A$2:$JG$66,$A19-1956,FALSE)</f>
        <v>256609400000</v>
      </c>
      <c r="C19">
        <f>HLOOKUP(C$3,'LC(WDI)'!$A$2:$JG$66,$A19-1956,FALSE)</f>
        <v>85572434385.217102</v>
      </c>
      <c r="D19">
        <f>HLOOKUP(D$3,'LC(WDI)'!$A$2:$JG$66,$A19-1956,FALSE)</f>
        <v>47661500000000</v>
      </c>
      <c r="E19">
        <f>HLOOKUP(E$3,'LC(WDI)'!$A$2:$JG$66,$A19-1956,FALSE)</f>
        <v>330113304044.04999</v>
      </c>
      <c r="F19">
        <f>HLOOKUP(F$3,'LC(WDI)'!$A$2:$JG$66,$A19-1956,FALSE)</f>
        <v>39095775139.175797</v>
      </c>
      <c r="G19">
        <f>HLOOKUP(G$3,'LC(WDI)'!$A$2:$JG$66,$A19-1956,FALSE)</f>
        <v>1174383481579.9399</v>
      </c>
      <c r="H19">
        <f>HLOOKUP(H$3,'LC(WDI)'!$A$2:$JG$66,$A19-1956,FALSE)</f>
        <v>158029149481.37299</v>
      </c>
      <c r="I19">
        <f>HLOOKUP(I$3,'LC(WDI)'!$A$2:$JG$66,$A19-1956,FALSE)</f>
        <v>0</v>
      </c>
      <c r="J19">
        <f>HLOOKUP(J$3,'LC(WDI)'!$A$2:$JG$66,$A19-1956,FALSE)</f>
        <v>0</v>
      </c>
      <c r="K19">
        <f>HLOOKUP(K$3,'LC(WDI)'!$A$2:$JG$66,$A19-1956,FALSE)</f>
        <v>71644000000</v>
      </c>
      <c r="L19" t="e">
        <f>HLOOKUP(L$3,'LC(WDI)'!$A$2:$JG$66,$A19-1956,FALSE)</f>
        <v>#N/A</v>
      </c>
      <c r="M19">
        <f>HLOOKUP(M$3,'LC(WDI)'!$A$2:$JG$66,$A19-1956,FALSE)</f>
        <v>15146220000000</v>
      </c>
      <c r="N19">
        <f>HLOOKUP(N$3,'LC(WDI)'!$A$2:$JG$66,$A19-1956,FALSE)</f>
        <v>0</v>
      </c>
      <c r="O19">
        <f>HLOOKUP(O$3,'LC(WDI)'!$A$2:$JG$66,$A19-1956,FALSE)</f>
        <v>53915300000</v>
      </c>
      <c r="P19">
        <v>2003</v>
      </c>
      <c r="Q19">
        <f>(B19/B$11)^'w9'!B19</f>
        <v>1.258832969783982</v>
      </c>
      <c r="R19">
        <f>(C19/C$11)^'w9'!C19</f>
        <v>1.0083788303714458</v>
      </c>
      <c r="S19">
        <f>(Country!I66/Country!I$58)^'w9'!D19</f>
        <v>1.0118218442186628</v>
      </c>
      <c r="T19">
        <f>(E19/E$11)^'w9'!E19</f>
        <v>1.0096680383414924</v>
      </c>
      <c r="U19">
        <f>(F19/F$11)^'w9'!F19</f>
        <v>1.0267578128651906</v>
      </c>
      <c r="V19">
        <f>(G19/G$11)^'w9'!G19</f>
        <v>1.008142968032228</v>
      </c>
      <c r="W19">
        <f>(H19/H$11)^'w9'!H19</f>
        <v>1.0095033713512866</v>
      </c>
      <c r="X19" t="e">
        <f>(I19/I$11)^'w9'!I19</f>
        <v>#DIV/0!</v>
      </c>
      <c r="Y19">
        <f>(J19/J$11)^'w9'!J19</f>
        <v>0</v>
      </c>
      <c r="Z19">
        <f>(K19/K$11)^'w9'!K19</f>
        <v>1.0302318635379486</v>
      </c>
      <c r="AA19" t="e">
        <f>(L19/L$11)^'w9'!L19</f>
        <v>#N/A</v>
      </c>
      <c r="AB19">
        <f>(M19/M$11)^'w9'!M19</f>
        <v>1.0091523372642706</v>
      </c>
      <c r="AC19">
        <f>(Country!I11/Country!I$3)^'w9'!N19</f>
        <v>1.0603771404179461</v>
      </c>
      <c r="AD19">
        <f>(O19/O$11)^'w9'!O19</f>
        <v>1.0472475982195748</v>
      </c>
      <c r="AE19">
        <f t="shared" si="0"/>
        <v>1.5644937814487323</v>
      </c>
    </row>
    <row r="20" spans="1:31" x14ac:dyDescent="0.2">
      <c r="A20">
        <v>2004</v>
      </c>
      <c r="B20">
        <f>HLOOKUP(B$3,'LC(WDI)'!$A$2:$JG$66,$A20-1956,FALSE)</f>
        <v>273296100000</v>
      </c>
      <c r="C20">
        <f>HLOOKUP(C$3,'LC(WDI)'!$A$2:$JG$66,$A20-1956,FALSE)</f>
        <v>86590812063.653595</v>
      </c>
      <c r="D20">
        <f>HLOOKUP(D$3,'LC(WDI)'!$A$2:$JG$66,$A20-1956,FALSE)</f>
        <v>49270000000000</v>
      </c>
      <c r="E20">
        <f>HLOOKUP(E$3,'LC(WDI)'!$A$2:$JG$66,$A20-1956,FALSE)</f>
        <v>357935294640.82001</v>
      </c>
      <c r="F20">
        <f>HLOOKUP(F$3,'LC(WDI)'!$A$2:$JG$66,$A20-1956,FALSE)</f>
        <v>38742490845.889503</v>
      </c>
      <c r="G20">
        <f>HLOOKUP(G$3,'LC(WDI)'!$A$2:$JG$66,$A20-1956,FALSE)</f>
        <v>1225339428826.3101</v>
      </c>
      <c r="H20">
        <f>HLOOKUP(H$3,'LC(WDI)'!$A$2:$JG$66,$A20-1956,FALSE)</f>
        <v>161325788278.11499</v>
      </c>
      <c r="I20">
        <f>HLOOKUP(I$3,'LC(WDI)'!$A$2:$JG$66,$A20-1956,FALSE)</f>
        <v>0</v>
      </c>
      <c r="J20">
        <f>HLOOKUP(J$3,'LC(WDI)'!$A$2:$JG$66,$A20-1956,FALSE)</f>
        <v>0</v>
      </c>
      <c r="K20">
        <f>HLOOKUP(K$3,'LC(WDI)'!$A$2:$JG$66,$A20-1956,FALSE)</f>
        <v>77775000000</v>
      </c>
      <c r="L20" t="e">
        <f>HLOOKUP(L$3,'LC(WDI)'!$A$2:$JG$66,$A20-1956,FALSE)</f>
        <v>#N/A</v>
      </c>
      <c r="M20">
        <f>HLOOKUP(M$3,'LC(WDI)'!$A$2:$JG$66,$A20-1956,FALSE)</f>
        <v>18205124000000</v>
      </c>
      <c r="N20">
        <f>HLOOKUP(N$3,'LC(WDI)'!$A$2:$JG$66,$A20-1956,FALSE)</f>
        <v>0</v>
      </c>
      <c r="O20">
        <f>HLOOKUP(O$3,'LC(WDI)'!$A$2:$JG$66,$A20-1956,FALSE)</f>
        <v>60206000000</v>
      </c>
      <c r="P20">
        <v>2004</v>
      </c>
      <c r="Q20">
        <f>(B20/B$11)^'w9'!B20</f>
        <v>1.2463876041866049</v>
      </c>
      <c r="R20">
        <f>(C20/C$11)^'w9'!C20</f>
        <v>1.010534745952604</v>
      </c>
      <c r="S20">
        <f>(Country!I67/Country!I$58)^'w9'!D20</f>
        <v>1.0145580782542123</v>
      </c>
      <c r="T20">
        <f>(E20/E$11)^'w9'!E20</f>
        <v>1.0094476859184118</v>
      </c>
      <c r="U20">
        <f>(F20/F$11)^'w9'!F20</f>
        <v>1.0278848685114439</v>
      </c>
      <c r="V20">
        <f>(G20/G$11)^'w9'!G20</f>
        <v>1.008400720110264</v>
      </c>
      <c r="W20">
        <f>(H20/H$11)^'w9'!H20</f>
        <v>1.0117413317112853</v>
      </c>
      <c r="X20" t="e">
        <f>(I20/I$11)^'w9'!I20</f>
        <v>#DIV/0!</v>
      </c>
      <c r="Y20">
        <f>(J20/J$11)^'w9'!J20</f>
        <v>0</v>
      </c>
      <c r="Z20">
        <f>(K20/K$11)^'w9'!K20</f>
        <v>1.0393642774314202</v>
      </c>
      <c r="AA20" t="e">
        <f>(L20/L$11)^'w9'!L20</f>
        <v>#N/A</v>
      </c>
      <c r="AB20">
        <f>(M20/M$11)^'w9'!M20</f>
        <v>1.0128142292276332</v>
      </c>
      <c r="AC20">
        <f>(Country!I12/Country!I$3)^'w9'!N20</f>
        <v>1.0743534174807816</v>
      </c>
      <c r="AD20">
        <f>(O20/O$11)^'w9'!O20</f>
        <v>1.0485417420357614</v>
      </c>
      <c r="AE20">
        <f t="shared" si="0"/>
        <v>1.6041415515789261</v>
      </c>
    </row>
    <row r="21" spans="1:31" x14ac:dyDescent="0.2">
      <c r="A21">
        <v>2005</v>
      </c>
      <c r="B21">
        <f>HLOOKUP(B$3,'LC(WDI)'!$A$2:$JG$66,$A21-1956,FALSE)</f>
        <v>292126500000</v>
      </c>
      <c r="C21">
        <f>HLOOKUP(C$3,'LC(WDI)'!$A$2:$JG$66,$A21-1956,FALSE)</f>
        <v>90542495946.1642</v>
      </c>
      <c r="D21">
        <f>HLOOKUP(D$3,'LC(WDI)'!$A$2:$JG$66,$A21-1956,FALSE)</f>
        <v>0</v>
      </c>
      <c r="E21">
        <f>HLOOKUP(E$3,'LC(WDI)'!$A$2:$JG$66,$A21-1956,FALSE)</f>
        <v>403271298604.64697</v>
      </c>
      <c r="F21">
        <f>HLOOKUP(F$3,'LC(WDI)'!$A$2:$JG$66,$A21-1956,FALSE)</f>
        <v>38995435803.6856</v>
      </c>
      <c r="G21">
        <f>HLOOKUP(G$3,'LC(WDI)'!$A$2:$JG$66,$A21-1956,FALSE)</f>
        <v>1307088541718.46</v>
      </c>
      <c r="H21">
        <f>HLOOKUP(H$3,'LC(WDI)'!$A$2:$JG$66,$A21-1956,FALSE)</f>
        <v>166115478235.202</v>
      </c>
      <c r="I21">
        <f>HLOOKUP(I$3,'LC(WDI)'!$A$2:$JG$66,$A21-1956,FALSE)</f>
        <v>0</v>
      </c>
      <c r="J21">
        <f>HLOOKUP(J$3,'LC(WDI)'!$A$2:$JG$66,$A21-1956,FALSE)</f>
        <v>0</v>
      </c>
      <c r="K21">
        <f>HLOOKUP(K$3,'LC(WDI)'!$A$2:$JG$66,$A21-1956,FALSE)</f>
        <v>82093000000</v>
      </c>
      <c r="L21" t="e">
        <f>HLOOKUP(L$3,'LC(WDI)'!$A$2:$JG$66,$A21-1956,FALSE)</f>
        <v>#N/A</v>
      </c>
      <c r="M21">
        <f>HLOOKUP(M$3,'LC(WDI)'!$A$2:$JG$66,$A21-1956,FALSE)</f>
        <v>19538500000000</v>
      </c>
      <c r="N21">
        <f>HLOOKUP(N$3,'LC(WDI)'!$A$2:$JG$66,$A21-1956,FALSE)</f>
        <v>0</v>
      </c>
      <c r="O21">
        <f>HLOOKUP(O$3,'LC(WDI)'!$A$2:$JG$66,$A21-1956,FALSE)</f>
        <v>67286000000</v>
      </c>
      <c r="P21">
        <v>2005</v>
      </c>
      <c r="Q21">
        <f>(B21/B$11)^'w9'!B21</f>
        <v>1.2789084965632991</v>
      </c>
      <c r="R21">
        <f>(C21/C$11)^'w9'!C21</f>
        <v>1.0092388762518258</v>
      </c>
      <c r="S21">
        <f>(Country!I68/Country!I$58)^'w9'!D21</f>
        <v>1.0202407404101479</v>
      </c>
      <c r="T21">
        <f>(E21/E$11)^'w9'!E21</f>
        <v>1.0127055099819227</v>
      </c>
      <c r="U21">
        <f>(F21/F$11)^'w9'!F21</f>
        <v>1.0289554555440255</v>
      </c>
      <c r="V21">
        <f>(G21/G$11)^'w9'!G21</f>
        <v>1.0079115358661399</v>
      </c>
      <c r="W21">
        <f>(H21/H$11)^'w9'!H21</f>
        <v>1.0119082364664207</v>
      </c>
      <c r="X21" t="e">
        <f>(I21/I$11)^'w9'!I21</f>
        <v>#DIV/0!</v>
      </c>
      <c r="Y21">
        <f>(J21/J$11)^'w9'!J21</f>
        <v>0</v>
      </c>
      <c r="Z21">
        <f>(K21/K$11)^'w9'!K21</f>
        <v>1.0386715714530073</v>
      </c>
      <c r="AA21" t="e">
        <f>(L21/L$11)^'w9'!L21</f>
        <v>#N/A</v>
      </c>
      <c r="AB21">
        <f>(M21/M$11)^'w9'!M21</f>
        <v>1.0158577325271108</v>
      </c>
      <c r="AC21">
        <f>(Country!I13/Country!I$3)^'w9'!N21</f>
        <v>1.101063643486248</v>
      </c>
      <c r="AD21">
        <f>(O21/O$11)^'w9'!O21</f>
        <v>1.0625211923118694</v>
      </c>
      <c r="AE21">
        <f t="shared" si="0"/>
        <v>1.7275895132859203</v>
      </c>
    </row>
    <row r="22" spans="1:31" x14ac:dyDescent="0.2">
      <c r="A22">
        <v>2006</v>
      </c>
      <c r="B22">
        <f>HLOOKUP(B$3,'LC(WDI)'!$A$2:$JG$66,$A22-1956,FALSE)</f>
        <v>304182200000</v>
      </c>
      <c r="C22">
        <f>HLOOKUP(C$3,'LC(WDI)'!$A$2:$JG$66,$A22-1956,FALSE)</f>
        <v>92848233863.832397</v>
      </c>
      <c r="D22">
        <f>HLOOKUP(D$3,'LC(WDI)'!$A$2:$JG$66,$A22-1956,FALSE)</f>
        <v>0</v>
      </c>
      <c r="E22">
        <f>HLOOKUP(E$3,'LC(WDI)'!$A$2:$JG$66,$A22-1956,FALSE)</f>
        <v>505648460509.302</v>
      </c>
      <c r="F22">
        <f>HLOOKUP(F$3,'LC(WDI)'!$A$2:$JG$66,$A22-1956,FALSE)</f>
        <v>39266966034.746803</v>
      </c>
      <c r="G22">
        <f>HLOOKUP(G$3,'LC(WDI)'!$A$2:$JG$66,$A22-1956,FALSE)</f>
        <v>1368427343834.45</v>
      </c>
      <c r="H22">
        <f>HLOOKUP(H$3,'LC(WDI)'!$A$2:$JG$66,$A22-1956,FALSE)</f>
        <v>169436762539.55899</v>
      </c>
      <c r="I22">
        <f>HLOOKUP(I$3,'LC(WDI)'!$A$2:$JG$66,$A22-1956,FALSE)</f>
        <v>0</v>
      </c>
      <c r="J22">
        <f>HLOOKUP(J$3,'LC(WDI)'!$A$2:$JG$66,$A22-1956,FALSE)</f>
        <v>0</v>
      </c>
      <c r="K22">
        <f>HLOOKUP(K$3,'LC(WDI)'!$A$2:$JG$66,$A22-1956,FALSE)</f>
        <v>88277000000</v>
      </c>
      <c r="L22" t="e">
        <f>HLOOKUP(L$3,'LC(WDI)'!$A$2:$JG$66,$A22-1956,FALSE)</f>
        <v>#N/A</v>
      </c>
      <c r="M22">
        <f>HLOOKUP(M$3,'LC(WDI)'!$A$2:$JG$66,$A22-1956,FALSE)</f>
        <v>20732100000000</v>
      </c>
      <c r="N22">
        <f>HLOOKUP(N$3,'LC(WDI)'!$A$2:$JG$66,$A22-1956,FALSE)</f>
        <v>0</v>
      </c>
      <c r="O22">
        <f>HLOOKUP(O$3,'LC(WDI)'!$A$2:$JG$66,$A22-1956,FALSE)</f>
        <v>73411000000</v>
      </c>
      <c r="P22">
        <v>2006</v>
      </c>
      <c r="Q22">
        <f>(B22/B$11)^'w9'!B22</f>
        <v>1.3146944199255675</v>
      </c>
      <c r="R22">
        <f>(C22/C$11)^'w9'!C22</f>
        <v>1.0092079398312317</v>
      </c>
      <c r="S22">
        <f>(Country!I69/Country!I$58)^'w9'!D22</f>
        <v>1.0239125597428764</v>
      </c>
      <c r="T22">
        <f>(E22/E$11)^'w9'!E22</f>
        <v>1.0210364849519027</v>
      </c>
      <c r="U22">
        <f>(F22/F$11)^'w9'!F22</f>
        <v>1.0274987264790556</v>
      </c>
      <c r="V22">
        <f>(G22/G$11)^'w9'!G22</f>
        <v>1.0100335896673578</v>
      </c>
      <c r="W22">
        <f>(H22/H$11)^'w9'!H22</f>
        <v>1.0135579662510394</v>
      </c>
      <c r="X22" t="e">
        <f>(I22/I$11)^'w9'!I22</f>
        <v>#DIV/0!</v>
      </c>
      <c r="Y22">
        <f>(J22/J$11)^'w9'!J22</f>
        <v>0</v>
      </c>
      <c r="Z22">
        <f>(K22/K$11)^'w9'!K22</f>
        <v>1.0372832274622406</v>
      </c>
      <c r="AA22" t="e">
        <f>(L22/L$11)^'w9'!L22</f>
        <v>#N/A</v>
      </c>
      <c r="AB22">
        <f>(M22/M$11)^'w9'!M22</f>
        <v>1.0181485484103667</v>
      </c>
      <c r="AC22">
        <f>(Country!I14/Country!I$3)^'w9'!N22</f>
        <v>1.1468585541497169</v>
      </c>
      <c r="AD22">
        <f>(O22/O$11)^'w9'!O22</f>
        <v>1.0585741720129944</v>
      </c>
      <c r="AE22">
        <f t="shared" si="0"/>
        <v>1.8707465971808803</v>
      </c>
    </row>
    <row r="23" spans="1:31" x14ac:dyDescent="0.2">
      <c r="A23">
        <v>2007</v>
      </c>
      <c r="B23">
        <f>HLOOKUP(B$3,'LC(WDI)'!$A$2:$JG$66,$A23-1956,FALSE)</f>
        <v>319403600000</v>
      </c>
      <c r="C23">
        <f>HLOOKUP(C$3,'LC(WDI)'!$A$2:$JG$66,$A23-1956,FALSE)</f>
        <v>95924149529.338104</v>
      </c>
      <c r="D23">
        <f>HLOOKUP(D$3,'LC(WDI)'!$A$2:$JG$66,$A23-1956,FALSE)</f>
        <v>0</v>
      </c>
      <c r="E23">
        <f>HLOOKUP(E$3,'LC(WDI)'!$A$2:$JG$66,$A23-1956,FALSE)</f>
        <v>559462950000</v>
      </c>
      <c r="F23">
        <f>HLOOKUP(F$3,'LC(WDI)'!$A$2:$JG$66,$A23-1956,FALSE)</f>
        <v>39506072889.141899</v>
      </c>
      <c r="G23">
        <f>HLOOKUP(G$3,'LC(WDI)'!$A$2:$JG$66,$A23-1956,FALSE)</f>
        <v>1424878026867.1001</v>
      </c>
      <c r="H23">
        <f>HLOOKUP(H$3,'LC(WDI)'!$A$2:$JG$66,$A23-1956,FALSE)</f>
        <v>172549929243.96201</v>
      </c>
      <c r="I23">
        <f>HLOOKUP(I$3,'LC(WDI)'!$A$2:$JG$66,$A23-1956,FALSE)</f>
        <v>0</v>
      </c>
      <c r="J23">
        <f>HLOOKUP(J$3,'LC(WDI)'!$A$2:$JG$66,$A23-1956,FALSE)</f>
        <v>0</v>
      </c>
      <c r="K23">
        <f>HLOOKUP(K$3,'LC(WDI)'!$A$2:$JG$66,$A23-1956,FALSE)</f>
        <v>92413000000</v>
      </c>
      <c r="L23" t="e">
        <f>HLOOKUP(L$3,'LC(WDI)'!$A$2:$JG$66,$A23-1956,FALSE)</f>
        <v>#N/A</v>
      </c>
      <c r="M23">
        <f>HLOOKUP(M$3,'LC(WDI)'!$A$2:$JG$66,$A23-1956,FALSE)</f>
        <v>21732646000000</v>
      </c>
      <c r="N23">
        <f>HLOOKUP(N$3,'LC(WDI)'!$A$2:$JG$66,$A23-1956,FALSE)</f>
        <v>0</v>
      </c>
      <c r="O23">
        <f>HLOOKUP(O$3,'LC(WDI)'!$A$2:$JG$66,$A23-1956,FALSE)</f>
        <v>84292000000</v>
      </c>
      <c r="P23">
        <v>2007</v>
      </c>
      <c r="Q23">
        <f>(B23/B$11)^'w9'!B23</f>
        <v>1.3077901809806123</v>
      </c>
      <c r="R23">
        <f>(C23/C$11)^'w9'!C23</f>
        <v>1.0118511139052144</v>
      </c>
      <c r="S23">
        <f>(Country!I70/Country!I$58)^'w9'!D23</f>
        <v>1.0252205222680102</v>
      </c>
      <c r="T23">
        <f>(E23/E$11)^'w9'!E23</f>
        <v>1.0296298306166236</v>
      </c>
      <c r="U23">
        <f>(F23/F$11)^'w9'!F23</f>
        <v>1.0270858789352872</v>
      </c>
      <c r="V23">
        <f>(G23/G$11)^'w9'!G23</f>
        <v>1.0137731619409329</v>
      </c>
      <c r="W23">
        <f>(H23/H$11)^'w9'!H23</f>
        <v>1.0182542648070552</v>
      </c>
      <c r="X23" t="e">
        <f>(I23/I$11)^'w9'!I23</f>
        <v>#DIV/0!</v>
      </c>
      <c r="Y23">
        <f>(J23/J$11)^'w9'!J23</f>
        <v>0</v>
      </c>
      <c r="Z23">
        <f>(K23/K$11)^'w9'!K23</f>
        <v>1.0521694637774184</v>
      </c>
      <c r="AA23" t="e">
        <f>(L23/L$11)^'w9'!L23</f>
        <v>#N/A</v>
      </c>
      <c r="AB23">
        <f>(M23/M$11)^'w9'!M23</f>
        <v>1.0214344990076327</v>
      </c>
      <c r="AC23">
        <f>(Country!I15/Country!I$3)^'w9'!N23</f>
        <v>1.1935139948608109</v>
      </c>
      <c r="AD23">
        <f>(O23/O$11)^'w9'!O23</f>
        <v>1.0514431058886633</v>
      </c>
      <c r="AE23">
        <f t="shared" si="0"/>
        <v>1.9974061786640867</v>
      </c>
    </row>
    <row r="24" spans="1:31" x14ac:dyDescent="0.2">
      <c r="A24">
        <v>2008</v>
      </c>
      <c r="B24">
        <f>HLOOKUP(B$3,'LC(WDI)'!$A$2:$JG$66,$A24-1956,FALSE)</f>
        <v>340254900000</v>
      </c>
      <c r="C24">
        <f>HLOOKUP(C$3,'LC(WDI)'!$A$2:$JG$66,$A24-1956,FALSE)</f>
        <v>96664196104.852295</v>
      </c>
      <c r="D24">
        <f>HLOOKUP(D$3,'LC(WDI)'!$A$2:$JG$66,$A24-1956,FALSE)</f>
        <v>112774000000000</v>
      </c>
      <c r="E24">
        <f>HLOOKUP(E$3,'LC(WDI)'!$A$2:$JG$66,$A24-1956,FALSE)</f>
        <v>584500000000</v>
      </c>
      <c r="F24">
        <f>HLOOKUP(F$3,'LC(WDI)'!$A$2:$JG$66,$A24-1956,FALSE)</f>
        <v>41107446845.956902</v>
      </c>
      <c r="G24">
        <f>HLOOKUP(G$3,'LC(WDI)'!$A$2:$JG$66,$A24-1956,FALSE)</f>
        <v>1536634292392.45</v>
      </c>
      <c r="H24">
        <f>HLOOKUP(H$3,'LC(WDI)'!$A$2:$JG$66,$A24-1956,FALSE)</f>
        <v>174149675671.302</v>
      </c>
      <c r="I24">
        <f>HLOOKUP(I$3,'LC(WDI)'!$A$2:$JG$66,$A24-1956,FALSE)</f>
        <v>0</v>
      </c>
      <c r="J24">
        <f>HLOOKUP(J$3,'LC(WDI)'!$A$2:$JG$66,$A24-1956,FALSE)</f>
        <v>351963178444.51001</v>
      </c>
      <c r="K24">
        <f>HLOOKUP(K$3,'LC(WDI)'!$A$2:$JG$66,$A24-1956,FALSE)</f>
        <v>95839000000</v>
      </c>
      <c r="L24" t="e">
        <f>HLOOKUP(L$3,'LC(WDI)'!$A$2:$JG$66,$A24-1956,FALSE)</f>
        <v>#N/A</v>
      </c>
      <c r="M24">
        <f>HLOOKUP(M$3,'LC(WDI)'!$A$2:$JG$66,$A24-1956,FALSE)</f>
        <v>22925382000000</v>
      </c>
      <c r="N24">
        <f>HLOOKUP(N$3,'LC(WDI)'!$A$2:$JG$66,$A24-1956,FALSE)</f>
        <v>0</v>
      </c>
      <c r="O24">
        <f>HLOOKUP(O$3,'LC(WDI)'!$A$2:$JG$66,$A24-1956,FALSE)</f>
        <v>94937000000</v>
      </c>
      <c r="P24">
        <v>2008</v>
      </c>
      <c r="Q24">
        <f>(B24/B$11)^'w9'!B24</f>
        <v>1.3477035765340748</v>
      </c>
      <c r="R24">
        <f>(C24/C$11)^'w9'!C24</f>
        <v>1.0155902753453827</v>
      </c>
      <c r="S24">
        <f>(Country!I71/Country!I$58)^'w9'!D24</f>
        <v>1.0271784156209565</v>
      </c>
      <c r="T24">
        <f>(E24/E$11)^'w9'!E24</f>
        <v>1.0351629355535399</v>
      </c>
      <c r="U24">
        <f>(F24/F$11)^'w9'!F24</f>
        <v>1.0354851106245857</v>
      </c>
      <c r="V24">
        <f>(G24/G$11)^'w9'!G24</f>
        <v>1.0127790269451156</v>
      </c>
      <c r="W24">
        <f>(H24/H$11)^'w9'!H24</f>
        <v>1.018530638205432</v>
      </c>
      <c r="X24" t="e">
        <f>(I24/I$11)^'w9'!I24</f>
        <v>#DIV/0!</v>
      </c>
      <c r="Y24">
        <f>(J24/J$11)^'w9'!J24</f>
        <v>1.0315819335857217</v>
      </c>
      <c r="Z24">
        <f>(K24/K$11)^'w9'!K24</f>
        <v>1.0390058336694468</v>
      </c>
      <c r="AA24" t="e">
        <f>(L24/L$11)^'w9'!L24</f>
        <v>#N/A</v>
      </c>
      <c r="AB24">
        <f>(M24/M$11)^'w9'!M24</f>
        <v>1.0251221688265511</v>
      </c>
      <c r="AC24">
        <f>(Country!I16/Country!I$3)^'w9'!N24</f>
        <v>1.2532867558908869</v>
      </c>
      <c r="AD24">
        <f>(O24/O$11)^'w9'!O24</f>
        <v>1.0379217570738317</v>
      </c>
      <c r="AE24">
        <f t="shared" si="0"/>
        <v>2.1538172239640101</v>
      </c>
    </row>
    <row r="25" spans="1:31" x14ac:dyDescent="0.2">
      <c r="A25">
        <v>2009</v>
      </c>
      <c r="B25">
        <f>HLOOKUP(B$3,'LC(WDI)'!$A$2:$JG$66,$A25-1956,FALSE)</f>
        <v>366471900000</v>
      </c>
      <c r="C25">
        <f>HLOOKUP(C$3,'LC(WDI)'!$A$2:$JG$66,$A25-1956,FALSE)</f>
        <v>98852018953.564804</v>
      </c>
      <c r="D25">
        <f>HLOOKUP(D$3,'LC(WDI)'!$A$2:$JG$66,$A25-1956,FALSE)</f>
        <v>127663000000000</v>
      </c>
      <c r="E25">
        <f>HLOOKUP(E$3,'LC(WDI)'!$A$2:$JG$66,$A25-1956,FALSE)</f>
        <v>640573850000</v>
      </c>
      <c r="F25">
        <f>HLOOKUP(F$3,'LC(WDI)'!$A$2:$JG$66,$A25-1956,FALSE)</f>
        <v>43091292021.387199</v>
      </c>
      <c r="G25">
        <f>HLOOKUP(G$3,'LC(WDI)'!$A$2:$JG$66,$A25-1956,FALSE)</f>
        <v>1450359971871.5801</v>
      </c>
      <c r="H25">
        <f>HLOOKUP(H$3,'LC(WDI)'!$A$2:$JG$66,$A25-1956,FALSE)</f>
        <v>178218275799.54999</v>
      </c>
      <c r="I25">
        <f>HLOOKUP(I$3,'LC(WDI)'!$A$2:$JG$66,$A25-1956,FALSE)</f>
        <v>0</v>
      </c>
      <c r="J25">
        <f>HLOOKUP(J$3,'LC(WDI)'!$A$2:$JG$66,$A25-1956,FALSE)</f>
        <v>330085900148.96997</v>
      </c>
      <c r="K25">
        <f>HLOOKUP(K$3,'LC(WDI)'!$A$2:$JG$66,$A25-1956,FALSE)</f>
        <v>98881000000</v>
      </c>
      <c r="L25" t="e">
        <f>HLOOKUP(L$3,'LC(WDI)'!$A$2:$JG$66,$A25-1956,FALSE)</f>
        <v>#N/A</v>
      </c>
      <c r="M25">
        <f>HLOOKUP(M$3,'LC(WDI)'!$A$2:$JG$66,$A25-1956,FALSE)</f>
        <v>23490740000000</v>
      </c>
      <c r="N25">
        <f>HLOOKUP(N$3,'LC(WDI)'!$A$2:$JG$66,$A25-1956,FALSE)</f>
        <v>0</v>
      </c>
      <c r="O25">
        <f>HLOOKUP(O$3,'LC(WDI)'!$A$2:$JG$66,$A25-1956,FALSE)</f>
        <v>107840404000</v>
      </c>
      <c r="P25">
        <v>2009</v>
      </c>
      <c r="Q25">
        <f>(B25/B$11)^'w9'!B25</f>
        <v>1.4261107353087852</v>
      </c>
      <c r="R25">
        <f>(C25/C$11)^'w9'!C25</f>
        <v>1.0158139184645258</v>
      </c>
      <c r="S25">
        <f>(Country!I72/Country!I$58)^'w9'!D25</f>
        <v>1.019780394948028</v>
      </c>
      <c r="T25">
        <f>(E25/E$11)^'w9'!E25</f>
        <v>1.0286854183397054</v>
      </c>
      <c r="U25">
        <f>(F25/F$11)^'w9'!F25</f>
        <v>1.0480190881622911</v>
      </c>
      <c r="V25">
        <f>(G25/G$11)^'w9'!G25</f>
        <v>1.0126177084552574</v>
      </c>
      <c r="W25">
        <f>(H25/H$11)^'w9'!H25</f>
        <v>1.0127863785428208</v>
      </c>
      <c r="X25" t="e">
        <f>(I25/I$11)^'w9'!I25</f>
        <v>#DIV/0!</v>
      </c>
      <c r="Y25">
        <f>(J25/J$11)^'w9'!J25</f>
        <v>1.0210185450588756</v>
      </c>
      <c r="Z25">
        <f>(K25/K$11)^'w9'!K25</f>
        <v>1.0343003873300756</v>
      </c>
      <c r="AA25" t="e">
        <f>(L25/L$11)^'w9'!L25</f>
        <v>#N/A</v>
      </c>
      <c r="AB25">
        <f>(M25/M$11)^'w9'!M25</f>
        <v>1.0242691931672616</v>
      </c>
      <c r="AC25">
        <f>(Country!I17/Country!I$3)^'w9'!N25</f>
        <v>1.3013444366924307</v>
      </c>
      <c r="AD25">
        <f>(O25/O$11)^'w9'!O25</f>
        <v>1.0268420986546947</v>
      </c>
      <c r="AE25">
        <f t="shared" si="0"/>
        <v>2.3123093556846492</v>
      </c>
    </row>
    <row r="26" spans="1:31" x14ac:dyDescent="0.2">
      <c r="A26">
        <v>2010</v>
      </c>
      <c r="B26">
        <f>HLOOKUP(B$3,'LC(WDI)'!$A$2:$JG$66,$A26-1956,FALSE)</f>
        <v>392662800000</v>
      </c>
      <c r="C26">
        <f>HLOOKUP(C$3,'LC(WDI)'!$A$2:$JG$66,$A26-1956,FALSE)</f>
        <v>98911684256.348404</v>
      </c>
      <c r="D26">
        <f>HLOOKUP(D$3,'LC(WDI)'!$A$2:$JG$66,$A26-1956,FALSE)</f>
        <v>148073000000000</v>
      </c>
      <c r="E26">
        <f>HLOOKUP(E$3,'LC(WDI)'!$A$2:$JG$66,$A26-1956,FALSE)</f>
        <v>754784160000</v>
      </c>
      <c r="F26">
        <f>HLOOKUP(F$3,'LC(WDI)'!$A$2:$JG$66,$A26-1956,FALSE)</f>
        <v>44389859578.520103</v>
      </c>
      <c r="G26">
        <f>HLOOKUP(G$3,'LC(WDI)'!$A$2:$JG$66,$A26-1956,FALSE)</f>
        <v>1430713481509.0901</v>
      </c>
      <c r="H26">
        <f>HLOOKUP(H$3,'LC(WDI)'!$A$2:$JG$66,$A26-1956,FALSE)</f>
        <v>181788637565.20499</v>
      </c>
      <c r="I26">
        <f>HLOOKUP(I$3,'LC(WDI)'!$A$2:$JG$66,$A26-1956,FALSE)</f>
        <v>0</v>
      </c>
      <c r="J26">
        <f>HLOOKUP(J$3,'LC(WDI)'!$A$2:$JG$66,$A26-1956,FALSE)</f>
        <v>352068232439.79999</v>
      </c>
      <c r="K26">
        <f>HLOOKUP(K$3,'LC(WDI)'!$A$2:$JG$66,$A26-1956,FALSE)</f>
        <v>100328000000</v>
      </c>
      <c r="L26" t="e">
        <f>HLOOKUP(L$3,'LC(WDI)'!$A$2:$JG$66,$A26-1956,FALSE)</f>
        <v>#N/A</v>
      </c>
      <c r="M26">
        <f>HLOOKUP(M$3,'LC(WDI)'!$A$2:$JG$66,$A26-1956,FALSE)</f>
        <v>23952831000000</v>
      </c>
      <c r="N26">
        <f>HLOOKUP(N$3,'LC(WDI)'!$A$2:$JG$66,$A26-1956,FALSE)</f>
        <v>0</v>
      </c>
      <c r="O26">
        <f>HLOOKUP(O$3,'LC(WDI)'!$A$2:$JG$66,$A26-1956,FALSE)</f>
        <v>128258070419</v>
      </c>
      <c r="P26">
        <v>2010</v>
      </c>
      <c r="Q26">
        <f>(B26/B$11)^'w9'!B26</f>
        <v>1.3356338156098035</v>
      </c>
      <c r="R26">
        <f>(C26/C$11)^'w9'!C26</f>
        <v>1.0136076303274359</v>
      </c>
      <c r="S26">
        <f>(Country!I73/Country!I$58)^'w9'!D26</f>
        <v>1.0261529376147263</v>
      </c>
      <c r="T26">
        <f>(E26/E$11)^'w9'!E26</f>
        <v>1.0776133337581189</v>
      </c>
      <c r="U26">
        <f>(F26/F$11)^'w9'!F26</f>
        <v>1.0578448189645415</v>
      </c>
      <c r="V26">
        <f>(G26/G$11)^'w9'!G26</f>
        <v>1.0125471321224073</v>
      </c>
      <c r="W26">
        <f>(H26/H$11)^'w9'!H26</f>
        <v>1.0192972116008518</v>
      </c>
      <c r="X26" t="e">
        <f>(I26/I$11)^'w9'!I26</f>
        <v>#DIV/0!</v>
      </c>
      <c r="Y26">
        <f>(J26/J$11)^'w9'!J26</f>
        <v>1.0293496894180965</v>
      </c>
      <c r="Z26">
        <f>(K26/K$11)^'w9'!K26</f>
        <v>1.0366883842112566</v>
      </c>
      <c r="AA26" t="e">
        <f>(L26/L$11)^'w9'!L26</f>
        <v>#N/A</v>
      </c>
      <c r="AB26">
        <f>(M26/M$11)^'w9'!M26</f>
        <v>1.0341181893747091</v>
      </c>
      <c r="AC26">
        <f>(Country!I18/Country!I$3)^'w9'!N26</f>
        <v>1.3365938516905345</v>
      </c>
      <c r="AD26">
        <f>(O26/O$11)^'w9'!O26</f>
        <v>1.0399933842036333</v>
      </c>
      <c r="AE26">
        <f t="shared" si="0"/>
        <v>2.4356720865249111</v>
      </c>
    </row>
    <row r="27" spans="1:31" x14ac:dyDescent="0.2">
      <c r="A27">
        <v>2011</v>
      </c>
      <c r="B27">
        <f>HLOOKUP(B$3,'LC(WDI)'!$A$2:$JG$66,$A27-1956,FALSE)</f>
        <v>400809700000</v>
      </c>
      <c r="C27">
        <f>HLOOKUP(C$3,'LC(WDI)'!$A$2:$JG$66,$A27-1956,FALSE)</f>
        <v>97611511598.404007</v>
      </c>
      <c r="D27">
        <f>HLOOKUP(D$3,'LC(WDI)'!$A$2:$JG$66,$A27-1956,FALSE)</f>
        <v>175746000000000</v>
      </c>
      <c r="E27">
        <f>HLOOKUP(E$3,'LC(WDI)'!$A$2:$JG$66,$A27-1956,FALSE)</f>
        <v>807670658504.18604</v>
      </c>
      <c r="F27">
        <f>HLOOKUP(F$3,'LC(WDI)'!$A$2:$JG$66,$A27-1956,FALSE)</f>
        <v>44798143878.544098</v>
      </c>
      <c r="G27">
        <f>HLOOKUP(G$3,'LC(WDI)'!$A$2:$JG$66,$A27-1956,FALSE)</f>
        <v>1451088931225.76</v>
      </c>
      <c r="H27">
        <f>HLOOKUP(H$3,'LC(WDI)'!$A$2:$JG$66,$A27-1956,FALSE)</f>
        <v>183744351090.793</v>
      </c>
      <c r="I27">
        <f>HLOOKUP(I$3,'LC(WDI)'!$A$2:$JG$66,$A27-1956,FALSE)</f>
        <v>0</v>
      </c>
      <c r="J27">
        <f>HLOOKUP(J$3,'LC(WDI)'!$A$2:$JG$66,$A27-1956,FALSE)</f>
        <v>383748099545.95001</v>
      </c>
      <c r="K27">
        <f>HLOOKUP(K$3,'LC(WDI)'!$A$2:$JG$66,$A27-1956,FALSE)</f>
        <v>103103000000</v>
      </c>
      <c r="L27" t="e">
        <f>HLOOKUP(L$3,'LC(WDI)'!$A$2:$JG$66,$A27-1956,FALSE)</f>
        <v>#N/A</v>
      </c>
      <c r="M27">
        <f>HLOOKUP(M$3,'LC(WDI)'!$A$2:$JG$66,$A27-1956,FALSE)</f>
        <v>25502543000000</v>
      </c>
      <c r="N27">
        <f>HLOOKUP(N$3,'LC(WDI)'!$A$2:$JG$66,$A27-1956,FALSE)</f>
        <v>0</v>
      </c>
      <c r="O27">
        <f>HLOOKUP(O$3,'LC(WDI)'!$A$2:$JG$66,$A27-1956,FALSE)</f>
        <v>138264043200</v>
      </c>
      <c r="P27">
        <v>2011</v>
      </c>
      <c r="Q27">
        <f>(B27/B$11)^'w9'!B27</f>
        <v>1.3109092437132777</v>
      </c>
      <c r="R27">
        <f>(C27/C$11)^'w9'!C27</f>
        <v>1.0171541044450254</v>
      </c>
      <c r="S27">
        <f>(Country!I74/Country!I$58)^'w9'!D27</f>
        <v>1.0253923605680439</v>
      </c>
      <c r="T27">
        <f>(E27/E$11)^'w9'!E27</f>
        <v>1.0841556714878453</v>
      </c>
      <c r="U27">
        <f>(F27/F$11)^'w9'!F27</f>
        <v>1.0701667364572454</v>
      </c>
      <c r="V27">
        <f>(G27/G$11)^'w9'!G27</f>
        <v>1.0090234035394077</v>
      </c>
      <c r="W27">
        <f>(H27/H$11)^'w9'!H27</f>
        <v>1.0169680422526535</v>
      </c>
      <c r="X27" t="e">
        <f>(I27/I$11)^'w9'!I27</f>
        <v>#DIV/0!</v>
      </c>
      <c r="Y27">
        <f>(J27/J$11)^'w9'!J27</f>
        <v>1.0308790366716885</v>
      </c>
      <c r="Z27">
        <f>(K27/K$11)^'w9'!K27</f>
        <v>1.0359328270725989</v>
      </c>
      <c r="AA27" t="e">
        <f>(L27/L$11)^'w9'!L27</f>
        <v>#N/A</v>
      </c>
      <c r="AB27">
        <f>(M27/M$11)^'w9'!M27</f>
        <v>1.0349707548105778</v>
      </c>
      <c r="AC27">
        <f>(Country!I19/Country!I$3)^'w9'!N27</f>
        <v>1.3465706546409746</v>
      </c>
      <c r="AD27">
        <f>(O27/O$11)^'w9'!O27</f>
        <v>1.0383022870806191</v>
      </c>
      <c r="AE27">
        <f t="shared" si="0"/>
        <v>2.4401342919158426</v>
      </c>
    </row>
    <row r="28" spans="1:31" x14ac:dyDescent="0.2">
      <c r="A28">
        <v>2012</v>
      </c>
      <c r="B28">
        <f>HLOOKUP(B$3,'LC(WDI)'!$A$2:$JG$66,$A28-1956,FALSE)</f>
        <v>397970100000</v>
      </c>
      <c r="C28">
        <f>HLOOKUP(C$3,'LC(WDI)'!$A$2:$JG$66,$A28-1956,FALSE)</f>
        <v>96251562093.066605</v>
      </c>
      <c r="D28">
        <f>HLOOKUP(D$3,'LC(WDI)'!$A$2:$JG$66,$A28-1956,FALSE)</f>
        <v>197860000000000</v>
      </c>
      <c r="E28">
        <f>HLOOKUP(E$3,'LC(WDI)'!$A$2:$JG$66,$A28-1956,FALSE)</f>
        <v>680988055160</v>
      </c>
      <c r="F28">
        <f>HLOOKUP(F$3,'LC(WDI)'!$A$2:$JG$66,$A28-1956,FALSE)</f>
        <v>45578661665.824699</v>
      </c>
      <c r="G28">
        <f>HLOOKUP(G$3,'LC(WDI)'!$A$2:$JG$66,$A28-1956,FALSE)</f>
        <v>1712376315826.46</v>
      </c>
      <c r="H28">
        <f>HLOOKUP(H$3,'LC(WDI)'!$A$2:$JG$66,$A28-1956,FALSE)</f>
        <v>186657139112</v>
      </c>
      <c r="I28">
        <f>HLOOKUP(I$3,'LC(WDI)'!$A$2:$JG$66,$A28-1956,FALSE)</f>
        <v>0</v>
      </c>
      <c r="J28">
        <f>HLOOKUP(J$3,'LC(WDI)'!$A$2:$JG$66,$A28-1956,FALSE)</f>
        <v>414268030699.03003</v>
      </c>
      <c r="K28">
        <f>HLOOKUP(K$3,'LC(WDI)'!$A$2:$JG$66,$A28-1956,FALSE)</f>
        <v>108647000000</v>
      </c>
      <c r="L28" t="e">
        <f>HLOOKUP(L$3,'LC(WDI)'!$A$2:$JG$66,$A28-1956,FALSE)</f>
        <v>#N/A</v>
      </c>
      <c r="M28">
        <f>HLOOKUP(M$3,'LC(WDI)'!$A$2:$JG$66,$A28-1956,FALSE)</f>
        <v>34804900000000</v>
      </c>
      <c r="N28">
        <f>HLOOKUP(N$3,'LC(WDI)'!$A$2:$JG$66,$A28-1956,FALSE)</f>
        <v>0</v>
      </c>
      <c r="O28">
        <f>HLOOKUP(O$3,'LC(WDI)'!$A$2:$JG$66,$A28-1956,FALSE)</f>
        <v>153761292461.5</v>
      </c>
      <c r="P28">
        <v>2012</v>
      </c>
      <c r="Q28">
        <f>(B28/B$11)^'w9'!B28</f>
        <v>1.2915014444379003</v>
      </c>
      <c r="R28">
        <f>(C28/C$11)^'w9'!C28</f>
        <v>1.01615239388925</v>
      </c>
      <c r="S28">
        <f>(Country!I75/Country!I$58)^'w9'!D28</f>
        <v>1.0261890601577277</v>
      </c>
      <c r="T28">
        <f>(E28/E$11)^'w9'!E28</f>
        <v>1.0822841519893815</v>
      </c>
      <c r="U28">
        <f>(F28/F$11)^'w9'!F28</f>
        <v>1.0750507415497328</v>
      </c>
      <c r="V28">
        <f>(G28/G$11)^'w9'!G28</f>
        <v>1.0091827187705897</v>
      </c>
      <c r="W28">
        <f>(H28/H$11)^'w9'!H28</f>
        <v>1.015681250144008</v>
      </c>
      <c r="X28" t="e">
        <f>(I28/I$11)^'w9'!I28</f>
        <v>#DIV/0!</v>
      </c>
      <c r="Y28">
        <f>(J28/J$11)^'w9'!J28</f>
        <v>1.0359135676088891</v>
      </c>
      <c r="Z28">
        <f>(K28/K$11)^'w9'!K28</f>
        <v>1.0520198414125084</v>
      </c>
      <c r="AA28" t="e">
        <f>(L28/L$11)^'w9'!L28</f>
        <v>#N/A</v>
      </c>
      <c r="AB28">
        <f>(M28/M$11)^'w9'!M28</f>
        <v>1.0479101414451406</v>
      </c>
      <c r="AC28">
        <f>(Country!I20/Country!I$3)^'w9'!N28</f>
        <v>1.3654257455037777</v>
      </c>
      <c r="AD28">
        <f>(O28/O$11)^'w9'!O28</f>
        <v>1.0321683397573498</v>
      </c>
      <c r="AE28">
        <f t="shared" si="0"/>
        <v>2.4954290067034597</v>
      </c>
    </row>
    <row r="29" spans="1:31" x14ac:dyDescent="0.2">
      <c r="A29">
        <v>2013</v>
      </c>
      <c r="B29">
        <f>HLOOKUP(B$3,'LC(WDI)'!$A$2:$JG$66,$A29-1956,FALSE)</f>
        <v>388341100000</v>
      </c>
      <c r="C29">
        <f>HLOOKUP(C$3,'LC(WDI)'!$A$2:$JG$66,$A29-1956,FALSE)</f>
        <v>96111017484.147705</v>
      </c>
      <c r="D29">
        <f>HLOOKUP(D$3,'LC(WDI)'!$A$2:$JG$66,$A29-1956,FALSE)</f>
        <v>221688000000000</v>
      </c>
      <c r="E29">
        <f>HLOOKUP(E$3,'LC(WDI)'!$A$2:$JG$66,$A29-1956,FALSE)</f>
        <v>713162215961.68005</v>
      </c>
      <c r="F29">
        <f>HLOOKUP(F$3,'LC(WDI)'!$A$2:$JG$66,$A29-1956,FALSE)</f>
        <v>46679938142.535698</v>
      </c>
      <c r="G29">
        <f>HLOOKUP(G$3,'LC(WDI)'!$A$2:$JG$66,$A29-1956,FALSE)</f>
        <v>2279962043122.8999</v>
      </c>
      <c r="H29">
        <f>HLOOKUP(H$3,'LC(WDI)'!$A$2:$JG$66,$A29-1956,FALSE)</f>
        <v>188539046297.45099</v>
      </c>
      <c r="I29">
        <f>HLOOKUP(I$3,'LC(WDI)'!$A$2:$JG$66,$A29-1956,FALSE)</f>
        <v>0</v>
      </c>
      <c r="J29">
        <f>HLOOKUP(J$3,'LC(WDI)'!$A$2:$JG$66,$A29-1956,FALSE)</f>
        <v>421803270412.72998</v>
      </c>
      <c r="K29">
        <f>HLOOKUP(K$3,'LC(WDI)'!$A$2:$JG$66,$A29-1956,FALSE)</f>
        <v>91081000000</v>
      </c>
      <c r="L29" t="e">
        <f>HLOOKUP(L$3,'LC(WDI)'!$A$2:$JG$66,$A29-1956,FALSE)</f>
        <v>#N/A</v>
      </c>
      <c r="M29">
        <f>HLOOKUP(M$3,'LC(WDI)'!$A$2:$JG$66,$A29-1956,FALSE)</f>
        <v>36589600000000</v>
      </c>
      <c r="N29">
        <f>HLOOKUP(N$3,'LC(WDI)'!$A$2:$JG$66,$A29-1956,FALSE)</f>
        <v>0</v>
      </c>
      <c r="O29">
        <f>HLOOKUP(O$3,'LC(WDI)'!$A$2:$JG$66,$A29-1956,FALSE)</f>
        <v>171531393129.53</v>
      </c>
      <c r="P29">
        <v>2013</v>
      </c>
      <c r="Q29">
        <f>(B29/B$11)^'w9'!B29</f>
        <v>1.2863131960791905</v>
      </c>
      <c r="R29">
        <f>(C29/C$11)^'w9'!C29</f>
        <v>1.0148026000284296</v>
      </c>
      <c r="S29">
        <f>(Country!I76/Country!I$58)^'w9'!D29</f>
        <v>1.0260083333186085</v>
      </c>
      <c r="T29">
        <f>(E29/E$11)^'w9'!E29</f>
        <v>1.0744341355395017</v>
      </c>
      <c r="U29">
        <f>(F29/F$11)^'w9'!F29</f>
        <v>1.0834111371189061</v>
      </c>
      <c r="V29">
        <f>(G29/G$11)^'w9'!G29</f>
        <v>1.0095131887246149</v>
      </c>
      <c r="W29">
        <f>(H29/H$11)^'w9'!H29</f>
        <v>1.0120520936132655</v>
      </c>
      <c r="X29" t="e">
        <f>(I29/I$11)^'w9'!I29</f>
        <v>#DIV/0!</v>
      </c>
      <c r="Y29">
        <f>(J29/J$11)^'w9'!J29</f>
        <v>1.0342279356670145</v>
      </c>
      <c r="Z29">
        <f>(K29/K$11)^'w9'!K29</f>
        <v>1.0347394539922066</v>
      </c>
      <c r="AA29" t="e">
        <f>(L29/L$11)^'w9'!L29</f>
        <v>#N/A</v>
      </c>
      <c r="AB29">
        <f>(M29/M$11)^'w9'!M29</f>
        <v>1.0550156241220545</v>
      </c>
      <c r="AC29">
        <f>(Country!I21/Country!I$3)^'w9'!N29</f>
        <v>1.4052494705801271</v>
      </c>
      <c r="AD29">
        <f>(O29/O$11)^'w9'!O29</f>
        <v>1.0528989215926252</v>
      </c>
      <c r="AE29">
        <f t="shared" si="0"/>
        <v>2.5727474352300344</v>
      </c>
    </row>
    <row r="30" spans="1:31" x14ac:dyDescent="0.2">
      <c r="A30">
        <v>2014</v>
      </c>
      <c r="B30">
        <f>HLOOKUP(B$3,'LC(WDI)'!$A$2:$JG$66,$A30-1956,FALSE)</f>
        <v>392543200000</v>
      </c>
      <c r="C30">
        <f>HLOOKUP(C$3,'LC(WDI)'!$A$2:$JG$66,$A30-1956,FALSE)</f>
        <v>95763195328.343307</v>
      </c>
      <c r="D30">
        <f>HLOOKUP(D$3,'LC(WDI)'!$A$2:$JG$66,$A30-1956,FALSE)</f>
        <v>241018810610901</v>
      </c>
      <c r="E30">
        <f>HLOOKUP(E$3,'LC(WDI)'!$A$2:$JG$66,$A30-1956,FALSE)</f>
        <v>722798141862.76099</v>
      </c>
      <c r="F30">
        <f>HLOOKUP(F$3,'LC(WDI)'!$A$2:$JG$66,$A30-1956,FALSE)</f>
        <v>47739974216.889297</v>
      </c>
      <c r="G30">
        <f>HLOOKUP(G$3,'LC(WDI)'!$A$2:$JG$66,$A30-1956,FALSE)</f>
        <v>2500737079022.4199</v>
      </c>
      <c r="H30">
        <f>HLOOKUP(H$3,'LC(WDI)'!$A$2:$JG$66,$A30-1956,FALSE)</f>
        <v>191281898375.401</v>
      </c>
      <c r="I30">
        <f>HLOOKUP(I$3,'LC(WDI)'!$A$2:$JG$66,$A30-1956,FALSE)</f>
        <v>0</v>
      </c>
      <c r="J30">
        <f>HLOOKUP(J$3,'LC(WDI)'!$A$2:$JG$66,$A30-1956,FALSE)</f>
        <v>449460417754.62</v>
      </c>
      <c r="K30">
        <f>HLOOKUP(K$3,'LC(WDI)'!$A$2:$JG$66,$A30-1956,FALSE)</f>
        <v>96330000000</v>
      </c>
      <c r="L30" t="e">
        <f>HLOOKUP(L$3,'LC(WDI)'!$A$2:$JG$66,$A30-1956,FALSE)</f>
        <v>#N/A</v>
      </c>
      <c r="M30">
        <f>HLOOKUP(M$3,'LC(WDI)'!$A$2:$JG$66,$A30-1956,FALSE)</f>
        <v>38144318081537.398</v>
      </c>
      <c r="N30">
        <f>HLOOKUP(N$3,'LC(WDI)'!$A$2:$JG$66,$A30-1956,FALSE)</f>
        <v>0</v>
      </c>
      <c r="O30">
        <f>HLOOKUP(O$3,'LC(WDI)'!$A$2:$JG$66,$A30-1956,FALSE)</f>
        <v>185489570409</v>
      </c>
      <c r="P30">
        <v>2014</v>
      </c>
      <c r="Q30">
        <f>(B30/B$11)^'w9'!B30</f>
        <v>1.3041723599252795</v>
      </c>
      <c r="R30">
        <f>(C30/C$11)^'w9'!C30</f>
        <v>1.0161154327422044</v>
      </c>
      <c r="S30">
        <f>(Country!I77/Country!I$58)^'w9'!D30</f>
        <v>1.0220114579671054</v>
      </c>
      <c r="T30">
        <f>(E30/E$11)^'w9'!E30</f>
        <v>1.0608930703560471</v>
      </c>
      <c r="U30">
        <f>(F30/F$11)^'w9'!F30</f>
        <v>1.0869010534711732</v>
      </c>
      <c r="V30">
        <f>(G30/G$11)^'w9'!G30</f>
        <v>1.033637549344268</v>
      </c>
      <c r="W30">
        <f>(H30/H$11)^'w9'!H30</f>
        <v>1.0123828233792296</v>
      </c>
      <c r="X30" t="e">
        <f>(I30/I$11)^'w9'!I30</f>
        <v>#DIV/0!</v>
      </c>
      <c r="Y30">
        <f>(J30/J$11)^'w9'!J30</f>
        <v>1.0296882530630509</v>
      </c>
      <c r="Z30">
        <f>(K30/K$11)^'w9'!K30</f>
        <v>1.0334557027600544</v>
      </c>
      <c r="AA30" t="e">
        <f>(L30/L$11)^'w9'!L30</f>
        <v>#N/A</v>
      </c>
      <c r="AB30">
        <f>(M30/M$11)^'w9'!M30</f>
        <v>1.0615442379715523</v>
      </c>
      <c r="AC30">
        <f>(Country!I22/Country!I$3)^'w9'!N30</f>
        <v>1.4274931874723078</v>
      </c>
      <c r="AD30">
        <f>(O30/O$11)^'w9'!O30</f>
        <v>1.0540056587715869</v>
      </c>
      <c r="AE30">
        <f t="shared" si="0"/>
        <v>2.6974625405831496</v>
      </c>
    </row>
    <row r="31" spans="1:31" x14ac:dyDescent="0.2">
      <c r="A31">
        <v>2015</v>
      </c>
      <c r="B31">
        <f>HLOOKUP(B$3,'LC(WDI)'!$A$2:$JG$66,$A31-1956,FALSE)</f>
        <v>397773900000</v>
      </c>
      <c r="C31">
        <f>HLOOKUP(C$3,'LC(WDI)'!$A$2:$JG$66,$A31-1956,FALSE)</f>
        <v>95209576255.732407</v>
      </c>
      <c r="D31">
        <f>HLOOKUP(D$3,'LC(WDI)'!$A$2:$JG$66,$A31-1956,FALSE)</f>
        <v>278172223867109</v>
      </c>
      <c r="E31">
        <f>HLOOKUP(E$3,'LC(WDI)'!$A$2:$JG$66,$A31-1956,FALSE)</f>
        <v>747225219266.05701</v>
      </c>
      <c r="F31">
        <f>HLOOKUP(F$3,'LC(WDI)'!$A$2:$JG$66,$A31-1956,FALSE)</f>
        <v>49087068846.2202</v>
      </c>
      <c r="G31">
        <f>HLOOKUP(G$3,'LC(WDI)'!$A$2:$JG$66,$A31-1956,FALSE)</f>
        <v>2675297218154.5601</v>
      </c>
      <c r="H31">
        <f>HLOOKUP(H$3,'LC(WDI)'!$A$2:$JG$66,$A31-1956,FALSE)</f>
        <v>192476944065.44101</v>
      </c>
      <c r="I31">
        <f>HLOOKUP(I$3,'LC(WDI)'!$A$2:$JG$66,$A31-1956,FALSE)</f>
        <v>0</v>
      </c>
      <c r="J31">
        <f>HLOOKUP(J$3,'LC(WDI)'!$A$2:$JG$66,$A31-1956,FALSE)</f>
        <v>484988373029.95001</v>
      </c>
      <c r="K31">
        <f>HLOOKUP(K$3,'LC(WDI)'!$A$2:$JG$66,$A31-1956,FALSE)</f>
        <v>96605000000</v>
      </c>
      <c r="L31" t="e">
        <f>HLOOKUP(L$3,'LC(WDI)'!$A$2:$JG$66,$A31-1956,FALSE)</f>
        <v>#N/A</v>
      </c>
      <c r="M31">
        <f>HLOOKUP(M$3,'LC(WDI)'!$A$2:$JG$66,$A31-1956,FALSE)</f>
        <v>40160988668933</v>
      </c>
      <c r="N31">
        <f>HLOOKUP(N$3,'LC(WDI)'!$A$2:$JG$66,$A31-1956,FALSE)</f>
        <v>0</v>
      </c>
      <c r="O31">
        <f>HLOOKUP(O$3,'LC(WDI)'!$A$2:$JG$66,$A31-1956,FALSE)</f>
        <v>209689281262.60001</v>
      </c>
      <c r="P31">
        <v>2015</v>
      </c>
      <c r="Q31">
        <f>(B31/B$11)^'w9'!B31</f>
        <v>1.3256807023294537</v>
      </c>
      <c r="R31">
        <f>(C31/C$11)^'w9'!C31</f>
        <v>1.0191230770792858</v>
      </c>
      <c r="S31">
        <f>(Country!I78/Country!I$58)^'w9'!D31</f>
        <v>1.0242838140539829</v>
      </c>
      <c r="T31">
        <f>(E31/E$11)^'w9'!E31</f>
        <v>1.0610199825876843</v>
      </c>
      <c r="U31">
        <f>(F31/F$11)^'w9'!F31</f>
        <v>1.0770626643880317</v>
      </c>
      <c r="V31">
        <f>(G31/G$11)^'w9'!G31</f>
        <v>1.0531965966744932</v>
      </c>
      <c r="W31">
        <f>(H31/H$11)^'w9'!H31</f>
        <v>1.0141450084831614</v>
      </c>
      <c r="X31" t="e">
        <f>(I31/I$11)^'w9'!I31</f>
        <v>#DIV/0!</v>
      </c>
      <c r="Y31">
        <f>(J31/J$11)^'w9'!J31</f>
        <v>1.033268216090768</v>
      </c>
      <c r="Z31">
        <f>(K31/K$11)^'w9'!K31</f>
        <v>1.0379500002068356</v>
      </c>
      <c r="AA31" t="e">
        <f>(L31/L$11)^'w9'!L31</f>
        <v>#N/A</v>
      </c>
      <c r="AB31">
        <f>(M31/M$11)^'w9'!M31</f>
        <v>1.0707759363693583</v>
      </c>
      <c r="AC31">
        <f>(Country!I23/Country!I$3)^'w9'!N31</f>
        <v>1.4721329602795346</v>
      </c>
      <c r="AD31">
        <f>(O31/O$11)^'w9'!O31</f>
        <v>1.0545790451206802</v>
      </c>
      <c r="AE31">
        <f t="shared" si="0"/>
        <v>2.9144803362323066</v>
      </c>
    </row>
    <row r="32" spans="1:31" x14ac:dyDescent="0.2">
      <c r="A32">
        <v>2016</v>
      </c>
      <c r="B32">
        <f>HLOOKUP(B$3,'LC(WDI)'!$A$2:$JG$66,$A32-1956,FALSE)</f>
        <v>407869000000</v>
      </c>
      <c r="C32">
        <f>HLOOKUP(C$3,'LC(WDI)'!$A$2:$JG$66,$A32-1956,FALSE)</f>
        <v>98062555640.328796</v>
      </c>
      <c r="D32">
        <f>HLOOKUP(D$3,'LC(WDI)'!$A$2:$JG$66,$A32-1956,FALSE)</f>
        <v>302066621224527</v>
      </c>
      <c r="E32">
        <f>HLOOKUP(E$3,'LC(WDI)'!$A$2:$JG$66,$A32-1956,FALSE)</f>
        <v>788369423484.90198</v>
      </c>
      <c r="F32">
        <f>HLOOKUP(F$3,'LC(WDI)'!$A$2:$JG$66,$A32-1956,FALSE)</f>
        <v>50565757648.949699</v>
      </c>
      <c r="G32">
        <f>HLOOKUP(G$3,'LC(WDI)'!$A$2:$JG$66,$A32-1956,FALSE)</f>
        <v>2909656845110.4199</v>
      </c>
      <c r="H32">
        <f>HLOOKUP(H$3,'LC(WDI)'!$A$2:$JG$66,$A32-1956,FALSE)</f>
        <v>194588730713.58801</v>
      </c>
      <c r="I32">
        <f>HLOOKUP(I$3,'LC(WDI)'!$A$2:$JG$66,$A32-1956,FALSE)</f>
        <v>0</v>
      </c>
      <c r="J32">
        <f>HLOOKUP(J$3,'LC(WDI)'!$A$2:$JG$66,$A32-1956,FALSE)</f>
        <v>493372507487.06</v>
      </c>
      <c r="K32">
        <f>HLOOKUP(K$3,'LC(WDI)'!$A$2:$JG$66,$A32-1956,FALSE)</f>
        <v>99698000000</v>
      </c>
      <c r="L32" t="e">
        <f>HLOOKUP(L$3,'LC(WDI)'!$A$2:$JG$66,$A32-1956,FALSE)</f>
        <v>#N/A</v>
      </c>
      <c r="M32">
        <f>HLOOKUP(M$3,'LC(WDI)'!$A$2:$JG$66,$A32-1956,FALSE)</f>
        <v>42993789769384.602</v>
      </c>
      <c r="N32">
        <f>HLOOKUP(N$3,'LC(WDI)'!$A$2:$JG$66,$A32-1956,FALSE)</f>
        <v>0</v>
      </c>
      <c r="O32">
        <f>HLOOKUP(O$3,'LC(WDI)'!$A$2:$JG$66,$A32-1956,FALSE)</f>
        <v>228565275135.54901</v>
      </c>
      <c r="P32">
        <v>2016</v>
      </c>
      <c r="Q32">
        <f>(B32/B$11)^'w9'!B32</f>
        <v>1.3563087512248975</v>
      </c>
      <c r="R32">
        <f>(C32/C$11)^'w9'!C32</f>
        <v>1.0221197088111071</v>
      </c>
      <c r="S32">
        <f>(Country!I79/Country!I$58)^'w9'!D32</f>
        <v>1.0209915500537026</v>
      </c>
      <c r="T32">
        <f>(E32/E$11)^'w9'!E32</f>
        <v>1.0579622945676777</v>
      </c>
      <c r="U32">
        <f>(F32/F$11)^'w9'!F32</f>
        <v>1.0855074148182799</v>
      </c>
      <c r="V32">
        <f>(G32/G$11)^'w9'!G32</f>
        <v>1.0434342723839567</v>
      </c>
      <c r="W32">
        <f>(H32/H$11)^'w9'!H32</f>
        <v>1.0144511640974248</v>
      </c>
      <c r="X32" t="e">
        <f>(I32/I$11)^'w9'!I32</f>
        <v>#DIV/0!</v>
      </c>
      <c r="Y32">
        <f>(J32/J$11)^'w9'!J32</f>
        <v>1.0477984258657047</v>
      </c>
      <c r="Z32">
        <f>(K32/K$11)^'w9'!K32</f>
        <v>1.0456941834724067</v>
      </c>
      <c r="AA32" t="e">
        <f>(L32/L$11)^'w9'!L32</f>
        <v>#N/A</v>
      </c>
      <c r="AB32">
        <f>(M32/M$11)^'w9'!M32</f>
        <v>1.067355178100716</v>
      </c>
      <c r="AC32">
        <f>(Country!I24/Country!I$3)^'w9'!N32</f>
        <v>1.44451054139733</v>
      </c>
      <c r="AD32">
        <f>(O32/O$11)^'w9'!O32</f>
        <v>1.0448733566303141</v>
      </c>
      <c r="AE32">
        <f t="shared" si="0"/>
        <v>2.898542849708913</v>
      </c>
    </row>
    <row r="33" spans="1:31" x14ac:dyDescent="0.2">
      <c r="A33">
        <v>2017</v>
      </c>
      <c r="B33">
        <f>HLOOKUP(B$3,'LC(WDI)'!$A$2:$JG$66,$A33-1956,FALSE)</f>
        <v>417808000000</v>
      </c>
      <c r="C33">
        <f>HLOOKUP(C$3,'LC(WDI)'!$A$2:$JG$66,$A33-1956,FALSE)</f>
        <v>99610400802.2323</v>
      </c>
      <c r="D33">
        <f>HLOOKUP(D$3,'LC(WDI)'!$A$2:$JG$66,$A33-1956,FALSE)</f>
        <v>309816762220363</v>
      </c>
      <c r="E33">
        <f>HLOOKUP(E$3,'LC(WDI)'!$A$2:$JG$66,$A33-1956,FALSE)</f>
        <v>796731904239.28198</v>
      </c>
      <c r="F33">
        <f>HLOOKUP(F$3,'LC(WDI)'!$A$2:$JG$66,$A33-1956,FALSE)</f>
        <v>52806650593.133301</v>
      </c>
      <c r="G33">
        <f>HLOOKUP(G$3,'LC(WDI)'!$A$2:$JG$66,$A33-1956,FALSE)</f>
        <v>3194491485283.4102</v>
      </c>
      <c r="H33">
        <f>HLOOKUP(H$3,'LC(WDI)'!$A$2:$JG$66,$A33-1956,FALSE)</f>
        <v>199419886867.80099</v>
      </c>
      <c r="I33">
        <f>HLOOKUP(I$3,'LC(WDI)'!$A$2:$JG$66,$A33-1956,FALSE)</f>
        <v>0</v>
      </c>
      <c r="J33">
        <f>HLOOKUP(J$3,'LC(WDI)'!$A$2:$JG$66,$A33-1956,FALSE)</f>
        <v>506715450831.13</v>
      </c>
      <c r="K33">
        <f>HLOOKUP(K$3,'LC(WDI)'!$A$2:$JG$66,$A33-1956,FALSE)</f>
        <v>117237000000</v>
      </c>
      <c r="L33" t="e">
        <f>HLOOKUP(L$3,'LC(WDI)'!$A$2:$JG$66,$A33-1956,FALSE)</f>
        <v>#N/A</v>
      </c>
      <c r="M33">
        <f>HLOOKUP(M$3,'LC(WDI)'!$A$2:$JG$66,$A33-1956,FALSE)</f>
        <v>45302985435257</v>
      </c>
      <c r="N33">
        <f>HLOOKUP(N$3,'LC(WDI)'!$A$2:$JG$66,$A33-1956,FALSE)</f>
        <v>0</v>
      </c>
      <c r="O33">
        <f>HLOOKUP(O$3,'LC(WDI)'!$A$2:$JG$66,$A33-1956,FALSE)</f>
        <v>247745783051.668</v>
      </c>
      <c r="P33">
        <v>2017</v>
      </c>
      <c r="Q33">
        <f>(B33/B$11)^'w9'!B33</f>
        <v>1.3572267701564986</v>
      </c>
      <c r="R33">
        <f>(C33/C$11)^'w9'!C33</f>
        <v>1.0230887864111935</v>
      </c>
      <c r="S33">
        <f>(Country!I80/Country!I$58)^'w9'!D33</f>
        <v>1.0220352689850731</v>
      </c>
      <c r="T33">
        <f>(E33/E$11)^'w9'!E33</f>
        <v>1.0556565716029236</v>
      </c>
      <c r="U33">
        <f>(F33/F$11)^'w9'!F33</f>
        <v>1.1001742629489086</v>
      </c>
      <c r="V33">
        <f>(G33/G$11)^'w9'!G33</f>
        <v>1.0368566833040356</v>
      </c>
      <c r="W33">
        <f>(H33/H$11)^'w9'!H33</f>
        <v>1.0151989563282307</v>
      </c>
      <c r="X33" t="e">
        <f>(I33/I$11)^'w9'!I33</f>
        <v>#DIV/0!</v>
      </c>
      <c r="Y33">
        <f>(J33/J$11)^'w9'!J33</f>
        <v>1.0588303432585939</v>
      </c>
      <c r="Z33">
        <f>(K33/K$11)^'w9'!K33</f>
        <v>1.0603888132561277</v>
      </c>
      <c r="AA33" t="e">
        <f>(L33/L$11)^'w9'!L33</f>
        <v>#N/A</v>
      </c>
      <c r="AB33">
        <f>(M33/M$11)^'w9'!M33</f>
        <v>1.0700666128794878</v>
      </c>
      <c r="AC33">
        <f>(Country!I25/Country!I$3)^'w9'!N33</f>
        <v>1.4571471261631959</v>
      </c>
      <c r="AD33">
        <f>(O33/O$11)^'w9'!O33</f>
        <v>1.0502652051779833</v>
      </c>
      <c r="AE33">
        <f t="shared" si="0"/>
        <v>3.0127561967615062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Q3" sqref="Q3"/>
    </sheetView>
  </sheetViews>
  <sheetFormatPr defaultColWidth="12" defaultRowHeight="15.6" x14ac:dyDescent="0.2"/>
  <cols>
    <col min="1" max="16384" width="12" style="2"/>
  </cols>
  <sheetData>
    <row r="1" spans="1:25" x14ac:dyDescent="0.2">
      <c r="A1" s="2" t="s">
        <v>48</v>
      </c>
    </row>
    <row r="2" spans="1:25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  <c r="Y2" s="2" t="s">
        <v>47</v>
      </c>
    </row>
    <row r="3" spans="1:25" x14ac:dyDescent="0.2">
      <c r="B3" s="2" t="s">
        <v>129</v>
      </c>
      <c r="C3" s="2" t="s">
        <v>130</v>
      </c>
      <c r="D3" s="2" t="s">
        <v>711</v>
      </c>
      <c r="F3" s="2" t="s">
        <v>131</v>
      </c>
      <c r="G3" s="2" t="s">
        <v>132</v>
      </c>
      <c r="H3" s="2" t="s">
        <v>133</v>
      </c>
      <c r="I3" s="2" t="s">
        <v>136</v>
      </c>
      <c r="J3" s="2" t="s">
        <v>137</v>
      </c>
      <c r="K3" s="2" t="s">
        <v>710</v>
      </c>
      <c r="L3" s="2" t="s">
        <v>138</v>
      </c>
      <c r="M3" s="2" t="s">
        <v>139</v>
      </c>
      <c r="N3" s="2" t="s">
        <v>140</v>
      </c>
      <c r="O3" s="2" t="s">
        <v>141</v>
      </c>
      <c r="P3" s="2" t="s">
        <v>705</v>
      </c>
      <c r="Q3" s="2" t="s">
        <v>142</v>
      </c>
      <c r="R3" s="2" t="s">
        <v>706</v>
      </c>
      <c r="S3" s="2" t="s">
        <v>707</v>
      </c>
      <c r="T3" s="2" t="s">
        <v>708</v>
      </c>
      <c r="V3" s="2" t="s">
        <v>143</v>
      </c>
      <c r="X3" s="2" t="s">
        <v>144</v>
      </c>
      <c r="Y3" s="2" t="s">
        <v>709</v>
      </c>
    </row>
    <row r="4" spans="1:25" x14ac:dyDescent="0.2">
      <c r="A4" s="2">
        <v>1988</v>
      </c>
      <c r="B4" s="2">
        <v>0.49314028723916054</v>
      </c>
      <c r="C4" s="2">
        <v>2.2754855541309636E-3</v>
      </c>
      <c r="D4" s="2">
        <v>1.95981134737373E-2</v>
      </c>
      <c r="F4" s="2">
        <v>3.3129668389892113E-2</v>
      </c>
      <c r="G4" s="2">
        <v>3.8343113072503682E-2</v>
      </c>
      <c r="H4" s="2">
        <v>1.5063948919434104E-2</v>
      </c>
      <c r="I4" s="2">
        <v>3.0623390226721002E-3</v>
      </c>
      <c r="J4" s="2">
        <v>2.0121301893618209E-3</v>
      </c>
      <c r="K4" s="2">
        <v>9.398865660988907E-3</v>
      </c>
      <c r="L4" s="2">
        <v>9.8866040053016604E-3</v>
      </c>
      <c r="M4" s="2">
        <v>7.55692717032065E-2</v>
      </c>
      <c r="N4" s="2">
        <v>1.4463196171627089E-2</v>
      </c>
      <c r="O4" s="2">
        <v>9.5533924089815959E-3</v>
      </c>
      <c r="P4" s="2">
        <v>2.6892474927263915E-2</v>
      </c>
      <c r="Q4" s="2">
        <v>4.1461552664513998E-2</v>
      </c>
      <c r="R4" s="2">
        <v>8.703771437482553E-5</v>
      </c>
      <c r="S4" s="2">
        <v>1.5134949235389784E-2</v>
      </c>
      <c r="T4" s="2">
        <v>3.7031687255476369E-3</v>
      </c>
      <c r="V4" s="2">
        <v>3.4966579066099519E-2</v>
      </c>
      <c r="W4" s="2">
        <v>8.36089173062914E-2</v>
      </c>
      <c r="X4" s="2">
        <v>1.802853351100183E-2</v>
      </c>
      <c r="Y4" s="2">
        <v>5.0620371038518727E-2</v>
      </c>
    </row>
    <row r="5" spans="1:25" x14ac:dyDescent="0.2">
      <c r="A5" s="2">
        <v>1989</v>
      </c>
      <c r="B5" s="2">
        <v>0.48573782354932937</v>
      </c>
      <c r="C5" s="2">
        <v>2.5838542669795357E-3</v>
      </c>
      <c r="D5" s="2">
        <v>1.651246804555382E-2</v>
      </c>
      <c r="F5" s="2">
        <v>3.6527594176786388E-2</v>
      </c>
      <c r="G5" s="2">
        <v>4.1036853170437017E-2</v>
      </c>
      <c r="H5" s="2">
        <v>1.2639193421048439E-2</v>
      </c>
      <c r="I5" s="2">
        <v>3.4605753980943839E-3</v>
      </c>
      <c r="J5" s="2">
        <v>1.8161670111853023E-3</v>
      </c>
      <c r="K5" s="2">
        <v>9.6111363156124677E-3</v>
      </c>
      <c r="L5" s="2">
        <v>8.3708979329219311E-3</v>
      </c>
      <c r="M5" s="2">
        <v>6.9636807869670539E-2</v>
      </c>
      <c r="N5" s="2">
        <v>1.4237241530689639E-2</v>
      </c>
      <c r="O5" s="2">
        <v>1.217642662208075E-2</v>
      </c>
      <c r="P5" s="2">
        <v>2.5691902192614906E-2</v>
      </c>
      <c r="Q5" s="2">
        <v>6.5055388694100061E-2</v>
      </c>
      <c r="R5" s="2">
        <v>2.6456086756731823E-4</v>
      </c>
      <c r="S5" s="2">
        <v>1.3075660258030104E-2</v>
      </c>
      <c r="T5" s="2">
        <v>2.1144790767392125E-3</v>
      </c>
      <c r="V5" s="2">
        <v>4.8283549689004723E-2</v>
      </c>
      <c r="W5" s="2">
        <v>6.4612071453365005E-2</v>
      </c>
      <c r="X5" s="2">
        <v>1.874963599834174E-2</v>
      </c>
      <c r="Y5" s="2">
        <v>4.7805712459847362E-2</v>
      </c>
    </row>
    <row r="6" spans="1:25" x14ac:dyDescent="0.2">
      <c r="A6" s="2">
        <v>1990</v>
      </c>
      <c r="B6" s="2">
        <v>0.4784873107874042</v>
      </c>
      <c r="C6" s="2">
        <v>4.3705916250349241E-3</v>
      </c>
      <c r="D6" s="2">
        <v>1.1389795977483904E-2</v>
      </c>
      <c r="F6" s="2">
        <v>3.3846977994800416E-2</v>
      </c>
      <c r="G6" s="2">
        <v>3.5269990142586215E-2</v>
      </c>
      <c r="H6" s="2">
        <v>1.1690860464972089E-2</v>
      </c>
      <c r="I6" s="2">
        <v>3.097266984956765E-3</v>
      </c>
      <c r="J6" s="2">
        <v>2.6480161942864793E-3</v>
      </c>
      <c r="K6" s="2">
        <v>1.1547647386552159E-2</v>
      </c>
      <c r="L6" s="2">
        <v>1.1997187277201532E-2</v>
      </c>
      <c r="M6" s="2">
        <v>5.9893013306632492E-2</v>
      </c>
      <c r="N6" s="2">
        <v>1.4931084569099008E-2</v>
      </c>
      <c r="O6" s="2">
        <v>1.2558829562911737E-2</v>
      </c>
      <c r="P6" s="2">
        <v>2.0279750781913023E-2</v>
      </c>
      <c r="Q6" s="2">
        <v>8.5889690085449985E-2</v>
      </c>
      <c r="R6" s="2">
        <v>4.3496220048446258E-4</v>
      </c>
      <c r="S6" s="2">
        <v>1.1000225294203457E-2</v>
      </c>
      <c r="T6" s="2">
        <v>1.4950248372102874E-3</v>
      </c>
      <c r="V6" s="2">
        <v>5.6062509801062199E-2</v>
      </c>
      <c r="W6" s="2">
        <v>7.6452125626246703E-2</v>
      </c>
      <c r="X6" s="2">
        <v>1.6069724580140259E-2</v>
      </c>
      <c r="Y6" s="2">
        <v>4.0587414519367697E-2</v>
      </c>
    </row>
    <row r="7" spans="1:25" x14ac:dyDescent="0.2">
      <c r="A7" s="2">
        <v>1991</v>
      </c>
      <c r="B7" s="2">
        <v>0.45643891762935074</v>
      </c>
      <c r="C7" s="2">
        <v>4.4406110323119983E-3</v>
      </c>
      <c r="D7" s="2">
        <v>1.07168941883769E-2</v>
      </c>
      <c r="F7" s="2">
        <v>8.5178075268133521E-2</v>
      </c>
      <c r="G7" s="2">
        <v>2.6513680046089883E-2</v>
      </c>
      <c r="H7" s="2">
        <v>7.9139310966571848E-3</v>
      </c>
      <c r="I7" s="2">
        <v>1.8407493324408878E-3</v>
      </c>
      <c r="J7" s="2">
        <v>2.0026395378059747E-3</v>
      </c>
      <c r="K7" s="2">
        <v>1.5288466135618387E-2</v>
      </c>
      <c r="L7" s="2">
        <v>1.245281454779015E-2</v>
      </c>
      <c r="M7" s="2">
        <v>5.5184133202855652E-2</v>
      </c>
      <c r="N7" s="2">
        <v>9.7337087052519877E-3</v>
      </c>
      <c r="O7" s="2">
        <v>1.3011048988580215E-2</v>
      </c>
      <c r="P7" s="2">
        <v>1.6166377359749913E-2</v>
      </c>
      <c r="Q7" s="2">
        <v>8.2440461301200238E-2</v>
      </c>
      <c r="R7" s="2">
        <v>4.4257274526686739E-4</v>
      </c>
      <c r="S7" s="2">
        <v>1.1996403547989955E-2</v>
      </c>
      <c r="T7" s="2">
        <v>1.4951267853510297E-3</v>
      </c>
      <c r="V7" s="2">
        <v>3.8969504869310244E-2</v>
      </c>
      <c r="W7" s="2">
        <v>8.616563060154811E-2</v>
      </c>
      <c r="X7" s="2">
        <v>1.185239830383757E-2</v>
      </c>
      <c r="Y7" s="2">
        <v>4.9755854774482564E-2</v>
      </c>
    </row>
    <row r="8" spans="1:25" x14ac:dyDescent="0.2">
      <c r="A8" s="2">
        <v>1992</v>
      </c>
      <c r="B8" s="2">
        <v>0.46202862462423921</v>
      </c>
      <c r="C8" s="2">
        <v>3.5971008577090164E-3</v>
      </c>
      <c r="D8" s="2">
        <v>8.4065977812209629E-3</v>
      </c>
      <c r="F8" s="2">
        <v>8.5467431873568561E-2</v>
      </c>
      <c r="G8" s="2">
        <v>3.0558185115387139E-2</v>
      </c>
      <c r="H8" s="2">
        <v>6.3191344261803346E-3</v>
      </c>
      <c r="I8" s="2">
        <v>1.7532690999213178E-3</v>
      </c>
      <c r="J8" s="2">
        <v>2.344714402082657E-3</v>
      </c>
      <c r="K8" s="2">
        <v>1.7339873757860114E-2</v>
      </c>
      <c r="L8" s="2">
        <v>1.3356112125558667E-2</v>
      </c>
      <c r="M8" s="2">
        <v>5.8471003936116789E-2</v>
      </c>
      <c r="N8" s="2">
        <v>9.3302099961169345E-3</v>
      </c>
      <c r="O8" s="2">
        <v>1.1559037744229847E-2</v>
      </c>
      <c r="P8" s="2">
        <v>1.8461777153281365E-2</v>
      </c>
      <c r="Q8" s="2">
        <v>7.1504764606836094E-2</v>
      </c>
      <c r="R8" s="2">
        <v>6.9538130628455188E-4</v>
      </c>
      <c r="S8" s="2">
        <v>1.3277696311963141E-2</v>
      </c>
      <c r="T8" s="2">
        <v>2.067814081877064E-3</v>
      </c>
      <c r="V8" s="2">
        <v>3.941701678135355E-2</v>
      </c>
      <c r="W8" s="2">
        <v>8.4767768710023339E-2</v>
      </c>
      <c r="X8" s="2">
        <v>1.1920555228109739E-2</v>
      </c>
      <c r="Y8" s="2">
        <v>4.7355930080079614E-2</v>
      </c>
    </row>
    <row r="9" spans="1:25" x14ac:dyDescent="0.2">
      <c r="A9" s="2">
        <v>1993</v>
      </c>
      <c r="B9" s="2">
        <v>0.47615714078100868</v>
      </c>
      <c r="C9" s="2">
        <v>2.9675480241002756E-3</v>
      </c>
      <c r="D9" s="2">
        <v>8.9475377666906331E-3</v>
      </c>
      <c r="F9" s="2">
        <v>9.5923053633414454E-2</v>
      </c>
      <c r="G9" s="2">
        <v>3.0346330087822917E-2</v>
      </c>
      <c r="H9" s="2">
        <v>6.9406292159747496E-3</v>
      </c>
      <c r="I9" s="2">
        <v>1.6308328611802972E-3</v>
      </c>
      <c r="J9" s="2">
        <v>1.6560884920691504E-3</v>
      </c>
      <c r="K9" s="2">
        <v>1.8445475594355356E-2</v>
      </c>
      <c r="L9" s="2">
        <v>9.023873126284658E-3</v>
      </c>
      <c r="M9" s="2">
        <v>6.0283346262843505E-2</v>
      </c>
      <c r="N9" s="2">
        <v>8.2210490610855544E-3</v>
      </c>
      <c r="O9" s="2">
        <v>1.2980915068113242E-2</v>
      </c>
      <c r="P9" s="2">
        <v>1.6307537949005194E-2</v>
      </c>
      <c r="Q9" s="2">
        <v>6.3044381267033336E-2</v>
      </c>
      <c r="R9" s="2">
        <v>8.1141120759451553E-4</v>
      </c>
      <c r="S9" s="2">
        <v>1.4000544696400599E-2</v>
      </c>
      <c r="T9" s="2">
        <v>2.2983029252323715E-3</v>
      </c>
      <c r="V9" s="2">
        <v>3.4454525992984084E-2</v>
      </c>
      <c r="W9" s="2">
        <v>8.3459435872855411E-2</v>
      </c>
      <c r="X9" s="2">
        <v>1.3549422509926135E-2</v>
      </c>
      <c r="Y9" s="2">
        <v>3.8550617604024895E-2</v>
      </c>
    </row>
    <row r="10" spans="1:25" x14ac:dyDescent="0.2">
      <c r="A10" s="2">
        <v>1994</v>
      </c>
      <c r="B10" s="2">
        <v>0.44787083103511166</v>
      </c>
      <c r="C10" s="2">
        <v>6.5481923814448744E-3</v>
      </c>
      <c r="D10" s="2">
        <v>1.5157674649962627E-2</v>
      </c>
      <c r="F10" s="2">
        <v>0.10044849418971639</v>
      </c>
      <c r="G10" s="2">
        <v>2.816670955126736E-2</v>
      </c>
      <c r="H10" s="2">
        <v>1.3306320842678174E-2</v>
      </c>
      <c r="I10" s="2">
        <v>1.6589512603210224E-3</v>
      </c>
      <c r="J10" s="2">
        <v>1.9969165379684537E-3</v>
      </c>
      <c r="K10" s="2">
        <v>1.9260035459820697E-2</v>
      </c>
      <c r="L10" s="2">
        <v>8.9561669477760519E-3</v>
      </c>
      <c r="M10" s="2">
        <v>5.3760176825724378E-2</v>
      </c>
      <c r="N10" s="2">
        <v>9.2710713730380541E-3</v>
      </c>
      <c r="O10" s="2">
        <v>1.387685463022924E-2</v>
      </c>
      <c r="P10" s="2">
        <v>2.3784210080543045E-2</v>
      </c>
      <c r="Q10" s="2">
        <v>6.0864280410929637E-2</v>
      </c>
      <c r="R10" s="2">
        <v>1.8298648551543786E-3</v>
      </c>
      <c r="S10" s="2">
        <v>1.4703342916514098E-2</v>
      </c>
      <c r="T10" s="2">
        <v>3.4778665956562154E-3</v>
      </c>
      <c r="V10" s="2">
        <v>2.9933880521509273E-2</v>
      </c>
      <c r="W10" s="2">
        <v>9.1482562758899974E-2</v>
      </c>
      <c r="X10" s="2">
        <v>1.3342576612059374E-2</v>
      </c>
      <c r="Y10" s="2">
        <v>4.0303019563675005E-2</v>
      </c>
    </row>
    <row r="11" spans="1:25" x14ac:dyDescent="0.2">
      <c r="A11" s="2">
        <v>1995</v>
      </c>
      <c r="B11" s="2">
        <v>0.47844468412825764</v>
      </c>
      <c r="C11" s="2">
        <v>7.8156809063330886E-3</v>
      </c>
      <c r="D11" s="2">
        <v>1.3259610835814194E-2</v>
      </c>
      <c r="F11" s="2">
        <v>8.8867121923873679E-2</v>
      </c>
      <c r="G11" s="2">
        <v>2.8841976037277062E-2</v>
      </c>
      <c r="H11" s="2">
        <v>1.171212618027056E-2</v>
      </c>
      <c r="I11" s="2">
        <v>2.1167475536735167E-3</v>
      </c>
      <c r="J11" s="2">
        <v>2.1220721159861803E-3</v>
      </c>
      <c r="K11" s="2">
        <v>1.9294845447770603E-2</v>
      </c>
      <c r="L11" s="2">
        <v>1.4726503677644956E-2</v>
      </c>
      <c r="M11" s="2">
        <v>4.9623175014245777E-2</v>
      </c>
      <c r="N11" s="2">
        <v>1.0110979902673026E-2</v>
      </c>
      <c r="O11" s="2">
        <v>1.4762713500825491E-2</v>
      </c>
      <c r="P11" s="2">
        <v>2.0858088232261651E-2</v>
      </c>
      <c r="Q11" s="2">
        <v>5.5781246326940828E-2</v>
      </c>
      <c r="R11" s="2">
        <v>3.0343863179177863E-3</v>
      </c>
      <c r="S11" s="2">
        <v>1.5317273664325453E-2</v>
      </c>
      <c r="T11" s="2">
        <v>4.1975282768104208E-3</v>
      </c>
      <c r="V11" s="2">
        <v>2.5402709665169811E-2</v>
      </c>
      <c r="W11" s="2">
        <v>9.4152873720197636E-2</v>
      </c>
      <c r="X11" s="2">
        <v>1.3746170571705333E-2</v>
      </c>
      <c r="Y11" s="2">
        <v>2.581148600002529E-2</v>
      </c>
    </row>
    <row r="12" spans="1:25" x14ac:dyDescent="0.2">
      <c r="A12" s="2">
        <v>1996</v>
      </c>
      <c r="B12" s="2">
        <v>0.47668866459488973</v>
      </c>
      <c r="C12" s="2">
        <v>1.1995241746047984E-2</v>
      </c>
      <c r="D12" s="2">
        <v>1.0516237601359345E-2</v>
      </c>
      <c r="F12" s="2">
        <v>7.0017919854169289E-2</v>
      </c>
      <c r="G12" s="2">
        <v>2.9910150482271438E-2</v>
      </c>
      <c r="H12" s="2">
        <v>1.2125847666762326E-2</v>
      </c>
      <c r="I12" s="2">
        <v>1.6837331192861356E-3</v>
      </c>
      <c r="J12" s="2">
        <v>3.8028082390590676E-3</v>
      </c>
      <c r="K12" s="2">
        <v>3.6545923263271905E-2</v>
      </c>
      <c r="L12" s="2">
        <v>1.0420108477219657E-2</v>
      </c>
      <c r="M12" s="2">
        <v>3.5251235895709589E-2</v>
      </c>
      <c r="N12" s="2">
        <v>1.0375066960532711E-2</v>
      </c>
      <c r="O12" s="2">
        <v>1.3757512504090281E-2</v>
      </c>
      <c r="P12" s="2">
        <v>3.3593876943596758E-2</v>
      </c>
      <c r="Q12" s="2">
        <v>4.8702115611412841E-2</v>
      </c>
      <c r="R12" s="2">
        <v>2.0912221928487702E-3</v>
      </c>
      <c r="S12" s="2">
        <v>1.3640424395565552E-2</v>
      </c>
      <c r="T12" s="2">
        <v>5.8695919346838689E-3</v>
      </c>
      <c r="V12" s="2">
        <v>2.2767513758738235E-2</v>
      </c>
      <c r="W12" s="2">
        <v>8.1030378755279561E-2</v>
      </c>
      <c r="X12" s="2">
        <v>1.9401264619134564E-2</v>
      </c>
      <c r="Y12" s="2">
        <v>4.9813161384070409E-2</v>
      </c>
    </row>
    <row r="13" spans="1:25" x14ac:dyDescent="0.2">
      <c r="A13" s="2">
        <v>1997</v>
      </c>
      <c r="B13" s="2">
        <v>0.47488769727817787</v>
      </c>
      <c r="C13" s="2">
        <v>1.5468151705980608E-2</v>
      </c>
      <c r="D13" s="2">
        <v>1.284849264833132E-2</v>
      </c>
      <c r="F13" s="2">
        <v>8.1919371417995365E-2</v>
      </c>
      <c r="G13" s="2">
        <v>3.5632547778115531E-2</v>
      </c>
      <c r="H13" s="2">
        <v>1.5628540870183272E-2</v>
      </c>
      <c r="I13" s="2">
        <v>1.3665120220138279E-3</v>
      </c>
      <c r="J13" s="2">
        <v>3.6991262696945363E-3</v>
      </c>
      <c r="K13" s="2">
        <v>3.9020811279121138E-2</v>
      </c>
      <c r="L13" s="2">
        <v>1.1401331833152993E-2</v>
      </c>
      <c r="M13" s="2">
        <v>4.3170685672776876E-2</v>
      </c>
      <c r="N13" s="2">
        <v>1.1358306594960309E-2</v>
      </c>
      <c r="O13" s="2">
        <v>1.457193524151669E-2</v>
      </c>
      <c r="P13" s="2">
        <v>3.998055454990368E-2</v>
      </c>
      <c r="Q13" s="2">
        <v>5.2351048651288236E-2</v>
      </c>
      <c r="R13" s="2">
        <v>2.5762734981001302E-3</v>
      </c>
      <c r="S13" s="2">
        <v>1.5184360992242572E-2</v>
      </c>
      <c r="T13" s="2">
        <v>9.9750369409050983E-3</v>
      </c>
      <c r="V13" s="2">
        <v>2.4639121680374635E-2</v>
      </c>
      <c r="W13" s="2">
        <v>1.6988523188013239E-2</v>
      </c>
      <c r="X13" s="2">
        <v>2.2884632741455774E-2</v>
      </c>
      <c r="Y13" s="2">
        <v>5.4446937145696296E-2</v>
      </c>
    </row>
    <row r="14" spans="1:25" x14ac:dyDescent="0.2">
      <c r="A14" s="2">
        <v>1998</v>
      </c>
      <c r="B14" s="2">
        <v>0.45517662542404086</v>
      </c>
      <c r="C14" s="2">
        <v>2.2797845152183801E-2</v>
      </c>
      <c r="D14" s="2">
        <v>1.2873597931457243E-2</v>
      </c>
      <c r="F14" s="2">
        <v>7.9862727697974117E-2</v>
      </c>
      <c r="G14" s="2">
        <v>3.6046487410719426E-2</v>
      </c>
      <c r="H14" s="2">
        <v>1.4173965319124507E-2</v>
      </c>
      <c r="I14" s="2">
        <v>1.2184855528600221E-3</v>
      </c>
      <c r="J14" s="2">
        <v>5.9717188273309104E-3</v>
      </c>
      <c r="K14" s="2">
        <v>4.1052768489915785E-2</v>
      </c>
      <c r="L14" s="2">
        <v>1.7680152414674521E-2</v>
      </c>
      <c r="M14" s="2">
        <v>3.5794265835851907E-2</v>
      </c>
      <c r="N14" s="2">
        <v>1.2178987717825645E-2</v>
      </c>
      <c r="O14" s="2">
        <v>1.4666837303890408E-2</v>
      </c>
      <c r="P14" s="2">
        <v>3.5755037021083853E-2</v>
      </c>
      <c r="Q14" s="2">
        <v>6.9450724627047891E-2</v>
      </c>
      <c r="R14" s="2">
        <v>2.9323520400704991E-3</v>
      </c>
      <c r="S14" s="2">
        <v>1.7416611403042979E-2</v>
      </c>
      <c r="T14" s="2">
        <v>1.0282834048930692E-2</v>
      </c>
      <c r="V14" s="2">
        <v>2.3830831576714128E-2</v>
      </c>
      <c r="W14" s="2">
        <v>1.4993567796170392E-3</v>
      </c>
      <c r="X14" s="2">
        <v>3.1557785834318029E-2</v>
      </c>
      <c r="Y14" s="2">
        <v>5.7780001591325722E-2</v>
      </c>
    </row>
    <row r="15" spans="1:25" x14ac:dyDescent="0.2">
      <c r="A15" s="2">
        <v>1999</v>
      </c>
      <c r="B15" s="2">
        <v>0.45700811676596498</v>
      </c>
      <c r="C15" s="2">
        <v>1.7495853482456893E-2</v>
      </c>
      <c r="D15" s="2">
        <v>1.1864718901592946E-2</v>
      </c>
      <c r="F15" s="2">
        <v>8.4353646059274381E-2</v>
      </c>
      <c r="G15" s="2">
        <v>4.308319852164031E-2</v>
      </c>
      <c r="H15" s="2">
        <v>1.0621607603824954E-2</v>
      </c>
      <c r="I15" s="2">
        <v>1.0967823612655879E-3</v>
      </c>
      <c r="J15" s="2">
        <v>4.3228588105062981E-3</v>
      </c>
      <c r="K15" s="2">
        <v>4.1848759776970848E-2</v>
      </c>
      <c r="L15" s="2">
        <v>1.082488651549551E-2</v>
      </c>
      <c r="M15" s="2">
        <v>5.0398447913685189E-2</v>
      </c>
      <c r="N15" s="2">
        <v>1.1744443455379895E-2</v>
      </c>
      <c r="O15" s="2">
        <v>1.3531507006276311E-2</v>
      </c>
      <c r="P15" s="2">
        <v>3.3197514983068985E-2</v>
      </c>
      <c r="Q15" s="2">
        <v>5.7358138607376714E-2</v>
      </c>
      <c r="R15" s="2">
        <v>3.3787382717894374E-3</v>
      </c>
      <c r="S15" s="2">
        <v>1.3781752603528426E-2</v>
      </c>
      <c r="T15" s="2">
        <v>1.1938962657480607E-2</v>
      </c>
      <c r="V15" s="2">
        <v>2.4230461136367766E-2</v>
      </c>
      <c r="W15" s="2">
        <v>2.711310477342823E-3</v>
      </c>
      <c r="X15" s="2">
        <v>3.149957376611906E-2</v>
      </c>
      <c r="Y15" s="2">
        <v>6.3708720322592047E-2</v>
      </c>
    </row>
    <row r="16" spans="1:25" x14ac:dyDescent="0.2">
      <c r="A16" s="2">
        <v>2000</v>
      </c>
      <c r="B16" s="2">
        <v>0.46974715309710791</v>
      </c>
      <c r="C16" s="2">
        <v>1.6369706790614766E-2</v>
      </c>
      <c r="D16" s="2">
        <v>8.9764203824827717E-3</v>
      </c>
      <c r="F16" s="2">
        <v>8.5525860170228452E-2</v>
      </c>
      <c r="G16" s="2">
        <v>4.9490202295008334E-2</v>
      </c>
      <c r="H16" s="2">
        <v>1.0329106729017422E-2</v>
      </c>
      <c r="I16" s="2">
        <v>1.0916573024354166E-3</v>
      </c>
      <c r="J16" s="2">
        <v>3.938264717795255E-3</v>
      </c>
      <c r="K16" s="2">
        <v>4.0439625367366346E-2</v>
      </c>
      <c r="L16" s="2">
        <v>1.033545639167E-2</v>
      </c>
      <c r="M16" s="2">
        <v>5.9279316068180953E-2</v>
      </c>
      <c r="N16" s="2">
        <v>1.1229324656034321E-2</v>
      </c>
      <c r="O16" s="2">
        <v>1.3014036936407927E-2</v>
      </c>
      <c r="P16" s="2">
        <v>2.7090357327875854E-2</v>
      </c>
      <c r="Q16" s="2">
        <v>5.5853568966347904E-2</v>
      </c>
      <c r="R16" s="2">
        <v>3.3156743391778033E-3</v>
      </c>
      <c r="S16" s="2">
        <v>1.0104925967429172E-2</v>
      </c>
      <c r="T16" s="2">
        <v>1.269950155017446E-2</v>
      </c>
      <c r="V16" s="2">
        <v>2.1331456365177082E-2</v>
      </c>
      <c r="W16" s="2">
        <v>1.6652699644173069E-3</v>
      </c>
      <c r="X16" s="2">
        <v>1.4121505450824424E-2</v>
      </c>
      <c r="Y16" s="2">
        <v>7.4051609164226109E-2</v>
      </c>
    </row>
    <row r="17" spans="1:25" x14ac:dyDescent="0.2">
      <c r="A17" s="2">
        <v>2001</v>
      </c>
      <c r="B17" s="2">
        <v>0.45432703281362424</v>
      </c>
      <c r="C17" s="2">
        <v>1.7392188712148936E-2</v>
      </c>
      <c r="D17" s="2">
        <v>7.9102906975085981E-3</v>
      </c>
      <c r="F17" s="2">
        <v>8.463981063301132E-2</v>
      </c>
      <c r="G17" s="2">
        <v>6.1174757437418001E-2</v>
      </c>
      <c r="H17" s="2">
        <v>7.2765403896114678E-3</v>
      </c>
      <c r="I17" s="2">
        <v>1.4170491589056199E-3</v>
      </c>
      <c r="J17" s="2">
        <v>3.6559520519689696E-3</v>
      </c>
      <c r="K17" s="2">
        <v>4.4955590568576578E-2</v>
      </c>
      <c r="L17" s="2">
        <v>1.0072889948802712E-2</v>
      </c>
      <c r="M17" s="2">
        <v>5.8715356821686222E-2</v>
      </c>
      <c r="N17" s="2">
        <v>9.9147455585198111E-3</v>
      </c>
      <c r="O17" s="2">
        <v>1.4816884809222903E-2</v>
      </c>
      <c r="P17" s="2">
        <v>2.7250609985410151E-2</v>
      </c>
      <c r="Q17" s="2">
        <v>5.0718224648360989E-2</v>
      </c>
      <c r="R17" s="2">
        <v>3.7944628216198123E-3</v>
      </c>
      <c r="S17" s="2">
        <v>8.9007084480998318E-3</v>
      </c>
      <c r="T17" s="2">
        <v>1.3135279267049394E-2</v>
      </c>
      <c r="V17" s="2">
        <v>2.1225767682232451E-2</v>
      </c>
      <c r="W17" s="2">
        <v>1.6799364111195708E-3</v>
      </c>
      <c r="X17" s="2">
        <v>1.0385908903411409E-2</v>
      </c>
      <c r="Y17" s="2">
        <v>8.6640012231690988E-2</v>
      </c>
    </row>
    <row r="18" spans="1:25" x14ac:dyDescent="0.2">
      <c r="A18" s="2">
        <v>2002</v>
      </c>
      <c r="B18" s="2">
        <v>0.41402675692518592</v>
      </c>
      <c r="C18" s="2">
        <v>1.9016929453130531E-2</v>
      </c>
      <c r="D18" s="2">
        <v>7.7760294302821626E-3</v>
      </c>
      <c r="F18" s="2">
        <v>7.8855741548537028E-2</v>
      </c>
      <c r="G18" s="2">
        <v>8.6738459594403364E-2</v>
      </c>
      <c r="H18" s="2">
        <v>8.1951466919527247E-3</v>
      </c>
      <c r="I18" s="2">
        <v>1.4524470130900216E-3</v>
      </c>
      <c r="J18" s="2">
        <v>4.02383188866754E-3</v>
      </c>
      <c r="K18" s="2">
        <v>5.2210868947566338E-2</v>
      </c>
      <c r="L18" s="2">
        <v>1.3323757663424283E-2</v>
      </c>
      <c r="M18" s="2">
        <v>6.4898609323408241E-2</v>
      </c>
      <c r="N18" s="2">
        <v>8.7332038332151862E-3</v>
      </c>
      <c r="O18" s="2">
        <v>1.232713509732758E-2</v>
      </c>
      <c r="P18" s="2">
        <v>3.2861710978394375E-2</v>
      </c>
      <c r="Q18" s="2">
        <v>5.010553260146168E-2</v>
      </c>
      <c r="R18" s="2">
        <v>4.3411135099201926E-3</v>
      </c>
      <c r="S18" s="2">
        <v>1.1341813606382291E-2</v>
      </c>
      <c r="T18" s="2">
        <v>1.255017167212804E-2</v>
      </c>
      <c r="V18" s="2">
        <v>1.7026301014243593E-2</v>
      </c>
      <c r="W18" s="2">
        <v>1.9391347530056749E-3</v>
      </c>
      <c r="X18" s="2">
        <v>9.7588686718763692E-3</v>
      </c>
      <c r="Y18" s="2">
        <v>8.8496435782396868E-2</v>
      </c>
    </row>
    <row r="19" spans="1:25" x14ac:dyDescent="0.2">
      <c r="A19" s="2">
        <v>2003</v>
      </c>
      <c r="B19" s="2">
        <v>0.42686661049983543</v>
      </c>
      <c r="C19" s="2">
        <v>2.0335949180781805E-2</v>
      </c>
      <c r="D19" s="2">
        <v>7.3823902722625501E-3</v>
      </c>
      <c r="F19" s="2">
        <v>8.8800879324607049E-2</v>
      </c>
      <c r="G19" s="2">
        <v>8.037978732238088E-2</v>
      </c>
      <c r="H19" s="2">
        <v>6.5200428749768394E-3</v>
      </c>
      <c r="I19" s="2">
        <v>1.5340690058193651E-3</v>
      </c>
      <c r="J19" s="2">
        <v>4.1901525524906591E-3</v>
      </c>
      <c r="K19" s="2">
        <v>5.1156589448548756E-2</v>
      </c>
      <c r="L19" s="2">
        <v>1.3662718688725536E-2</v>
      </c>
      <c r="M19" s="2">
        <v>5.8225646348826716E-2</v>
      </c>
      <c r="N19" s="2">
        <v>8.9903683039165797E-3</v>
      </c>
      <c r="O19" s="2">
        <v>1.1652352736070199E-2</v>
      </c>
      <c r="P19" s="2">
        <v>2.7549382571200424E-2</v>
      </c>
      <c r="Q19" s="2">
        <v>5.3112785620611183E-2</v>
      </c>
      <c r="R19" s="2">
        <v>3.948974684323898E-3</v>
      </c>
      <c r="S19" s="2">
        <v>1.1875099765756522E-2</v>
      </c>
      <c r="T19" s="2">
        <v>1.0110940157427311E-2</v>
      </c>
      <c r="V19" s="2">
        <v>1.43796410468981E-2</v>
      </c>
      <c r="W19" s="2">
        <v>1.7625399524460164E-3</v>
      </c>
      <c r="X19" s="2">
        <v>1.0184047644245062E-2</v>
      </c>
      <c r="Y19" s="2">
        <v>8.7379031997849105E-2</v>
      </c>
    </row>
    <row r="20" spans="1:25" x14ac:dyDescent="0.2">
      <c r="A20" s="2">
        <v>2004</v>
      </c>
      <c r="B20" s="2">
        <v>0.3688395415167407</v>
      </c>
      <c r="C20" s="2">
        <v>1.9936035308500345E-2</v>
      </c>
      <c r="D20" s="2">
        <v>7.1809795661172179E-3</v>
      </c>
      <c r="F20" s="2">
        <v>0.12409469693934584</v>
      </c>
      <c r="G20" s="2">
        <v>8.2319152274832136E-2</v>
      </c>
      <c r="H20" s="2">
        <v>7.6157647122548451E-3</v>
      </c>
      <c r="I20" s="2">
        <v>1.640126703252798E-3</v>
      </c>
      <c r="J20" s="2">
        <v>5.2600659780449345E-3</v>
      </c>
      <c r="K20" s="2">
        <v>3.7975715540216649E-2</v>
      </c>
      <c r="L20" s="2">
        <v>1.6543088460900524E-2</v>
      </c>
      <c r="M20" s="2">
        <v>6.576731675729601E-2</v>
      </c>
      <c r="N20" s="2">
        <v>8.0299209778193631E-3</v>
      </c>
      <c r="O20" s="2">
        <v>1.7185976362260071E-2</v>
      </c>
      <c r="P20" s="2">
        <v>4.0465437341351738E-2</v>
      </c>
      <c r="Q20" s="2">
        <v>5.5248785996211226E-2</v>
      </c>
      <c r="R20" s="2">
        <v>3.9287868153713591E-3</v>
      </c>
      <c r="S20" s="2">
        <v>1.3213839436329816E-2</v>
      </c>
      <c r="T20" s="2">
        <v>1.0161426706778432E-2</v>
      </c>
      <c r="V20" s="2">
        <v>1.2403873618232676E-2</v>
      </c>
      <c r="W20" s="2">
        <v>1.8074276562914204E-3</v>
      </c>
      <c r="X20" s="2">
        <v>1.0265378232144694E-2</v>
      </c>
      <c r="Y20" s="2">
        <v>9.0116663099707214E-2</v>
      </c>
    </row>
    <row r="21" spans="1:25" x14ac:dyDescent="0.2">
      <c r="A21" s="2">
        <v>2005</v>
      </c>
      <c r="B21" s="2">
        <v>0.36702936756826421</v>
      </c>
      <c r="C21" s="2">
        <v>1.874969412515419E-2</v>
      </c>
      <c r="D21" s="2">
        <v>7.6379015530402732E-3</v>
      </c>
      <c r="F21" s="2">
        <v>0.1194542060732518</v>
      </c>
      <c r="G21" s="2">
        <v>7.637033096741945E-2</v>
      </c>
      <c r="H21" s="2">
        <v>1.038627765708388E-2</v>
      </c>
      <c r="I21" s="2">
        <v>1.3839352573033451E-3</v>
      </c>
      <c r="J21" s="2">
        <v>6.2086718842757297E-3</v>
      </c>
      <c r="K21" s="2">
        <v>4.3161188203727628E-2</v>
      </c>
      <c r="L21" s="2">
        <v>1.8756693474651059E-2</v>
      </c>
      <c r="M21" s="2">
        <v>5.0743484368254252E-2</v>
      </c>
      <c r="N21" s="2">
        <v>1.4675244718635141E-2</v>
      </c>
      <c r="O21" s="2">
        <v>1.9555021668023472E-2</v>
      </c>
      <c r="P21" s="2">
        <v>5.0777893861181561E-2</v>
      </c>
      <c r="Q21" s="2">
        <v>5.1284920866189243E-2</v>
      </c>
      <c r="R21" s="2">
        <v>5.480746193139068E-3</v>
      </c>
      <c r="S21" s="2">
        <v>1.1554368019679188E-2</v>
      </c>
      <c r="T21" s="2">
        <v>1.1093291834721334E-2</v>
      </c>
      <c r="V21" s="2">
        <v>1.0230740994845305E-2</v>
      </c>
      <c r="W21" s="2">
        <v>1.4806229480813131E-3</v>
      </c>
      <c r="X21" s="2">
        <v>9.298375646905872E-3</v>
      </c>
      <c r="Y21" s="2">
        <v>9.4687022116172664E-2</v>
      </c>
    </row>
    <row r="22" spans="1:25" x14ac:dyDescent="0.2">
      <c r="A22" s="2">
        <v>2006</v>
      </c>
      <c r="B22" s="2">
        <v>0.37583234425652706</v>
      </c>
      <c r="C22" s="2">
        <v>2.0280334003940151E-2</v>
      </c>
      <c r="D22" s="2">
        <v>9.0346205397129897E-3</v>
      </c>
      <c r="F22" s="2">
        <v>0.11385005005015239</v>
      </c>
      <c r="G22" s="2">
        <v>6.8073140900606316E-2</v>
      </c>
      <c r="H22" s="2">
        <v>1.0275531203665152E-2</v>
      </c>
      <c r="I22" s="2">
        <v>1.4571514249353452E-3</v>
      </c>
      <c r="J22" s="2">
        <v>7.8850414290876497E-3</v>
      </c>
      <c r="K22" s="2">
        <v>4.4467220381452725E-2</v>
      </c>
      <c r="L22" s="2">
        <v>1.7253993731042437E-2</v>
      </c>
      <c r="M22" s="2">
        <v>3.5492084215007796E-2</v>
      </c>
      <c r="N22" s="2">
        <v>1.6991361902430262E-2</v>
      </c>
      <c r="O22" s="2">
        <v>1.9127522716879845E-2</v>
      </c>
      <c r="P22" s="2">
        <v>4.8469744285246488E-2</v>
      </c>
      <c r="Q22" s="2">
        <v>5.9411028423106971E-2</v>
      </c>
      <c r="R22" s="2">
        <v>6.6699841885119286E-3</v>
      </c>
      <c r="S22" s="2">
        <v>1.297614531610013E-2</v>
      </c>
      <c r="T22" s="2">
        <v>1.1520933197025764E-2</v>
      </c>
      <c r="V22" s="2">
        <v>1.0252921921033532E-2</v>
      </c>
      <c r="W22" s="2">
        <v>1.3967831429574163E-3</v>
      </c>
      <c r="X22" s="2">
        <v>9.6562541749323286E-3</v>
      </c>
      <c r="Y22" s="2">
        <v>9.9625808595645293E-2</v>
      </c>
    </row>
    <row r="23" spans="1:25" x14ac:dyDescent="0.2">
      <c r="A23" s="2">
        <v>2007</v>
      </c>
      <c r="B23" s="2">
        <v>0.37205918369077562</v>
      </c>
      <c r="C23" s="2">
        <v>1.9400165900940708E-2</v>
      </c>
      <c r="D23" s="2">
        <v>8.9972218994235718E-3</v>
      </c>
      <c r="F23" s="2">
        <v>0.10437427296326227</v>
      </c>
      <c r="G23" s="2">
        <v>7.4515600076420996E-2</v>
      </c>
      <c r="H23" s="2">
        <v>8.6882532460559291E-3</v>
      </c>
      <c r="I23" s="2">
        <v>2.5921776339595617E-3</v>
      </c>
      <c r="J23" s="2">
        <v>7.9510727938168855E-3</v>
      </c>
      <c r="K23" s="2">
        <v>4.1298318600338134E-2</v>
      </c>
      <c r="L23" s="2">
        <v>1.5094027152671233E-2</v>
      </c>
      <c r="M23" s="2">
        <v>3.027724401825186E-2</v>
      </c>
      <c r="N23" s="2">
        <v>3.2650738794904891E-2</v>
      </c>
      <c r="O23" s="2">
        <v>1.871162235499205E-2</v>
      </c>
      <c r="P23" s="2">
        <v>4.6242539885387644E-2</v>
      </c>
      <c r="Q23" s="2">
        <v>5.6260749944956681E-2</v>
      </c>
      <c r="R23" s="2">
        <v>7.6823281221227308E-3</v>
      </c>
      <c r="S23" s="2">
        <v>1.8910214137841504E-2</v>
      </c>
      <c r="T23" s="2">
        <v>1.2289983455467966E-2</v>
      </c>
      <c r="V23" s="2">
        <v>9.4217115555685054E-3</v>
      </c>
      <c r="W23" s="2">
        <v>1.1909831984234951E-3</v>
      </c>
      <c r="X23" s="2">
        <v>8.5500053806981339E-3</v>
      </c>
      <c r="Y23" s="2">
        <v>0.10284158519371965</v>
      </c>
    </row>
    <row r="24" spans="1:25" x14ac:dyDescent="0.2">
      <c r="A24" s="2">
        <v>2008</v>
      </c>
      <c r="B24" s="2">
        <v>0.38860720809228438</v>
      </c>
      <c r="C24" s="2">
        <v>1.9384549471331579E-2</v>
      </c>
      <c r="D24" s="2">
        <v>8.7959555878715998E-3</v>
      </c>
      <c r="F24" s="2">
        <v>8.9683620708677136E-2</v>
      </c>
      <c r="G24" s="2">
        <v>8.7461804688780384E-2</v>
      </c>
      <c r="H24" s="2">
        <v>9.8360319176594713E-3</v>
      </c>
      <c r="I24" s="2">
        <v>5.4601610493584755E-3</v>
      </c>
      <c r="J24" s="2">
        <v>8.4121478371727287E-3</v>
      </c>
      <c r="K24" s="2">
        <v>4.984715622136672E-2</v>
      </c>
      <c r="L24" s="2">
        <v>9.5339699367196253E-3</v>
      </c>
      <c r="M24" s="2">
        <v>2.8848196102451203E-2</v>
      </c>
      <c r="N24" s="2">
        <v>3.6820345757505049E-2</v>
      </c>
      <c r="O24" s="2">
        <v>1.6783956337162901E-2</v>
      </c>
      <c r="P24" s="2">
        <v>5.5899206781300607E-2</v>
      </c>
      <c r="Q24" s="2">
        <v>4.832293723781033E-2</v>
      </c>
      <c r="R24" s="2">
        <v>8.425269488042144E-3</v>
      </c>
      <c r="S24" s="2">
        <v>2.3987442121782689E-2</v>
      </c>
      <c r="T24" s="2">
        <v>1.3181335761961404E-2</v>
      </c>
      <c r="V24" s="2">
        <v>8.7583217488785055E-3</v>
      </c>
      <c r="W24" s="2">
        <v>9.4866008476886081E-4</v>
      </c>
      <c r="X24" s="2">
        <v>7.8806262707101886E-3</v>
      </c>
      <c r="Y24" s="2">
        <v>7.3121096796403995E-2</v>
      </c>
    </row>
    <row r="25" spans="1:25" x14ac:dyDescent="0.2">
      <c r="A25" s="2">
        <v>2009</v>
      </c>
      <c r="B25" s="2">
        <v>0.35432617000934979</v>
      </c>
      <c r="C25" s="2">
        <v>2.0505735718932598E-2</v>
      </c>
      <c r="D25" s="2">
        <v>1.0101226672023558E-2</v>
      </c>
      <c r="F25" s="2">
        <v>9.0099072635533003E-2</v>
      </c>
      <c r="G25" s="2">
        <v>8.2353793695579908E-2</v>
      </c>
      <c r="H25" s="2">
        <v>1.0316196084506998E-2</v>
      </c>
      <c r="I25" s="2">
        <v>1.8638835572052197E-2</v>
      </c>
      <c r="J25" s="2">
        <v>8.0390889818389051E-3</v>
      </c>
      <c r="K25" s="2">
        <v>5.923055282528094E-2</v>
      </c>
      <c r="L25" s="2">
        <v>1.3173804579843088E-2</v>
      </c>
      <c r="M25" s="2">
        <v>2.8857121269154209E-2</v>
      </c>
      <c r="N25" s="2">
        <v>4.2712099214314576E-2</v>
      </c>
      <c r="O25" s="2">
        <v>1.5489780237898553E-2</v>
      </c>
      <c r="P25" s="2">
        <v>4.8843912414113753E-2</v>
      </c>
      <c r="Q25" s="2">
        <v>4.6218868278448018E-2</v>
      </c>
      <c r="R25" s="2">
        <v>8.889569194622091E-3</v>
      </c>
      <c r="S25" s="2">
        <v>1.8799866029810902E-2</v>
      </c>
      <c r="T25" s="2">
        <v>1.3529829567778661E-2</v>
      </c>
      <c r="V25" s="2">
        <v>8.0775591550502398E-3</v>
      </c>
      <c r="W25" s="2">
        <v>1.3491347841484221E-3</v>
      </c>
      <c r="X25" s="2">
        <v>9.496599254774668E-3</v>
      </c>
      <c r="Y25" s="2">
        <v>9.0951183824944895E-2</v>
      </c>
    </row>
    <row r="26" spans="1:25" x14ac:dyDescent="0.2">
      <c r="A26" s="2">
        <v>2010</v>
      </c>
      <c r="B26" s="2">
        <v>0.33676854190758848</v>
      </c>
      <c r="C26" s="2">
        <v>1.9118962206689103E-2</v>
      </c>
      <c r="D26" s="2">
        <v>1.0623131871004556E-2</v>
      </c>
      <c r="F26" s="2">
        <v>9.087151964072028E-2</v>
      </c>
      <c r="G26" s="2">
        <v>8.4742995352120279E-2</v>
      </c>
      <c r="H26" s="2">
        <v>1.2824881767587983E-2</v>
      </c>
      <c r="I26" s="2">
        <v>1.7895300465666113E-2</v>
      </c>
      <c r="J26" s="2">
        <v>9.5032129314577603E-3</v>
      </c>
      <c r="K26" s="2">
        <v>5.9588388908970509E-2</v>
      </c>
      <c r="L26" s="2">
        <v>1.3953618537738952E-2</v>
      </c>
      <c r="M26" s="2">
        <v>3.0463070526827271E-2</v>
      </c>
      <c r="N26" s="2">
        <v>3.7207000963872444E-2</v>
      </c>
      <c r="O26" s="2">
        <v>1.6058282587640117E-2</v>
      </c>
      <c r="P26" s="2">
        <v>6.1140595833667141E-2</v>
      </c>
      <c r="Q26" s="2">
        <v>4.4969266064317157E-2</v>
      </c>
      <c r="R26" s="2">
        <v>8.7010367552678384E-3</v>
      </c>
      <c r="S26" s="2">
        <v>2.1531504049922962E-2</v>
      </c>
      <c r="T26" s="2">
        <v>1.3180697235326558E-2</v>
      </c>
      <c r="V26" s="2">
        <v>7.822077798134805E-3</v>
      </c>
      <c r="W26" s="2">
        <v>1.2068409133326463E-3</v>
      </c>
      <c r="X26" s="2">
        <v>9.7035162470452355E-3</v>
      </c>
      <c r="Y26" s="2">
        <v>9.2125557435101826E-2</v>
      </c>
    </row>
    <row r="27" spans="1:25" x14ac:dyDescent="0.2">
      <c r="A27" s="2">
        <v>2011</v>
      </c>
      <c r="B27" s="2">
        <v>0.34436433033963487</v>
      </c>
      <c r="C27" s="2">
        <v>1.8089203222967573E-2</v>
      </c>
      <c r="D27" s="2">
        <v>1.175393081734806E-2</v>
      </c>
      <c r="F27" s="2">
        <v>8.042220911874913E-2</v>
      </c>
      <c r="G27" s="2">
        <v>8.3063110397515919E-2</v>
      </c>
      <c r="H27" s="2">
        <v>1.2253008431147999E-2</v>
      </c>
      <c r="I27" s="2">
        <v>2.2588478147070223E-2</v>
      </c>
      <c r="J27" s="2">
        <v>1.0111404980120765E-2</v>
      </c>
      <c r="K27" s="2">
        <v>5.6912393648878644E-2</v>
      </c>
      <c r="L27" s="2">
        <v>1.2239847267019002E-2</v>
      </c>
      <c r="M27" s="2">
        <v>2.6462360394822453E-2</v>
      </c>
      <c r="N27" s="2">
        <v>3.5182571961144452E-2</v>
      </c>
      <c r="O27" s="2">
        <v>1.474992794071036E-2</v>
      </c>
      <c r="P27" s="2">
        <v>7.720758949163925E-2</v>
      </c>
      <c r="Q27" s="2">
        <v>4.1174685504869399E-2</v>
      </c>
      <c r="R27" s="2">
        <v>8.944247171460579E-3</v>
      </c>
      <c r="S27" s="2">
        <v>2.8688055399734735E-2</v>
      </c>
      <c r="T27" s="2">
        <v>1.2644211385585654E-2</v>
      </c>
      <c r="V27" s="2">
        <v>8.0569049854438742E-3</v>
      </c>
      <c r="W27" s="2">
        <v>1.2053616326422334E-3</v>
      </c>
      <c r="X27" s="2">
        <v>1.0142763791913987E-2</v>
      </c>
      <c r="Y27" s="2">
        <v>8.374340396958084E-2</v>
      </c>
    </row>
    <row r="28" spans="1:25" x14ac:dyDescent="0.2">
      <c r="A28" s="2">
        <v>2012</v>
      </c>
      <c r="B28" s="2">
        <v>0.32807825294163795</v>
      </c>
      <c r="C28" s="2">
        <v>1.7006352498148501E-2</v>
      </c>
      <c r="D28" s="2">
        <v>1.1224089937269586E-2</v>
      </c>
      <c r="F28" s="2">
        <v>8.9016697242308387E-2</v>
      </c>
      <c r="G28" s="2">
        <v>0.10008181580991778</v>
      </c>
      <c r="H28" s="2">
        <v>6.4866022250110499E-3</v>
      </c>
      <c r="I28" s="2">
        <v>1.815333590785467E-2</v>
      </c>
      <c r="J28" s="2">
        <v>1.0631509795299235E-2</v>
      </c>
      <c r="K28" s="2">
        <v>7.0372854903221926E-2</v>
      </c>
      <c r="L28" s="2">
        <v>1.1107458020144439E-2</v>
      </c>
      <c r="M28" s="2">
        <v>2.0370851471623794E-2</v>
      </c>
      <c r="N28" s="2">
        <v>2.1905636620747935E-2</v>
      </c>
      <c r="O28" s="2">
        <v>1.3693317751912149E-2</v>
      </c>
      <c r="P28" s="2">
        <v>7.2737742928543819E-2</v>
      </c>
      <c r="Q28" s="2">
        <v>3.6230040068062921E-2</v>
      </c>
      <c r="R28" s="2">
        <v>1.2601441307066254E-2</v>
      </c>
      <c r="S28" s="2">
        <v>2.296772892132113E-2</v>
      </c>
      <c r="T28" s="2">
        <v>1.2063149247517991E-2</v>
      </c>
      <c r="V28" s="2">
        <v>6.8829143550234858E-3</v>
      </c>
      <c r="W28" s="2">
        <v>1.4611921280932576E-3</v>
      </c>
      <c r="X28" s="2">
        <v>1.1199451741521756E-2</v>
      </c>
      <c r="Y28" s="2">
        <v>0.105727564177752</v>
      </c>
    </row>
    <row r="29" spans="1:25" x14ac:dyDescent="0.2">
      <c r="A29" s="2">
        <v>2013</v>
      </c>
      <c r="B29" s="2">
        <v>0.30501593387819859</v>
      </c>
      <c r="C29" s="2">
        <v>1.9816427889439655E-2</v>
      </c>
      <c r="D29" s="2">
        <v>1.2287222460808326E-2</v>
      </c>
      <c r="F29" s="2">
        <v>9.1612477614207891E-2</v>
      </c>
      <c r="G29" s="2">
        <v>9.9927424191837089E-2</v>
      </c>
      <c r="H29" s="2">
        <v>6.5907647363833933E-3</v>
      </c>
      <c r="I29" s="2">
        <v>1.5247122964837915E-2</v>
      </c>
      <c r="J29" s="2">
        <v>1.2890833395265797E-2</v>
      </c>
      <c r="K29" s="2">
        <v>7.0720263398773478E-2</v>
      </c>
      <c r="L29" s="2">
        <v>1.1556416081691834E-2</v>
      </c>
      <c r="M29" s="2">
        <v>1.8407627574207656E-2</v>
      </c>
      <c r="N29" s="2">
        <v>1.7717461343115529E-2</v>
      </c>
      <c r="O29" s="2">
        <v>1.3667196646346226E-2</v>
      </c>
      <c r="P29" s="2">
        <v>9.788250516485128E-2</v>
      </c>
      <c r="Q29" s="2">
        <v>3.864332730219127E-2</v>
      </c>
      <c r="R29" s="2">
        <v>1.3667659431513201E-2</v>
      </c>
      <c r="S29" s="2">
        <v>1.8074914247945138E-2</v>
      </c>
      <c r="T29" s="2">
        <v>1.4031044132785268E-2</v>
      </c>
      <c r="V29" s="2">
        <v>6.7572315354171575E-3</v>
      </c>
      <c r="W29" s="2">
        <v>1.1706540695776034E-3</v>
      </c>
      <c r="X29" s="2">
        <v>1.3134968247122585E-2</v>
      </c>
      <c r="Y29" s="2">
        <v>0.10118052369348311</v>
      </c>
    </row>
    <row r="30" spans="1:25" x14ac:dyDescent="0.2">
      <c r="A30" s="2">
        <v>2014</v>
      </c>
      <c r="B30" s="2">
        <v>0.33514228141252861</v>
      </c>
      <c r="C30" s="2">
        <v>2.1816649109254085E-2</v>
      </c>
      <c r="D30" s="2">
        <v>1.2657633918191484E-2</v>
      </c>
      <c r="F30" s="2">
        <v>8.6339981818760916E-2</v>
      </c>
      <c r="G30" s="2">
        <v>9.0833560965003196E-2</v>
      </c>
      <c r="H30" s="2">
        <v>7.4521725255015103E-3</v>
      </c>
      <c r="I30" s="2">
        <v>1.642271058154721E-2</v>
      </c>
      <c r="J30" s="2">
        <v>1.7032377766616098E-2</v>
      </c>
      <c r="K30" s="2">
        <v>7.3101249688391448E-2</v>
      </c>
      <c r="L30" s="2">
        <v>1.1471682225621742E-2</v>
      </c>
      <c r="M30" s="2">
        <v>2.0482059102782422E-2</v>
      </c>
      <c r="N30" s="2">
        <v>1.2229722545739438E-2</v>
      </c>
      <c r="O30" s="2">
        <v>1.3879742038890173E-2</v>
      </c>
      <c r="P30" s="2">
        <v>6.7512671906765104E-2</v>
      </c>
      <c r="Q30" s="2">
        <v>3.984177831465182E-2</v>
      </c>
      <c r="R30" s="2">
        <v>1.5053738416143197E-2</v>
      </c>
      <c r="S30" s="2">
        <v>1.6912727448678319E-2</v>
      </c>
      <c r="T30" s="2">
        <v>1.3386798842144311E-2</v>
      </c>
      <c r="V30" s="2">
        <v>7.6121107985850688E-3</v>
      </c>
      <c r="W30" s="2">
        <v>1.2962671075981015E-3</v>
      </c>
      <c r="X30" s="2">
        <v>1.6154267093354352E-2</v>
      </c>
      <c r="Y30" s="2">
        <v>0.10336781637325139</v>
      </c>
    </row>
    <row r="31" spans="1:25" x14ac:dyDescent="0.2">
      <c r="A31" s="2">
        <v>2015</v>
      </c>
      <c r="B31" s="2">
        <v>0.31823074990465366</v>
      </c>
      <c r="C31" s="2">
        <v>2.0964827620903969E-2</v>
      </c>
      <c r="D31" s="2">
        <v>1.3556946373551555E-2</v>
      </c>
      <c r="F31" s="2">
        <v>9.2045964770168132E-2</v>
      </c>
      <c r="G31" s="2">
        <v>8.6080472314033152E-2</v>
      </c>
      <c r="H31" s="2">
        <v>9.5198876106307295E-3</v>
      </c>
      <c r="I31" s="2">
        <v>1.9589588503073345E-2</v>
      </c>
      <c r="J31" s="2">
        <v>1.8378927789575953E-2</v>
      </c>
      <c r="K31" s="2">
        <v>8.3107250046890055E-2</v>
      </c>
      <c r="L31" s="2">
        <v>1.1355632995099011E-2</v>
      </c>
      <c r="M31" s="2">
        <v>1.6663218326901284E-2</v>
      </c>
      <c r="N31" s="2">
        <v>9.7741840743269803E-3</v>
      </c>
      <c r="O31" s="2">
        <v>1.2456484547056973E-2</v>
      </c>
      <c r="P31" s="2">
        <v>7.2217342334037884E-2</v>
      </c>
      <c r="Q31" s="2">
        <v>3.798507567249499E-2</v>
      </c>
      <c r="R31" s="2">
        <v>1.707088218026415E-2</v>
      </c>
      <c r="S31" s="2">
        <v>1.5471045020449801E-2</v>
      </c>
      <c r="T31" s="2">
        <v>1.3777793278008214E-2</v>
      </c>
      <c r="V31" s="2">
        <v>9.838923773597576E-3</v>
      </c>
      <c r="W31" s="2">
        <v>1.4243418913178977E-3</v>
      </c>
      <c r="X31" s="2">
        <v>1.7593211313371184E-2</v>
      </c>
      <c r="Y31" s="2">
        <v>0.10289724965959349</v>
      </c>
    </row>
    <row r="32" spans="1:25" x14ac:dyDescent="0.2">
      <c r="A32" s="2">
        <v>2016</v>
      </c>
      <c r="B32" s="2">
        <v>0.29756744891496928</v>
      </c>
      <c r="C32" s="2">
        <v>3.4597896783689137E-2</v>
      </c>
      <c r="D32" s="2">
        <v>1.5417549707513424E-2</v>
      </c>
      <c r="F32" s="2">
        <v>9.2170731846876103E-2</v>
      </c>
      <c r="G32" s="2">
        <v>8.5451000636189184E-2</v>
      </c>
      <c r="H32" s="2">
        <v>7.3951422253363168E-3</v>
      </c>
      <c r="I32" s="2">
        <v>1.6858818757912022E-2</v>
      </c>
      <c r="J32" s="2">
        <v>2.1749712134062849E-2</v>
      </c>
      <c r="K32" s="2">
        <v>8.524575556617589E-2</v>
      </c>
      <c r="L32" s="2">
        <v>1.1939362923535391E-2</v>
      </c>
      <c r="M32" s="2">
        <v>1.9458486826183393E-2</v>
      </c>
      <c r="N32" s="2">
        <v>8.2890920768093779E-3</v>
      </c>
      <c r="O32" s="2">
        <v>1.2892670156362845E-2</v>
      </c>
      <c r="P32" s="2">
        <v>7.4343280592061647E-2</v>
      </c>
      <c r="Q32" s="2">
        <v>4.0455504843584088E-2</v>
      </c>
      <c r="R32" s="2">
        <v>1.7869681128797187E-2</v>
      </c>
      <c r="S32" s="2">
        <v>1.3372095698397079E-2</v>
      </c>
      <c r="T32" s="2">
        <v>1.4361256797083817E-2</v>
      </c>
      <c r="V32" s="2">
        <v>1.0322537596061318E-2</v>
      </c>
      <c r="W32" s="2">
        <v>1.3083879549544994E-3</v>
      </c>
      <c r="X32" s="2">
        <v>2.1039643900000186E-2</v>
      </c>
      <c r="Y32" s="2">
        <v>9.7893942933444986E-2</v>
      </c>
    </row>
    <row r="33" spans="1:25" x14ac:dyDescent="0.2">
      <c r="A33" s="2">
        <v>2017</v>
      </c>
      <c r="B33" s="2">
        <v>0.29035125695249248</v>
      </c>
      <c r="C33" s="2">
        <v>6.3301587055201627E-2</v>
      </c>
      <c r="D33" s="2">
        <v>1.6954263982608433E-2</v>
      </c>
      <c r="F33" s="2">
        <v>9.4538461669266993E-2</v>
      </c>
      <c r="G33" s="2">
        <v>8.80284549289891E-2</v>
      </c>
      <c r="H33" s="2">
        <v>8.1921692432189962E-3</v>
      </c>
      <c r="I33" s="2">
        <v>1.3463382458018324E-2</v>
      </c>
      <c r="J33" s="2">
        <v>2.3624926899222083E-2</v>
      </c>
      <c r="K33" s="2">
        <v>8.4990782763031764E-2</v>
      </c>
      <c r="L33" s="2">
        <v>1.1887726344843263E-2</v>
      </c>
      <c r="M33" s="2">
        <v>1.8185856589993325E-2</v>
      </c>
      <c r="N33" s="2">
        <v>8.180165323140651E-3</v>
      </c>
      <c r="O33" s="2">
        <v>1.2707578535217545E-2</v>
      </c>
      <c r="P33" s="2">
        <v>6.3485636202391768E-2</v>
      </c>
      <c r="Q33" s="2">
        <v>3.8527522585137169E-2</v>
      </c>
      <c r="R33" s="2">
        <v>1.7698763161200157E-2</v>
      </c>
      <c r="S33" s="2">
        <v>1.3151667208916121E-2</v>
      </c>
      <c r="T33" s="2">
        <v>1.5628559286970638E-2</v>
      </c>
      <c r="V33" s="2">
        <v>4.1641550046814151E-3</v>
      </c>
      <c r="W33" s="2">
        <v>1.2251991533609185E-3</v>
      </c>
      <c r="X33" s="2">
        <v>2.7563233016889944E-2</v>
      </c>
      <c r="Y33" s="2">
        <v>8.4148651635207281E-2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O3" sqref="B3:O3"/>
    </sheetView>
  </sheetViews>
  <sheetFormatPr defaultColWidth="11.796875" defaultRowHeight="19.95" customHeight="1" x14ac:dyDescent="0.2"/>
  <cols>
    <col min="1" max="16384" width="11.796875" style="3"/>
  </cols>
  <sheetData>
    <row r="1" spans="1:15" ht="19.95" customHeight="1" x14ac:dyDescent="0.2">
      <c r="A1" s="3" t="s">
        <v>0</v>
      </c>
    </row>
    <row r="2" spans="1:15" ht="19.9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49</v>
      </c>
      <c r="F2" s="3" t="s">
        <v>9</v>
      </c>
      <c r="G2" s="3" t="s">
        <v>50</v>
      </c>
      <c r="H2" s="3" t="s">
        <v>51</v>
      </c>
      <c r="I2" s="3" t="s">
        <v>16</v>
      </c>
      <c r="J2" s="3" t="s">
        <v>52</v>
      </c>
      <c r="K2" s="3" t="s">
        <v>19</v>
      </c>
      <c r="L2" s="3" t="s">
        <v>53</v>
      </c>
      <c r="M2" s="3" t="s">
        <v>20</v>
      </c>
      <c r="N2" s="3" t="s">
        <v>21</v>
      </c>
      <c r="O2" s="3" t="s">
        <v>22</v>
      </c>
    </row>
    <row r="3" spans="1:15" ht="19.95" customHeight="1" x14ac:dyDescent="0.2">
      <c r="B3" s="3" t="s">
        <v>129</v>
      </c>
      <c r="C3" s="3" t="s">
        <v>130</v>
      </c>
      <c r="D3" s="3" t="s">
        <v>711</v>
      </c>
      <c r="F3" s="3" t="s">
        <v>736</v>
      </c>
      <c r="G3" s="3" t="s">
        <v>737</v>
      </c>
      <c r="H3" s="3" t="s">
        <v>738</v>
      </c>
      <c r="I3" s="3" t="s">
        <v>706</v>
      </c>
      <c r="J3" s="3" t="s">
        <v>739</v>
      </c>
      <c r="K3" s="3" t="s">
        <v>143</v>
      </c>
      <c r="L3" s="3" t="s">
        <v>740</v>
      </c>
      <c r="N3" s="3" t="s">
        <v>741</v>
      </c>
      <c r="O3" s="3" t="s">
        <v>709</v>
      </c>
    </row>
    <row r="4" spans="1:15" ht="19.95" customHeight="1" x14ac:dyDescent="0.2">
      <c r="A4" s="3">
        <v>1988</v>
      </c>
      <c r="B4" s="3">
        <v>2.3848659672884628E-2</v>
      </c>
      <c r="C4" s="3">
        <v>0.10837883239324511</v>
      </c>
      <c r="D4" s="3">
        <v>6.2277947235996394E-3</v>
      </c>
      <c r="F4" s="3">
        <v>1.7425879016272385E-2</v>
      </c>
      <c r="G4" s="3">
        <v>5.6638583472533165E-2</v>
      </c>
      <c r="H4" s="3">
        <v>8.4430526889970215E-5</v>
      </c>
      <c r="I4" s="3">
        <v>7.2843324554962947E-4</v>
      </c>
      <c r="J4" s="3">
        <v>3.8227210051589446E-6</v>
      </c>
      <c r="K4" s="3">
        <v>3.7821262353078054E-2</v>
      </c>
      <c r="L4" s="3">
        <v>2.8677233404434999E-2</v>
      </c>
      <c r="M4" s="3">
        <v>9.3945558174979571E-2</v>
      </c>
      <c r="N4" s="3">
        <v>0.34188863254259555</v>
      </c>
      <c r="O4" s="3">
        <v>0.2843308777529322</v>
      </c>
    </row>
    <row r="5" spans="1:15" ht="19.95" customHeight="1" x14ac:dyDescent="0.2">
      <c r="A5" s="3">
        <v>1989</v>
      </c>
      <c r="B5" s="3">
        <v>2.4175354318934694E-2</v>
      </c>
      <c r="C5" s="3">
        <v>0.13225672601261487</v>
      </c>
      <c r="D5" s="3">
        <v>1.1218631270350965E-2</v>
      </c>
      <c r="F5" s="3">
        <v>2.4873254563464571E-2</v>
      </c>
      <c r="G5" s="3">
        <v>5.2349625411751567E-2</v>
      </c>
      <c r="H5" s="3">
        <v>2.3189866172940299E-5</v>
      </c>
      <c r="I5" s="3">
        <v>8.5421387761317217E-4</v>
      </c>
      <c r="J5" s="3">
        <v>0</v>
      </c>
      <c r="K5" s="3">
        <v>3.1509778763378099E-2</v>
      </c>
      <c r="L5" s="3">
        <v>3.1133601888727595E-2</v>
      </c>
      <c r="M5" s="3">
        <v>7.6589544374605537E-2</v>
      </c>
      <c r="N5" s="3">
        <v>0.30711790005843093</v>
      </c>
      <c r="O5" s="3">
        <v>0.30789817959395505</v>
      </c>
    </row>
    <row r="6" spans="1:15" ht="19.95" customHeight="1" x14ac:dyDescent="0.2">
      <c r="A6" s="3">
        <v>1990</v>
      </c>
      <c r="B6" s="3">
        <v>3.6979952784165507E-2</v>
      </c>
      <c r="C6" s="3">
        <v>0.18468819714957177</v>
      </c>
      <c r="D6" s="3">
        <v>1.8705104665097748E-2</v>
      </c>
      <c r="F6" s="3">
        <v>2.6780653066918701E-2</v>
      </c>
      <c r="G6" s="3">
        <v>5.2050984457860355E-2</v>
      </c>
      <c r="H6" s="3">
        <v>8.5480594824641977E-5</v>
      </c>
      <c r="I6" s="3">
        <v>2.257537765505893E-3</v>
      </c>
      <c r="J6" s="3">
        <v>0</v>
      </c>
      <c r="K6" s="3">
        <v>3.4326612576315828E-2</v>
      </c>
      <c r="L6" s="3">
        <v>2.9241626653735402E-2</v>
      </c>
      <c r="M6" s="3">
        <v>5.2347559263692021E-2</v>
      </c>
      <c r="N6" s="3">
        <v>0.24635093778903028</v>
      </c>
      <c r="O6" s="3">
        <v>0.31618535323328184</v>
      </c>
    </row>
    <row r="7" spans="1:15" ht="19.95" customHeight="1" x14ac:dyDescent="0.2">
      <c r="A7" s="3">
        <v>1991</v>
      </c>
      <c r="B7" s="3">
        <v>4.922793931442962E-2</v>
      </c>
      <c r="C7" s="3">
        <v>0.14492538617162293</v>
      </c>
      <c r="D7" s="3">
        <v>2.4281120184043655E-2</v>
      </c>
      <c r="F7" s="3">
        <v>2.8891619182572107E-2</v>
      </c>
      <c r="G7" s="3">
        <v>5.4366258294216187E-2</v>
      </c>
      <c r="H7" s="3">
        <v>1.0857715981182914E-4</v>
      </c>
      <c r="I7" s="3">
        <v>4.3822765012334888E-3</v>
      </c>
      <c r="J7" s="3">
        <v>2.3684559252578353E-7</v>
      </c>
      <c r="K7" s="3">
        <v>2.4354135674742421E-2</v>
      </c>
      <c r="L7" s="3">
        <v>2.6894020788172761E-2</v>
      </c>
      <c r="M7" s="3">
        <v>4.6609973523492713E-2</v>
      </c>
      <c r="N7" s="3">
        <v>0.22207670421277387</v>
      </c>
      <c r="O7" s="3">
        <v>0.37388175214729591</v>
      </c>
    </row>
    <row r="8" spans="1:15" ht="19.95" customHeight="1" x14ac:dyDescent="0.2">
      <c r="A8" s="3">
        <v>1992</v>
      </c>
      <c r="B8" s="3">
        <v>5.1733976096986718E-2</v>
      </c>
      <c r="C8" s="3">
        <v>0.11022077310964119</v>
      </c>
      <c r="D8" s="3">
        <v>3.2717824832169611E-2</v>
      </c>
      <c r="F8" s="3">
        <v>3.3369691311203702E-2</v>
      </c>
      <c r="G8" s="3">
        <v>3.8121426559362431E-2</v>
      </c>
      <c r="H8" s="3">
        <v>2.5217573789482509E-4</v>
      </c>
      <c r="I8" s="3">
        <v>9.1831156289221838E-3</v>
      </c>
      <c r="J8" s="3">
        <v>1.2793151754606708E-6</v>
      </c>
      <c r="K8" s="3">
        <v>2.1226994404991997E-2</v>
      </c>
      <c r="L8" s="3">
        <v>2.6461999927843437E-2</v>
      </c>
      <c r="M8" s="3">
        <v>3.531162240149676E-2</v>
      </c>
      <c r="N8" s="3">
        <v>0.17063998884666726</v>
      </c>
      <c r="O8" s="3">
        <v>0.47075913182764439</v>
      </c>
    </row>
    <row r="9" spans="1:15" ht="19.95" customHeight="1" x14ac:dyDescent="0.2">
      <c r="A9" s="3">
        <v>1993</v>
      </c>
      <c r="B9" s="3">
        <v>6.9204386909721416E-2</v>
      </c>
      <c r="C9" s="3">
        <v>8.5223229239768092E-2</v>
      </c>
      <c r="D9" s="3">
        <v>3.3763551369575276E-2</v>
      </c>
      <c r="F9" s="3">
        <v>2.9850201197898951E-2</v>
      </c>
      <c r="G9" s="3">
        <v>3.3365497755664997E-2</v>
      </c>
      <c r="H9" s="3">
        <v>3.659154604783053E-4</v>
      </c>
      <c r="I9" s="3">
        <v>1.5582498266993469E-2</v>
      </c>
      <c r="J9" s="3">
        <v>0</v>
      </c>
      <c r="K9" s="3">
        <v>1.6422519062453116E-2</v>
      </c>
      <c r="L9" s="3">
        <v>2.0225114071312892E-2</v>
      </c>
      <c r="M9" s="3">
        <v>2.3344590143015043E-2</v>
      </c>
      <c r="N9" s="3">
        <v>0.14319013419064688</v>
      </c>
      <c r="O9" s="3">
        <v>0.52946236233247157</v>
      </c>
    </row>
    <row r="10" spans="1:15" ht="19.95" customHeight="1" x14ac:dyDescent="0.2">
      <c r="A10" s="3">
        <v>1994</v>
      </c>
      <c r="B10" s="3">
        <v>5.9756352381039803E-2</v>
      </c>
      <c r="C10" s="3">
        <v>9.3237914159923149E-2</v>
      </c>
      <c r="D10" s="3">
        <v>3.2346583937987783E-2</v>
      </c>
      <c r="F10" s="3">
        <v>2.71657473468939E-2</v>
      </c>
      <c r="G10" s="3">
        <v>3.1251122937720859E-2</v>
      </c>
      <c r="H10" s="3">
        <v>3.208213969093635E-4</v>
      </c>
      <c r="I10" s="3">
        <v>1.7840745421531405E-2</v>
      </c>
      <c r="J10" s="3">
        <v>3.3311498564104836E-5</v>
      </c>
      <c r="K10" s="3">
        <v>1.6610825347251112E-2</v>
      </c>
      <c r="L10" s="3">
        <v>1.6768218697234421E-2</v>
      </c>
      <c r="M10" s="3">
        <v>1.9292572697777826E-2</v>
      </c>
      <c r="N10" s="3">
        <v>0.12323500108347514</v>
      </c>
      <c r="O10" s="3">
        <v>0.56214078309369109</v>
      </c>
    </row>
    <row r="11" spans="1:15" ht="19.95" customHeight="1" x14ac:dyDescent="0.2">
      <c r="A11" s="3">
        <v>1995</v>
      </c>
      <c r="B11" s="3">
        <v>5.8888047290954294E-2</v>
      </c>
      <c r="C11" s="3">
        <v>0.1008214300059492</v>
      </c>
      <c r="D11" s="3">
        <v>3.0795356548572322E-2</v>
      </c>
      <c r="F11" s="3">
        <v>2.6668198783560172E-2</v>
      </c>
      <c r="G11" s="3">
        <v>2.7888003350506153E-2</v>
      </c>
      <c r="H11" s="3">
        <v>5.0471961351666091E-4</v>
      </c>
      <c r="I11" s="3">
        <v>2.102714248870978E-2</v>
      </c>
      <c r="J11" s="3">
        <v>5.8312139046818059E-5</v>
      </c>
      <c r="K11" s="3">
        <v>1.665854336403642E-2</v>
      </c>
      <c r="L11" s="3">
        <v>1.6275444724470484E-2</v>
      </c>
      <c r="M11" s="3">
        <v>1.5025341895390303E-2</v>
      </c>
      <c r="N11" s="3">
        <v>9.5352552739407334E-2</v>
      </c>
      <c r="O11" s="3">
        <v>0.59003690705588008</v>
      </c>
    </row>
    <row r="12" spans="1:15" ht="19.95" customHeight="1" x14ac:dyDescent="0.2">
      <c r="A12" s="3">
        <v>1996</v>
      </c>
      <c r="B12" s="3">
        <v>5.6405766214518344E-2</v>
      </c>
      <c r="C12" s="3">
        <v>0.10088701188785443</v>
      </c>
      <c r="D12" s="3">
        <v>3.3217649283903562E-2</v>
      </c>
      <c r="F12" s="3">
        <v>2.5785338708709672E-2</v>
      </c>
      <c r="G12" s="3">
        <v>2.4508797433152402E-2</v>
      </c>
      <c r="H12" s="3">
        <v>9.6625747233525521E-4</v>
      </c>
      <c r="I12" s="3">
        <v>2.5309404569223093E-2</v>
      </c>
      <c r="J12" s="3">
        <v>7.4337829978476263E-5</v>
      </c>
      <c r="K12" s="3">
        <v>1.6186586538098281E-2</v>
      </c>
      <c r="L12" s="3">
        <v>1.5204273323111604E-2</v>
      </c>
      <c r="M12" s="3">
        <v>1.4225081340036012E-2</v>
      </c>
      <c r="N12" s="3">
        <v>7.1883571570043117E-2</v>
      </c>
      <c r="O12" s="3">
        <v>0.61534592382903575</v>
      </c>
    </row>
    <row r="13" spans="1:15" ht="19.95" customHeight="1" x14ac:dyDescent="0.2">
      <c r="A13" s="3">
        <v>1997</v>
      </c>
      <c r="B13" s="3">
        <v>4.9088046605837071E-2</v>
      </c>
      <c r="C13" s="3">
        <v>9.426244030712079E-2</v>
      </c>
      <c r="D13" s="3">
        <v>3.5924411018354779E-2</v>
      </c>
      <c r="F13" s="3">
        <v>2.5602648758999581E-2</v>
      </c>
      <c r="G13" s="3">
        <v>2.3527253576017686E-2</v>
      </c>
      <c r="H13" s="3">
        <v>1.3004865280195465E-3</v>
      </c>
      <c r="I13" s="3">
        <v>3.1063768633913077E-2</v>
      </c>
      <c r="J13" s="3">
        <v>7.3151162658514064E-5</v>
      </c>
      <c r="K13" s="3">
        <v>1.6448059149776078E-2</v>
      </c>
      <c r="L13" s="3">
        <v>1.3115864587997017E-2</v>
      </c>
      <c r="M13" s="3">
        <v>1.2438621018829584E-2</v>
      </c>
      <c r="N13" s="3">
        <v>5.5179106438721481E-2</v>
      </c>
      <c r="O13" s="3">
        <v>0.64197614221375476</v>
      </c>
    </row>
    <row r="14" spans="1:15" ht="19.95" customHeight="1" x14ac:dyDescent="0.2">
      <c r="A14" s="3">
        <v>1998</v>
      </c>
      <c r="B14" s="3">
        <v>3.9567802259068627E-2</v>
      </c>
      <c r="C14" s="3">
        <v>8.9293305877099827E-2</v>
      </c>
      <c r="D14" s="3">
        <v>3.179012445544805E-2</v>
      </c>
      <c r="F14" s="3">
        <v>2.2304656427472553E-2</v>
      </c>
      <c r="G14" s="3">
        <v>1.733049998437413E-2</v>
      </c>
      <c r="H14" s="3">
        <v>1.6832188270215964E-3</v>
      </c>
      <c r="I14" s="3">
        <v>3.1707291097827474E-2</v>
      </c>
      <c r="J14" s="3">
        <v>1.6768464251151792E-4</v>
      </c>
      <c r="K14" s="3">
        <v>1.5230437848060916E-2</v>
      </c>
      <c r="L14" s="3">
        <v>8.3720610627107204E-3</v>
      </c>
      <c r="M14" s="3">
        <v>9.4924804797735761E-3</v>
      </c>
      <c r="N14" s="3">
        <v>6.0181337294439335E-2</v>
      </c>
      <c r="O14" s="3">
        <v>0.67287909974419169</v>
      </c>
    </row>
    <row r="15" spans="1:15" ht="19.95" customHeight="1" x14ac:dyDescent="0.2">
      <c r="A15" s="3">
        <v>1999</v>
      </c>
      <c r="B15" s="3">
        <v>3.4917019647985902E-2</v>
      </c>
      <c r="C15" s="3">
        <v>6.9650454001013024E-2</v>
      </c>
      <c r="D15" s="3">
        <v>2.9718420613354259E-2</v>
      </c>
      <c r="F15" s="3">
        <v>1.8610489848702241E-2</v>
      </c>
      <c r="G15" s="3">
        <v>1.4108002122297007E-2</v>
      </c>
      <c r="H15" s="3">
        <v>1.1862361022401896E-3</v>
      </c>
      <c r="I15" s="3">
        <v>2.9399777225037359E-2</v>
      </c>
      <c r="J15" s="3">
        <v>1.3171396298996256E-4</v>
      </c>
      <c r="K15" s="3">
        <v>1.0253993394349291E-2</v>
      </c>
      <c r="L15" s="3">
        <v>4.9452954763568452E-3</v>
      </c>
      <c r="M15" s="3">
        <v>7.7583564229887665E-3</v>
      </c>
      <c r="N15" s="3">
        <v>5.9965928812790545E-2</v>
      </c>
      <c r="O15" s="3">
        <v>0.71935431236989467</v>
      </c>
    </row>
    <row r="16" spans="1:15" ht="19.95" customHeight="1" x14ac:dyDescent="0.2">
      <c r="A16" s="3">
        <v>2000</v>
      </c>
      <c r="B16" s="3">
        <v>2.8920330258824581E-2</v>
      </c>
      <c r="C16" s="3">
        <v>5.4431707208563954E-2</v>
      </c>
      <c r="D16" s="3">
        <v>2.5204385185195501E-2</v>
      </c>
      <c r="F16" s="3">
        <v>1.6246218450680524E-2</v>
      </c>
      <c r="G16" s="3">
        <v>8.5393763425869636E-3</v>
      </c>
      <c r="H16" s="3">
        <v>1.0971622187619613E-3</v>
      </c>
      <c r="I16" s="3">
        <v>3.2286603930365573E-2</v>
      </c>
      <c r="J16" s="3">
        <v>2.4846346381065214E-4</v>
      </c>
      <c r="K16" s="3">
        <v>8.1818801781730881E-3</v>
      </c>
      <c r="L16" s="3">
        <v>4.6562608658323994E-3</v>
      </c>
      <c r="M16" s="3">
        <v>6.6401091793157115E-3</v>
      </c>
      <c r="N16" s="3">
        <v>4.3668254926190211E-2</v>
      </c>
      <c r="O16" s="3">
        <v>0.76987924779169892</v>
      </c>
    </row>
    <row r="17" spans="1:15" ht="19.95" customHeight="1" x14ac:dyDescent="0.2">
      <c r="A17" s="3">
        <v>2001</v>
      </c>
      <c r="B17" s="3">
        <v>2.2359920741602937E-2</v>
      </c>
      <c r="C17" s="3">
        <v>5.6477487721643189E-2</v>
      </c>
      <c r="D17" s="3">
        <v>2.4241136490005939E-2</v>
      </c>
      <c r="F17" s="3">
        <v>1.513015091499733E-2</v>
      </c>
      <c r="G17" s="3">
        <v>6.3383886311740604E-3</v>
      </c>
      <c r="H17" s="3">
        <v>1.1944671411436459E-3</v>
      </c>
      <c r="I17" s="3">
        <v>3.0136358290107055E-2</v>
      </c>
      <c r="J17" s="3">
        <v>4.1294708125719335E-4</v>
      </c>
      <c r="K17" s="3">
        <v>7.6852138517076556E-3</v>
      </c>
      <c r="L17" s="3">
        <v>3.4637919665199985E-3</v>
      </c>
      <c r="M17" s="3">
        <v>5.5470993616563739E-3</v>
      </c>
      <c r="N17" s="3">
        <v>3.201983275627427E-2</v>
      </c>
      <c r="O17" s="3">
        <v>0.7949932050519104</v>
      </c>
    </row>
    <row r="18" spans="1:15" ht="19.95" customHeight="1" x14ac:dyDescent="0.2">
      <c r="A18" s="3">
        <v>2002</v>
      </c>
      <c r="B18" s="3">
        <v>1.7608200103182522E-2</v>
      </c>
      <c r="C18" s="3">
        <v>6.3044977544672517E-2</v>
      </c>
      <c r="D18" s="3">
        <v>1.9806246178316597E-2</v>
      </c>
      <c r="F18" s="3">
        <v>1.3989087517807197E-2</v>
      </c>
      <c r="G18" s="3">
        <v>4.7605077401203476E-3</v>
      </c>
      <c r="H18" s="3">
        <v>1.2271978478896294E-3</v>
      </c>
      <c r="I18" s="3">
        <v>2.7808897602106215E-2</v>
      </c>
      <c r="J18" s="3">
        <v>8.3296626651603242E-4</v>
      </c>
      <c r="K18" s="3">
        <v>8.4397137721840352E-3</v>
      </c>
      <c r="L18" s="3">
        <v>3.2203156090937256E-3</v>
      </c>
      <c r="M18" s="3">
        <v>4.6342852399160932E-3</v>
      </c>
      <c r="N18" s="3">
        <v>2.2372866174751174E-2</v>
      </c>
      <c r="O18" s="3">
        <v>0.81225473840344387</v>
      </c>
    </row>
    <row r="19" spans="1:15" ht="19.95" customHeight="1" x14ac:dyDescent="0.2">
      <c r="A19" s="3">
        <v>2003</v>
      </c>
      <c r="B19" s="3">
        <v>1.4349108575524043E-2</v>
      </c>
      <c r="C19" s="3">
        <v>6.0892259843861617E-2</v>
      </c>
      <c r="D19" s="3">
        <v>1.9621338068169677E-2</v>
      </c>
      <c r="F19" s="3">
        <v>1.4968487442945906E-2</v>
      </c>
      <c r="G19" s="3">
        <v>4.1094479339913231E-3</v>
      </c>
      <c r="H19" s="3">
        <v>1.1204929752758428E-3</v>
      </c>
      <c r="I19" s="3">
        <v>2.6889484521941689E-2</v>
      </c>
      <c r="J19" s="3">
        <v>1.6414248153434792E-3</v>
      </c>
      <c r="K19" s="3">
        <v>7.7350994905274742E-3</v>
      </c>
      <c r="L19" s="3">
        <v>2.8784449441135599E-3</v>
      </c>
      <c r="M19" s="3">
        <v>4.4977042311533178E-3</v>
      </c>
      <c r="N19" s="3">
        <v>1.7413413115005053E-2</v>
      </c>
      <c r="O19" s="3">
        <v>0.823883294042147</v>
      </c>
    </row>
    <row r="20" spans="1:15" ht="19.95" customHeight="1" x14ac:dyDescent="0.2">
      <c r="A20" s="3">
        <v>2004</v>
      </c>
      <c r="B20" s="3">
        <v>1.4373401159253611E-2</v>
      </c>
      <c r="C20" s="3">
        <v>5.8304882683455767E-2</v>
      </c>
      <c r="D20" s="3">
        <v>1.7509627155894235E-2</v>
      </c>
      <c r="F20" s="3">
        <v>1.510194275766814E-2</v>
      </c>
      <c r="G20" s="3">
        <v>4.1674584969567698E-3</v>
      </c>
      <c r="H20" s="3">
        <v>1.1449742912456604E-3</v>
      </c>
      <c r="I20" s="3">
        <v>2.7874905296862863E-2</v>
      </c>
      <c r="J20" s="3">
        <v>2.1045200685548028E-3</v>
      </c>
      <c r="K20" s="3">
        <v>7.065901549952406E-3</v>
      </c>
      <c r="L20" s="3">
        <v>3.055185888226807E-3</v>
      </c>
      <c r="M20" s="3">
        <v>4.5715174495013899E-3</v>
      </c>
      <c r="N20" s="3">
        <v>1.467083248523679E-2</v>
      </c>
      <c r="O20" s="3">
        <v>0.83005485071719076</v>
      </c>
    </row>
    <row r="21" spans="1:15" ht="19.95" customHeight="1" x14ac:dyDescent="0.2">
      <c r="A21" s="3">
        <v>2005</v>
      </c>
      <c r="B21" s="3">
        <v>1.5680169691409264E-2</v>
      </c>
      <c r="C21" s="3">
        <v>5.4774679420517385E-2</v>
      </c>
      <c r="D21" s="3">
        <v>1.6403125231563485E-2</v>
      </c>
      <c r="F21" s="3">
        <v>1.4906648432617988E-2</v>
      </c>
      <c r="G21" s="3">
        <v>3.6016256440741566E-3</v>
      </c>
      <c r="H21" s="3">
        <v>1.1478891609689398E-3</v>
      </c>
      <c r="I21" s="3">
        <v>2.892413967489417E-2</v>
      </c>
      <c r="J21" s="3">
        <v>2.4194743113409882E-3</v>
      </c>
      <c r="K21" s="3">
        <v>6.0940547702816898E-3</v>
      </c>
      <c r="L21" s="3">
        <v>2.4861588864303319E-3</v>
      </c>
      <c r="M21" s="3">
        <v>4.2737904790790347E-3</v>
      </c>
      <c r="N21" s="3">
        <v>1.7496695260848929E-2</v>
      </c>
      <c r="O21" s="3">
        <v>0.83179154903597363</v>
      </c>
    </row>
    <row r="22" spans="1:15" ht="19.95" customHeight="1" x14ac:dyDescent="0.2">
      <c r="A22" s="3">
        <v>2006</v>
      </c>
      <c r="B22" s="3">
        <v>1.3457519329539491E-2</v>
      </c>
      <c r="C22" s="3">
        <v>5.0314365480257493E-2</v>
      </c>
      <c r="D22" s="3">
        <v>1.6240393362882532E-2</v>
      </c>
      <c r="F22" s="3">
        <v>1.3700611026199601E-2</v>
      </c>
      <c r="G22" s="3">
        <v>3.1313777949378233E-3</v>
      </c>
      <c r="H22" s="3">
        <v>1.159427412372703E-3</v>
      </c>
      <c r="I22" s="3">
        <v>2.8633528094266936E-2</v>
      </c>
      <c r="J22" s="3">
        <v>3.1024660730170246E-3</v>
      </c>
      <c r="K22" s="3">
        <v>5.0394629432979213E-3</v>
      </c>
      <c r="L22" s="3">
        <v>2.7786787604918003E-3</v>
      </c>
      <c r="M22" s="3">
        <v>4.4980266676232358E-3</v>
      </c>
      <c r="N22" s="3">
        <v>1.3918054239875006E-2</v>
      </c>
      <c r="O22" s="3">
        <v>0.84402608881523844</v>
      </c>
    </row>
    <row r="23" spans="1:15" ht="19.95" customHeight="1" x14ac:dyDescent="0.2">
      <c r="A23" s="3">
        <v>2007</v>
      </c>
      <c r="B23" s="3">
        <v>1.0253637327368805E-2</v>
      </c>
      <c r="C23" s="3">
        <v>4.8051787507635897E-2</v>
      </c>
      <c r="D23" s="3">
        <v>1.7069945299783233E-2</v>
      </c>
      <c r="F23" s="3">
        <v>1.4898034041322799E-2</v>
      </c>
      <c r="G23" s="3">
        <v>2.8272545798027327E-3</v>
      </c>
      <c r="H23" s="3">
        <v>1.3536951847449975E-3</v>
      </c>
      <c r="I23" s="3">
        <v>3.1070400208547139E-2</v>
      </c>
      <c r="J23" s="3">
        <v>3.943347244122237E-3</v>
      </c>
      <c r="K23" s="3">
        <v>4.6340410672959147E-3</v>
      </c>
      <c r="L23" s="3">
        <v>1.982068794088123E-3</v>
      </c>
      <c r="M23" s="3">
        <v>7.6643773455350875E-3</v>
      </c>
      <c r="N23" s="3">
        <v>1.2743630756770288E-2</v>
      </c>
      <c r="O23" s="3">
        <v>0.84350778064298271</v>
      </c>
    </row>
    <row r="24" spans="1:15" ht="19.95" customHeight="1" x14ac:dyDescent="0.2">
      <c r="A24" s="3">
        <v>2008</v>
      </c>
      <c r="B24" s="3">
        <v>8.9520122426970036E-3</v>
      </c>
      <c r="C24" s="3">
        <v>4.3469241703149995E-2</v>
      </c>
      <c r="D24" s="3">
        <v>1.7171071566757096E-2</v>
      </c>
      <c r="F24" s="3">
        <v>1.602320120717898E-2</v>
      </c>
      <c r="G24" s="3">
        <v>3.0448200051063339E-3</v>
      </c>
      <c r="H24" s="3">
        <v>1.8918125135168665E-3</v>
      </c>
      <c r="I24" s="3">
        <v>3.4987387192783069E-2</v>
      </c>
      <c r="J24" s="3">
        <v>5.070805937444022E-3</v>
      </c>
      <c r="K24" s="3">
        <v>3.9036678847084627E-3</v>
      </c>
      <c r="L24" s="3">
        <v>1.3514030750894587E-3</v>
      </c>
      <c r="M24" s="3">
        <v>7.5966276200410956E-3</v>
      </c>
      <c r="N24" s="3">
        <v>1.19471693288224E-2</v>
      </c>
      <c r="O24" s="3">
        <v>0.84459077972270524</v>
      </c>
    </row>
    <row r="25" spans="1:15" ht="19.95" customHeight="1" x14ac:dyDescent="0.2">
      <c r="A25" s="3">
        <v>2009</v>
      </c>
      <c r="B25" s="3">
        <v>7.8334644272509864E-3</v>
      </c>
      <c r="C25" s="3">
        <v>3.2975641170165493E-2</v>
      </c>
      <c r="D25" s="3">
        <v>1.556548664868183E-2</v>
      </c>
      <c r="F25" s="3">
        <v>1.6077381599196101E-2</v>
      </c>
      <c r="G25" s="3">
        <v>2.4949273181892975E-3</v>
      </c>
      <c r="H25" s="3">
        <v>4.9429557301860095E-3</v>
      </c>
      <c r="I25" s="3">
        <v>4.2879661761266556E-2</v>
      </c>
      <c r="J25" s="3">
        <v>5.8916674172625333E-3</v>
      </c>
      <c r="K25" s="3">
        <v>2.9460756519689244E-3</v>
      </c>
      <c r="L25" s="3">
        <v>9.1769002136603099E-4</v>
      </c>
      <c r="M25" s="3">
        <v>6.1015370696225974E-3</v>
      </c>
      <c r="N25" s="3">
        <v>1.1912843314209352E-2</v>
      </c>
      <c r="O25" s="3">
        <v>0.84946066787063435</v>
      </c>
    </row>
    <row r="26" spans="1:15" ht="19.95" customHeight="1" x14ac:dyDescent="0.2">
      <c r="A26" s="3">
        <v>2010</v>
      </c>
      <c r="B26" s="3">
        <v>8.118065575560298E-3</v>
      </c>
      <c r="C26" s="3">
        <v>2.8874057589701754E-2</v>
      </c>
      <c r="D26" s="3">
        <v>1.8970713675360185E-2</v>
      </c>
      <c r="F26" s="3">
        <v>1.7812058941478224E-2</v>
      </c>
      <c r="G26" s="3">
        <v>2.3668321562807996E-3</v>
      </c>
      <c r="H26" s="3">
        <v>7.5155877143067125E-3</v>
      </c>
      <c r="I26" s="3">
        <v>4.7102967425080772E-2</v>
      </c>
      <c r="J26" s="3">
        <v>6.7212265468766597E-3</v>
      </c>
      <c r="K26" s="3">
        <v>2.9112084583241896E-3</v>
      </c>
      <c r="L26" s="3">
        <v>5.7827302335014747E-4</v>
      </c>
      <c r="M26" s="3">
        <v>7.745222047836107E-3</v>
      </c>
      <c r="N26" s="3">
        <v>1.2819878933492191E-2</v>
      </c>
      <c r="O26" s="3">
        <v>0.83846390791235192</v>
      </c>
    </row>
    <row r="27" spans="1:15" ht="19.95" customHeight="1" x14ac:dyDescent="0.2">
      <c r="A27" s="3">
        <v>2011</v>
      </c>
      <c r="B27" s="3">
        <v>6.9836953523387249E-3</v>
      </c>
      <c r="C27" s="3">
        <v>2.8171489616058521E-2</v>
      </c>
      <c r="D27" s="3">
        <v>2.6444478406167194E-2</v>
      </c>
      <c r="F27" s="3">
        <v>1.9554269226860301E-2</v>
      </c>
      <c r="G27" s="3">
        <v>4.1250656798741498E-3</v>
      </c>
      <c r="H27" s="3">
        <v>1.0685965576473767E-2</v>
      </c>
      <c r="I27" s="3">
        <v>5.7115796289804656E-2</v>
      </c>
      <c r="J27" s="3">
        <v>1.0219799242659143E-2</v>
      </c>
      <c r="K27" s="3">
        <v>3.157531396202611E-3</v>
      </c>
      <c r="L27" s="3">
        <v>4.4616606258463627E-4</v>
      </c>
      <c r="M27" s="3">
        <v>8.7440218690747595E-3</v>
      </c>
      <c r="N27" s="3">
        <v>1.2334625660145574E-2</v>
      </c>
      <c r="O27" s="3">
        <v>0.81201709562175595</v>
      </c>
    </row>
    <row r="28" spans="1:15" ht="19.95" customHeight="1" x14ac:dyDescent="0.2">
      <c r="A28" s="3">
        <v>2012</v>
      </c>
      <c r="B28" s="3">
        <v>7.914761033649546E-3</v>
      </c>
      <c r="C28" s="3">
        <v>2.8943695261073179E-2</v>
      </c>
      <c r="D28" s="3">
        <v>3.1252978499050454E-2</v>
      </c>
      <c r="F28" s="3">
        <v>1.9867609965175129E-2</v>
      </c>
      <c r="G28" s="3">
        <v>3.4087958753671508E-3</v>
      </c>
      <c r="H28" s="3">
        <v>1.4475854628157606E-2</v>
      </c>
      <c r="I28" s="3">
        <v>6.6374245751553027E-2</v>
      </c>
      <c r="J28" s="3">
        <v>1.170372898799567E-2</v>
      </c>
      <c r="K28" s="3">
        <v>3.5408665752844942E-3</v>
      </c>
      <c r="L28" s="3">
        <v>3.6209675204041211E-4</v>
      </c>
      <c r="M28" s="3">
        <v>8.043414402383757E-3</v>
      </c>
      <c r="N28" s="3">
        <v>1.1345638686744956E-2</v>
      </c>
      <c r="O28" s="3">
        <v>0.79276631358152461</v>
      </c>
    </row>
    <row r="29" spans="1:15" ht="19.95" customHeight="1" x14ac:dyDescent="0.2">
      <c r="A29" s="3">
        <v>2013</v>
      </c>
      <c r="B29" s="3">
        <v>7.8732793977312632E-3</v>
      </c>
      <c r="C29" s="3">
        <v>2.9701212090290523E-2</v>
      </c>
      <c r="D29" s="3">
        <v>3.5662244210718022E-2</v>
      </c>
      <c r="F29" s="3">
        <v>2.1415169955541189E-2</v>
      </c>
      <c r="G29" s="3">
        <v>2.722144576686293E-3</v>
      </c>
      <c r="H29" s="3">
        <v>1.6915238029891002E-2</v>
      </c>
      <c r="I29" s="3">
        <v>7.506510614974829E-2</v>
      </c>
      <c r="J29" s="3">
        <v>1.3823559051794117E-2</v>
      </c>
      <c r="K29" s="3">
        <v>3.6679827770869319E-3</v>
      </c>
      <c r="L29" s="3">
        <v>3.3464320683103047E-4</v>
      </c>
      <c r="M29" s="3">
        <v>7.1983323246889667E-3</v>
      </c>
      <c r="N29" s="3">
        <v>1.0706782092562626E-2</v>
      </c>
      <c r="O29" s="3">
        <v>0.77491430613642975</v>
      </c>
    </row>
    <row r="30" spans="1:15" ht="19.95" customHeight="1" x14ac:dyDescent="0.2">
      <c r="A30" s="3">
        <v>2014</v>
      </c>
      <c r="B30" s="3">
        <v>8.0137097959502631E-3</v>
      </c>
      <c r="C30" s="3">
        <v>3.0630490415050823E-2</v>
      </c>
      <c r="D30" s="3">
        <v>4.0219903566355124E-2</v>
      </c>
      <c r="F30" s="3">
        <v>2.4455538639357028E-2</v>
      </c>
      <c r="G30" s="3">
        <v>3.5961668560067304E-3</v>
      </c>
      <c r="H30" s="3">
        <v>2.0711470538264418E-2</v>
      </c>
      <c r="I30" s="3">
        <v>8.9960987477126955E-2</v>
      </c>
      <c r="J30" s="3">
        <v>1.7463602988317437E-2</v>
      </c>
      <c r="K30" s="3">
        <v>4.4007292748484052E-3</v>
      </c>
      <c r="L30" s="3">
        <v>2.9770828105649214E-4</v>
      </c>
      <c r="M30" s="3">
        <v>8.0048973220296655E-3</v>
      </c>
      <c r="N30" s="3">
        <v>1.0383754057280536E-2</v>
      </c>
      <c r="O30" s="3">
        <v>0.74186104078835613</v>
      </c>
    </row>
    <row r="31" spans="1:15" ht="19.95" customHeight="1" x14ac:dyDescent="0.2">
      <c r="A31" s="3">
        <v>2015</v>
      </c>
      <c r="B31" s="3">
        <v>7.7622217566452401E-3</v>
      </c>
      <c r="C31" s="3">
        <v>3.0115877528072165E-2</v>
      </c>
      <c r="D31" s="3">
        <v>4.4920602805584499E-2</v>
      </c>
      <c r="F31" s="3">
        <v>2.589883947359951E-2</v>
      </c>
      <c r="G31" s="3">
        <v>3.8439078931241668E-3</v>
      </c>
      <c r="H31" s="3">
        <v>2.7261238096125372E-2</v>
      </c>
      <c r="I31" s="3">
        <v>0.10660590573695589</v>
      </c>
      <c r="J31" s="3">
        <v>1.9772125453441772E-2</v>
      </c>
      <c r="K31" s="3">
        <v>4.7499198965265778E-3</v>
      </c>
      <c r="L31" s="3">
        <v>2.1364013438025705E-4</v>
      </c>
      <c r="M31" s="3">
        <v>8.3612596636946212E-3</v>
      </c>
      <c r="N31" s="3">
        <v>9.4413589043490839E-3</v>
      </c>
      <c r="O31" s="3">
        <v>0.71105310265750088</v>
      </c>
    </row>
    <row r="32" spans="1:15" ht="19.95" customHeight="1" x14ac:dyDescent="0.2">
      <c r="A32" s="3">
        <v>2016</v>
      </c>
      <c r="B32" s="3">
        <v>7.008248320811792E-3</v>
      </c>
      <c r="C32" s="3">
        <v>3.2681643686895058E-2</v>
      </c>
      <c r="D32" s="3">
        <v>4.563894263184147E-2</v>
      </c>
      <c r="F32" s="3">
        <v>2.7332849967602629E-2</v>
      </c>
      <c r="G32" s="3">
        <v>3.9011785269052399E-3</v>
      </c>
      <c r="H32" s="3">
        <v>3.3083216594931027E-2</v>
      </c>
      <c r="I32" s="3">
        <v>0.11944318557056592</v>
      </c>
      <c r="J32" s="3">
        <v>2.2788637555372047E-2</v>
      </c>
      <c r="K32" s="3">
        <v>4.2763807167876941E-3</v>
      </c>
      <c r="L32" s="3">
        <v>1.7806403133271769E-4</v>
      </c>
      <c r="M32" s="3">
        <v>8.0700793785112787E-3</v>
      </c>
      <c r="N32" s="3">
        <v>9.8974981441445151E-3</v>
      </c>
      <c r="O32" s="3">
        <v>0.68570007487429863</v>
      </c>
    </row>
    <row r="33" spans="1:15" ht="19.95" customHeight="1" x14ac:dyDescent="0.2">
      <c r="A33" s="3">
        <v>2017</v>
      </c>
      <c r="B33" s="3">
        <v>6.5357385082855154E-3</v>
      </c>
      <c r="C33" s="3">
        <v>3.3305234337000354E-2</v>
      </c>
      <c r="D33" s="3">
        <v>4.6681193695147928E-2</v>
      </c>
      <c r="F33" s="3">
        <v>2.7404393824235672E-2</v>
      </c>
      <c r="G33" s="3">
        <v>3.9570044962000056E-3</v>
      </c>
      <c r="H33" s="3">
        <v>2.972109736432791E-2</v>
      </c>
      <c r="I33" s="3">
        <v>0.12370709988050653</v>
      </c>
      <c r="J33" s="3">
        <v>2.5430444460127748E-2</v>
      </c>
      <c r="K33" s="3">
        <v>4.3225572807040228E-3</v>
      </c>
      <c r="L33" s="3">
        <v>1.2586582615138622E-4</v>
      </c>
      <c r="M33" s="3">
        <v>8.6999301106504522E-3</v>
      </c>
      <c r="N33" s="3">
        <v>9.325858769890772E-3</v>
      </c>
      <c r="O33" s="3">
        <v>0.68078358144677165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B3" sqref="B3:Z3"/>
    </sheetView>
  </sheetViews>
  <sheetFormatPr defaultColWidth="12" defaultRowHeight="14.4" x14ac:dyDescent="0.2"/>
  <sheetData>
    <row r="1" spans="1:26" x14ac:dyDescent="0.2">
      <c r="A1" s="4" t="s">
        <v>0</v>
      </c>
    </row>
    <row r="2" spans="1:26" x14ac:dyDescent="0.2">
      <c r="A2" t="s">
        <v>1</v>
      </c>
      <c r="B2" t="s">
        <v>2</v>
      </c>
      <c r="C2" t="s">
        <v>54</v>
      </c>
      <c r="D2" t="s">
        <v>55</v>
      </c>
      <c r="E2" t="s">
        <v>4</v>
      </c>
      <c r="F2" t="s">
        <v>5</v>
      </c>
      <c r="G2" t="s">
        <v>56</v>
      </c>
      <c r="H2" t="s">
        <v>6</v>
      </c>
      <c r="I2" t="s">
        <v>57</v>
      </c>
      <c r="J2" t="s">
        <v>58</v>
      </c>
      <c r="K2" t="s">
        <v>7</v>
      </c>
      <c r="L2" t="s">
        <v>9</v>
      </c>
      <c r="M2" t="s">
        <v>10</v>
      </c>
      <c r="N2" t="s">
        <v>12</v>
      </c>
      <c r="O2" t="s">
        <v>59</v>
      </c>
      <c r="P2" t="s">
        <v>60</v>
      </c>
      <c r="Q2" t="s">
        <v>14</v>
      </c>
      <c r="R2" t="s">
        <v>16</v>
      </c>
      <c r="S2" t="s">
        <v>61</v>
      </c>
      <c r="T2" t="s">
        <v>17</v>
      </c>
      <c r="U2" t="s">
        <v>62</v>
      </c>
      <c r="V2" t="s">
        <v>19</v>
      </c>
      <c r="W2" t="s">
        <v>20</v>
      </c>
      <c r="X2" t="s">
        <v>21</v>
      </c>
      <c r="Y2" t="s">
        <v>22</v>
      </c>
      <c r="Z2" t="s">
        <v>63</v>
      </c>
    </row>
    <row r="3" spans="1:26" x14ac:dyDescent="0.2">
      <c r="B3" t="s">
        <v>129</v>
      </c>
      <c r="C3" t="s">
        <v>1183</v>
      </c>
      <c r="D3" t="s">
        <v>1184</v>
      </c>
      <c r="E3" t="s">
        <v>711</v>
      </c>
      <c r="F3" t="s">
        <v>131</v>
      </c>
      <c r="H3" t="s">
        <v>1185</v>
      </c>
      <c r="I3" t="s">
        <v>1186</v>
      </c>
      <c r="J3" t="s">
        <v>1187</v>
      </c>
      <c r="K3" t="s">
        <v>136</v>
      </c>
      <c r="L3" t="s">
        <v>710</v>
      </c>
      <c r="M3" t="s">
        <v>138</v>
      </c>
      <c r="N3" t="s">
        <v>140</v>
      </c>
      <c r="O3" t="s">
        <v>1188</v>
      </c>
      <c r="P3" t="s">
        <v>1146</v>
      </c>
      <c r="Q3" t="s">
        <v>1189</v>
      </c>
      <c r="R3" t="s">
        <v>706</v>
      </c>
      <c r="S3" t="s">
        <v>1190</v>
      </c>
      <c r="T3" t="s">
        <v>707</v>
      </c>
      <c r="V3" t="s">
        <v>1191</v>
      </c>
      <c r="X3" t="s">
        <v>741</v>
      </c>
      <c r="Y3" t="s">
        <v>709</v>
      </c>
      <c r="Z3" t="s">
        <v>1192</v>
      </c>
    </row>
    <row r="4" spans="1:26" x14ac:dyDescent="0.2">
      <c r="A4">
        <v>1988</v>
      </c>
      <c r="B4">
        <v>8.8873714287836192E-2</v>
      </c>
      <c r="C4">
        <v>1.2614992298642793E-2</v>
      </c>
      <c r="D4">
        <v>3.6921665728308628E-2</v>
      </c>
      <c r="E4">
        <v>2.6384526593057352E-2</v>
      </c>
      <c r="F4">
        <v>0.16230484900169342</v>
      </c>
      <c r="H4">
        <v>0.11002070246462048</v>
      </c>
      <c r="I4">
        <v>1.9465019694159902E-3</v>
      </c>
      <c r="J4">
        <v>2.7083332816976426E-2</v>
      </c>
      <c r="K4">
        <v>0.1180898954741095</v>
      </c>
      <c r="L4">
        <v>4.7314971632844609E-3</v>
      </c>
      <c r="M4">
        <v>4.6559578619688041E-2</v>
      </c>
      <c r="N4">
        <v>1.688686753705728E-2</v>
      </c>
      <c r="O4">
        <v>3.0893805046519743E-2</v>
      </c>
      <c r="P4">
        <v>5.7607647124893462E-2</v>
      </c>
      <c r="Q4">
        <v>5.8708091958986353E-2</v>
      </c>
      <c r="R4">
        <v>1.0928525814799777E-3</v>
      </c>
      <c r="S4">
        <v>2.1213905253228738E-2</v>
      </c>
      <c r="T4">
        <v>1.3665656251692481E-2</v>
      </c>
      <c r="V4">
        <v>5.6414685952416874E-2</v>
      </c>
      <c r="W4">
        <v>1.3405183414135437E-2</v>
      </c>
      <c r="X4">
        <v>1.3137365619560028E-2</v>
      </c>
      <c r="Y4">
        <v>2.676817875556102E-2</v>
      </c>
      <c r="Z4">
        <v>5.4674504086835336E-2</v>
      </c>
    </row>
    <row r="5" spans="1:26" x14ac:dyDescent="0.2">
      <c r="A5">
        <v>1989</v>
      </c>
      <c r="B5">
        <v>9.7543450902341497E-2</v>
      </c>
      <c r="C5">
        <v>1.2492951541033175E-2</v>
      </c>
      <c r="D5">
        <v>3.7910396887854608E-2</v>
      </c>
      <c r="E5">
        <v>3.4502003691767591E-2</v>
      </c>
      <c r="F5">
        <v>0.17436908418054375</v>
      </c>
      <c r="H5">
        <v>9.4450370536767372E-2</v>
      </c>
      <c r="I5">
        <v>1.6338645653848969E-3</v>
      </c>
      <c r="J5">
        <v>2.9374343015738925E-2</v>
      </c>
      <c r="K5">
        <v>0.11006651469614286</v>
      </c>
      <c r="L5">
        <v>8.4434027489468655E-3</v>
      </c>
      <c r="M5">
        <v>5.632156953260492E-2</v>
      </c>
      <c r="N5">
        <v>1.3328562803948459E-2</v>
      </c>
      <c r="O5">
        <v>2.7021449253457321E-2</v>
      </c>
      <c r="P5">
        <v>5.2497945667308199E-2</v>
      </c>
      <c r="Q5">
        <v>6.8462909678569425E-2</v>
      </c>
      <c r="R5">
        <v>2.3374029734667665E-3</v>
      </c>
      <c r="S5">
        <v>2.2215740889075804E-2</v>
      </c>
      <c r="T5">
        <v>1.3938775836897593E-2</v>
      </c>
      <c r="V5">
        <v>4.0795165408542181E-2</v>
      </c>
      <c r="W5">
        <v>1.4855643965015862E-2</v>
      </c>
      <c r="X5">
        <v>1.2956274181924139E-2</v>
      </c>
      <c r="Y5">
        <v>2.1012758841902665E-2</v>
      </c>
      <c r="Z5">
        <v>5.3469418200765118E-2</v>
      </c>
    </row>
    <row r="6" spans="1:26" x14ac:dyDescent="0.2">
      <c r="A6">
        <v>1990</v>
      </c>
      <c r="B6">
        <v>0.10178996058122398</v>
      </c>
      <c r="C6">
        <v>1.4031340456882988E-2</v>
      </c>
      <c r="D6">
        <v>3.9232792598090371E-2</v>
      </c>
      <c r="E6">
        <v>2.5920527796232457E-2</v>
      </c>
      <c r="F6">
        <v>0.1981514360390805</v>
      </c>
      <c r="H6">
        <v>0.10346295273196553</v>
      </c>
      <c r="I6">
        <v>1.6329172839430191E-3</v>
      </c>
      <c r="J6">
        <v>2.9168780927879116E-2</v>
      </c>
      <c r="K6">
        <v>7.5656319420493445E-2</v>
      </c>
      <c r="L6">
        <v>9.9355084277037431E-3</v>
      </c>
      <c r="M6">
        <v>6.6586476683671458E-2</v>
      </c>
      <c r="N6">
        <v>1.3173611224239223E-2</v>
      </c>
      <c r="O6">
        <v>1.5966865386200086E-2</v>
      </c>
      <c r="P6">
        <v>5.2256856511534132E-2</v>
      </c>
      <c r="Q6">
        <v>7.3043912075487882E-2</v>
      </c>
      <c r="R6">
        <v>1.3571190012157787E-3</v>
      </c>
      <c r="S6">
        <v>2.7637751891915922E-2</v>
      </c>
      <c r="T6">
        <v>1.1902701442725152E-2</v>
      </c>
      <c r="V6">
        <v>4.8723318973103141E-2</v>
      </c>
      <c r="W6">
        <v>1.5170155744937443E-2</v>
      </c>
      <c r="X6">
        <v>1.3251574436476144E-2</v>
      </c>
      <c r="Y6">
        <v>1.9434979095646395E-2</v>
      </c>
      <c r="Z6">
        <v>4.2512141269352093E-2</v>
      </c>
    </row>
    <row r="7" spans="1:26" x14ac:dyDescent="0.2">
      <c r="A7" s="5">
        <v>1991</v>
      </c>
      <c r="B7">
        <v>0.10560217097662029</v>
      </c>
      <c r="C7">
        <v>1.5443950486825665E-2</v>
      </c>
      <c r="D7">
        <v>4.5051527013456112E-2</v>
      </c>
      <c r="E7">
        <v>3.3976703025815673E-2</v>
      </c>
      <c r="F7">
        <v>0.21415341872514429</v>
      </c>
      <c r="H7">
        <v>7.1323886753729152E-2</v>
      </c>
      <c r="I7">
        <v>1.2515386066500665E-3</v>
      </c>
      <c r="J7">
        <v>2.27221501481575E-2</v>
      </c>
      <c r="K7">
        <v>6.89082638321111E-2</v>
      </c>
      <c r="L7">
        <v>1.0532935423288953E-2</v>
      </c>
      <c r="M7">
        <v>7.8385295453953938E-2</v>
      </c>
      <c r="N7">
        <v>1.2569750241711371E-2</v>
      </c>
      <c r="O7">
        <v>1.8692749978074595E-2</v>
      </c>
      <c r="P7">
        <v>4.5183682931630352E-2</v>
      </c>
      <c r="Q7">
        <v>7.8825621966786052E-2</v>
      </c>
      <c r="R7">
        <v>1.0457625123739232E-3</v>
      </c>
      <c r="S7">
        <v>1.8130583222661003E-2</v>
      </c>
      <c r="T7">
        <v>1.1895909758511592E-2</v>
      </c>
      <c r="V7">
        <v>4.7075618196500121E-2</v>
      </c>
      <c r="W7">
        <v>1.6393721445403422E-2</v>
      </c>
      <c r="X7">
        <v>9.342712872105266E-3</v>
      </c>
      <c r="Y7">
        <v>2.7250887474801512E-2</v>
      </c>
      <c r="Z7">
        <v>4.624115895368805E-2</v>
      </c>
    </row>
    <row r="8" spans="1:26" x14ac:dyDescent="0.2">
      <c r="A8" s="5">
        <v>1992</v>
      </c>
      <c r="B8">
        <v>8.9478831143022949E-2</v>
      </c>
      <c r="C8">
        <v>1.306473133571555E-2</v>
      </c>
      <c r="D8">
        <v>4.2407197450199545E-2</v>
      </c>
      <c r="E8">
        <v>4.4805878166042069E-2</v>
      </c>
      <c r="F8">
        <v>0.21209899009211286</v>
      </c>
      <c r="H8">
        <v>7.2573885299173149E-2</v>
      </c>
      <c r="I8">
        <v>1.2117679384735173E-3</v>
      </c>
      <c r="J8">
        <v>1.7396220478564615E-2</v>
      </c>
      <c r="K8">
        <v>5.8334720173028848E-2</v>
      </c>
      <c r="L8">
        <v>1.1106221784762983E-2</v>
      </c>
      <c r="M8">
        <v>7.8342775022714708E-2</v>
      </c>
      <c r="N8">
        <v>1.3600201663741044E-2</v>
      </c>
      <c r="O8">
        <v>2.0150051713687802E-2</v>
      </c>
      <c r="P8">
        <v>4.5123644855936534E-2</v>
      </c>
      <c r="Q8">
        <v>8.5581062180883335E-2</v>
      </c>
      <c r="R8">
        <v>2.2994180856909588E-5</v>
      </c>
      <c r="S8">
        <v>2.0251124262708278E-2</v>
      </c>
      <c r="T8">
        <v>1.3531539979833695E-2</v>
      </c>
      <c r="V8">
        <v>3.883698447227131E-2</v>
      </c>
      <c r="W8">
        <v>1.8583936437620015E-2</v>
      </c>
      <c r="X8">
        <v>1.0948294460628897E-2</v>
      </c>
      <c r="Y8">
        <v>2.6520715655500335E-2</v>
      </c>
      <c r="Z8">
        <v>6.6028231252521039E-2</v>
      </c>
    </row>
    <row r="9" spans="1:26" x14ac:dyDescent="0.2">
      <c r="A9">
        <v>1993</v>
      </c>
      <c r="B9">
        <v>9.6345666707172761E-2</v>
      </c>
      <c r="C9">
        <v>9.8752363937486664E-3</v>
      </c>
      <c r="D9">
        <v>4.2029702359276493E-2</v>
      </c>
      <c r="E9">
        <v>4.1440321480550553E-2</v>
      </c>
      <c r="F9">
        <v>0.21766390048550757</v>
      </c>
      <c r="H9">
        <v>5.1953130381946717E-2</v>
      </c>
      <c r="I9">
        <v>1.2814865346990982E-3</v>
      </c>
      <c r="J9">
        <v>1.695355985906254E-2</v>
      </c>
      <c r="K9">
        <v>4.1823037238047686E-2</v>
      </c>
      <c r="L9">
        <v>1.0503979103008588E-2</v>
      </c>
      <c r="M9">
        <v>7.6585573064091333E-2</v>
      </c>
      <c r="N9">
        <v>8.8210232856127009E-3</v>
      </c>
      <c r="O9">
        <v>1.9012742968942203E-2</v>
      </c>
      <c r="P9">
        <v>4.2241362814855674E-2</v>
      </c>
      <c r="Q9">
        <v>8.7450733861924396E-2</v>
      </c>
      <c r="R9">
        <v>1.1853122661669316E-4</v>
      </c>
      <c r="S9">
        <v>1.9643031872557344E-2</v>
      </c>
      <c r="T9">
        <v>1.1092911797626285E-2</v>
      </c>
      <c r="V9">
        <v>4.7434499017122045E-2</v>
      </c>
      <c r="W9">
        <v>2.4012312618316371E-2</v>
      </c>
      <c r="X9">
        <v>1.6221996041544891E-2</v>
      </c>
      <c r="Y9">
        <v>3.3820168735667511E-2</v>
      </c>
      <c r="Z9">
        <v>8.3675092152101893E-2</v>
      </c>
    </row>
    <row r="10" spans="1:26" x14ac:dyDescent="0.2">
      <c r="A10">
        <v>1994</v>
      </c>
      <c r="B10">
        <v>8.6344098390631188E-2</v>
      </c>
      <c r="C10">
        <v>1.0401733605150015E-2</v>
      </c>
      <c r="D10">
        <v>3.391737516549153E-2</v>
      </c>
      <c r="E10">
        <v>4.428302201898323E-2</v>
      </c>
      <c r="F10">
        <v>0.22791765798515914</v>
      </c>
      <c r="H10">
        <v>5.2892550676685746E-2</v>
      </c>
      <c r="I10">
        <v>1.8143353288756414E-3</v>
      </c>
      <c r="J10">
        <v>9.2107876125241545E-3</v>
      </c>
      <c r="K10">
        <v>3.0310918077069808E-2</v>
      </c>
      <c r="L10">
        <v>1.1933882774277734E-2</v>
      </c>
      <c r="M10">
        <v>8.5338189486803245E-2</v>
      </c>
      <c r="N10">
        <v>1.2660445105377298E-2</v>
      </c>
      <c r="O10">
        <v>2.1422557971720779E-2</v>
      </c>
      <c r="P10">
        <v>4.0446489591982507E-2</v>
      </c>
      <c r="Q10">
        <v>7.7307711013894817E-2</v>
      </c>
      <c r="R10">
        <v>3.1203461868356941E-5</v>
      </c>
      <c r="S10">
        <v>1.6762785274150642E-2</v>
      </c>
      <c r="T10">
        <v>1.3240588731144826E-2</v>
      </c>
      <c r="V10">
        <v>5.1548579739518138E-2</v>
      </c>
      <c r="W10">
        <v>2.6376996614018846E-2</v>
      </c>
      <c r="X10">
        <v>2.4178807511607697E-2</v>
      </c>
      <c r="Y10">
        <v>3.9476589851097144E-2</v>
      </c>
      <c r="Z10">
        <v>8.2182694011967525E-2</v>
      </c>
    </row>
    <row r="11" spans="1:26" x14ac:dyDescent="0.2">
      <c r="A11">
        <v>1995</v>
      </c>
      <c r="B11">
        <v>0.11324774204385614</v>
      </c>
      <c r="C11">
        <v>7.739113262038232E-3</v>
      </c>
      <c r="D11">
        <v>3.1854786327022988E-2</v>
      </c>
      <c r="E11">
        <v>5.2376340897320031E-2</v>
      </c>
      <c r="F11">
        <v>0.18015936826119172</v>
      </c>
      <c r="H11">
        <v>6.6608528343248305E-2</v>
      </c>
      <c r="I11">
        <v>1.7585675972138517E-3</v>
      </c>
      <c r="J11">
        <v>1.0631568727954151E-2</v>
      </c>
      <c r="K11">
        <v>4.2532239221380108E-2</v>
      </c>
      <c r="L11">
        <v>1.1114764543965846E-2</v>
      </c>
      <c r="M11">
        <v>9.620903427592685E-2</v>
      </c>
      <c r="N11">
        <v>9.6729569224978159E-3</v>
      </c>
      <c r="O11">
        <v>2.3942687242818315E-2</v>
      </c>
      <c r="P11">
        <v>3.5936927895710721E-2</v>
      </c>
      <c r="Q11">
        <v>6.4090510483453475E-2</v>
      </c>
      <c r="R11">
        <v>7.1903887132314921E-5</v>
      </c>
      <c r="S11">
        <v>1.9532138820600158E-2</v>
      </c>
      <c r="T11">
        <v>1.2691262682272175E-2</v>
      </c>
      <c r="V11">
        <v>3.3607653200845709E-2</v>
      </c>
      <c r="W11">
        <v>2.7784179343031127E-2</v>
      </c>
      <c r="X11">
        <v>2.3501029111020359E-2</v>
      </c>
      <c r="Y11">
        <v>5.3042208654918939E-2</v>
      </c>
      <c r="Z11">
        <v>8.1894488254580663E-2</v>
      </c>
    </row>
    <row r="12" spans="1:26" x14ac:dyDescent="0.2">
      <c r="A12">
        <v>1996</v>
      </c>
      <c r="B12">
        <v>9.6926747899303889E-2</v>
      </c>
      <c r="C12">
        <v>9.0060712758128544E-3</v>
      </c>
      <c r="D12">
        <v>3.4540976420201847E-2</v>
      </c>
      <c r="E12">
        <v>4.6170690767453927E-2</v>
      </c>
      <c r="F12">
        <v>0.17794545464015932</v>
      </c>
      <c r="H12">
        <v>5.1566638002212818E-2</v>
      </c>
      <c r="I12">
        <v>1.4003359829954541E-3</v>
      </c>
      <c r="J12">
        <v>9.1633761653647002E-3</v>
      </c>
      <c r="K12">
        <v>1.3790354776293279E-2</v>
      </c>
      <c r="L12">
        <v>1.3495625468864637E-2</v>
      </c>
      <c r="M12">
        <v>9.8334222838712029E-2</v>
      </c>
      <c r="N12">
        <v>1.3243744363218174E-2</v>
      </c>
      <c r="O12">
        <v>1.6303045224580173E-2</v>
      </c>
      <c r="P12">
        <v>3.474526601708413E-2</v>
      </c>
      <c r="Q12">
        <v>7.9251909368918877E-2</v>
      </c>
      <c r="R12">
        <v>2.075300348745614E-4</v>
      </c>
      <c r="S12">
        <v>1.6475647690038328E-2</v>
      </c>
      <c r="T12">
        <v>1.1354450020159251E-2</v>
      </c>
      <c r="V12">
        <v>2.2162058871768597E-2</v>
      </c>
      <c r="W12">
        <v>4.0664361552711144E-2</v>
      </c>
      <c r="X12">
        <v>7.3813843014490482E-2</v>
      </c>
      <c r="Y12">
        <v>5.0103330756671241E-2</v>
      </c>
      <c r="Z12">
        <v>8.9334318848110272E-2</v>
      </c>
    </row>
    <row r="13" spans="1:26" x14ac:dyDescent="0.2">
      <c r="A13">
        <v>1997</v>
      </c>
      <c r="B13">
        <v>8.6501315658825073E-2</v>
      </c>
      <c r="C13">
        <v>1.1317647581566509E-2</v>
      </c>
      <c r="D13">
        <v>3.3912165446299554E-2</v>
      </c>
      <c r="E13">
        <v>5.346171611449433E-2</v>
      </c>
      <c r="F13">
        <v>0.18363157690054227</v>
      </c>
      <c r="H13">
        <v>5.0969424855678826E-2</v>
      </c>
      <c r="I13">
        <v>1.208243672362013E-3</v>
      </c>
      <c r="J13">
        <v>5.7135476080739187E-3</v>
      </c>
      <c r="K13">
        <v>1.7313558163916658E-2</v>
      </c>
      <c r="L13">
        <v>1.4572838005867637E-2</v>
      </c>
      <c r="M13">
        <v>0.1061222745463162</v>
      </c>
      <c r="N13">
        <v>1.2296727290211378E-2</v>
      </c>
      <c r="O13">
        <v>8.3847061780318831E-3</v>
      </c>
      <c r="P13">
        <v>2.9595912013103381E-2</v>
      </c>
      <c r="Q13">
        <v>8.0446108620305795E-2</v>
      </c>
      <c r="R13">
        <v>4.6059851191308462E-4</v>
      </c>
      <c r="S13">
        <v>1.7552882161895496E-2</v>
      </c>
      <c r="T13">
        <v>1.2199601020305661E-2</v>
      </c>
      <c r="V13">
        <v>1.6582922198807599E-2</v>
      </c>
      <c r="W13">
        <v>4.2545093297104937E-2</v>
      </c>
      <c r="X13">
        <v>5.7390748203329969E-2</v>
      </c>
      <c r="Y13">
        <v>6.2245085625094496E-2</v>
      </c>
      <c r="Z13">
        <v>9.5575306325953333E-2</v>
      </c>
    </row>
    <row r="14" spans="1:26" x14ac:dyDescent="0.2">
      <c r="A14">
        <v>1998</v>
      </c>
      <c r="B14">
        <v>8.7678472447604516E-2</v>
      </c>
      <c r="C14">
        <v>9.5864906599391914E-3</v>
      </c>
      <c r="D14">
        <v>3.6794041229845108E-2</v>
      </c>
      <c r="E14">
        <v>5.6011683952669603E-2</v>
      </c>
      <c r="F14">
        <v>0.20011662376463196</v>
      </c>
      <c r="H14">
        <v>4.9363949230850253E-2</v>
      </c>
      <c r="I14">
        <v>1.1158212440202065E-3</v>
      </c>
      <c r="J14">
        <v>5.9309610462430192E-3</v>
      </c>
      <c r="K14">
        <v>1.5677180160550502E-2</v>
      </c>
      <c r="L14">
        <v>1.6164569859336914E-2</v>
      </c>
      <c r="M14">
        <v>8.7975494134615834E-2</v>
      </c>
      <c r="N14">
        <v>1.6681707836723503E-2</v>
      </c>
      <c r="O14">
        <v>1.6206372582973368E-2</v>
      </c>
      <c r="P14">
        <v>2.525847303842961E-2</v>
      </c>
      <c r="Q14">
        <v>7.8062478173835603E-2</v>
      </c>
      <c r="R14">
        <v>7.9414823707438199E-4</v>
      </c>
      <c r="S14">
        <v>1.3701610946113626E-2</v>
      </c>
      <c r="T14">
        <v>9.5406435738747634E-3</v>
      </c>
      <c r="V14">
        <v>1.8883549617998641E-2</v>
      </c>
      <c r="W14">
        <v>4.2674030672963562E-2</v>
      </c>
      <c r="X14">
        <v>5.6203842587929508E-2</v>
      </c>
      <c r="Y14">
        <v>6.5776677727329105E-2</v>
      </c>
      <c r="Z14">
        <v>8.9801177274447225E-2</v>
      </c>
    </row>
    <row r="15" spans="1:26" x14ac:dyDescent="0.2">
      <c r="A15">
        <v>1999</v>
      </c>
      <c r="B15">
        <v>8.3148160189885023E-2</v>
      </c>
      <c r="C15">
        <v>1.0656832276142589E-2</v>
      </c>
      <c r="D15">
        <v>3.0181507930136728E-2</v>
      </c>
      <c r="E15">
        <v>6.2583332395595673E-2</v>
      </c>
      <c r="F15">
        <v>0.21988845168942464</v>
      </c>
      <c r="H15">
        <v>4.2457079308490783E-2</v>
      </c>
      <c r="I15">
        <v>1.596287714181832E-3</v>
      </c>
      <c r="J15">
        <v>3.5907059982087748E-3</v>
      </c>
      <c r="K15">
        <v>2.3039427278480181E-2</v>
      </c>
      <c r="L15">
        <v>1.5761451500947869E-2</v>
      </c>
      <c r="M15">
        <v>8.6858165156687706E-2</v>
      </c>
      <c r="N15">
        <v>1.3278957232070673E-2</v>
      </c>
      <c r="O15">
        <v>1.5520105190143751E-2</v>
      </c>
      <c r="P15">
        <v>2.2259310796947596E-2</v>
      </c>
      <c r="Q15">
        <v>8.4458088148997079E-2</v>
      </c>
      <c r="R15">
        <v>8.2126264908913543E-4</v>
      </c>
      <c r="S15">
        <v>1.0803327107773725E-2</v>
      </c>
      <c r="T15">
        <v>8.1337825227736117E-3</v>
      </c>
      <c r="V15">
        <v>2.1230756413103406E-2</v>
      </c>
      <c r="W15">
        <v>3.643177529060497E-2</v>
      </c>
      <c r="X15">
        <v>3.8244827394851806E-2</v>
      </c>
      <c r="Y15">
        <v>7.0458492146339757E-2</v>
      </c>
      <c r="Z15">
        <v>9.8597913669122683E-2</v>
      </c>
    </row>
    <row r="16" spans="1:26" x14ac:dyDescent="0.2">
      <c r="A16">
        <v>2000</v>
      </c>
      <c r="B16">
        <v>7.1719503115769884E-2</v>
      </c>
      <c r="C16">
        <v>1.2294735673288718E-2</v>
      </c>
      <c r="D16">
        <v>2.8567943215135293E-2</v>
      </c>
      <c r="E16">
        <v>6.3762023686090658E-2</v>
      </c>
      <c r="F16">
        <v>0.21735145797264935</v>
      </c>
      <c r="H16">
        <v>4.2732645258372587E-2</v>
      </c>
      <c r="I16">
        <v>1.4828300379089263E-3</v>
      </c>
      <c r="J16">
        <v>3.173953366361385E-3</v>
      </c>
      <c r="K16">
        <v>8.4684072194976135E-3</v>
      </c>
      <c r="L16">
        <v>1.434361296358563E-2</v>
      </c>
      <c r="M16">
        <v>8.9902627095465495E-2</v>
      </c>
      <c r="N16">
        <v>1.4281253090112129E-2</v>
      </c>
      <c r="O16">
        <v>1.4987747191442623E-2</v>
      </c>
      <c r="P16">
        <v>2.2268389463001394E-2</v>
      </c>
      <c r="Q16">
        <v>8.5949160328416166E-2</v>
      </c>
      <c r="R16">
        <v>1.0932329445958553E-3</v>
      </c>
      <c r="S16">
        <v>1.0308266566639412E-2</v>
      </c>
      <c r="T16">
        <v>7.6666870382721096E-3</v>
      </c>
      <c r="V16">
        <v>2.4000318377500822E-2</v>
      </c>
      <c r="W16">
        <v>3.6394119872244148E-2</v>
      </c>
      <c r="X16">
        <v>3.807409700394445E-2</v>
      </c>
      <c r="Y16">
        <v>7.8353650687673596E-2</v>
      </c>
      <c r="Z16">
        <v>0.11282333783203179</v>
      </c>
    </row>
    <row r="17" spans="1:26" x14ac:dyDescent="0.2">
      <c r="A17">
        <v>2001</v>
      </c>
      <c r="B17">
        <v>6.5788416491178212E-2</v>
      </c>
      <c r="C17">
        <v>1.3281127981821031E-2</v>
      </c>
      <c r="D17">
        <v>3.1543484500365739E-2</v>
      </c>
      <c r="E17">
        <v>6.7191195278106172E-2</v>
      </c>
      <c r="F17">
        <v>0.24358900482123569</v>
      </c>
      <c r="H17">
        <v>4.4520810544510611E-2</v>
      </c>
      <c r="I17">
        <v>8.4686188994694824E-4</v>
      </c>
      <c r="J17">
        <v>2.961237995847665E-3</v>
      </c>
      <c r="K17">
        <v>4.7644638573833588E-3</v>
      </c>
      <c r="L17">
        <v>1.5353577915669164E-2</v>
      </c>
      <c r="M17">
        <v>8.2247897715552201E-2</v>
      </c>
      <c r="N17">
        <v>1.6590800130495558E-2</v>
      </c>
      <c r="O17">
        <v>1.6603944786684591E-2</v>
      </c>
      <c r="P17">
        <v>2.0895871700047832E-2</v>
      </c>
      <c r="Q17">
        <v>8.5663583120188375E-2</v>
      </c>
      <c r="R17">
        <v>1.410179581521736E-3</v>
      </c>
      <c r="S17">
        <v>1.0854744977107082E-2</v>
      </c>
      <c r="T17">
        <v>6.7580899180174694E-3</v>
      </c>
      <c r="V17">
        <v>1.3772186028290986E-2</v>
      </c>
      <c r="W17">
        <v>2.9971303268302867E-2</v>
      </c>
      <c r="X17">
        <v>3.6404434086969445E-2</v>
      </c>
      <c r="Y17">
        <v>8.1014936741006752E-2</v>
      </c>
      <c r="Z17">
        <v>0.10797184666975052</v>
      </c>
    </row>
    <row r="18" spans="1:26" x14ac:dyDescent="0.2">
      <c r="A18">
        <v>2002</v>
      </c>
      <c r="B18">
        <v>6.5626013627250721E-2</v>
      </c>
      <c r="C18">
        <v>9.8194452950475051E-3</v>
      </c>
      <c r="D18">
        <v>3.0505357893595382E-2</v>
      </c>
      <c r="E18">
        <v>6.9528186650995541E-2</v>
      </c>
      <c r="F18">
        <v>0.25222726910791354</v>
      </c>
      <c r="H18">
        <v>3.6791843591619515E-2</v>
      </c>
      <c r="I18">
        <v>5.6766422844668643E-4</v>
      </c>
      <c r="J18">
        <v>4.5001056445269352E-3</v>
      </c>
      <c r="K18">
        <v>1.2082127675547357E-2</v>
      </c>
      <c r="L18">
        <v>1.5250500568048025E-2</v>
      </c>
      <c r="M18">
        <v>6.7317196290049064E-2</v>
      </c>
      <c r="N18">
        <v>1.6282645904263034E-2</v>
      </c>
      <c r="O18">
        <v>1.47392185292782E-2</v>
      </c>
      <c r="P18">
        <v>1.8584392301176061E-2</v>
      </c>
      <c r="Q18">
        <v>7.8562786715262567E-2</v>
      </c>
      <c r="R18">
        <v>1.453117340606957E-3</v>
      </c>
      <c r="S18">
        <v>1.4397814576788981E-2</v>
      </c>
      <c r="T18">
        <v>6.4540609978594957E-3</v>
      </c>
      <c r="V18">
        <v>1.3203233222643163E-2</v>
      </c>
      <c r="W18">
        <v>3.2689611796684045E-2</v>
      </c>
      <c r="X18">
        <v>3.5314461774065983E-2</v>
      </c>
      <c r="Y18">
        <v>9.3446663402772717E-2</v>
      </c>
      <c r="Z18">
        <v>0.11065628286555849</v>
      </c>
    </row>
    <row r="19" spans="1:26" x14ac:dyDescent="0.2">
      <c r="A19">
        <v>2003</v>
      </c>
      <c r="B19">
        <v>5.8318744080424534E-2</v>
      </c>
      <c r="C19">
        <v>9.9014543788197486E-3</v>
      </c>
      <c r="D19">
        <v>2.6789791592604608E-2</v>
      </c>
      <c r="E19">
        <v>5.6829911483666652E-2</v>
      </c>
      <c r="F19">
        <v>0.22803033024812666</v>
      </c>
      <c r="H19">
        <v>4.1418330663189985E-2</v>
      </c>
      <c r="I19">
        <v>4.5890784362945497E-4</v>
      </c>
      <c r="J19">
        <v>3.8646296618743033E-3</v>
      </c>
      <c r="K19">
        <v>1.6236353735090161E-2</v>
      </c>
      <c r="L19">
        <v>1.6510510143309811E-2</v>
      </c>
      <c r="M19">
        <v>7.5406612336878828E-2</v>
      </c>
      <c r="N19">
        <v>1.5124387857336536E-2</v>
      </c>
      <c r="O19">
        <v>1.3508902493606581E-2</v>
      </c>
      <c r="P19">
        <v>1.8410340292664751E-2</v>
      </c>
      <c r="Q19">
        <v>7.881054207583256E-2</v>
      </c>
      <c r="R19">
        <v>1.7012531134919125E-3</v>
      </c>
      <c r="S19">
        <v>1.3700372351798159E-2</v>
      </c>
      <c r="T19">
        <v>7.560780798876429E-3</v>
      </c>
      <c r="V19">
        <v>1.0703180588497509E-2</v>
      </c>
      <c r="W19">
        <v>3.083034610817258E-2</v>
      </c>
      <c r="X19">
        <v>4.3421635943780137E-2</v>
      </c>
      <c r="Y19">
        <v>0.11929562798158742</v>
      </c>
      <c r="Z19">
        <v>0.11316705422674068</v>
      </c>
    </row>
    <row r="20" spans="1:26" x14ac:dyDescent="0.2">
      <c r="A20">
        <v>2004</v>
      </c>
      <c r="B20">
        <v>5.5065689884492022E-2</v>
      </c>
      <c r="C20">
        <v>8.7128000272178197E-3</v>
      </c>
      <c r="D20">
        <v>2.2742764402752701E-2</v>
      </c>
      <c r="E20">
        <v>5.4264969850386216E-2</v>
      </c>
      <c r="F20">
        <v>0.20200700743918601</v>
      </c>
      <c r="H20">
        <v>4.1442642451281105E-2</v>
      </c>
      <c r="I20">
        <v>5.7098310792269319E-4</v>
      </c>
      <c r="J20">
        <v>4.524752140446878E-3</v>
      </c>
      <c r="K20">
        <v>2.4993785433103002E-2</v>
      </c>
      <c r="L20">
        <v>1.6527357319372618E-2</v>
      </c>
      <c r="M20">
        <v>0.1101234713828229</v>
      </c>
      <c r="N20">
        <v>1.1584764495334913E-2</v>
      </c>
      <c r="O20">
        <v>8.6113462031513297E-3</v>
      </c>
      <c r="P20">
        <v>1.7791872101611844E-2</v>
      </c>
      <c r="Q20">
        <v>6.3882033216033945E-2</v>
      </c>
      <c r="R20">
        <v>1.6657982572861069E-3</v>
      </c>
      <c r="S20">
        <v>1.9881459579659602E-2</v>
      </c>
      <c r="T20">
        <v>7.3478012385626906E-3</v>
      </c>
      <c r="V20">
        <v>1.2579216041561201E-2</v>
      </c>
      <c r="W20">
        <v>2.6651352324629795E-2</v>
      </c>
      <c r="X20">
        <v>4.3749296387846796E-2</v>
      </c>
      <c r="Y20">
        <v>0.13102721280379928</v>
      </c>
      <c r="Z20">
        <v>0.11425162391153854</v>
      </c>
    </row>
    <row r="21" spans="1:26" x14ac:dyDescent="0.2">
      <c r="A21">
        <v>2005</v>
      </c>
      <c r="B21">
        <v>5.8458174733444807E-2</v>
      </c>
      <c r="C21">
        <v>8.0370589968414008E-3</v>
      </c>
      <c r="D21">
        <v>1.9812066735685842E-2</v>
      </c>
      <c r="E21">
        <v>6.3242025066128374E-2</v>
      </c>
      <c r="F21">
        <v>0.20421796763924516</v>
      </c>
      <c r="H21">
        <v>4.1039467037758542E-2</v>
      </c>
      <c r="I21">
        <v>3.1652024242784102E-4</v>
      </c>
      <c r="J21">
        <v>2.0722214737282792E-3</v>
      </c>
      <c r="K21">
        <v>1.7776302846186403E-2</v>
      </c>
      <c r="L21">
        <v>1.443562755016636E-2</v>
      </c>
      <c r="M21">
        <v>0.11464923668501373</v>
      </c>
      <c r="N21">
        <v>1.0178665322168988E-2</v>
      </c>
      <c r="O21">
        <v>1.1387644382096575E-2</v>
      </c>
      <c r="P21">
        <v>1.7159058005681401E-2</v>
      </c>
      <c r="Q21">
        <v>7.2155206950627659E-2</v>
      </c>
      <c r="R21">
        <v>1.4837774066416539E-3</v>
      </c>
      <c r="S21">
        <v>1.5873892255494352E-2</v>
      </c>
      <c r="T21">
        <v>4.6822299146373012E-3</v>
      </c>
      <c r="V21">
        <v>9.0166795829167944E-3</v>
      </c>
      <c r="W21">
        <v>3.3522518696006108E-2</v>
      </c>
      <c r="X21">
        <v>6.9930797385511292E-2</v>
      </c>
      <c r="Y21">
        <v>0.1109565388006349</v>
      </c>
      <c r="Z21">
        <v>9.9596322290956218E-2</v>
      </c>
    </row>
    <row r="22" spans="1:26" x14ac:dyDescent="0.2">
      <c r="A22">
        <v>2006</v>
      </c>
      <c r="B22">
        <v>5.8233448614039333E-2</v>
      </c>
      <c r="C22">
        <v>7.4708730723919052E-3</v>
      </c>
      <c r="D22">
        <v>1.6978919029148918E-2</v>
      </c>
      <c r="E22">
        <v>7.3241672547700046E-2</v>
      </c>
      <c r="F22">
        <v>0.19929460668163537</v>
      </c>
      <c r="H22">
        <v>5.0492316100770505E-2</v>
      </c>
      <c r="I22">
        <v>7.4973470162984174E-4</v>
      </c>
      <c r="J22">
        <v>1.217151126584638E-3</v>
      </c>
      <c r="K22">
        <v>2.2339261398473423E-3</v>
      </c>
      <c r="L22">
        <v>1.6125199486358981E-2</v>
      </c>
      <c r="M22">
        <v>0.14115218174667976</v>
      </c>
      <c r="N22">
        <v>9.6715543736224183E-3</v>
      </c>
      <c r="O22">
        <v>1.2092003837958158E-2</v>
      </c>
      <c r="P22">
        <v>2.3122792558473861E-2</v>
      </c>
      <c r="Q22">
        <v>7.3483769184708822E-2</v>
      </c>
      <c r="R22">
        <v>1.3625207642366138E-3</v>
      </c>
      <c r="S22">
        <v>2.7712860236656273E-2</v>
      </c>
      <c r="T22">
        <v>5.4545611631716239E-3</v>
      </c>
      <c r="V22">
        <v>8.2208992765295547E-3</v>
      </c>
      <c r="W22">
        <v>2.5483421000418102E-2</v>
      </c>
      <c r="X22">
        <v>5.5234777533314246E-2</v>
      </c>
      <c r="Y22">
        <v>9.4600172807584634E-2</v>
      </c>
      <c r="Z22">
        <v>9.6370638016539084E-2</v>
      </c>
    </row>
    <row r="23" spans="1:26" x14ac:dyDescent="0.2">
      <c r="A23">
        <v>2007</v>
      </c>
      <c r="B23">
        <v>6.2741658428375757E-2</v>
      </c>
      <c r="C23">
        <v>7.103065261559168E-3</v>
      </c>
      <c r="D23">
        <v>1.3204499399042774E-2</v>
      </c>
      <c r="E23">
        <v>6.5836887974385069E-2</v>
      </c>
      <c r="F23">
        <v>0.18720434716282927</v>
      </c>
      <c r="H23">
        <v>4.2353293428502407E-2</v>
      </c>
      <c r="I23">
        <v>4.8278349722804506E-4</v>
      </c>
      <c r="J23">
        <v>2.5297365638314107E-3</v>
      </c>
      <c r="K23">
        <v>5.1003497903408862E-3</v>
      </c>
      <c r="L23">
        <v>1.8279369832338101E-2</v>
      </c>
      <c r="M23">
        <v>0.12803516475119547</v>
      </c>
      <c r="N23">
        <v>7.8529932529132172E-3</v>
      </c>
      <c r="O23">
        <v>1.3409755800761848E-2</v>
      </c>
      <c r="P23">
        <v>2.6453869415177449E-2</v>
      </c>
      <c r="Q23">
        <v>7.0970630546476204E-2</v>
      </c>
      <c r="R23">
        <v>3.639464684818411E-3</v>
      </c>
      <c r="S23">
        <v>3.8474024589616011E-2</v>
      </c>
      <c r="T23">
        <v>5.4762590250071351E-3</v>
      </c>
      <c r="V23">
        <v>1.0865572677258654E-2</v>
      </c>
      <c r="W23">
        <v>2.482982805167161E-2</v>
      </c>
      <c r="X23">
        <v>5.97651015046788E-2</v>
      </c>
      <c r="Y23">
        <v>0.11101670396828123</v>
      </c>
      <c r="Z23">
        <v>9.4374640393711101E-2</v>
      </c>
    </row>
    <row r="24" spans="1:26" x14ac:dyDescent="0.2">
      <c r="A24">
        <v>2008</v>
      </c>
      <c r="B24">
        <v>6.4306926409224252E-2</v>
      </c>
      <c r="C24">
        <v>6.8167147092298864E-3</v>
      </c>
      <c r="D24">
        <v>1.7297993030794458E-2</v>
      </c>
      <c r="E24">
        <v>4.8927634661229694E-2</v>
      </c>
      <c r="F24">
        <v>0.20180598142142181</v>
      </c>
      <c r="H24">
        <v>3.8179512357452504E-2</v>
      </c>
      <c r="I24">
        <v>6.737615650249378E-4</v>
      </c>
      <c r="J24">
        <v>1.4387930276100495E-3</v>
      </c>
      <c r="K24">
        <v>7.005640336095951E-3</v>
      </c>
      <c r="L24">
        <v>1.6771287129564071E-2</v>
      </c>
      <c r="M24">
        <v>0.10406593120823496</v>
      </c>
      <c r="N24">
        <v>9.7778207556023736E-3</v>
      </c>
      <c r="O24">
        <v>1.0721688028782962E-2</v>
      </c>
      <c r="P24">
        <v>1.5472877485673362E-2</v>
      </c>
      <c r="Q24">
        <v>0.10071432204214426</v>
      </c>
      <c r="R24">
        <v>3.7094353113644716E-3</v>
      </c>
      <c r="S24">
        <v>3.2958193024876646E-2</v>
      </c>
      <c r="T24">
        <v>6.2981746983828951E-3</v>
      </c>
      <c r="V24">
        <v>1.0062178508385273E-2</v>
      </c>
      <c r="W24">
        <v>2.4737466252103383E-2</v>
      </c>
      <c r="X24">
        <v>5.8096515326508176E-2</v>
      </c>
      <c r="Y24">
        <v>0.12026428713597158</v>
      </c>
      <c r="Z24">
        <v>9.9896865574322063E-2</v>
      </c>
    </row>
    <row r="25" spans="1:26" x14ac:dyDescent="0.2">
      <c r="A25">
        <v>2009</v>
      </c>
      <c r="B25">
        <v>5.55988638744652E-2</v>
      </c>
      <c r="C25">
        <v>3.1760051442765815E-3</v>
      </c>
      <c r="D25">
        <v>1.7502672935610804E-2</v>
      </c>
      <c r="E25">
        <v>8.6811208932897344E-2</v>
      </c>
      <c r="F25">
        <v>0.20541900243660277</v>
      </c>
      <c r="H25">
        <v>3.0114239723189346E-2</v>
      </c>
      <c r="I25">
        <v>5.4385496661893721E-4</v>
      </c>
      <c r="J25">
        <v>2.4613135153915528E-4</v>
      </c>
      <c r="K25">
        <v>7.6532657202174155E-3</v>
      </c>
      <c r="L25">
        <v>1.7647030936384984E-2</v>
      </c>
      <c r="M25">
        <v>9.3314886087795548E-2</v>
      </c>
      <c r="N25">
        <v>1.2339094795760482E-2</v>
      </c>
      <c r="O25">
        <v>1.6385388910478575E-2</v>
      </c>
      <c r="P25">
        <v>1.1498158226816296E-2</v>
      </c>
      <c r="Q25">
        <v>0.10226899844653797</v>
      </c>
      <c r="R25">
        <v>3.5535508079410335E-3</v>
      </c>
      <c r="S25">
        <v>3.7592491580658242E-2</v>
      </c>
      <c r="T25">
        <v>5.0174159811199682E-3</v>
      </c>
      <c r="V25">
        <v>9.6287452246381442E-3</v>
      </c>
      <c r="W25">
        <v>2.6165127365708543E-2</v>
      </c>
      <c r="X25">
        <v>6.3543761170828397E-2</v>
      </c>
      <c r="Y25">
        <v>0.1002331232969117</v>
      </c>
      <c r="Z25">
        <v>9.3746982083002542E-2</v>
      </c>
    </row>
    <row r="26" spans="1:26" x14ac:dyDescent="0.2">
      <c r="A26">
        <v>2010</v>
      </c>
      <c r="B26">
        <v>4.3150766961685946E-2</v>
      </c>
      <c r="C26">
        <v>6.9465255944122428E-3</v>
      </c>
      <c r="D26">
        <v>1.7234496456508847E-2</v>
      </c>
      <c r="E26">
        <v>7.6411106447252547E-2</v>
      </c>
      <c r="F26">
        <v>0.22724724336904664</v>
      </c>
      <c r="H26">
        <v>2.7586572310058285E-2</v>
      </c>
      <c r="I26">
        <v>1.697666607940123E-3</v>
      </c>
      <c r="J26">
        <v>8.110306189700547E-4</v>
      </c>
      <c r="K26">
        <v>2.5781402930892166E-3</v>
      </c>
      <c r="L26">
        <v>1.7203210167325827E-2</v>
      </c>
      <c r="M26">
        <v>0.10086751830839449</v>
      </c>
      <c r="N26">
        <v>7.4490796499413698E-3</v>
      </c>
      <c r="O26">
        <v>1.7046598917686905E-2</v>
      </c>
      <c r="P26">
        <v>1.2142032072734786E-2</v>
      </c>
      <c r="Q26">
        <v>0.11388843451311247</v>
      </c>
      <c r="R26">
        <v>3.9795289723146459E-3</v>
      </c>
      <c r="S26">
        <v>3.1259735813206062E-2</v>
      </c>
      <c r="T26">
        <v>6.9031445816121022E-3</v>
      </c>
      <c r="V26">
        <v>8.0120069423360567E-3</v>
      </c>
      <c r="W26">
        <v>2.1448743416095331E-2</v>
      </c>
      <c r="X26">
        <v>6.400177220198032E-2</v>
      </c>
      <c r="Y26">
        <v>0.10140918044602046</v>
      </c>
      <c r="Z26">
        <v>9.072546533827526E-2</v>
      </c>
    </row>
    <row r="27" spans="1:26" x14ac:dyDescent="0.2">
      <c r="A27">
        <v>2011</v>
      </c>
      <c r="B27">
        <v>4.074612657669429E-2</v>
      </c>
      <c r="C27">
        <v>9.0965864059036599E-3</v>
      </c>
      <c r="D27">
        <v>1.3972507363250418E-2</v>
      </c>
      <c r="E27">
        <v>3.4998510928427588E-2</v>
      </c>
      <c r="F27">
        <v>0.25983709347122064</v>
      </c>
      <c r="H27">
        <v>2.7426036812777228E-2</v>
      </c>
      <c r="I27">
        <v>1.9516280799662738E-3</v>
      </c>
      <c r="J27">
        <v>7.475593890152913E-4</v>
      </c>
      <c r="K27">
        <v>6.9538036174124069E-4</v>
      </c>
      <c r="L27">
        <v>1.5734169534279013E-2</v>
      </c>
      <c r="M27">
        <v>0.10452085370065502</v>
      </c>
      <c r="N27">
        <v>8.1042566221194798E-3</v>
      </c>
      <c r="O27">
        <v>1.2214003387503839E-2</v>
      </c>
      <c r="P27">
        <v>1.1445328672598379E-2</v>
      </c>
      <c r="Q27">
        <v>0.12317083316518328</v>
      </c>
      <c r="R27">
        <v>4.4754536274940072E-3</v>
      </c>
      <c r="S27">
        <v>2.4998017768730115E-2</v>
      </c>
      <c r="T27">
        <v>5.8594547508184804E-3</v>
      </c>
      <c r="V27">
        <v>6.5288328124310895E-3</v>
      </c>
      <c r="W27">
        <v>2.2671337401298088E-2</v>
      </c>
      <c r="X27">
        <v>8.0615464871683182E-2</v>
      </c>
      <c r="Y27">
        <v>9.9200086714087837E-2</v>
      </c>
      <c r="Z27">
        <v>9.0990477582121546E-2</v>
      </c>
    </row>
    <row r="28" spans="1:26" x14ac:dyDescent="0.2">
      <c r="A28">
        <v>2012</v>
      </c>
      <c r="B28">
        <v>3.8664310629262968E-2</v>
      </c>
      <c r="C28">
        <v>1.1034561482213644E-2</v>
      </c>
      <c r="D28">
        <v>1.1826656387946987E-2</v>
      </c>
      <c r="E28">
        <v>3.5154689447734394E-2</v>
      </c>
      <c r="F28">
        <v>0.25781736165594205</v>
      </c>
      <c r="H28">
        <v>2.7018152635840585E-2</v>
      </c>
      <c r="I28">
        <v>1.8222491783220092E-3</v>
      </c>
      <c r="J28">
        <v>5.6464154669368571E-4</v>
      </c>
      <c r="K28">
        <v>2.128757521118354E-3</v>
      </c>
      <c r="L28">
        <v>1.37009772367306E-2</v>
      </c>
      <c r="M28">
        <v>0.11158950777250562</v>
      </c>
      <c r="N28">
        <v>8.0843184665447768E-3</v>
      </c>
      <c r="O28">
        <v>1.8345945000515732E-2</v>
      </c>
      <c r="P28">
        <v>9.2686268872500498E-3</v>
      </c>
      <c r="Q28">
        <v>0.1295057365979306</v>
      </c>
      <c r="R28">
        <v>5.6151887773172003E-3</v>
      </c>
      <c r="S28">
        <v>2.8879539215720271E-2</v>
      </c>
      <c r="T28">
        <v>5.9363164123687716E-3</v>
      </c>
      <c r="V28">
        <v>3.3340022179351577E-3</v>
      </c>
      <c r="W28">
        <v>2.2746048192439455E-2</v>
      </c>
      <c r="X28">
        <v>7.7187194690530342E-2</v>
      </c>
      <c r="Y28">
        <v>0.10207672466273202</v>
      </c>
      <c r="Z28">
        <v>7.7698493384404724E-2</v>
      </c>
    </row>
    <row r="29" spans="1:26" x14ac:dyDescent="0.2">
      <c r="A29">
        <v>2013</v>
      </c>
      <c r="B29">
        <v>4.1203748927894801E-2</v>
      </c>
      <c r="C29">
        <v>1.0857933662180666E-2</v>
      </c>
      <c r="D29">
        <v>1.1348696680281937E-2</v>
      </c>
      <c r="E29">
        <v>3.4873177889065951E-2</v>
      </c>
      <c r="F29">
        <v>0.25803521029712201</v>
      </c>
      <c r="H29">
        <v>3.8785454581632794E-2</v>
      </c>
      <c r="I29">
        <v>4.190004310256088E-3</v>
      </c>
      <c r="J29">
        <v>5.2517393789389534E-4</v>
      </c>
      <c r="K29">
        <v>4.4357563422445121E-3</v>
      </c>
      <c r="L29">
        <v>1.7111019540560914E-2</v>
      </c>
      <c r="M29">
        <v>0.10491753548737563</v>
      </c>
      <c r="N29">
        <v>8.8258034316363084E-3</v>
      </c>
      <c r="O29">
        <v>9.4166261126523692E-3</v>
      </c>
      <c r="P29">
        <v>1.1931436194599772E-2</v>
      </c>
      <c r="Q29">
        <v>0.11140444237445037</v>
      </c>
      <c r="R29">
        <v>6.345872374062588E-3</v>
      </c>
      <c r="S29">
        <v>2.7978556221490359E-2</v>
      </c>
      <c r="T29">
        <v>5.6569923520946308E-3</v>
      </c>
      <c r="V29">
        <v>4.1222920899035296E-3</v>
      </c>
      <c r="W29">
        <v>2.3570777388029467E-2</v>
      </c>
      <c r="X29">
        <v>7.3706935691944517E-2</v>
      </c>
      <c r="Y29">
        <v>0.10253604655641338</v>
      </c>
      <c r="Z29">
        <v>8.8220507556213509E-2</v>
      </c>
    </row>
    <row r="30" spans="1:26" x14ac:dyDescent="0.2">
      <c r="A30">
        <v>2014</v>
      </c>
      <c r="B30">
        <v>4.7986711937030545E-2</v>
      </c>
      <c r="C30">
        <v>1.5697682328343635E-2</v>
      </c>
      <c r="D30">
        <v>1.0529761783577245E-2</v>
      </c>
      <c r="E30">
        <v>2.3431438866758466E-2</v>
      </c>
      <c r="F30">
        <v>0.25139934425301252</v>
      </c>
      <c r="H30">
        <v>3.912481740844409E-2</v>
      </c>
      <c r="I30">
        <v>7.120118017979734E-3</v>
      </c>
      <c r="J30">
        <v>5.7330743426422669E-4</v>
      </c>
      <c r="K30">
        <v>3.5437857088915525E-3</v>
      </c>
      <c r="L30">
        <v>1.7342803568515766E-2</v>
      </c>
      <c r="M30">
        <v>0.10874142340400776</v>
      </c>
      <c r="N30">
        <v>8.5439143240317664E-3</v>
      </c>
      <c r="O30">
        <v>9.6347787690869609E-3</v>
      </c>
      <c r="P30">
        <v>1.7737586029703083E-2</v>
      </c>
      <c r="Q30">
        <v>0.11075117853103841</v>
      </c>
      <c r="R30">
        <v>7.4094961309839683E-3</v>
      </c>
      <c r="S30">
        <v>2.1843539618726628E-2</v>
      </c>
      <c r="T30">
        <v>7.9132892708288338E-3</v>
      </c>
      <c r="V30">
        <v>4.5754242577231638E-3</v>
      </c>
      <c r="W30">
        <v>2.6015509187390439E-2</v>
      </c>
      <c r="X30">
        <v>7.2087815207078215E-2</v>
      </c>
      <c r="Y30">
        <v>0.11383141933550754</v>
      </c>
      <c r="Z30">
        <v>7.4164854627075422E-2</v>
      </c>
    </row>
    <row r="31" spans="1:26" x14ac:dyDescent="0.2">
      <c r="A31">
        <v>2015</v>
      </c>
      <c r="B31">
        <v>4.8793684283703891E-2</v>
      </c>
      <c r="C31">
        <v>1.8057403020447543E-2</v>
      </c>
      <c r="D31">
        <v>7.7136153989294087E-3</v>
      </c>
      <c r="E31">
        <v>4.2202700345094116E-2</v>
      </c>
      <c r="F31">
        <v>0.21088470722610345</v>
      </c>
      <c r="H31">
        <v>3.6340542780532135E-2</v>
      </c>
      <c r="I31">
        <v>7.5843788222679709E-3</v>
      </c>
      <c r="J31">
        <v>7.2931043506873066E-4</v>
      </c>
      <c r="K31">
        <v>3.0636006422849324E-3</v>
      </c>
      <c r="L31">
        <v>2.0262059507642424E-2</v>
      </c>
      <c r="M31">
        <v>9.9188561407414444E-2</v>
      </c>
      <c r="N31">
        <v>1.0430740458122095E-2</v>
      </c>
      <c r="O31">
        <v>4.3704072222819339E-3</v>
      </c>
      <c r="P31">
        <v>2.0044195964910812E-2</v>
      </c>
      <c r="Q31">
        <v>9.532410847133288E-2</v>
      </c>
      <c r="R31">
        <v>1.1134971857361713E-2</v>
      </c>
      <c r="S31">
        <v>2.3226818202762799E-2</v>
      </c>
      <c r="T31">
        <v>9.1795005884668327E-3</v>
      </c>
      <c r="V31">
        <v>3.7117388325571344E-3</v>
      </c>
      <c r="W31">
        <v>3.2337186571470458E-2</v>
      </c>
      <c r="X31">
        <v>7.2645556889149851E-2</v>
      </c>
      <c r="Y31">
        <v>0.13388839739914382</v>
      </c>
      <c r="Z31">
        <v>8.8885813672950634E-2</v>
      </c>
    </row>
    <row r="32" spans="1:26" x14ac:dyDescent="0.2">
      <c r="A32">
        <v>2016</v>
      </c>
      <c r="B32">
        <v>5.901880434090568E-2</v>
      </c>
      <c r="C32">
        <v>1.698781380700411E-2</v>
      </c>
      <c r="D32">
        <v>9.6161960639805123E-3</v>
      </c>
      <c r="E32">
        <v>5.3730932279321457E-2</v>
      </c>
      <c r="F32">
        <v>0.18649624697221043</v>
      </c>
      <c r="H32">
        <v>4.5843294133811781E-2</v>
      </c>
      <c r="I32">
        <v>9.8329876258084776E-3</v>
      </c>
      <c r="J32">
        <v>3.6120387324496911E-4</v>
      </c>
      <c r="K32">
        <v>3.2663084419804317E-3</v>
      </c>
      <c r="L32">
        <v>2.2553575297756416E-2</v>
      </c>
      <c r="M32">
        <v>9.4804978588842612E-2</v>
      </c>
      <c r="N32">
        <v>8.1280393114574589E-3</v>
      </c>
      <c r="O32">
        <v>1.0641298537477318E-2</v>
      </c>
      <c r="P32">
        <v>2.0173012980087428E-2</v>
      </c>
      <c r="Q32">
        <v>8.0407560938690795E-2</v>
      </c>
      <c r="R32">
        <v>1.4614566807954881E-2</v>
      </c>
      <c r="S32">
        <v>2.9246099463229078E-2</v>
      </c>
      <c r="T32">
        <v>1.1465534446936685E-2</v>
      </c>
      <c r="V32">
        <v>3.9654718797605239E-3</v>
      </c>
      <c r="W32">
        <v>2.9676280292165003E-2</v>
      </c>
      <c r="X32">
        <v>7.4712428980615933E-2</v>
      </c>
      <c r="Y32">
        <v>0.13205924885432957</v>
      </c>
      <c r="Z32">
        <v>8.2398116082428446E-2</v>
      </c>
    </row>
    <row r="33" spans="1:26" x14ac:dyDescent="0.2">
      <c r="A33">
        <v>2017</v>
      </c>
      <c r="B33">
        <v>5.7831289617726961E-2</v>
      </c>
      <c r="C33">
        <v>1.9544631698117845E-2</v>
      </c>
      <c r="D33">
        <v>1.464223214003255E-2</v>
      </c>
      <c r="E33">
        <v>3.9853399640595866E-2</v>
      </c>
      <c r="F33">
        <v>0.1892385658640591</v>
      </c>
      <c r="H33">
        <v>4.8028561088124706E-2</v>
      </c>
      <c r="I33">
        <v>1.2617187427428166E-2</v>
      </c>
      <c r="J33">
        <v>4.4683996296611111E-3</v>
      </c>
      <c r="K33">
        <v>2.3549243209413026E-3</v>
      </c>
      <c r="L33">
        <v>2.1323341961390928E-2</v>
      </c>
      <c r="M33">
        <v>0.10062199778743862</v>
      </c>
      <c r="N33">
        <v>5.1739644620737244E-3</v>
      </c>
      <c r="O33">
        <v>1.0863447385009854E-2</v>
      </c>
      <c r="P33">
        <v>1.6147612281953255E-2</v>
      </c>
      <c r="Q33">
        <v>8.6481353019414439E-2</v>
      </c>
      <c r="R33">
        <v>1.4948275789571037E-2</v>
      </c>
      <c r="S33">
        <v>4.0871774436488435E-2</v>
      </c>
      <c r="T33">
        <v>1.3172561153527784E-2</v>
      </c>
      <c r="V33">
        <v>3.4514113368997921E-3</v>
      </c>
      <c r="W33">
        <v>2.7014765471534325E-2</v>
      </c>
      <c r="X33">
        <v>7.0400738834936527E-2</v>
      </c>
      <c r="Y33">
        <v>0.12704012942824777</v>
      </c>
      <c r="Z33">
        <v>7.390943522482589E-2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M3" sqref="B3:M3"/>
    </sheetView>
  </sheetViews>
  <sheetFormatPr defaultColWidth="12" defaultRowHeight="19.95" customHeight="1" x14ac:dyDescent="0.2"/>
  <sheetData>
    <row r="1" spans="1:13" ht="19.95" customHeight="1" x14ac:dyDescent="0.2">
      <c r="A1" t="s">
        <v>0</v>
      </c>
    </row>
    <row r="2" spans="1:13" ht="19.95" customHeight="1" x14ac:dyDescent="0.2">
      <c r="A2" t="s">
        <v>1</v>
      </c>
      <c r="B2" s="1" t="s">
        <v>2</v>
      </c>
      <c r="C2" s="6" t="s">
        <v>4</v>
      </c>
      <c r="D2" s="6" t="s">
        <v>5</v>
      </c>
      <c r="E2" s="6" t="s">
        <v>6</v>
      </c>
      <c r="F2" s="6" t="s">
        <v>10</v>
      </c>
      <c r="G2" s="6" t="s">
        <v>13</v>
      </c>
      <c r="H2" s="6" t="s">
        <v>16</v>
      </c>
      <c r="I2" s="6" t="s">
        <v>17</v>
      </c>
      <c r="J2" s="6" t="s">
        <v>62</v>
      </c>
      <c r="K2" s="6" t="s">
        <v>20</v>
      </c>
      <c r="L2" s="6" t="s">
        <v>22</v>
      </c>
      <c r="M2" s="6" t="s">
        <v>63</v>
      </c>
    </row>
    <row r="3" spans="1:13" ht="19.95" customHeight="1" x14ac:dyDescent="0.2">
      <c r="B3" t="s">
        <v>1194</v>
      </c>
      <c r="C3" t="s">
        <v>1195</v>
      </c>
      <c r="D3" t="s">
        <v>1196</v>
      </c>
      <c r="E3" t="s">
        <v>1197</v>
      </c>
      <c r="F3" t="s">
        <v>1198</v>
      </c>
      <c r="G3" t="s">
        <v>1199</v>
      </c>
      <c r="H3" t="s">
        <v>1200</v>
      </c>
      <c r="I3" t="s">
        <v>1201</v>
      </c>
      <c r="L3" t="s">
        <v>1202</v>
      </c>
      <c r="M3" t="s">
        <v>1203</v>
      </c>
    </row>
    <row r="4" spans="1:13" ht="19.95" customHeight="1" x14ac:dyDescent="0.2">
      <c r="A4">
        <v>1988</v>
      </c>
      <c r="B4">
        <v>0.32963363946652863</v>
      </c>
      <c r="C4">
        <v>6.3118878618948715E-2</v>
      </c>
      <c r="D4">
        <v>0.15344508513808827</v>
      </c>
      <c r="E4">
        <v>0.30607658552228811</v>
      </c>
      <c r="F4">
        <v>3.7892049436715307E-2</v>
      </c>
      <c r="G4">
        <v>1.9366888509868202E-2</v>
      </c>
      <c r="H4">
        <v>4.7786927982317132E-4</v>
      </c>
      <c r="I4">
        <v>2.3954396973238413E-2</v>
      </c>
      <c r="K4">
        <v>3.4210645988365679E-2</v>
      </c>
      <c r="L4">
        <v>1.4573890668019712E-2</v>
      </c>
      <c r="M4">
        <v>1.7250070398115772E-2</v>
      </c>
    </row>
    <row r="5" spans="1:13" ht="19.95" customHeight="1" x14ac:dyDescent="0.2">
      <c r="A5">
        <v>1989</v>
      </c>
      <c r="B5">
        <v>0.33824332730635365</v>
      </c>
      <c r="C5">
        <v>6.0218830467842509E-2</v>
      </c>
      <c r="D5">
        <v>0.12858911341323875</v>
      </c>
      <c r="E5">
        <v>0.31551682067573811</v>
      </c>
      <c r="F5">
        <v>5.3844694270438281E-2</v>
      </c>
      <c r="G5">
        <v>1.6583027309007216E-2</v>
      </c>
      <c r="H5">
        <v>4.7946031389270097E-4</v>
      </c>
      <c r="I5">
        <v>3.2561614327339033E-2</v>
      </c>
      <c r="K5">
        <v>2.1730756350433592E-2</v>
      </c>
      <c r="L5">
        <v>1.8528706011135321E-2</v>
      </c>
      <c r="M5">
        <v>1.3703649554580824E-2</v>
      </c>
    </row>
    <row r="6" spans="1:13" ht="19.95" customHeight="1" x14ac:dyDescent="0.2">
      <c r="A6">
        <v>1990</v>
      </c>
      <c r="B6">
        <v>0.33894142537043576</v>
      </c>
      <c r="C6">
        <v>4.6405435049018E-2</v>
      </c>
      <c r="D6">
        <v>0.12413212761478344</v>
      </c>
      <c r="E6">
        <v>0.29314559769067655</v>
      </c>
      <c r="F6">
        <v>7.8478044525875257E-2</v>
      </c>
      <c r="G6">
        <v>2.2500480615746235E-2</v>
      </c>
      <c r="H6">
        <v>6.0466979408677665E-4</v>
      </c>
      <c r="I6">
        <v>4.0530001521433892E-2</v>
      </c>
      <c r="K6">
        <v>2.1784959225034518E-2</v>
      </c>
      <c r="L6">
        <v>1.9592592694225783E-2</v>
      </c>
      <c r="M6">
        <v>1.3884665898683821E-2</v>
      </c>
    </row>
    <row r="7" spans="1:13" ht="19.95" customHeight="1" x14ac:dyDescent="0.2">
      <c r="A7">
        <v>1991</v>
      </c>
      <c r="B7">
        <v>0.33321813483095403</v>
      </c>
      <c r="C7">
        <v>3.8817714615738075E-2</v>
      </c>
      <c r="D7">
        <v>0.12511725838740401</v>
      </c>
      <c r="E7">
        <v>0.28150169745084813</v>
      </c>
      <c r="F7">
        <v>9.588770143177984E-2</v>
      </c>
      <c r="G7">
        <v>2.8225882176856693E-2</v>
      </c>
      <c r="H7">
        <v>2.1703054946349649E-3</v>
      </c>
      <c r="I7">
        <v>3.6035400094560299E-2</v>
      </c>
      <c r="K7">
        <v>1.7075440817130468E-2</v>
      </c>
      <c r="L7">
        <v>2.4883769210763892E-2</v>
      </c>
      <c r="M7">
        <v>1.7066695489329597E-2</v>
      </c>
    </row>
    <row r="8" spans="1:13" ht="19.95" customHeight="1" x14ac:dyDescent="0.2">
      <c r="A8">
        <v>1992</v>
      </c>
      <c r="B8">
        <v>0.32578752741287176</v>
      </c>
      <c r="C8">
        <v>4.0361820274329656E-2</v>
      </c>
      <c r="D8">
        <v>0.11610047120922425</v>
      </c>
      <c r="E8">
        <v>0.29438129402619712</v>
      </c>
      <c r="F8">
        <v>9.0446800760314514E-2</v>
      </c>
      <c r="G8">
        <v>2.3377915093609248E-2</v>
      </c>
      <c r="H8">
        <v>2.1887263973140087E-3</v>
      </c>
      <c r="I8">
        <v>4.4652988191263301E-2</v>
      </c>
      <c r="K8">
        <v>1.5811931327009927E-2</v>
      </c>
      <c r="L8">
        <v>2.9369576621797226E-2</v>
      </c>
      <c r="M8">
        <v>1.7520948686069016E-2</v>
      </c>
    </row>
    <row r="9" spans="1:13" ht="19.95" customHeight="1" x14ac:dyDescent="0.2">
      <c r="A9">
        <v>1993</v>
      </c>
      <c r="B9">
        <v>0.27656051544717269</v>
      </c>
      <c r="C9">
        <v>5.0095102050233896E-2</v>
      </c>
      <c r="D9">
        <v>0.10697649725190941</v>
      </c>
      <c r="E9">
        <v>0.33919028017297015</v>
      </c>
      <c r="F9">
        <v>8.4410939545662117E-2</v>
      </c>
      <c r="G9">
        <v>2.2221084053718608E-2</v>
      </c>
      <c r="H9">
        <v>2.0196015765512106E-3</v>
      </c>
      <c r="I9">
        <v>4.6989068632702996E-2</v>
      </c>
      <c r="K9">
        <v>1.202494035847282E-2</v>
      </c>
      <c r="L9">
        <v>3.4501532072783794E-2</v>
      </c>
      <c r="M9">
        <v>2.5010438837822335E-2</v>
      </c>
    </row>
    <row r="10" spans="1:13" ht="19.95" customHeight="1" x14ac:dyDescent="0.2">
      <c r="A10">
        <v>1994</v>
      </c>
      <c r="B10">
        <v>0.2642258526333891</v>
      </c>
      <c r="C10">
        <v>6.0576285275982772E-2</v>
      </c>
      <c r="D10">
        <v>0.11746724111975522</v>
      </c>
      <c r="E10">
        <v>0.32946609447283765</v>
      </c>
      <c r="F10">
        <v>7.9493012864509285E-2</v>
      </c>
      <c r="G10">
        <v>2.385226466013823E-2</v>
      </c>
      <c r="H10">
        <v>3.8037864750726071E-3</v>
      </c>
      <c r="I10">
        <v>4.3674868251356767E-2</v>
      </c>
      <c r="K10">
        <v>1.1279411777185951E-2</v>
      </c>
      <c r="L10">
        <v>3.8116437865987188E-2</v>
      </c>
      <c r="M10">
        <v>2.8044744603785192E-2</v>
      </c>
    </row>
    <row r="11" spans="1:13" ht="19.95" customHeight="1" x14ac:dyDescent="0.2">
      <c r="A11">
        <v>1995</v>
      </c>
      <c r="B11">
        <v>0.25170785774773047</v>
      </c>
      <c r="C11">
        <v>5.1555848745768719E-2</v>
      </c>
      <c r="D11">
        <v>0.12817487415282491</v>
      </c>
      <c r="E11">
        <v>0.30207156687839354</v>
      </c>
      <c r="F11">
        <v>9.8327517290424118E-2</v>
      </c>
      <c r="G11">
        <v>2.8927514094867022E-2</v>
      </c>
      <c r="H11">
        <v>5.4412818319365857E-3</v>
      </c>
      <c r="I11">
        <v>3.8921005220534072E-2</v>
      </c>
      <c r="K11">
        <v>1.0562782385934506E-2</v>
      </c>
      <c r="L11">
        <v>5.3967943697158932E-2</v>
      </c>
      <c r="M11">
        <v>3.0341807954427154E-2</v>
      </c>
    </row>
    <row r="12" spans="1:13" ht="19.95" customHeight="1" x14ac:dyDescent="0.2">
      <c r="A12">
        <v>1996</v>
      </c>
      <c r="B12">
        <v>0.24265242078384261</v>
      </c>
      <c r="C12">
        <v>4.4991677563915582E-2</v>
      </c>
      <c r="D12">
        <v>0.11659905857879295</v>
      </c>
      <c r="E12">
        <v>0.29621124430205281</v>
      </c>
      <c r="F12">
        <v>7.2845612456344633E-2</v>
      </c>
      <c r="G12">
        <v>2.5123310049942234E-2</v>
      </c>
      <c r="H12">
        <v>5.8733138613617881E-3</v>
      </c>
      <c r="I12">
        <v>9.8737013470274179E-2</v>
      </c>
      <c r="K12">
        <v>8.2881015706399302E-3</v>
      </c>
      <c r="L12">
        <v>5.5744527889260008E-2</v>
      </c>
      <c r="M12">
        <v>3.2933719473573313E-2</v>
      </c>
    </row>
    <row r="13" spans="1:13" ht="19.95" customHeight="1" x14ac:dyDescent="0.2">
      <c r="A13">
        <v>1997</v>
      </c>
      <c r="B13">
        <v>0.25493708169242862</v>
      </c>
      <c r="C13">
        <v>3.5374991661578661E-2</v>
      </c>
      <c r="D13">
        <v>0.1010899418924124</v>
      </c>
      <c r="E13">
        <v>0.35543375839282204</v>
      </c>
      <c r="F13">
        <v>5.8972515020356754E-2</v>
      </c>
      <c r="G13">
        <v>1.9063085741146801E-2</v>
      </c>
      <c r="H13">
        <v>4.7105698433684675E-3</v>
      </c>
      <c r="I13">
        <v>8.1799435648805638E-2</v>
      </c>
      <c r="K13">
        <v>6.4422692816028769E-3</v>
      </c>
      <c r="L13">
        <v>5.2010224475488552E-2</v>
      </c>
      <c r="M13">
        <v>3.016612634998923E-2</v>
      </c>
    </row>
    <row r="14" spans="1:13" ht="19.95" customHeight="1" x14ac:dyDescent="0.2">
      <c r="A14">
        <v>1998</v>
      </c>
      <c r="B14">
        <v>0.2573935033241444</v>
      </c>
      <c r="C14">
        <v>2.9214161081191674E-2</v>
      </c>
      <c r="D14">
        <v>0.13894654125903358</v>
      </c>
      <c r="E14">
        <v>0.30061916240492942</v>
      </c>
      <c r="F14">
        <v>7.4077047280727407E-2</v>
      </c>
      <c r="G14">
        <v>2.6538492089501962E-2</v>
      </c>
      <c r="H14">
        <v>5.7577680550303613E-3</v>
      </c>
      <c r="I14">
        <v>5.7818938254169921E-2</v>
      </c>
      <c r="K14">
        <v>5.6127381688718895E-3</v>
      </c>
      <c r="L14">
        <v>5.0845601069071704E-2</v>
      </c>
      <c r="M14">
        <v>5.3176047013327676E-2</v>
      </c>
    </row>
    <row r="15" spans="1:13" ht="19.95" customHeight="1" x14ac:dyDescent="0.2">
      <c r="A15">
        <v>1999</v>
      </c>
      <c r="B15">
        <v>0.23662869757418353</v>
      </c>
      <c r="C15">
        <v>3.424010098895975E-2</v>
      </c>
      <c r="D15">
        <v>0.12486353151723728</v>
      </c>
      <c r="E15">
        <v>0.3311238933364401</v>
      </c>
      <c r="F15">
        <v>7.2231830554819201E-2</v>
      </c>
      <c r="G15">
        <v>2.266773803428692E-2</v>
      </c>
      <c r="H15">
        <v>6.9688824848775808E-3</v>
      </c>
      <c r="I15">
        <v>6.7026445850154631E-2</v>
      </c>
      <c r="K15">
        <v>5.2911330921389214E-3</v>
      </c>
      <c r="L15">
        <v>5.1907920813849442E-2</v>
      </c>
      <c r="M15">
        <v>4.7049825753052631E-2</v>
      </c>
    </row>
    <row r="16" spans="1:13" ht="19.95" customHeight="1" x14ac:dyDescent="0.2">
      <c r="A16">
        <v>2000</v>
      </c>
      <c r="B16">
        <v>0.19663395474360681</v>
      </c>
      <c r="C16">
        <v>3.6067283461719578E-2</v>
      </c>
      <c r="D16">
        <v>0.12861957956932035</v>
      </c>
      <c r="E16">
        <v>0.34535458377164668</v>
      </c>
      <c r="F16">
        <v>7.1418710404811431E-2</v>
      </c>
      <c r="G16">
        <v>2.6667347897979223E-2</v>
      </c>
      <c r="H16">
        <v>8.5487058727001918E-3</v>
      </c>
      <c r="I16">
        <v>6.7261963809951225E-2</v>
      </c>
      <c r="K16">
        <v>5.627470181873288E-3</v>
      </c>
      <c r="L16">
        <v>6.0198149897766673E-2</v>
      </c>
      <c r="M16">
        <v>5.360225038862456E-2</v>
      </c>
    </row>
    <row r="17" spans="1:13" ht="19.95" customHeight="1" x14ac:dyDescent="0.2">
      <c r="A17">
        <v>2001</v>
      </c>
      <c r="B17">
        <v>0.16718670049589457</v>
      </c>
      <c r="C17">
        <v>3.9979865784732324E-2</v>
      </c>
      <c r="D17">
        <v>0.13576222441744087</v>
      </c>
      <c r="E17">
        <v>0.33080458944535168</v>
      </c>
      <c r="F17">
        <v>9.0741111420907378E-2</v>
      </c>
      <c r="G17">
        <v>3.2397908490868634E-2</v>
      </c>
      <c r="H17">
        <v>1.2488724434398161E-2</v>
      </c>
      <c r="I17">
        <v>5.375811866112714E-2</v>
      </c>
      <c r="K17">
        <v>6.097563288829373E-3</v>
      </c>
      <c r="L17">
        <v>6.2645332853598523E-2</v>
      </c>
      <c r="M17">
        <v>6.813786070685135E-2</v>
      </c>
    </row>
    <row r="18" spans="1:13" ht="19.95" customHeight="1" x14ac:dyDescent="0.2">
      <c r="A18">
        <v>2002</v>
      </c>
      <c r="B18">
        <v>0.11646985893275076</v>
      </c>
      <c r="C18">
        <v>4.1573277265799069E-2</v>
      </c>
      <c r="D18">
        <v>0.17840262876696247</v>
      </c>
      <c r="E18">
        <v>0.31498198249292531</v>
      </c>
      <c r="F18">
        <v>8.6987035334502527E-2</v>
      </c>
      <c r="G18">
        <v>2.8318355472686879E-2</v>
      </c>
      <c r="H18">
        <v>1.4338055210977699E-2</v>
      </c>
      <c r="I18">
        <v>5.0928895098825588E-2</v>
      </c>
      <c r="K18">
        <v>5.3774193093270653E-3</v>
      </c>
      <c r="L18">
        <v>6.8214870633498764E-2</v>
      </c>
      <c r="M18">
        <v>9.4407621481743892E-2</v>
      </c>
    </row>
    <row r="19" spans="1:13" ht="19.95" customHeight="1" x14ac:dyDescent="0.2">
      <c r="A19">
        <v>2003</v>
      </c>
      <c r="B19">
        <v>0.19851186930094072</v>
      </c>
      <c r="C19">
        <v>3.2177185419222126E-2</v>
      </c>
      <c r="D19">
        <v>0.14749245453967469</v>
      </c>
      <c r="E19">
        <v>0.29237308638333281</v>
      </c>
      <c r="F19">
        <v>7.4029146728349079E-2</v>
      </c>
      <c r="G19">
        <v>4.9452731004511308E-2</v>
      </c>
      <c r="H19">
        <v>1.4957524465567086E-2</v>
      </c>
      <c r="I19">
        <v>3.3755992319140997E-2</v>
      </c>
      <c r="K19">
        <v>6.672058285658939E-3</v>
      </c>
      <c r="L19">
        <v>6.0355549881213479E-2</v>
      </c>
      <c r="M19">
        <v>9.022240167238875E-2</v>
      </c>
    </row>
    <row r="20" spans="1:13" ht="19.95" customHeight="1" x14ac:dyDescent="0.2">
      <c r="A20">
        <v>2004</v>
      </c>
      <c r="B20">
        <v>0.19789944588413555</v>
      </c>
      <c r="C20">
        <v>1.496047722153478E-2</v>
      </c>
      <c r="D20">
        <v>0.16392956214962956</v>
      </c>
      <c r="E20">
        <v>0.31798651549666035</v>
      </c>
      <c r="F20">
        <v>7.1206092651220687E-2</v>
      </c>
      <c r="G20">
        <v>4.1936260933404579E-2</v>
      </c>
      <c r="H20">
        <v>1.6775777163055984E-2</v>
      </c>
      <c r="I20">
        <v>2.8986503087778802E-2</v>
      </c>
      <c r="K20">
        <v>8.8795281405416992E-3</v>
      </c>
      <c r="L20">
        <v>3.8748084302227447E-2</v>
      </c>
      <c r="M20">
        <v>9.8691752969810587E-2</v>
      </c>
    </row>
    <row r="21" spans="1:13" ht="19.95" customHeight="1" x14ac:dyDescent="0.2">
      <c r="A21">
        <v>2005</v>
      </c>
      <c r="B21">
        <v>0.19060281222708972</v>
      </c>
      <c r="C21">
        <v>1.6390140317590458E-2</v>
      </c>
      <c r="D21">
        <v>0.1707623511577116</v>
      </c>
      <c r="E21">
        <v>0.28982207976134972</v>
      </c>
      <c r="F21">
        <v>8.2789064998027878E-2</v>
      </c>
      <c r="G21">
        <v>3.9573695284488897E-2</v>
      </c>
      <c r="H21">
        <v>2.0862028463978308E-2</v>
      </c>
      <c r="I21">
        <v>3.356426871562445E-2</v>
      </c>
      <c r="K21">
        <v>6.0567604275744823E-3</v>
      </c>
      <c r="L21">
        <v>3.9671934886069168E-2</v>
      </c>
      <c r="M21">
        <v>0.10990486376049532</v>
      </c>
    </row>
    <row r="22" spans="1:13" ht="19.95" customHeight="1" x14ac:dyDescent="0.2">
      <c r="A22">
        <v>2006</v>
      </c>
      <c r="B22">
        <v>0.17932575354868793</v>
      </c>
      <c r="C22">
        <v>1.0394331151805304E-2</v>
      </c>
      <c r="D22">
        <v>0.17193067137934839</v>
      </c>
      <c r="E22">
        <v>0.29240627922462253</v>
      </c>
      <c r="F22">
        <v>8.1787444752808289E-2</v>
      </c>
      <c r="G22">
        <v>3.4885369964011335E-2</v>
      </c>
      <c r="H22">
        <v>2.2850187217854132E-2</v>
      </c>
      <c r="I22">
        <v>7.175195475793586E-2</v>
      </c>
      <c r="K22">
        <v>3.3831167639581296E-3</v>
      </c>
      <c r="L22">
        <v>3.5933293752555232E-2</v>
      </c>
      <c r="M22">
        <v>9.5351597486412892E-2</v>
      </c>
    </row>
    <row r="23" spans="1:13" ht="19.95" customHeight="1" x14ac:dyDescent="0.2">
      <c r="A23">
        <v>2007</v>
      </c>
      <c r="B23">
        <v>0.11812032997345263</v>
      </c>
      <c r="C23">
        <v>0.11449155348518433</v>
      </c>
      <c r="D23">
        <v>0.14479141614910881</v>
      </c>
      <c r="E23">
        <v>0.15609898653866369</v>
      </c>
      <c r="F23">
        <v>6.6235390430118932E-2</v>
      </c>
      <c r="G23">
        <v>4.6510905523601945E-2</v>
      </c>
      <c r="H23">
        <v>2.0611182728393591E-2</v>
      </c>
      <c r="I23">
        <v>0.20280286476415407</v>
      </c>
      <c r="K23">
        <v>4.499542544890163E-3</v>
      </c>
      <c r="L23">
        <v>6.6417435733799532E-2</v>
      </c>
      <c r="M23">
        <v>5.9420392128632309E-2</v>
      </c>
    </row>
    <row r="24" spans="1:13" ht="19.95" customHeight="1" x14ac:dyDescent="0.2">
      <c r="A24">
        <v>2008</v>
      </c>
      <c r="B24">
        <v>0.11919344472249742</v>
      </c>
      <c r="C24">
        <v>8.4839919037208653E-2</v>
      </c>
      <c r="D24">
        <v>0.16603080613187091</v>
      </c>
      <c r="E24">
        <v>0.16122070319207227</v>
      </c>
      <c r="F24">
        <v>8.3257823542144338E-2</v>
      </c>
      <c r="G24">
        <v>4.5505874397245245E-2</v>
      </c>
      <c r="H24">
        <v>2.8422504829156921E-2</v>
      </c>
      <c r="I24">
        <v>0.18773923037262599</v>
      </c>
      <c r="K24">
        <v>3.7818961353531496E-3</v>
      </c>
      <c r="L24">
        <v>6.0459422530343136E-2</v>
      </c>
      <c r="M24">
        <v>5.9548375109481973E-2</v>
      </c>
    </row>
    <row r="25" spans="1:13" ht="14.4" x14ac:dyDescent="0.2">
      <c r="A25">
        <v>2009</v>
      </c>
      <c r="B25">
        <v>0.11527723626548922</v>
      </c>
      <c r="C25">
        <v>9.4423801856693537E-2</v>
      </c>
      <c r="D25">
        <v>0.15527587164610729</v>
      </c>
      <c r="E25">
        <v>0.15511570747171732</v>
      </c>
      <c r="F25">
        <v>0.10358997220760814</v>
      </c>
      <c r="G25">
        <v>4.0212117490253496E-2</v>
      </c>
      <c r="H25">
        <v>2.9977573102728451E-2</v>
      </c>
      <c r="I25">
        <v>0.1811332968324085</v>
      </c>
      <c r="K25">
        <v>4.1883788855237572E-3</v>
      </c>
      <c r="L25">
        <v>6.541645739894239E-2</v>
      </c>
      <c r="M25">
        <v>5.5389586842527906E-2</v>
      </c>
    </row>
    <row r="26" spans="1:13" ht="14.4" x14ac:dyDescent="0.2">
      <c r="A26">
        <v>2010</v>
      </c>
      <c r="B26">
        <v>0.11371898948685018</v>
      </c>
      <c r="C26">
        <v>9.2287002301266033E-2</v>
      </c>
      <c r="D26">
        <v>0.15760987408057608</v>
      </c>
      <c r="E26">
        <v>0.17244666893207861</v>
      </c>
      <c r="F26">
        <v>9.3360433235644039E-2</v>
      </c>
      <c r="G26">
        <v>4.9032899605436948E-2</v>
      </c>
      <c r="H26">
        <v>3.0794123496821171E-2</v>
      </c>
      <c r="I26">
        <v>0.17091893474161521</v>
      </c>
      <c r="K26">
        <v>5.2542490575947093E-3</v>
      </c>
      <c r="L26">
        <v>6.6475361645018799E-2</v>
      </c>
      <c r="M26">
        <v>4.8101463417098228E-2</v>
      </c>
    </row>
    <row r="27" spans="1:13" ht="14.4" x14ac:dyDescent="0.2">
      <c r="A27">
        <v>2011</v>
      </c>
      <c r="B27">
        <v>0.10868401444944352</v>
      </c>
      <c r="C27">
        <v>0.10958619329791706</v>
      </c>
      <c r="D27">
        <v>0.11126526407382568</v>
      </c>
      <c r="E27">
        <v>0.16370354650849597</v>
      </c>
      <c r="F27">
        <v>9.9278920896075651E-2</v>
      </c>
      <c r="G27">
        <v>5.3531714984614148E-2</v>
      </c>
      <c r="H27">
        <v>4.3867390418323937E-2</v>
      </c>
      <c r="I27">
        <v>0.18490198087577381</v>
      </c>
      <c r="K27">
        <v>5.3798795165769641E-3</v>
      </c>
      <c r="L27">
        <v>7.8482141353982349E-2</v>
      </c>
      <c r="M27">
        <v>4.1318953624970893E-2</v>
      </c>
    </row>
    <row r="28" spans="1:13" ht="14.4" x14ac:dyDescent="0.2">
      <c r="A28">
        <v>2012</v>
      </c>
      <c r="B28">
        <v>0.11461227049633081</v>
      </c>
      <c r="C28">
        <v>0.11015317902761773</v>
      </c>
      <c r="D28">
        <v>0.10902108107804256</v>
      </c>
      <c r="E28">
        <v>0.16591411631360653</v>
      </c>
      <c r="F28">
        <v>0.10358202387517056</v>
      </c>
      <c r="G28">
        <v>5.7001157295764555E-2</v>
      </c>
      <c r="H28">
        <v>4.6762573720541371E-2</v>
      </c>
      <c r="I28">
        <v>0.17409164032045624</v>
      </c>
      <c r="K28">
        <v>5.2599325027430375E-3</v>
      </c>
      <c r="L28">
        <v>7.6978066144159293E-2</v>
      </c>
      <c r="M28">
        <v>3.6623959225567305E-2</v>
      </c>
    </row>
    <row r="29" spans="1:13" ht="14.4" x14ac:dyDescent="0.2">
      <c r="A29">
        <v>2013</v>
      </c>
      <c r="B29">
        <v>0.1378689478765294</v>
      </c>
      <c r="C29">
        <v>0.1172667333671448</v>
      </c>
      <c r="D29">
        <v>7.3456066426056968E-2</v>
      </c>
      <c r="E29">
        <v>0.18661722972424566</v>
      </c>
      <c r="F29">
        <v>8.5738451024655798E-2</v>
      </c>
      <c r="G29">
        <v>5.048199760963664E-2</v>
      </c>
      <c r="H29">
        <v>6.1958082325513385E-2</v>
      </c>
      <c r="I29">
        <v>0.16888579632625841</v>
      </c>
      <c r="K29">
        <v>6.1334824400299187E-3</v>
      </c>
      <c r="L29">
        <v>8.071473607557636E-2</v>
      </c>
      <c r="M29">
        <v>3.0878476804352659E-2</v>
      </c>
    </row>
    <row r="30" spans="1:13" ht="14.4" x14ac:dyDescent="0.2">
      <c r="A30">
        <v>2014</v>
      </c>
      <c r="B30">
        <v>0.13769261488778486</v>
      </c>
      <c r="C30">
        <v>0.12543045520491117</v>
      </c>
      <c r="D30">
        <v>7.3667775503191091E-2</v>
      </c>
      <c r="E30">
        <v>0.16787063174899614</v>
      </c>
      <c r="F30">
        <v>8.4616636615128971E-2</v>
      </c>
      <c r="G30">
        <v>5.0413631942607902E-2</v>
      </c>
      <c r="H30">
        <v>7.260135791399773E-2</v>
      </c>
      <c r="I30">
        <v>0.17128646364008712</v>
      </c>
      <c r="K30">
        <v>5.1435139451342675E-3</v>
      </c>
      <c r="L30">
        <v>7.6431726693343402E-2</v>
      </c>
      <c r="M30">
        <v>3.484519190481733E-2</v>
      </c>
    </row>
    <row r="31" spans="1:13" ht="14.4" x14ac:dyDescent="0.2">
      <c r="A31">
        <v>2015</v>
      </c>
      <c r="B31">
        <v>0.13852810364390683</v>
      </c>
      <c r="C31">
        <v>0.11680371872234604</v>
      </c>
      <c r="D31">
        <v>8.8221222351098388E-2</v>
      </c>
      <c r="E31">
        <v>0.15865246460091045</v>
      </c>
      <c r="F31">
        <v>7.8704643570167779E-2</v>
      </c>
      <c r="G31">
        <v>4.4687097750889963E-2</v>
      </c>
      <c r="H31">
        <v>9.9638176208150867E-2</v>
      </c>
      <c r="I31">
        <v>0.16221500273393175</v>
      </c>
      <c r="K31">
        <v>3.384236046858855E-3</v>
      </c>
      <c r="L31">
        <v>6.8162584367273835E-2</v>
      </c>
      <c r="M31">
        <v>4.1002750004465252E-2</v>
      </c>
    </row>
    <row r="32" spans="1:13" ht="14.4" x14ac:dyDescent="0.2">
      <c r="A32">
        <v>2016</v>
      </c>
      <c r="B32">
        <v>0.14208073728622997</v>
      </c>
      <c r="C32">
        <v>0.11745538989032792</v>
      </c>
      <c r="D32">
        <v>7.9400131253976478E-2</v>
      </c>
      <c r="E32">
        <v>0.16173780999640813</v>
      </c>
      <c r="F32">
        <v>8.4404131269122704E-2</v>
      </c>
      <c r="G32">
        <v>5.2979154109981663E-2</v>
      </c>
      <c r="H32">
        <v>9.4098051671546404E-2</v>
      </c>
      <c r="I32">
        <v>0.14580502186181338</v>
      </c>
      <c r="K32">
        <v>3.1114223114932804E-3</v>
      </c>
      <c r="L32">
        <v>6.6165309946086812E-2</v>
      </c>
      <c r="M32">
        <v>5.2762840403013253E-2</v>
      </c>
    </row>
    <row r="33" spans="1:13" ht="14.4" x14ac:dyDescent="0.2">
      <c r="A33">
        <v>2017</v>
      </c>
      <c r="B33">
        <v>6.5908409828253134E-2</v>
      </c>
      <c r="C33">
        <v>0.15581121860562813</v>
      </c>
      <c r="D33">
        <v>0.13418994219301714</v>
      </c>
      <c r="E33">
        <v>4.4323087574361193E-3</v>
      </c>
      <c r="F33">
        <v>0.10226569190508773</v>
      </c>
      <c r="G33">
        <v>5.3242566644253517E-2</v>
      </c>
      <c r="H33">
        <v>0.12696456040278922</v>
      </c>
      <c r="I33">
        <v>0.20629446026613876</v>
      </c>
      <c r="K33">
        <v>1.3880871657126928E-3</v>
      </c>
      <c r="L33">
        <v>7.8268282381248125E-2</v>
      </c>
      <c r="M33">
        <v>7.1234471850435438E-2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50"/>
  <sheetViews>
    <sheetView workbookViewId="0">
      <selection activeCell="B102" sqref="B102"/>
    </sheetView>
  </sheetViews>
  <sheetFormatPr defaultRowHeight="14.4" x14ac:dyDescent="0.2"/>
  <cols>
    <col min="2" max="2" width="53.8984375" bestFit="1" customWidth="1"/>
    <col min="13" max="13" width="12.59765625" bestFit="1" customWidth="1"/>
    <col min="32" max="32" width="12.69921875" bestFit="1" customWidth="1"/>
  </cols>
  <sheetData>
    <row r="1" spans="2:18" x14ac:dyDescent="0.2">
      <c r="I1" t="s">
        <v>1153</v>
      </c>
    </row>
    <row r="2" spans="2:18" x14ac:dyDescent="0.2">
      <c r="B2" t="s">
        <v>312</v>
      </c>
      <c r="C2" t="s">
        <v>782</v>
      </c>
      <c r="D2" t="s">
        <v>313</v>
      </c>
      <c r="E2">
        <v>4</v>
      </c>
      <c r="I2" t="s">
        <v>1152</v>
      </c>
    </row>
    <row r="3" spans="2:18" x14ac:dyDescent="0.2">
      <c r="B3" t="s">
        <v>314</v>
      </c>
      <c r="C3" t="s">
        <v>783</v>
      </c>
      <c r="D3" t="s">
        <v>315</v>
      </c>
      <c r="E3">
        <v>8</v>
      </c>
      <c r="H3">
        <v>1995</v>
      </c>
      <c r="I3">
        <v>119.65</v>
      </c>
      <c r="J3">
        <v>1</v>
      </c>
      <c r="K3">
        <f>J3^2</f>
        <v>1</v>
      </c>
      <c r="M3" t="s">
        <v>1154</v>
      </c>
    </row>
    <row r="4" spans="2:18" ht="15" thickBot="1" x14ac:dyDescent="0.25">
      <c r="B4" t="s">
        <v>316</v>
      </c>
      <c r="C4" t="s">
        <v>784</v>
      </c>
      <c r="D4" t="s">
        <v>317</v>
      </c>
      <c r="E4">
        <v>12</v>
      </c>
      <c r="H4">
        <v>1996</v>
      </c>
      <c r="I4">
        <v>128.38</v>
      </c>
      <c r="J4">
        <v>2</v>
      </c>
      <c r="K4">
        <f t="shared" ref="K4:K25" si="0">J4^2</f>
        <v>4</v>
      </c>
    </row>
    <row r="5" spans="2:18" x14ac:dyDescent="0.2">
      <c r="B5" t="s">
        <v>318</v>
      </c>
      <c r="C5" t="s">
        <v>785</v>
      </c>
      <c r="D5" t="s">
        <v>319</v>
      </c>
      <c r="E5">
        <v>16</v>
      </c>
      <c r="H5">
        <v>1997</v>
      </c>
      <c r="I5">
        <v>133.18</v>
      </c>
      <c r="J5">
        <v>3</v>
      </c>
      <c r="K5">
        <f t="shared" si="0"/>
        <v>9</v>
      </c>
      <c r="M5" s="12" t="s">
        <v>1155</v>
      </c>
      <c r="N5" s="12"/>
    </row>
    <row r="6" spans="2:18" x14ac:dyDescent="0.2">
      <c r="B6" t="s">
        <v>320</v>
      </c>
      <c r="C6" t="s">
        <v>786</v>
      </c>
      <c r="D6" t="s">
        <v>321</v>
      </c>
      <c r="E6">
        <v>20</v>
      </c>
      <c r="H6">
        <v>1998</v>
      </c>
      <c r="I6">
        <v>157.55000000000001</v>
      </c>
      <c r="J6">
        <v>4</v>
      </c>
      <c r="K6">
        <f t="shared" si="0"/>
        <v>16</v>
      </c>
      <c r="M6" s="9" t="s">
        <v>1156</v>
      </c>
      <c r="N6" s="9">
        <v>0.99846202889901126</v>
      </c>
    </row>
    <row r="7" spans="2:18" x14ac:dyDescent="0.2">
      <c r="B7" t="s">
        <v>322</v>
      </c>
      <c r="C7" t="s">
        <v>787</v>
      </c>
      <c r="D7" t="s">
        <v>323</v>
      </c>
      <c r="E7">
        <v>24</v>
      </c>
      <c r="H7">
        <v>1999</v>
      </c>
      <c r="I7">
        <v>182.22</v>
      </c>
      <c r="J7">
        <v>5</v>
      </c>
      <c r="K7">
        <f t="shared" si="0"/>
        <v>25</v>
      </c>
      <c r="M7" s="9" t="s">
        <v>1157</v>
      </c>
      <c r="N7" s="9">
        <v>0.99692642315313007</v>
      </c>
    </row>
    <row r="8" spans="2:18" x14ac:dyDescent="0.2">
      <c r="B8" t="s">
        <v>788</v>
      </c>
      <c r="C8" t="s">
        <v>789</v>
      </c>
      <c r="D8" t="s">
        <v>790</v>
      </c>
      <c r="E8">
        <v>660</v>
      </c>
      <c r="H8">
        <v>2000</v>
      </c>
      <c r="I8">
        <v>210.77</v>
      </c>
      <c r="J8">
        <v>6</v>
      </c>
      <c r="K8">
        <f t="shared" si="0"/>
        <v>36</v>
      </c>
      <c r="M8" s="9" t="s">
        <v>1158</v>
      </c>
      <c r="N8" s="9">
        <v>0.99660288874819636</v>
      </c>
    </row>
    <row r="9" spans="2:18" x14ac:dyDescent="0.2">
      <c r="B9" t="s">
        <v>791</v>
      </c>
      <c r="C9" t="s">
        <v>792</v>
      </c>
      <c r="D9" t="s">
        <v>793</v>
      </c>
      <c r="E9">
        <v>10</v>
      </c>
      <c r="H9">
        <v>2001</v>
      </c>
      <c r="I9">
        <v>249.6</v>
      </c>
      <c r="J9">
        <v>7</v>
      </c>
      <c r="K9">
        <f t="shared" si="0"/>
        <v>49</v>
      </c>
      <c r="M9" s="9" t="s">
        <v>1159</v>
      </c>
      <c r="N9" s="9">
        <v>24.350350176095507</v>
      </c>
    </row>
    <row r="10" spans="2:18" ht="15" thickBot="1" x14ac:dyDescent="0.25">
      <c r="B10" t="s">
        <v>324</v>
      </c>
      <c r="C10" t="s">
        <v>794</v>
      </c>
      <c r="D10" t="s">
        <v>325</v>
      </c>
      <c r="E10">
        <v>28</v>
      </c>
      <c r="H10">
        <v>2002</v>
      </c>
      <c r="I10">
        <v>291.89999999999998</v>
      </c>
      <c r="J10">
        <v>8</v>
      </c>
      <c r="K10">
        <f t="shared" si="0"/>
        <v>64</v>
      </c>
      <c r="M10" s="10" t="s">
        <v>1160</v>
      </c>
      <c r="N10" s="10">
        <v>22</v>
      </c>
    </row>
    <row r="11" spans="2:18" x14ac:dyDescent="0.2">
      <c r="B11" t="s">
        <v>326</v>
      </c>
      <c r="C11" t="s">
        <v>795</v>
      </c>
      <c r="D11" t="s">
        <v>327</v>
      </c>
      <c r="E11">
        <v>32</v>
      </c>
      <c r="H11">
        <v>2003</v>
      </c>
      <c r="I11">
        <v>333.65</v>
      </c>
      <c r="J11">
        <v>9</v>
      </c>
      <c r="K11">
        <f t="shared" si="0"/>
        <v>81</v>
      </c>
    </row>
    <row r="12" spans="2:18" ht="15" thickBot="1" x14ac:dyDescent="0.25">
      <c r="B12" t="s">
        <v>328</v>
      </c>
      <c r="C12" t="s">
        <v>796</v>
      </c>
      <c r="D12" t="s">
        <v>329</v>
      </c>
      <c r="E12">
        <v>51</v>
      </c>
      <c r="H12">
        <v>2004</v>
      </c>
      <c r="I12">
        <v>376.49</v>
      </c>
      <c r="J12">
        <v>10</v>
      </c>
      <c r="K12">
        <f t="shared" si="0"/>
        <v>100</v>
      </c>
      <c r="M12" t="s">
        <v>1161</v>
      </c>
    </row>
    <row r="13" spans="2:18" x14ac:dyDescent="0.2">
      <c r="B13" t="s">
        <v>330</v>
      </c>
      <c r="C13" t="s">
        <v>797</v>
      </c>
      <c r="D13" t="s">
        <v>331</v>
      </c>
      <c r="E13">
        <v>533</v>
      </c>
      <c r="H13">
        <v>2005</v>
      </c>
      <c r="I13">
        <v>438.43</v>
      </c>
      <c r="J13">
        <v>11</v>
      </c>
      <c r="K13">
        <f t="shared" si="0"/>
        <v>121</v>
      </c>
      <c r="M13" s="11"/>
      <c r="N13" s="11" t="s">
        <v>1166</v>
      </c>
      <c r="O13" s="11" t="s">
        <v>1167</v>
      </c>
      <c r="P13" s="11" t="s">
        <v>1168</v>
      </c>
      <c r="Q13" s="11" t="s">
        <v>1169</v>
      </c>
      <c r="R13" s="11" t="s">
        <v>1170</v>
      </c>
    </row>
    <row r="14" spans="2:18" x14ac:dyDescent="0.2">
      <c r="B14" t="s">
        <v>332</v>
      </c>
      <c r="C14" t="s">
        <v>798</v>
      </c>
      <c r="D14" t="s">
        <v>84</v>
      </c>
      <c r="E14">
        <v>36</v>
      </c>
      <c r="H14">
        <v>2006</v>
      </c>
      <c r="I14">
        <v>509.17</v>
      </c>
      <c r="J14">
        <v>12</v>
      </c>
      <c r="K14">
        <f t="shared" si="0"/>
        <v>144</v>
      </c>
      <c r="M14" s="9" t="s">
        <v>1162</v>
      </c>
      <c r="N14" s="9">
        <v>2</v>
      </c>
      <c r="O14" s="9">
        <v>3654122.0927388198</v>
      </c>
      <c r="P14" s="9">
        <v>1827061.0463694099</v>
      </c>
      <c r="Q14" s="9">
        <v>3081.3613883119679</v>
      </c>
      <c r="R14" s="9">
        <v>1.3571214727230624E-24</v>
      </c>
    </row>
    <row r="15" spans="2:18" x14ac:dyDescent="0.2">
      <c r="B15" t="s">
        <v>333</v>
      </c>
      <c r="C15" t="s">
        <v>799</v>
      </c>
      <c r="D15" t="s">
        <v>85</v>
      </c>
      <c r="E15">
        <v>40</v>
      </c>
      <c r="H15">
        <v>2007</v>
      </c>
      <c r="I15">
        <v>593.15</v>
      </c>
      <c r="J15">
        <v>13</v>
      </c>
      <c r="K15">
        <f t="shared" si="0"/>
        <v>169</v>
      </c>
      <c r="M15" s="9" t="s">
        <v>1163</v>
      </c>
      <c r="N15" s="9">
        <v>19</v>
      </c>
      <c r="O15" s="9">
        <v>11265.851520271015</v>
      </c>
      <c r="P15" s="9">
        <v>592.93955369847447</v>
      </c>
      <c r="Q15" s="9"/>
      <c r="R15" s="9"/>
    </row>
    <row r="16" spans="2:18" ht="15" thickBot="1" x14ac:dyDescent="0.25">
      <c r="B16" t="s">
        <v>334</v>
      </c>
      <c r="C16" t="s">
        <v>800</v>
      </c>
      <c r="D16" t="s">
        <v>335</v>
      </c>
      <c r="E16">
        <v>31</v>
      </c>
      <c r="H16">
        <v>2008</v>
      </c>
      <c r="I16">
        <v>681.68</v>
      </c>
      <c r="J16">
        <v>14</v>
      </c>
      <c r="K16">
        <f t="shared" si="0"/>
        <v>196</v>
      </c>
      <c r="M16" s="10" t="s">
        <v>1164</v>
      </c>
      <c r="N16" s="10">
        <v>21</v>
      </c>
      <c r="O16" s="10">
        <v>3665387.9442590908</v>
      </c>
      <c r="P16" s="10"/>
      <c r="Q16" s="10"/>
      <c r="R16" s="10"/>
    </row>
    <row r="17" spans="2:32" ht="15" thickBot="1" x14ac:dyDescent="0.25">
      <c r="B17" t="s">
        <v>801</v>
      </c>
      <c r="C17" t="s">
        <v>802</v>
      </c>
      <c r="D17" t="s">
        <v>337</v>
      </c>
      <c r="E17">
        <v>44</v>
      </c>
      <c r="H17">
        <v>2009</v>
      </c>
      <c r="I17">
        <v>754.82</v>
      </c>
      <c r="J17">
        <v>15</v>
      </c>
      <c r="K17">
        <f t="shared" si="0"/>
        <v>225</v>
      </c>
    </row>
    <row r="18" spans="2:32" x14ac:dyDescent="0.2">
      <c r="B18" t="s">
        <v>338</v>
      </c>
      <c r="C18" t="s">
        <v>803</v>
      </c>
      <c r="D18" t="s">
        <v>339</v>
      </c>
      <c r="E18">
        <v>48</v>
      </c>
      <c r="H18">
        <v>2010</v>
      </c>
      <c r="I18">
        <v>842.66</v>
      </c>
      <c r="J18">
        <v>16</v>
      </c>
      <c r="K18">
        <f t="shared" si="0"/>
        <v>256</v>
      </c>
      <c r="M18" s="11"/>
      <c r="N18" s="11" t="s">
        <v>1171</v>
      </c>
      <c r="O18" s="11" t="s">
        <v>1159</v>
      </c>
      <c r="P18" s="11" t="s">
        <v>1172</v>
      </c>
      <c r="Q18" s="11" t="s">
        <v>1173</v>
      </c>
      <c r="R18" s="11" t="s">
        <v>1174</v>
      </c>
      <c r="S18" s="11" t="s">
        <v>1175</v>
      </c>
      <c r="T18" s="11" t="s">
        <v>1176</v>
      </c>
      <c r="U18" s="11" t="s">
        <v>1177</v>
      </c>
    </row>
    <row r="19" spans="2:32" x14ac:dyDescent="0.2">
      <c r="B19" t="s">
        <v>340</v>
      </c>
      <c r="C19" t="s">
        <v>804</v>
      </c>
      <c r="D19" t="s">
        <v>341</v>
      </c>
      <c r="E19">
        <v>50</v>
      </c>
      <c r="H19">
        <v>2011</v>
      </c>
      <c r="I19">
        <v>941.98</v>
      </c>
      <c r="J19">
        <v>17</v>
      </c>
      <c r="K19">
        <f t="shared" si="0"/>
        <v>289</v>
      </c>
      <c r="M19" s="9" t="s">
        <v>1165</v>
      </c>
      <c r="N19" s="9">
        <v>89.669090909090755</v>
      </c>
      <c r="O19" s="9">
        <v>17.106125218968778</v>
      </c>
      <c r="P19" s="9">
        <v>5.2419288273219102</v>
      </c>
      <c r="Q19" s="9">
        <v>4.6445350192951541E-5</v>
      </c>
      <c r="R19" s="9">
        <v>53.865559348068487</v>
      </c>
      <c r="S19" s="9">
        <v>125.47262247011302</v>
      </c>
      <c r="T19" s="9">
        <v>53.865559348068487</v>
      </c>
      <c r="U19" s="9">
        <v>125.47262247011302</v>
      </c>
    </row>
    <row r="20" spans="2:32" x14ac:dyDescent="0.2">
      <c r="B20" t="s">
        <v>342</v>
      </c>
      <c r="C20" t="s">
        <v>805</v>
      </c>
      <c r="D20" t="s">
        <v>343</v>
      </c>
      <c r="E20">
        <v>52</v>
      </c>
      <c r="H20">
        <v>2012</v>
      </c>
      <c r="I20">
        <v>1063.27</v>
      </c>
      <c r="J20">
        <v>18</v>
      </c>
      <c r="K20">
        <f t="shared" si="0"/>
        <v>324</v>
      </c>
      <c r="M20" s="9" t="s">
        <v>1178</v>
      </c>
      <c r="N20" s="9">
        <v>7.3024534161490804</v>
      </c>
      <c r="O20" s="9">
        <v>3.4262367558180453</v>
      </c>
      <c r="P20" s="9">
        <v>2.1313335699142462</v>
      </c>
      <c r="Q20" s="9">
        <v>4.6338808735354259E-2</v>
      </c>
      <c r="R20" s="9">
        <v>0.13125747012402122</v>
      </c>
      <c r="S20" s="9">
        <v>14.47364936217414</v>
      </c>
      <c r="T20" s="9">
        <v>0.13125747012402122</v>
      </c>
      <c r="U20" s="9">
        <v>14.47364936217414</v>
      </c>
    </row>
    <row r="21" spans="2:32" ht="15" thickBot="1" x14ac:dyDescent="0.25">
      <c r="B21" t="s">
        <v>344</v>
      </c>
      <c r="C21" t="s">
        <v>806</v>
      </c>
      <c r="D21" t="s">
        <v>345</v>
      </c>
      <c r="E21">
        <v>112</v>
      </c>
      <c r="H21">
        <v>2013</v>
      </c>
      <c r="I21">
        <v>1117.94</v>
      </c>
      <c r="J21">
        <v>19</v>
      </c>
      <c r="K21">
        <f t="shared" si="0"/>
        <v>361</v>
      </c>
      <c r="M21" s="10" t="s">
        <v>1179</v>
      </c>
      <c r="N21" s="10">
        <v>2.4117758328627898</v>
      </c>
      <c r="O21" s="10">
        <v>0.14465582921192122</v>
      </c>
      <c r="P21" s="10">
        <v>16.672510509960379</v>
      </c>
      <c r="Q21" s="10">
        <v>8.4558793895055426E-13</v>
      </c>
      <c r="R21" s="10">
        <v>2.1090077027118586</v>
      </c>
      <c r="S21" s="10">
        <v>2.7145439630137211</v>
      </c>
      <c r="T21" s="10">
        <v>2.1090077027118586</v>
      </c>
      <c r="U21" s="10">
        <v>2.7145439630137211</v>
      </c>
    </row>
    <row r="22" spans="2:32" x14ac:dyDescent="0.2">
      <c r="B22" t="s">
        <v>346</v>
      </c>
      <c r="C22" t="s">
        <v>807</v>
      </c>
      <c r="D22" t="s">
        <v>86</v>
      </c>
      <c r="E22">
        <v>56</v>
      </c>
      <c r="H22">
        <v>2014</v>
      </c>
      <c r="I22">
        <v>1190.5999999999999</v>
      </c>
      <c r="J22">
        <v>20</v>
      </c>
      <c r="K22">
        <f t="shared" si="0"/>
        <v>400</v>
      </c>
    </row>
    <row r="23" spans="2:32" x14ac:dyDescent="0.2">
      <c r="B23" t="s">
        <v>347</v>
      </c>
      <c r="C23" t="s">
        <v>808</v>
      </c>
      <c r="D23" t="s">
        <v>348</v>
      </c>
      <c r="E23">
        <v>84</v>
      </c>
      <c r="H23">
        <v>2015</v>
      </c>
      <c r="I23">
        <v>1283.53</v>
      </c>
      <c r="J23">
        <v>21</v>
      </c>
      <c r="K23">
        <f t="shared" si="0"/>
        <v>441</v>
      </c>
    </row>
    <row r="24" spans="2:32" x14ac:dyDescent="0.2">
      <c r="B24" t="s">
        <v>349</v>
      </c>
      <c r="C24" t="s">
        <v>809</v>
      </c>
      <c r="D24" t="s">
        <v>350</v>
      </c>
      <c r="E24">
        <v>204</v>
      </c>
      <c r="H24">
        <v>2016</v>
      </c>
      <c r="I24">
        <v>1372.31</v>
      </c>
      <c r="J24">
        <v>22</v>
      </c>
      <c r="K24">
        <f t="shared" si="0"/>
        <v>484</v>
      </c>
      <c r="M24" t="s">
        <v>1180</v>
      </c>
    </row>
    <row r="25" spans="2:32" x14ac:dyDescent="0.2">
      <c r="B25" t="s">
        <v>351</v>
      </c>
      <c r="C25" t="s">
        <v>810</v>
      </c>
      <c r="D25" t="s">
        <v>352</v>
      </c>
      <c r="E25">
        <v>60</v>
      </c>
      <c r="H25">
        <v>2017</v>
      </c>
      <c r="I25" s="8">
        <v>1533.4549999999999</v>
      </c>
      <c r="J25">
        <v>23</v>
      </c>
      <c r="K25">
        <f t="shared" si="0"/>
        <v>529</v>
      </c>
      <c r="M25">
        <f>N19+N20*23+N21*529</f>
        <v>1533.4549350649354</v>
      </c>
    </row>
    <row r="26" spans="2:32" x14ac:dyDescent="0.2">
      <c r="B26" t="s">
        <v>353</v>
      </c>
      <c r="C26" t="s">
        <v>811</v>
      </c>
      <c r="D26" t="s">
        <v>354</v>
      </c>
      <c r="E26">
        <v>64</v>
      </c>
    </row>
    <row r="27" spans="2:32" x14ac:dyDescent="0.2">
      <c r="B27" t="s">
        <v>812</v>
      </c>
      <c r="C27" t="s">
        <v>813</v>
      </c>
      <c r="D27" t="s">
        <v>356</v>
      </c>
      <c r="E27">
        <v>68</v>
      </c>
    </row>
    <row r="28" spans="2:32" x14ac:dyDescent="0.2">
      <c r="B28" t="s">
        <v>814</v>
      </c>
      <c r="C28" t="s">
        <v>815</v>
      </c>
      <c r="D28" t="s">
        <v>816</v>
      </c>
      <c r="E28">
        <v>535</v>
      </c>
    </row>
    <row r="29" spans="2:32" x14ac:dyDescent="0.2">
      <c r="B29" t="s">
        <v>357</v>
      </c>
      <c r="C29" t="s">
        <v>817</v>
      </c>
      <c r="D29" t="s">
        <v>358</v>
      </c>
      <c r="E29">
        <v>70</v>
      </c>
      <c r="I29" t="s">
        <v>1205</v>
      </c>
      <c r="X29" t="s">
        <v>1205</v>
      </c>
    </row>
    <row r="30" spans="2:32" x14ac:dyDescent="0.2">
      <c r="B30" t="s">
        <v>359</v>
      </c>
      <c r="C30" t="s">
        <v>818</v>
      </c>
      <c r="D30" t="s">
        <v>360</v>
      </c>
      <c r="E30">
        <v>72</v>
      </c>
      <c r="I30" t="s">
        <v>1204</v>
      </c>
      <c r="M30" t="s">
        <v>1154</v>
      </c>
      <c r="X30" t="s">
        <v>1267</v>
      </c>
    </row>
    <row r="31" spans="2:32" ht="15" thickBot="1" x14ac:dyDescent="0.25">
      <c r="B31" t="s">
        <v>819</v>
      </c>
      <c r="C31" t="s">
        <v>820</v>
      </c>
      <c r="D31" t="s">
        <v>821</v>
      </c>
      <c r="E31">
        <v>74</v>
      </c>
      <c r="H31">
        <v>1995</v>
      </c>
      <c r="I31" s="8">
        <v>12121003985.362263</v>
      </c>
      <c r="J31">
        <v>1</v>
      </c>
      <c r="K31">
        <v>1</v>
      </c>
      <c r="W31">
        <v>1995</v>
      </c>
      <c r="X31" s="15">
        <v>109074000000</v>
      </c>
      <c r="Y31">
        <v>1</v>
      </c>
      <c r="Z31">
        <v>1</v>
      </c>
      <c r="AF31" t="s">
        <v>1154</v>
      </c>
    </row>
    <row r="32" spans="2:32" ht="15" thickBot="1" x14ac:dyDescent="0.25">
      <c r="B32" t="s">
        <v>361</v>
      </c>
      <c r="C32" t="s">
        <v>822</v>
      </c>
      <c r="D32" t="s">
        <v>362</v>
      </c>
      <c r="E32">
        <v>76</v>
      </c>
      <c r="H32">
        <v>1996</v>
      </c>
      <c r="I32">
        <v>16282000000</v>
      </c>
      <c r="J32">
        <v>2</v>
      </c>
      <c r="K32">
        <v>4</v>
      </c>
      <c r="M32" s="12" t="s">
        <v>1155</v>
      </c>
      <c r="N32" s="12"/>
      <c r="W32">
        <v>1996</v>
      </c>
      <c r="X32">
        <v>123226000000</v>
      </c>
      <c r="Y32">
        <v>2</v>
      </c>
      <c r="Z32">
        <v>4</v>
      </c>
      <c r="AB32">
        <v>109074000000</v>
      </c>
      <c r="AC32">
        <v>1</v>
      </c>
      <c r="AD32">
        <v>1</v>
      </c>
    </row>
    <row r="33" spans="2:40" x14ac:dyDescent="0.2">
      <c r="B33" t="s">
        <v>823</v>
      </c>
      <c r="C33" t="s">
        <v>824</v>
      </c>
      <c r="D33" t="s">
        <v>825</v>
      </c>
      <c r="E33">
        <v>86</v>
      </c>
      <c r="H33">
        <v>1997</v>
      </c>
      <c r="I33">
        <v>13195000000</v>
      </c>
      <c r="J33">
        <v>3</v>
      </c>
      <c r="K33">
        <v>9</v>
      </c>
      <c r="M33" s="9" t="s">
        <v>1156</v>
      </c>
      <c r="N33" s="9">
        <v>0.99455382540165227</v>
      </c>
      <c r="W33">
        <v>1997</v>
      </c>
      <c r="X33">
        <v>151158804151.50278</v>
      </c>
      <c r="Y33">
        <v>3</v>
      </c>
      <c r="Z33">
        <v>9</v>
      </c>
      <c r="AB33">
        <v>123226000000</v>
      </c>
      <c r="AC33">
        <v>2</v>
      </c>
      <c r="AD33">
        <v>4</v>
      </c>
      <c r="AF33" s="12" t="s">
        <v>1155</v>
      </c>
      <c r="AG33" s="12"/>
    </row>
    <row r="34" spans="2:40" x14ac:dyDescent="0.2">
      <c r="B34" t="s">
        <v>365</v>
      </c>
      <c r="C34" t="s">
        <v>826</v>
      </c>
      <c r="D34" t="s">
        <v>366</v>
      </c>
      <c r="E34">
        <v>96</v>
      </c>
      <c r="H34">
        <v>1998</v>
      </c>
      <c r="I34">
        <v>13984000000</v>
      </c>
      <c r="J34">
        <v>4</v>
      </c>
      <c r="K34">
        <v>16</v>
      </c>
      <c r="M34" s="9" t="s">
        <v>1157</v>
      </c>
      <c r="N34" s="9">
        <v>0.98913731162106022</v>
      </c>
      <c r="W34">
        <v>1998</v>
      </c>
      <c r="X34">
        <v>172889000000</v>
      </c>
      <c r="Y34">
        <v>4</v>
      </c>
      <c r="Z34">
        <v>16</v>
      </c>
      <c r="AB34">
        <v>172889000000</v>
      </c>
      <c r="AC34">
        <v>4</v>
      </c>
      <c r="AD34">
        <v>16</v>
      </c>
      <c r="AF34" s="9" t="s">
        <v>1156</v>
      </c>
      <c r="AG34" s="9">
        <v>0.99576714528500265</v>
      </c>
    </row>
    <row r="35" spans="2:40" x14ac:dyDescent="0.2">
      <c r="B35" t="s">
        <v>367</v>
      </c>
      <c r="C35" t="s">
        <v>827</v>
      </c>
      <c r="D35" t="s">
        <v>87</v>
      </c>
      <c r="E35">
        <v>100</v>
      </c>
      <c r="H35">
        <v>1999</v>
      </c>
      <c r="I35">
        <v>14436000000</v>
      </c>
      <c r="J35">
        <v>5</v>
      </c>
      <c r="K35">
        <v>25</v>
      </c>
      <c r="M35" s="9" t="s">
        <v>1158</v>
      </c>
      <c r="N35" s="9">
        <v>0.98799387073906653</v>
      </c>
      <c r="W35">
        <v>1999</v>
      </c>
      <c r="X35">
        <v>166392000000</v>
      </c>
      <c r="Y35">
        <v>5</v>
      </c>
      <c r="Z35">
        <v>25</v>
      </c>
      <c r="AB35">
        <v>166392000000</v>
      </c>
      <c r="AC35">
        <v>5</v>
      </c>
      <c r="AD35">
        <v>25</v>
      </c>
      <c r="AF35" s="9" t="s">
        <v>1157</v>
      </c>
      <c r="AG35" s="9">
        <v>0.99155220762904361</v>
      </c>
    </row>
    <row r="36" spans="2:40" x14ac:dyDescent="0.2">
      <c r="B36" t="s">
        <v>368</v>
      </c>
      <c r="C36" t="s">
        <v>828</v>
      </c>
      <c r="D36" t="s">
        <v>369</v>
      </c>
      <c r="E36">
        <v>854</v>
      </c>
      <c r="H36">
        <v>2000</v>
      </c>
      <c r="I36">
        <v>16357000000</v>
      </c>
      <c r="J36">
        <v>6</v>
      </c>
      <c r="K36">
        <v>36</v>
      </c>
      <c r="M36" s="9" t="s">
        <v>1159</v>
      </c>
      <c r="N36" s="9">
        <v>2397665075.7185311</v>
      </c>
      <c r="W36">
        <v>2000</v>
      </c>
      <c r="X36">
        <v>225176000000</v>
      </c>
      <c r="Y36">
        <v>6</v>
      </c>
      <c r="Z36">
        <v>36</v>
      </c>
      <c r="AB36">
        <v>225176000000</v>
      </c>
      <c r="AC36">
        <v>6</v>
      </c>
      <c r="AD36">
        <v>36</v>
      </c>
      <c r="AF36" s="9" t="s">
        <v>1158</v>
      </c>
      <c r="AG36" s="9">
        <v>0.99066296632683759</v>
      </c>
    </row>
    <row r="37" spans="2:40" ht="15" thickBot="1" x14ac:dyDescent="0.25">
      <c r="B37" t="s">
        <v>370</v>
      </c>
      <c r="C37" t="s">
        <v>829</v>
      </c>
      <c r="D37" t="s">
        <v>371</v>
      </c>
      <c r="E37">
        <v>108</v>
      </c>
      <c r="H37">
        <v>2001</v>
      </c>
      <c r="I37">
        <v>17443000000</v>
      </c>
      <c r="J37">
        <v>7</v>
      </c>
      <c r="K37">
        <v>49</v>
      </c>
      <c r="M37" s="10" t="s">
        <v>1160</v>
      </c>
      <c r="N37" s="10">
        <v>22</v>
      </c>
      <c r="W37">
        <v>2001</v>
      </c>
      <c r="X37">
        <v>238944000000</v>
      </c>
      <c r="Y37">
        <v>7</v>
      </c>
      <c r="Z37">
        <v>49</v>
      </c>
      <c r="AB37">
        <v>238944000000</v>
      </c>
      <c r="AC37">
        <v>7</v>
      </c>
      <c r="AD37">
        <v>49</v>
      </c>
      <c r="AF37" s="9" t="s">
        <v>1159</v>
      </c>
      <c r="AG37" s="9">
        <v>19315026071.922955</v>
      </c>
    </row>
    <row r="38" spans="2:40" ht="15" thickBot="1" x14ac:dyDescent="0.25">
      <c r="B38" t="s">
        <v>372</v>
      </c>
      <c r="C38" t="s">
        <v>830</v>
      </c>
      <c r="D38" t="s">
        <v>373</v>
      </c>
      <c r="E38">
        <v>132</v>
      </c>
      <c r="H38">
        <v>2002</v>
      </c>
      <c r="I38">
        <v>20242000000</v>
      </c>
      <c r="J38">
        <v>8</v>
      </c>
      <c r="K38">
        <v>64</v>
      </c>
      <c r="W38">
        <v>2002</v>
      </c>
      <c r="X38">
        <v>266000000000</v>
      </c>
      <c r="Y38">
        <v>8</v>
      </c>
      <c r="Z38">
        <v>64</v>
      </c>
      <c r="AB38">
        <v>266000000000</v>
      </c>
      <c r="AC38">
        <v>8</v>
      </c>
      <c r="AD38">
        <v>64</v>
      </c>
      <c r="AF38" s="10" t="s">
        <v>1160</v>
      </c>
      <c r="AG38" s="10">
        <v>22</v>
      </c>
    </row>
    <row r="39" spans="2:40" ht="15" thickBot="1" x14ac:dyDescent="0.25">
      <c r="B39" t="s">
        <v>374</v>
      </c>
      <c r="C39" t="s">
        <v>831</v>
      </c>
      <c r="D39" t="s">
        <v>375</v>
      </c>
      <c r="E39">
        <v>116</v>
      </c>
      <c r="H39">
        <v>2003</v>
      </c>
      <c r="I39">
        <v>21721000000</v>
      </c>
      <c r="J39">
        <v>9</v>
      </c>
      <c r="K39">
        <v>81</v>
      </c>
      <c r="M39" t="s">
        <v>1161</v>
      </c>
      <c r="W39">
        <v>2003</v>
      </c>
      <c r="X39">
        <v>276130000000</v>
      </c>
      <c r="Y39">
        <v>9</v>
      </c>
      <c r="Z39">
        <v>81</v>
      </c>
      <c r="AB39">
        <v>276130000000</v>
      </c>
      <c r="AC39">
        <v>9</v>
      </c>
      <c r="AD39">
        <v>81</v>
      </c>
    </row>
    <row r="40" spans="2:40" ht="15" thickBot="1" x14ac:dyDescent="0.25">
      <c r="B40" t="s">
        <v>376</v>
      </c>
      <c r="C40" t="s">
        <v>832</v>
      </c>
      <c r="D40" t="s">
        <v>377</v>
      </c>
      <c r="E40">
        <v>120</v>
      </c>
      <c r="H40">
        <v>2004</v>
      </c>
      <c r="I40">
        <v>23779000000</v>
      </c>
      <c r="J40">
        <v>10</v>
      </c>
      <c r="K40">
        <v>100</v>
      </c>
      <c r="M40" s="11"/>
      <c r="N40" s="11" t="s">
        <v>1166</v>
      </c>
      <c r="O40" s="11" t="s">
        <v>1167</v>
      </c>
      <c r="P40" s="11" t="s">
        <v>1168</v>
      </c>
      <c r="Q40" s="11" t="s">
        <v>1169</v>
      </c>
      <c r="R40" s="11" t="s">
        <v>1170</v>
      </c>
      <c r="W40">
        <v>2004</v>
      </c>
      <c r="X40">
        <v>283070000000</v>
      </c>
      <c r="Y40">
        <v>10</v>
      </c>
      <c r="Z40">
        <v>100</v>
      </c>
      <c r="AB40">
        <v>283070000000</v>
      </c>
      <c r="AC40">
        <v>10</v>
      </c>
      <c r="AD40">
        <v>100</v>
      </c>
      <c r="AF40" t="s">
        <v>1161</v>
      </c>
    </row>
    <row r="41" spans="2:40" x14ac:dyDescent="0.2">
      <c r="B41" t="s">
        <v>378</v>
      </c>
      <c r="C41" t="s">
        <v>833</v>
      </c>
      <c r="D41" t="s">
        <v>88</v>
      </c>
      <c r="E41">
        <v>124</v>
      </c>
      <c r="H41">
        <v>2005</v>
      </c>
      <c r="I41">
        <v>25587000000</v>
      </c>
      <c r="J41">
        <v>11</v>
      </c>
      <c r="K41">
        <v>121</v>
      </c>
      <c r="M41" s="9" t="s">
        <v>1162</v>
      </c>
      <c r="N41" s="9">
        <v>2</v>
      </c>
      <c r="O41" s="9">
        <v>9.9460330755088533E+21</v>
      </c>
      <c r="P41" s="9">
        <v>4.9730165377544267E+21</v>
      </c>
      <c r="Q41" s="9">
        <v>865.05330288386688</v>
      </c>
      <c r="R41" s="9">
        <v>2.1948485052335367E-19</v>
      </c>
      <c r="W41">
        <v>2005</v>
      </c>
      <c r="X41">
        <v>296360000000</v>
      </c>
      <c r="Y41">
        <v>11</v>
      </c>
      <c r="Z41">
        <v>121</v>
      </c>
      <c r="AB41">
        <v>296360000000</v>
      </c>
      <c r="AC41">
        <v>11</v>
      </c>
      <c r="AD41">
        <v>121</v>
      </c>
      <c r="AF41" s="11"/>
      <c r="AG41" s="11" t="s">
        <v>1166</v>
      </c>
      <c r="AH41" s="11" t="s">
        <v>1167</v>
      </c>
      <c r="AI41" s="11" t="s">
        <v>1168</v>
      </c>
      <c r="AJ41" s="11" t="s">
        <v>1169</v>
      </c>
      <c r="AK41" s="11" t="s">
        <v>1170</v>
      </c>
    </row>
    <row r="42" spans="2:40" x14ac:dyDescent="0.2">
      <c r="B42" t="s">
        <v>834</v>
      </c>
      <c r="C42" t="s">
        <v>835</v>
      </c>
      <c r="D42" t="s">
        <v>380</v>
      </c>
      <c r="E42">
        <v>136</v>
      </c>
      <c r="H42">
        <v>2006</v>
      </c>
      <c r="I42">
        <v>28521577162.02</v>
      </c>
      <c r="J42">
        <v>12</v>
      </c>
      <c r="K42">
        <v>144</v>
      </c>
      <c r="M42" s="9" t="s">
        <v>1163</v>
      </c>
      <c r="N42" s="9">
        <v>19</v>
      </c>
      <c r="O42" s="9">
        <v>1.0922715849108665E+20</v>
      </c>
      <c r="P42" s="9">
        <v>5.7487978153203497E+18</v>
      </c>
      <c r="Q42" s="9"/>
      <c r="R42" s="9"/>
      <c r="W42">
        <v>2006</v>
      </c>
      <c r="X42">
        <v>324700000000</v>
      </c>
      <c r="Y42">
        <v>12</v>
      </c>
      <c r="Z42">
        <v>144</v>
      </c>
      <c r="AB42">
        <v>324700000000</v>
      </c>
      <c r="AC42">
        <v>12</v>
      </c>
      <c r="AD42">
        <v>144</v>
      </c>
      <c r="AF42" s="9" t="s">
        <v>1162</v>
      </c>
      <c r="AG42" s="9">
        <v>2</v>
      </c>
      <c r="AH42" s="9">
        <v>8.3198702395029591E+23</v>
      </c>
      <c r="AI42" s="9">
        <v>4.1599351197514796E+23</v>
      </c>
      <c r="AJ42" s="9">
        <v>1115.0541536580802</v>
      </c>
      <c r="AK42" s="9">
        <v>2.0140057080409274E-20</v>
      </c>
    </row>
    <row r="43" spans="2:40" ht="15" thickBot="1" x14ac:dyDescent="0.25">
      <c r="B43" t="s">
        <v>836</v>
      </c>
      <c r="C43" t="s">
        <v>837</v>
      </c>
      <c r="D43" t="s">
        <v>382</v>
      </c>
      <c r="E43">
        <v>140</v>
      </c>
      <c r="H43">
        <v>2007</v>
      </c>
      <c r="I43">
        <v>32587160970.689999</v>
      </c>
      <c r="J43">
        <v>13</v>
      </c>
      <c r="K43">
        <v>169</v>
      </c>
      <c r="M43" s="10" t="s">
        <v>1164</v>
      </c>
      <c r="N43" s="10">
        <v>21</v>
      </c>
      <c r="O43" s="10">
        <v>1.005526023399994E+22</v>
      </c>
      <c r="P43" s="10"/>
      <c r="Q43" s="10"/>
      <c r="R43" s="10"/>
      <c r="W43">
        <v>2007</v>
      </c>
      <c r="X43">
        <v>350291000000</v>
      </c>
      <c r="Y43">
        <v>13</v>
      </c>
      <c r="Z43">
        <v>169</v>
      </c>
      <c r="AB43">
        <v>350291000000</v>
      </c>
      <c r="AC43">
        <v>13</v>
      </c>
      <c r="AD43">
        <v>169</v>
      </c>
      <c r="AF43" s="9" t="s">
        <v>1163</v>
      </c>
      <c r="AG43" s="9">
        <v>19</v>
      </c>
      <c r="AH43" s="9">
        <v>7.0883344110222049E+21</v>
      </c>
      <c r="AI43" s="9">
        <v>3.7307023215906344E+20</v>
      </c>
      <c r="AJ43" s="9"/>
      <c r="AK43" s="9"/>
    </row>
    <row r="44" spans="2:40" ht="15" thickBot="1" x14ac:dyDescent="0.25">
      <c r="B44" t="s">
        <v>383</v>
      </c>
      <c r="C44" t="s">
        <v>838</v>
      </c>
      <c r="D44" t="s">
        <v>384</v>
      </c>
      <c r="E44">
        <v>148</v>
      </c>
      <c r="H44">
        <v>2008</v>
      </c>
      <c r="I44">
        <v>41010785600.040001</v>
      </c>
      <c r="J44">
        <v>14</v>
      </c>
      <c r="K44">
        <v>196</v>
      </c>
      <c r="W44">
        <v>2008</v>
      </c>
      <c r="X44">
        <v>374662000000</v>
      </c>
      <c r="Y44">
        <v>14</v>
      </c>
      <c r="Z44">
        <v>196</v>
      </c>
      <c r="AB44">
        <v>374662000000</v>
      </c>
      <c r="AC44">
        <v>14</v>
      </c>
      <c r="AD44">
        <v>196</v>
      </c>
      <c r="AF44" s="10" t="s">
        <v>1164</v>
      </c>
      <c r="AG44" s="10">
        <v>21</v>
      </c>
      <c r="AH44" s="10">
        <v>8.3907535836131818E+23</v>
      </c>
      <c r="AI44" s="10"/>
      <c r="AJ44" s="10"/>
      <c r="AK44" s="10"/>
    </row>
    <row r="45" spans="2:40" ht="15" thickBot="1" x14ac:dyDescent="0.25">
      <c r="B45" t="s">
        <v>387</v>
      </c>
      <c r="C45" t="s">
        <v>839</v>
      </c>
      <c r="D45" t="s">
        <v>90</v>
      </c>
      <c r="E45">
        <v>152</v>
      </c>
      <c r="H45">
        <v>2009</v>
      </c>
      <c r="I45">
        <v>42778267927.839996</v>
      </c>
      <c r="J45">
        <v>15</v>
      </c>
      <c r="K45">
        <v>225</v>
      </c>
      <c r="M45" s="11"/>
      <c r="N45" s="11" t="s">
        <v>1171</v>
      </c>
      <c r="O45" s="11" t="s">
        <v>1159</v>
      </c>
      <c r="P45" s="11" t="s">
        <v>1172</v>
      </c>
      <c r="Q45" s="11" t="s">
        <v>1173</v>
      </c>
      <c r="R45" s="11" t="s">
        <v>1174</v>
      </c>
      <c r="S45" s="11" t="s">
        <v>1175</v>
      </c>
      <c r="T45" s="11" t="s">
        <v>1176</v>
      </c>
      <c r="U45" s="11" t="s">
        <v>1177</v>
      </c>
      <c r="W45">
        <v>2009</v>
      </c>
      <c r="X45">
        <v>432020000000</v>
      </c>
      <c r="Y45">
        <v>15</v>
      </c>
      <c r="Z45">
        <v>225</v>
      </c>
      <c r="AB45">
        <v>432020000000</v>
      </c>
      <c r="AC45">
        <v>15</v>
      </c>
      <c r="AD45">
        <v>225</v>
      </c>
    </row>
    <row r="46" spans="2:40" x14ac:dyDescent="0.2">
      <c r="B46" t="s">
        <v>388</v>
      </c>
      <c r="C46" t="s">
        <v>840</v>
      </c>
      <c r="D46" t="s">
        <v>389</v>
      </c>
      <c r="E46">
        <v>156</v>
      </c>
      <c r="H46">
        <v>2010</v>
      </c>
      <c r="I46">
        <v>46662941000</v>
      </c>
      <c r="J46">
        <v>16</v>
      </c>
      <c r="K46">
        <v>256</v>
      </c>
      <c r="M46" s="9" t="s">
        <v>1165</v>
      </c>
      <c r="N46" s="9">
        <v>11948574511.651844</v>
      </c>
      <c r="O46" s="9">
        <v>2001413462.1496687</v>
      </c>
      <c r="P46" s="9">
        <v>5.9700680232350267</v>
      </c>
      <c r="Q46" s="9">
        <v>9.5688095989649425E-6</v>
      </c>
      <c r="R46" s="9">
        <v>7759567992.5559731</v>
      </c>
      <c r="S46" s="9">
        <v>16137581030.747715</v>
      </c>
      <c r="T46" s="9">
        <v>7759567992.5559731</v>
      </c>
      <c r="U46" s="9">
        <v>16137581030.747715</v>
      </c>
      <c r="W46">
        <v>2010</v>
      </c>
      <c r="X46">
        <v>469402000000</v>
      </c>
      <c r="Y46">
        <v>16</v>
      </c>
      <c r="Z46">
        <v>256</v>
      </c>
      <c r="AB46">
        <v>469402000000</v>
      </c>
      <c r="AC46">
        <v>16</v>
      </c>
      <c r="AD46">
        <v>256</v>
      </c>
      <c r="AF46" s="11"/>
      <c r="AG46" s="11" t="s">
        <v>1171</v>
      </c>
      <c r="AH46" s="11" t="s">
        <v>1159</v>
      </c>
      <c r="AI46" s="11" t="s">
        <v>1172</v>
      </c>
      <c r="AJ46" s="11" t="s">
        <v>1173</v>
      </c>
      <c r="AK46" s="11" t="s">
        <v>1174</v>
      </c>
      <c r="AL46" s="11" t="s">
        <v>1175</v>
      </c>
      <c r="AM46" s="11" t="s">
        <v>1176</v>
      </c>
      <c r="AN46" s="11" t="s">
        <v>1177</v>
      </c>
    </row>
    <row r="47" spans="2:40" x14ac:dyDescent="0.2">
      <c r="B47" t="s">
        <v>841</v>
      </c>
      <c r="C47" t="s">
        <v>842</v>
      </c>
      <c r="D47" t="s">
        <v>843</v>
      </c>
      <c r="E47">
        <v>162</v>
      </c>
      <c r="H47">
        <v>2011</v>
      </c>
      <c r="I47">
        <v>50148298000</v>
      </c>
      <c r="J47">
        <v>17</v>
      </c>
      <c r="K47">
        <v>289</v>
      </c>
      <c r="M47" s="9" t="s">
        <v>1178</v>
      </c>
      <c r="N47" s="9">
        <v>43326773.411511794</v>
      </c>
      <c r="O47" s="9">
        <v>365091675.16805154</v>
      </c>
      <c r="P47" s="9">
        <v>0.11867368214180314</v>
      </c>
      <c r="Q47" s="9">
        <v>0.90677960055225726</v>
      </c>
      <c r="R47" s="9">
        <v>-720818884.77944505</v>
      </c>
      <c r="S47" s="9">
        <v>807472431.60246861</v>
      </c>
      <c r="T47" s="9">
        <v>-720818884.77944505</v>
      </c>
      <c r="U47" s="9">
        <v>807472431.60246861</v>
      </c>
      <c r="W47">
        <v>2011</v>
      </c>
      <c r="X47">
        <v>500446000000</v>
      </c>
      <c r="Y47">
        <v>17</v>
      </c>
      <c r="Z47">
        <v>289</v>
      </c>
      <c r="AB47">
        <v>500446000000</v>
      </c>
      <c r="AC47">
        <v>17</v>
      </c>
      <c r="AD47">
        <v>289</v>
      </c>
      <c r="AF47" s="9" t="s">
        <v>1165</v>
      </c>
      <c r="AG47" s="9">
        <v>123644393942.59027</v>
      </c>
      <c r="AH47" s="9">
        <v>14265691258.974205</v>
      </c>
      <c r="AI47" s="9">
        <v>8.6672557044726837</v>
      </c>
      <c r="AJ47" s="9">
        <v>4.9985135994015405E-8</v>
      </c>
      <c r="AK47" s="9">
        <v>93785958984.794891</v>
      </c>
      <c r="AL47" s="9">
        <v>153502828900.38565</v>
      </c>
      <c r="AM47" s="9">
        <v>93785958984.794891</v>
      </c>
      <c r="AN47" s="9">
        <v>153502828900.38565</v>
      </c>
    </row>
    <row r="48" spans="2:40" ht="15" thickBot="1" x14ac:dyDescent="0.25">
      <c r="B48" t="s">
        <v>844</v>
      </c>
      <c r="C48" t="s">
        <v>845</v>
      </c>
      <c r="D48" t="s">
        <v>846</v>
      </c>
      <c r="E48">
        <v>166</v>
      </c>
      <c r="H48">
        <v>2012</v>
      </c>
      <c r="I48">
        <v>60015800000</v>
      </c>
      <c r="J48">
        <v>18</v>
      </c>
      <c r="K48">
        <v>324</v>
      </c>
      <c r="M48" s="10" t="s">
        <v>1179</v>
      </c>
      <c r="N48" s="10">
        <v>129102700.29890668</v>
      </c>
      <c r="O48" s="10">
        <v>14243582.831141934</v>
      </c>
      <c r="P48" s="10">
        <v>9.0639203513205029</v>
      </c>
      <c r="Q48" s="10">
        <v>2.5012205270240434E-8</v>
      </c>
      <c r="R48" s="10">
        <v>99290538.812369406</v>
      </c>
      <c r="S48" s="10">
        <v>158914861.78544396</v>
      </c>
      <c r="T48" s="10">
        <v>99290538.812369406</v>
      </c>
      <c r="U48" s="10">
        <v>158914861.78544396</v>
      </c>
      <c r="W48">
        <v>2012</v>
      </c>
      <c r="X48">
        <v>542638000000</v>
      </c>
      <c r="Y48">
        <v>18</v>
      </c>
      <c r="Z48">
        <v>324</v>
      </c>
      <c r="AB48">
        <v>542638000000</v>
      </c>
      <c r="AC48">
        <v>18</v>
      </c>
      <c r="AD48">
        <v>324</v>
      </c>
      <c r="AF48" s="9" t="s">
        <v>1178</v>
      </c>
      <c r="AG48" s="9">
        <v>6332121953.8606367</v>
      </c>
      <c r="AH48" s="9">
        <v>2636126879.7063112</v>
      </c>
      <c r="AI48" s="9">
        <v>2.4020550765622075</v>
      </c>
      <c r="AJ48" s="9">
        <v>2.6690714049177923E-2</v>
      </c>
      <c r="AK48" s="9">
        <v>814644984.16300678</v>
      </c>
      <c r="AL48" s="9">
        <v>11849598923.558266</v>
      </c>
      <c r="AM48" s="9">
        <v>814644984.16300678</v>
      </c>
      <c r="AN48" s="9">
        <v>11849598923.558266</v>
      </c>
    </row>
    <row r="49" spans="2:40" ht="15" thickBot="1" x14ac:dyDescent="0.25">
      <c r="B49" t="s">
        <v>390</v>
      </c>
      <c r="C49" t="s">
        <v>847</v>
      </c>
      <c r="D49" t="s">
        <v>91</v>
      </c>
      <c r="E49">
        <v>170</v>
      </c>
      <c r="H49">
        <v>2013</v>
      </c>
      <c r="I49">
        <v>61001191000</v>
      </c>
      <c r="J49">
        <v>19</v>
      </c>
      <c r="K49">
        <v>361</v>
      </c>
      <c r="W49">
        <v>2013</v>
      </c>
      <c r="X49">
        <v>581728000000</v>
      </c>
      <c r="Y49">
        <v>19</v>
      </c>
      <c r="Z49">
        <v>361</v>
      </c>
      <c r="AB49">
        <v>581728000000</v>
      </c>
      <c r="AC49">
        <v>19</v>
      </c>
      <c r="AD49">
        <v>361</v>
      </c>
      <c r="AF49" s="10" t="s">
        <v>1179</v>
      </c>
      <c r="AG49" s="10">
        <v>946449371.92562258</v>
      </c>
      <c r="AH49" s="10">
        <v>104969752.00403747</v>
      </c>
      <c r="AI49" s="10">
        <v>9.0164009522402147</v>
      </c>
      <c r="AJ49" s="10">
        <v>2.7147316699983015E-8</v>
      </c>
      <c r="AK49" s="10">
        <v>726745155.99589729</v>
      </c>
      <c r="AL49" s="10">
        <v>1166153587.8553479</v>
      </c>
      <c r="AM49" s="10">
        <v>726745155.99589729</v>
      </c>
      <c r="AN49" s="10">
        <v>1166153587.8553479</v>
      </c>
    </row>
    <row r="50" spans="2:40" x14ac:dyDescent="0.2">
      <c r="B50" t="s">
        <v>848</v>
      </c>
      <c r="C50" t="s">
        <v>849</v>
      </c>
      <c r="D50" t="s">
        <v>392</v>
      </c>
      <c r="E50">
        <v>174</v>
      </c>
      <c r="H50">
        <v>2014</v>
      </c>
      <c r="I50">
        <v>66947386000</v>
      </c>
      <c r="J50">
        <v>20</v>
      </c>
      <c r="K50">
        <v>400</v>
      </c>
      <c r="W50">
        <v>2014</v>
      </c>
      <c r="X50">
        <v>603603000000</v>
      </c>
      <c r="Y50">
        <v>20</v>
      </c>
      <c r="Z50">
        <v>400</v>
      </c>
      <c r="AB50">
        <v>603603000000</v>
      </c>
      <c r="AC50">
        <v>20</v>
      </c>
      <c r="AD50">
        <v>400</v>
      </c>
    </row>
    <row r="51" spans="2:40" x14ac:dyDescent="0.2">
      <c r="B51" t="s">
        <v>850</v>
      </c>
      <c r="C51" t="s">
        <v>851</v>
      </c>
      <c r="D51" t="s">
        <v>394</v>
      </c>
      <c r="E51">
        <v>180</v>
      </c>
      <c r="H51">
        <v>2015</v>
      </c>
      <c r="I51">
        <v>70050168000</v>
      </c>
      <c r="J51">
        <v>21</v>
      </c>
      <c r="K51">
        <v>441</v>
      </c>
      <c r="M51" t="s">
        <v>1206</v>
      </c>
      <c r="W51">
        <v>2015</v>
      </c>
      <c r="X51">
        <v>664425000000</v>
      </c>
      <c r="Y51">
        <v>21</v>
      </c>
      <c r="Z51">
        <v>441</v>
      </c>
      <c r="AB51">
        <v>664425000000</v>
      </c>
      <c r="AC51">
        <v>21</v>
      </c>
      <c r="AD51">
        <v>441</v>
      </c>
      <c r="AF51" t="s">
        <v>1268</v>
      </c>
    </row>
    <row r="52" spans="2:40" x14ac:dyDescent="0.2">
      <c r="B52" t="s">
        <v>852</v>
      </c>
      <c r="C52" t="s">
        <v>853</v>
      </c>
      <c r="D52" t="s">
        <v>396</v>
      </c>
      <c r="E52">
        <v>178</v>
      </c>
      <c r="H52">
        <v>2016</v>
      </c>
      <c r="I52">
        <v>73108300000</v>
      </c>
      <c r="J52">
        <v>22</v>
      </c>
      <c r="K52">
        <v>484</v>
      </c>
      <c r="M52">
        <f>N46+N47+N48</f>
        <v>12121003985.362263</v>
      </c>
      <c r="W52">
        <v>2016</v>
      </c>
      <c r="X52">
        <v>723180000000</v>
      </c>
      <c r="Y52">
        <v>22</v>
      </c>
      <c r="Z52">
        <v>484</v>
      </c>
      <c r="AB52">
        <v>723180000000</v>
      </c>
      <c r="AC52">
        <v>22</v>
      </c>
      <c r="AD52">
        <v>484</v>
      </c>
      <c r="AF52">
        <f>AG47+AG48*Y33+AG49*Z33</f>
        <v>151158804151.50278</v>
      </c>
    </row>
    <row r="53" spans="2:40" x14ac:dyDescent="0.2">
      <c r="B53" t="s">
        <v>854</v>
      </c>
      <c r="C53" t="s">
        <v>855</v>
      </c>
      <c r="D53" t="s">
        <v>856</v>
      </c>
      <c r="E53">
        <v>184</v>
      </c>
      <c r="H53">
        <v>2017</v>
      </c>
      <c r="I53">
        <v>77036599676.089996</v>
      </c>
      <c r="J53">
        <v>23</v>
      </c>
      <c r="K53">
        <v>529</v>
      </c>
      <c r="W53">
        <v>2017</v>
      </c>
      <c r="X53">
        <v>808419000000</v>
      </c>
      <c r="Y53">
        <v>23</v>
      </c>
      <c r="Z53">
        <v>529</v>
      </c>
      <c r="AB53">
        <v>808419000000</v>
      </c>
      <c r="AC53">
        <v>23</v>
      </c>
      <c r="AD53">
        <v>529</v>
      </c>
    </row>
    <row r="54" spans="2:40" x14ac:dyDescent="0.2">
      <c r="B54" t="s">
        <v>397</v>
      </c>
      <c r="C54" t="s">
        <v>857</v>
      </c>
      <c r="D54" t="s">
        <v>92</v>
      </c>
      <c r="E54">
        <v>188</v>
      </c>
    </row>
    <row r="55" spans="2:40" x14ac:dyDescent="0.2">
      <c r="B55" t="s">
        <v>400</v>
      </c>
      <c r="C55" t="s">
        <v>858</v>
      </c>
      <c r="D55" t="s">
        <v>105</v>
      </c>
      <c r="E55">
        <v>191</v>
      </c>
    </row>
    <row r="56" spans="2:40" x14ac:dyDescent="0.2">
      <c r="B56" t="s">
        <v>401</v>
      </c>
      <c r="C56" t="s">
        <v>859</v>
      </c>
      <c r="D56" t="s">
        <v>402</v>
      </c>
      <c r="E56">
        <v>192</v>
      </c>
      <c r="I56" t="s">
        <v>1225</v>
      </c>
    </row>
    <row r="57" spans="2:40" x14ac:dyDescent="0.2">
      <c r="B57" t="s">
        <v>753</v>
      </c>
      <c r="C57" t="s">
        <v>860</v>
      </c>
      <c r="D57" t="s">
        <v>404</v>
      </c>
      <c r="E57">
        <v>531</v>
      </c>
      <c r="I57" t="s">
        <v>1224</v>
      </c>
    </row>
    <row r="58" spans="2:40" x14ac:dyDescent="0.2">
      <c r="B58" t="s">
        <v>405</v>
      </c>
      <c r="C58" t="s">
        <v>861</v>
      </c>
      <c r="D58" t="s">
        <v>406</v>
      </c>
      <c r="E58">
        <v>196</v>
      </c>
      <c r="H58">
        <v>1995</v>
      </c>
      <c r="I58">
        <v>19.893176354395699</v>
      </c>
    </row>
    <row r="59" spans="2:40" x14ac:dyDescent="0.2">
      <c r="B59" t="s">
        <v>754</v>
      </c>
      <c r="C59" t="s">
        <v>862</v>
      </c>
      <c r="D59" t="s">
        <v>93</v>
      </c>
      <c r="E59">
        <v>203</v>
      </c>
      <c r="H59">
        <v>1996</v>
      </c>
      <c r="I59">
        <v>21.456409266806499</v>
      </c>
    </row>
    <row r="60" spans="2:40" x14ac:dyDescent="0.2">
      <c r="B60" t="s">
        <v>752</v>
      </c>
      <c r="C60" t="s">
        <v>863</v>
      </c>
      <c r="D60" t="s">
        <v>399</v>
      </c>
      <c r="E60">
        <v>384</v>
      </c>
      <c r="H60">
        <v>1997</v>
      </c>
      <c r="I60">
        <v>23.379324088267602</v>
      </c>
    </row>
    <row r="61" spans="2:40" x14ac:dyDescent="0.2">
      <c r="B61" t="s">
        <v>408</v>
      </c>
      <c r="C61" t="s">
        <v>864</v>
      </c>
      <c r="D61" t="s">
        <v>95</v>
      </c>
      <c r="E61">
        <v>208</v>
      </c>
      <c r="H61">
        <v>1998</v>
      </c>
      <c r="I61">
        <v>47.1805827236903</v>
      </c>
    </row>
    <row r="62" spans="2:40" x14ac:dyDescent="0.2">
      <c r="B62" t="s">
        <v>409</v>
      </c>
      <c r="C62" t="s">
        <v>865</v>
      </c>
      <c r="D62" t="s">
        <v>410</v>
      </c>
      <c r="E62">
        <v>262</v>
      </c>
      <c r="H62">
        <v>1999</v>
      </c>
      <c r="I62">
        <v>52.112375053552597</v>
      </c>
    </row>
    <row r="63" spans="2:40" x14ac:dyDescent="0.2">
      <c r="B63" t="s">
        <v>411</v>
      </c>
      <c r="C63" t="s">
        <v>866</v>
      </c>
      <c r="D63" t="s">
        <v>412</v>
      </c>
      <c r="E63">
        <v>212</v>
      </c>
      <c r="H63">
        <v>2000</v>
      </c>
      <c r="I63">
        <v>58.621228700953601</v>
      </c>
    </row>
    <row r="64" spans="2:40" x14ac:dyDescent="0.2">
      <c r="B64" t="s">
        <v>867</v>
      </c>
      <c r="C64" t="s">
        <v>868</v>
      </c>
      <c r="D64" t="s">
        <v>414</v>
      </c>
      <c r="E64">
        <v>214</v>
      </c>
      <c r="H64">
        <v>2001</v>
      </c>
      <c r="I64">
        <v>66.066613256213799</v>
      </c>
    </row>
    <row r="65" spans="2:9" x14ac:dyDescent="0.2">
      <c r="B65" t="s">
        <v>415</v>
      </c>
      <c r="C65" t="s">
        <v>869</v>
      </c>
      <c r="D65" t="s">
        <v>416</v>
      </c>
      <c r="E65">
        <v>218</v>
      </c>
      <c r="H65">
        <v>2002</v>
      </c>
      <c r="I65">
        <v>69.047991245896498</v>
      </c>
    </row>
    <row r="66" spans="2:9" x14ac:dyDescent="0.2">
      <c r="B66" t="s">
        <v>755</v>
      </c>
      <c r="C66" t="s">
        <v>870</v>
      </c>
      <c r="D66" t="s">
        <v>418</v>
      </c>
      <c r="E66">
        <v>818</v>
      </c>
      <c r="H66">
        <v>2003</v>
      </c>
      <c r="I66">
        <v>71.2668047522276</v>
      </c>
    </row>
    <row r="67" spans="2:9" x14ac:dyDescent="0.2">
      <c r="B67" t="s">
        <v>419</v>
      </c>
      <c r="C67" t="s">
        <v>871</v>
      </c>
      <c r="D67" t="s">
        <v>420</v>
      </c>
      <c r="E67">
        <v>222</v>
      </c>
      <c r="H67">
        <v>2004</v>
      </c>
      <c r="I67">
        <v>76.562255744880403</v>
      </c>
    </row>
    <row r="68" spans="2:9" x14ac:dyDescent="0.2">
      <c r="B68" t="s">
        <v>421</v>
      </c>
      <c r="C68" t="s">
        <v>872</v>
      </c>
      <c r="D68" t="s">
        <v>422</v>
      </c>
      <c r="E68">
        <v>226</v>
      </c>
      <c r="H68">
        <v>2005</v>
      </c>
      <c r="I68">
        <v>88.750586212287004</v>
      </c>
    </row>
    <row r="69" spans="2:9" x14ac:dyDescent="0.2">
      <c r="B69" t="s">
        <v>423</v>
      </c>
      <c r="C69" t="s">
        <v>873</v>
      </c>
      <c r="D69" t="s">
        <v>424</v>
      </c>
      <c r="E69">
        <v>232</v>
      </c>
      <c r="H69">
        <v>2006</v>
      </c>
      <c r="I69">
        <v>100.65020712834099</v>
      </c>
    </row>
    <row r="70" spans="2:9" x14ac:dyDescent="0.2">
      <c r="B70" t="s">
        <v>425</v>
      </c>
      <c r="C70" t="s">
        <v>874</v>
      </c>
      <c r="D70" t="s">
        <v>98</v>
      </c>
      <c r="E70">
        <v>233</v>
      </c>
      <c r="H70">
        <v>2007</v>
      </c>
      <c r="I70">
        <v>114.413494606847</v>
      </c>
    </row>
    <row r="71" spans="2:9" x14ac:dyDescent="0.2">
      <c r="B71" t="s">
        <v>426</v>
      </c>
      <c r="C71" t="s">
        <v>875</v>
      </c>
      <c r="D71" t="s">
        <v>427</v>
      </c>
      <c r="E71">
        <v>748</v>
      </c>
      <c r="H71">
        <v>2008</v>
      </c>
      <c r="I71">
        <v>143.952243239018</v>
      </c>
    </row>
    <row r="72" spans="2:9" x14ac:dyDescent="0.2">
      <c r="B72" t="s">
        <v>428</v>
      </c>
      <c r="C72" t="s">
        <v>876</v>
      </c>
      <c r="D72" t="s">
        <v>429</v>
      </c>
      <c r="E72">
        <v>231</v>
      </c>
      <c r="H72">
        <v>2009</v>
      </c>
      <c r="I72">
        <v>95.381135688604004</v>
      </c>
    </row>
    <row r="73" spans="2:9" x14ac:dyDescent="0.2">
      <c r="B73" t="s">
        <v>877</v>
      </c>
      <c r="C73" t="s">
        <v>878</v>
      </c>
      <c r="D73" t="s">
        <v>879</v>
      </c>
      <c r="E73">
        <v>238</v>
      </c>
      <c r="H73">
        <v>2010</v>
      </c>
      <c r="I73">
        <v>100</v>
      </c>
    </row>
    <row r="74" spans="2:9" x14ac:dyDescent="0.2">
      <c r="B74" t="s">
        <v>880</v>
      </c>
      <c r="C74" t="s">
        <v>881</v>
      </c>
      <c r="D74" t="s">
        <v>431</v>
      </c>
      <c r="E74">
        <v>234</v>
      </c>
      <c r="H74">
        <v>2011</v>
      </c>
      <c r="I74">
        <v>107.461016882914</v>
      </c>
    </row>
    <row r="75" spans="2:9" x14ac:dyDescent="0.2">
      <c r="B75" t="s">
        <v>432</v>
      </c>
      <c r="C75" t="s">
        <v>882</v>
      </c>
      <c r="D75" t="s">
        <v>433</v>
      </c>
      <c r="E75">
        <v>242</v>
      </c>
      <c r="H75">
        <v>2012</v>
      </c>
      <c r="I75">
        <v>112.956268563389</v>
      </c>
    </row>
    <row r="76" spans="2:9" x14ac:dyDescent="0.2">
      <c r="B76" t="s">
        <v>434</v>
      </c>
      <c r="C76" t="s">
        <v>883</v>
      </c>
      <c r="D76" t="s">
        <v>101</v>
      </c>
      <c r="E76">
        <v>246</v>
      </c>
      <c r="H76">
        <v>2013</v>
      </c>
      <c r="I76">
        <v>111.143407065812</v>
      </c>
    </row>
    <row r="77" spans="2:9" x14ac:dyDescent="0.2">
      <c r="B77" t="s">
        <v>435</v>
      </c>
      <c r="C77" t="s">
        <v>884</v>
      </c>
      <c r="D77" t="s">
        <v>102</v>
      </c>
      <c r="E77">
        <v>250</v>
      </c>
      <c r="H77">
        <v>2014</v>
      </c>
      <c r="I77">
        <v>77.637955291542895</v>
      </c>
    </row>
    <row r="78" spans="2:9" x14ac:dyDescent="0.2">
      <c r="B78" t="s">
        <v>885</v>
      </c>
      <c r="C78" t="s">
        <v>886</v>
      </c>
      <c r="D78" t="s">
        <v>887</v>
      </c>
      <c r="E78">
        <v>254</v>
      </c>
      <c r="H78">
        <v>2015</v>
      </c>
      <c r="I78">
        <v>81.048245271220907</v>
      </c>
    </row>
    <row r="79" spans="2:9" x14ac:dyDescent="0.2">
      <c r="B79" t="s">
        <v>436</v>
      </c>
      <c r="C79" t="s">
        <v>888</v>
      </c>
      <c r="D79" t="s">
        <v>437</v>
      </c>
      <c r="E79">
        <v>258</v>
      </c>
      <c r="H79">
        <v>2016</v>
      </c>
      <c r="I79">
        <v>87.440401750820698</v>
      </c>
    </row>
    <row r="80" spans="2:9" x14ac:dyDescent="0.2">
      <c r="B80" t="s">
        <v>889</v>
      </c>
      <c r="C80" t="s">
        <v>890</v>
      </c>
      <c r="D80" t="s">
        <v>891</v>
      </c>
      <c r="E80">
        <v>260</v>
      </c>
      <c r="H80">
        <v>2017</v>
      </c>
      <c r="I80">
        <v>91.503341410036001</v>
      </c>
    </row>
    <row r="81" spans="2:9" x14ac:dyDescent="0.2">
      <c r="B81" t="s">
        <v>438</v>
      </c>
      <c r="C81" t="s">
        <v>892</v>
      </c>
      <c r="D81" t="s">
        <v>439</v>
      </c>
      <c r="E81">
        <v>266</v>
      </c>
    </row>
    <row r="82" spans="2:9" x14ac:dyDescent="0.2">
      <c r="B82" t="s">
        <v>893</v>
      </c>
      <c r="C82" t="s">
        <v>894</v>
      </c>
      <c r="D82" t="s">
        <v>441</v>
      </c>
      <c r="E82">
        <v>270</v>
      </c>
    </row>
    <row r="83" spans="2:9" x14ac:dyDescent="0.2">
      <c r="B83" t="s">
        <v>442</v>
      </c>
      <c r="C83" t="s">
        <v>895</v>
      </c>
      <c r="D83" t="s">
        <v>443</v>
      </c>
      <c r="E83">
        <v>268</v>
      </c>
      <c r="I83" t="s">
        <v>1225</v>
      </c>
    </row>
    <row r="84" spans="2:9" x14ac:dyDescent="0.2">
      <c r="B84" t="s">
        <v>444</v>
      </c>
      <c r="C84" t="s">
        <v>896</v>
      </c>
      <c r="D84" t="s">
        <v>94</v>
      </c>
      <c r="E84">
        <v>276</v>
      </c>
      <c r="I84" t="s">
        <v>1226</v>
      </c>
    </row>
    <row r="85" spans="2:9" x14ac:dyDescent="0.2">
      <c r="B85" t="s">
        <v>445</v>
      </c>
      <c r="C85" t="s">
        <v>897</v>
      </c>
      <c r="D85" t="s">
        <v>446</v>
      </c>
      <c r="E85">
        <v>288</v>
      </c>
      <c r="H85">
        <v>1995</v>
      </c>
      <c r="I85">
        <v>80.532786885245898</v>
      </c>
    </row>
    <row r="86" spans="2:9" x14ac:dyDescent="0.2">
      <c r="B86" t="s">
        <v>447</v>
      </c>
      <c r="C86" t="s">
        <v>898</v>
      </c>
      <c r="D86" t="s">
        <v>448</v>
      </c>
      <c r="E86">
        <v>292</v>
      </c>
      <c r="H86">
        <v>1996</v>
      </c>
      <c r="I86">
        <v>80.362021857923494</v>
      </c>
    </row>
    <row r="87" spans="2:9" x14ac:dyDescent="0.2">
      <c r="B87" t="s">
        <v>449</v>
      </c>
      <c r="C87" t="s">
        <v>899</v>
      </c>
      <c r="D87" t="s">
        <v>104</v>
      </c>
      <c r="E87">
        <v>300</v>
      </c>
      <c r="H87">
        <v>1997</v>
      </c>
      <c r="I87">
        <v>80.310792349726796</v>
      </c>
    </row>
    <row r="88" spans="2:9" x14ac:dyDescent="0.2">
      <c r="B88" t="s">
        <v>450</v>
      </c>
      <c r="C88" t="s">
        <v>900</v>
      </c>
      <c r="D88" t="s">
        <v>451</v>
      </c>
      <c r="E88">
        <v>304</v>
      </c>
      <c r="H88">
        <v>1998</v>
      </c>
      <c r="I88">
        <v>78.825136612021893</v>
      </c>
    </row>
    <row r="89" spans="2:9" x14ac:dyDescent="0.2">
      <c r="B89" t="s">
        <v>452</v>
      </c>
      <c r="C89" t="s">
        <v>901</v>
      </c>
      <c r="D89" t="s">
        <v>453</v>
      </c>
      <c r="E89">
        <v>308</v>
      </c>
      <c r="H89">
        <v>1999</v>
      </c>
      <c r="I89">
        <v>79.1666666666667</v>
      </c>
    </row>
    <row r="90" spans="2:9" x14ac:dyDescent="0.2">
      <c r="B90" t="s">
        <v>902</v>
      </c>
      <c r="C90" t="s">
        <v>903</v>
      </c>
      <c r="D90" t="s">
        <v>904</v>
      </c>
      <c r="E90">
        <v>312</v>
      </c>
      <c r="H90">
        <v>2000</v>
      </c>
      <c r="I90">
        <v>79.456967213114794</v>
      </c>
    </row>
    <row r="91" spans="2:9" x14ac:dyDescent="0.2">
      <c r="B91" t="s">
        <v>454</v>
      </c>
      <c r="C91" t="s">
        <v>905</v>
      </c>
      <c r="D91" t="s">
        <v>455</v>
      </c>
      <c r="E91">
        <v>316</v>
      </c>
      <c r="H91">
        <v>2001</v>
      </c>
      <c r="I91">
        <v>79.371584699453607</v>
      </c>
    </row>
    <row r="92" spans="2:9" x14ac:dyDescent="0.2">
      <c r="B92" t="s">
        <v>456</v>
      </c>
      <c r="C92" t="s">
        <v>906</v>
      </c>
      <c r="D92" t="s">
        <v>457</v>
      </c>
      <c r="E92">
        <v>320</v>
      </c>
      <c r="H92">
        <v>2002</v>
      </c>
      <c r="I92">
        <v>79.354508196721298</v>
      </c>
    </row>
    <row r="93" spans="2:9" x14ac:dyDescent="0.2">
      <c r="B93" t="s">
        <v>907</v>
      </c>
      <c r="C93" t="s">
        <v>908</v>
      </c>
      <c r="D93" t="s">
        <v>909</v>
      </c>
      <c r="E93">
        <v>831</v>
      </c>
      <c r="H93">
        <v>2003</v>
      </c>
      <c r="I93">
        <v>80.037568306010897</v>
      </c>
    </row>
    <row r="94" spans="2:9" x14ac:dyDescent="0.2">
      <c r="B94" t="s">
        <v>458</v>
      </c>
      <c r="C94" t="s">
        <v>910</v>
      </c>
      <c r="D94" t="s">
        <v>459</v>
      </c>
      <c r="E94">
        <v>324</v>
      </c>
      <c r="H94">
        <v>2004</v>
      </c>
      <c r="I94">
        <v>82.479508196721298</v>
      </c>
    </row>
    <row r="95" spans="2:9" x14ac:dyDescent="0.2">
      <c r="B95" t="s">
        <v>460</v>
      </c>
      <c r="C95" t="s">
        <v>911</v>
      </c>
      <c r="D95" t="s">
        <v>461</v>
      </c>
      <c r="E95">
        <v>624</v>
      </c>
      <c r="H95">
        <v>2005</v>
      </c>
      <c r="I95">
        <v>84.887295081967196</v>
      </c>
    </row>
    <row r="96" spans="2:9" x14ac:dyDescent="0.2">
      <c r="B96" t="s">
        <v>462</v>
      </c>
      <c r="C96" t="s">
        <v>912</v>
      </c>
      <c r="D96" t="s">
        <v>463</v>
      </c>
      <c r="E96">
        <v>328</v>
      </c>
      <c r="H96">
        <v>2006</v>
      </c>
      <c r="I96">
        <v>85.826502732240399</v>
      </c>
    </row>
    <row r="97" spans="2:9" x14ac:dyDescent="0.2">
      <c r="B97" t="s">
        <v>464</v>
      </c>
      <c r="C97" t="s">
        <v>913</v>
      </c>
      <c r="D97" t="s">
        <v>465</v>
      </c>
      <c r="E97">
        <v>332</v>
      </c>
      <c r="H97">
        <v>2007</v>
      </c>
      <c r="I97">
        <v>90.693306010929007</v>
      </c>
    </row>
    <row r="98" spans="2:9" x14ac:dyDescent="0.2">
      <c r="B98" t="s">
        <v>914</v>
      </c>
      <c r="C98" t="s">
        <v>915</v>
      </c>
      <c r="D98" t="s">
        <v>916</v>
      </c>
      <c r="E98">
        <v>334</v>
      </c>
      <c r="H98">
        <v>2008</v>
      </c>
      <c r="I98">
        <v>98.838797814207595</v>
      </c>
    </row>
    <row r="99" spans="2:9" x14ac:dyDescent="0.2">
      <c r="B99" t="s">
        <v>917</v>
      </c>
      <c r="C99" t="s">
        <v>918</v>
      </c>
      <c r="D99" t="s">
        <v>919</v>
      </c>
      <c r="E99">
        <v>336</v>
      </c>
      <c r="H99">
        <v>2009</v>
      </c>
      <c r="I99">
        <v>95.8333333333333</v>
      </c>
    </row>
    <row r="100" spans="2:9" x14ac:dyDescent="0.2">
      <c r="B100" t="s">
        <v>466</v>
      </c>
      <c r="C100" t="s">
        <v>920</v>
      </c>
      <c r="D100" t="s">
        <v>467</v>
      </c>
      <c r="E100">
        <v>340</v>
      </c>
      <c r="H100">
        <v>2010</v>
      </c>
      <c r="I100">
        <v>100</v>
      </c>
    </row>
    <row r="101" spans="2:9" x14ac:dyDescent="0.2">
      <c r="B101" t="s">
        <v>921</v>
      </c>
      <c r="C101" t="s">
        <v>922</v>
      </c>
      <c r="D101" t="s">
        <v>469</v>
      </c>
      <c r="E101">
        <v>344</v>
      </c>
      <c r="H101">
        <v>2011</v>
      </c>
      <c r="I101">
        <v>104.252049180328</v>
      </c>
    </row>
    <row r="102" spans="2:9" x14ac:dyDescent="0.2">
      <c r="B102" t="s">
        <v>470</v>
      </c>
      <c r="C102" t="s">
        <v>923</v>
      </c>
      <c r="D102" t="s">
        <v>106</v>
      </c>
      <c r="E102">
        <v>348</v>
      </c>
      <c r="H102">
        <v>2012</v>
      </c>
      <c r="I102">
        <v>106.847677595628</v>
      </c>
    </row>
    <row r="103" spans="2:9" x14ac:dyDescent="0.2">
      <c r="B103" t="s">
        <v>471</v>
      </c>
      <c r="C103" t="s">
        <v>924</v>
      </c>
      <c r="D103" t="s">
        <v>108</v>
      </c>
      <c r="E103">
        <v>352</v>
      </c>
      <c r="H103">
        <v>2013</v>
      </c>
      <c r="I103">
        <v>108.145491803279</v>
      </c>
    </row>
    <row r="104" spans="2:9" x14ac:dyDescent="0.2">
      <c r="B104" t="s">
        <v>472</v>
      </c>
      <c r="C104" t="s">
        <v>925</v>
      </c>
      <c r="D104" t="s">
        <v>473</v>
      </c>
      <c r="E104">
        <v>356</v>
      </c>
      <c r="H104">
        <v>2014</v>
      </c>
      <c r="I104">
        <v>108.69193989071</v>
      </c>
    </row>
    <row r="105" spans="2:9" x14ac:dyDescent="0.2">
      <c r="B105" t="s">
        <v>474</v>
      </c>
      <c r="C105" t="s">
        <v>926</v>
      </c>
      <c r="D105" t="s">
        <v>475</v>
      </c>
      <c r="E105">
        <v>360</v>
      </c>
      <c r="H105">
        <v>2015</v>
      </c>
      <c r="I105">
        <v>108.35588225087101</v>
      </c>
    </row>
    <row r="106" spans="2:9" x14ac:dyDescent="0.2">
      <c r="B106" t="s">
        <v>927</v>
      </c>
      <c r="C106" t="s">
        <v>928</v>
      </c>
      <c r="D106" t="s">
        <v>477</v>
      </c>
      <c r="E106">
        <v>364</v>
      </c>
      <c r="H106">
        <v>2016</v>
      </c>
      <c r="I106">
        <v>111.207830870047</v>
      </c>
    </row>
    <row r="107" spans="2:9" x14ac:dyDescent="0.2">
      <c r="B107" t="s">
        <v>478</v>
      </c>
      <c r="C107" t="s">
        <v>929</v>
      </c>
      <c r="D107" t="s">
        <v>479</v>
      </c>
      <c r="E107">
        <v>368</v>
      </c>
      <c r="H107">
        <v>2017</v>
      </c>
      <c r="I107">
        <v>110.49030239579599</v>
      </c>
    </row>
    <row r="108" spans="2:9" x14ac:dyDescent="0.2">
      <c r="B108" t="s">
        <v>480</v>
      </c>
      <c r="C108" t="s">
        <v>930</v>
      </c>
      <c r="D108" t="s">
        <v>107</v>
      </c>
      <c r="E108">
        <v>372</v>
      </c>
    </row>
    <row r="109" spans="2:9" x14ac:dyDescent="0.2">
      <c r="B109" t="s">
        <v>481</v>
      </c>
      <c r="C109" t="s">
        <v>931</v>
      </c>
      <c r="D109" t="s">
        <v>482</v>
      </c>
      <c r="E109">
        <v>833</v>
      </c>
    </row>
    <row r="110" spans="2:9" x14ac:dyDescent="0.2">
      <c r="B110" t="s">
        <v>483</v>
      </c>
      <c r="C110" t="s">
        <v>932</v>
      </c>
      <c r="D110" t="s">
        <v>109</v>
      </c>
      <c r="E110">
        <v>376</v>
      </c>
      <c r="I110" t="s">
        <v>1229</v>
      </c>
    </row>
    <row r="111" spans="2:9" x14ac:dyDescent="0.2">
      <c r="B111" t="s">
        <v>484</v>
      </c>
      <c r="C111" t="s">
        <v>933</v>
      </c>
      <c r="D111" t="s">
        <v>110</v>
      </c>
      <c r="E111">
        <v>380</v>
      </c>
      <c r="I111" t="s">
        <v>1230</v>
      </c>
    </row>
    <row r="112" spans="2:9" x14ac:dyDescent="0.2">
      <c r="B112" t="s">
        <v>485</v>
      </c>
      <c r="C112" t="s">
        <v>934</v>
      </c>
      <c r="D112" t="s">
        <v>486</v>
      </c>
      <c r="E112">
        <v>388</v>
      </c>
      <c r="H112">
        <v>1995</v>
      </c>
      <c r="I112">
        <v>51.771011529406699</v>
      </c>
    </row>
    <row r="113" spans="2:9" x14ac:dyDescent="0.2">
      <c r="B113" t="s">
        <v>487</v>
      </c>
      <c r="C113" t="s">
        <v>935</v>
      </c>
      <c r="D113" t="s">
        <v>111</v>
      </c>
      <c r="E113">
        <v>392</v>
      </c>
      <c r="H113">
        <v>1996</v>
      </c>
      <c r="I113">
        <v>54.310138705848999</v>
      </c>
    </row>
    <row r="114" spans="2:9" x14ac:dyDescent="0.2">
      <c r="B114" t="s">
        <v>936</v>
      </c>
      <c r="C114" t="s">
        <v>937</v>
      </c>
      <c r="D114" t="s">
        <v>938</v>
      </c>
      <c r="E114">
        <v>832</v>
      </c>
      <c r="H114">
        <v>1997</v>
      </c>
      <c r="I114">
        <v>56.935756832340402</v>
      </c>
    </row>
    <row r="115" spans="2:9" x14ac:dyDescent="0.2">
      <c r="B115" t="s">
        <v>488</v>
      </c>
      <c r="C115" t="s">
        <v>939</v>
      </c>
      <c r="D115" t="s">
        <v>489</v>
      </c>
      <c r="E115">
        <v>400</v>
      </c>
      <c r="H115">
        <v>1998</v>
      </c>
      <c r="I115">
        <v>58.6161524332949</v>
      </c>
    </row>
    <row r="116" spans="2:9" x14ac:dyDescent="0.2">
      <c r="B116" t="s">
        <v>490</v>
      </c>
      <c r="C116" t="s">
        <v>940</v>
      </c>
      <c r="D116" t="s">
        <v>491</v>
      </c>
      <c r="E116">
        <v>398</v>
      </c>
      <c r="H116">
        <v>1999</v>
      </c>
      <c r="I116">
        <v>59.894982909021302</v>
      </c>
    </row>
    <row r="117" spans="2:9" x14ac:dyDescent="0.2">
      <c r="B117" t="s">
        <v>492</v>
      </c>
      <c r="C117" t="s">
        <v>941</v>
      </c>
      <c r="D117" t="s">
        <v>493</v>
      </c>
      <c r="E117">
        <v>404</v>
      </c>
      <c r="H117">
        <v>2000</v>
      </c>
      <c r="I117">
        <v>60.883450909582699</v>
      </c>
    </row>
    <row r="118" spans="2:9" x14ac:dyDescent="0.2">
      <c r="B118" t="s">
        <v>494</v>
      </c>
      <c r="C118" t="s">
        <v>942</v>
      </c>
      <c r="D118" t="s">
        <v>495</v>
      </c>
      <c r="E118">
        <v>296</v>
      </c>
      <c r="H118">
        <v>2001</v>
      </c>
      <c r="I118">
        <v>61.7792500350916</v>
      </c>
    </row>
    <row r="119" spans="2:9" x14ac:dyDescent="0.2">
      <c r="B119" t="s">
        <v>943</v>
      </c>
      <c r="C119" t="s">
        <v>944</v>
      </c>
      <c r="D119" t="s">
        <v>497</v>
      </c>
      <c r="E119">
        <v>408</v>
      </c>
      <c r="H119">
        <v>2002</v>
      </c>
      <c r="I119">
        <v>61.927520235175798</v>
      </c>
    </row>
    <row r="120" spans="2:9" x14ac:dyDescent="0.2">
      <c r="B120" t="s">
        <v>945</v>
      </c>
      <c r="C120" t="s">
        <v>946</v>
      </c>
      <c r="D120" t="s">
        <v>112</v>
      </c>
      <c r="E120">
        <v>410</v>
      </c>
      <c r="H120">
        <v>2003</v>
      </c>
      <c r="I120">
        <v>63.329909210972403</v>
      </c>
    </row>
    <row r="121" spans="2:9" x14ac:dyDescent="0.2">
      <c r="B121" t="s">
        <v>501</v>
      </c>
      <c r="C121" t="s">
        <v>947</v>
      </c>
      <c r="D121" t="s">
        <v>502</v>
      </c>
      <c r="E121">
        <v>414</v>
      </c>
      <c r="H121">
        <v>2004</v>
      </c>
      <c r="I121">
        <v>67.635922938418204</v>
      </c>
    </row>
    <row r="122" spans="2:9" x14ac:dyDescent="0.2">
      <c r="B122" t="s">
        <v>759</v>
      </c>
      <c r="C122" t="s">
        <v>948</v>
      </c>
      <c r="D122" t="s">
        <v>504</v>
      </c>
      <c r="E122">
        <v>417</v>
      </c>
      <c r="H122">
        <v>2005</v>
      </c>
      <c r="I122">
        <v>73.597620566804594</v>
      </c>
    </row>
    <row r="123" spans="2:9" x14ac:dyDescent="0.2">
      <c r="B123" t="s">
        <v>949</v>
      </c>
      <c r="C123" t="s">
        <v>950</v>
      </c>
      <c r="D123" t="s">
        <v>506</v>
      </c>
      <c r="E123">
        <v>418</v>
      </c>
      <c r="H123">
        <v>2006</v>
      </c>
      <c r="I123">
        <v>82.308494821752504</v>
      </c>
    </row>
    <row r="124" spans="2:9" x14ac:dyDescent="0.2">
      <c r="B124" t="s">
        <v>507</v>
      </c>
      <c r="C124" t="s">
        <v>951</v>
      </c>
      <c r="D124" t="s">
        <v>115</v>
      </c>
      <c r="E124">
        <v>428</v>
      </c>
      <c r="H124">
        <v>2007</v>
      </c>
      <c r="I124">
        <v>93.632631353184806</v>
      </c>
    </row>
    <row r="125" spans="2:9" x14ac:dyDescent="0.2">
      <c r="B125" t="s">
        <v>508</v>
      </c>
      <c r="C125" t="s">
        <v>952</v>
      </c>
      <c r="D125" t="s">
        <v>509</v>
      </c>
      <c r="E125">
        <v>422</v>
      </c>
      <c r="H125">
        <v>2008</v>
      </c>
      <c r="I125">
        <v>107.724478286189</v>
      </c>
    </row>
    <row r="126" spans="2:9" x14ac:dyDescent="0.2">
      <c r="B126" t="s">
        <v>510</v>
      </c>
      <c r="C126" t="s">
        <v>953</v>
      </c>
      <c r="D126" t="s">
        <v>511</v>
      </c>
      <c r="E126">
        <v>426</v>
      </c>
      <c r="H126">
        <v>2009</v>
      </c>
      <c r="I126">
        <v>102.48553741560301</v>
      </c>
    </row>
    <row r="127" spans="2:9" x14ac:dyDescent="0.2">
      <c r="B127" t="s">
        <v>512</v>
      </c>
      <c r="C127" t="s">
        <v>954</v>
      </c>
      <c r="D127" t="s">
        <v>513</v>
      </c>
      <c r="E127">
        <v>430</v>
      </c>
      <c r="H127">
        <v>2010</v>
      </c>
      <c r="I127">
        <v>100</v>
      </c>
    </row>
    <row r="128" spans="2:9" x14ac:dyDescent="0.2">
      <c r="B128" t="s">
        <v>514</v>
      </c>
      <c r="C128" t="s">
        <v>955</v>
      </c>
      <c r="D128" t="s">
        <v>515</v>
      </c>
      <c r="E128">
        <v>434</v>
      </c>
      <c r="H128">
        <v>2011</v>
      </c>
      <c r="I128">
        <v>101.138366235292</v>
      </c>
    </row>
    <row r="129" spans="2:9" x14ac:dyDescent="0.2">
      <c r="B129" t="s">
        <v>516</v>
      </c>
      <c r="C129" t="s">
        <v>956</v>
      </c>
      <c r="D129" t="s">
        <v>517</v>
      </c>
      <c r="E129">
        <v>438</v>
      </c>
      <c r="H129">
        <v>2012</v>
      </c>
      <c r="I129">
        <v>103.480071915553</v>
      </c>
    </row>
    <row r="130" spans="2:9" x14ac:dyDescent="0.2">
      <c r="B130" t="s">
        <v>518</v>
      </c>
      <c r="C130" t="s">
        <v>957</v>
      </c>
      <c r="D130" t="s">
        <v>113</v>
      </c>
      <c r="E130">
        <v>440</v>
      </c>
      <c r="H130">
        <v>2013</v>
      </c>
      <c r="I130">
        <v>106.814176620325</v>
      </c>
    </row>
    <row r="131" spans="2:9" x14ac:dyDescent="0.2">
      <c r="B131" t="s">
        <v>519</v>
      </c>
      <c r="C131" t="s">
        <v>958</v>
      </c>
      <c r="D131" t="s">
        <v>114</v>
      </c>
      <c r="E131">
        <v>442</v>
      </c>
      <c r="H131">
        <v>2014</v>
      </c>
      <c r="I131">
        <v>110.392153372377</v>
      </c>
    </row>
    <row r="132" spans="2:9" x14ac:dyDescent="0.2">
      <c r="B132" t="s">
        <v>959</v>
      </c>
      <c r="C132" t="s">
        <v>960</v>
      </c>
      <c r="D132" t="s">
        <v>521</v>
      </c>
      <c r="E132">
        <v>446</v>
      </c>
      <c r="H132">
        <v>2015</v>
      </c>
      <c r="I132">
        <v>112.394752300764</v>
      </c>
    </row>
    <row r="133" spans="2:9" x14ac:dyDescent="0.2">
      <c r="B133" t="s">
        <v>522</v>
      </c>
      <c r="C133" t="s">
        <v>961</v>
      </c>
      <c r="D133" t="s">
        <v>523</v>
      </c>
      <c r="E133">
        <v>450</v>
      </c>
      <c r="H133">
        <v>2016</v>
      </c>
      <c r="I133">
        <v>115.403100913185</v>
      </c>
    </row>
    <row r="134" spans="2:9" x14ac:dyDescent="0.2">
      <c r="B134" t="s">
        <v>524</v>
      </c>
      <c r="C134" t="s">
        <v>781</v>
      </c>
      <c r="D134" t="s">
        <v>525</v>
      </c>
      <c r="E134">
        <v>454</v>
      </c>
      <c r="H134">
        <v>2017</v>
      </c>
      <c r="I134">
        <v>115.858803424889</v>
      </c>
    </row>
    <row r="135" spans="2:9" x14ac:dyDescent="0.2">
      <c r="B135" t="s">
        <v>526</v>
      </c>
      <c r="C135" t="s">
        <v>962</v>
      </c>
      <c r="D135" t="s">
        <v>527</v>
      </c>
      <c r="E135">
        <v>458</v>
      </c>
    </row>
    <row r="136" spans="2:9" x14ac:dyDescent="0.2">
      <c r="B136" t="s">
        <v>528</v>
      </c>
      <c r="C136" t="s">
        <v>963</v>
      </c>
      <c r="D136" t="s">
        <v>529</v>
      </c>
      <c r="E136">
        <v>462</v>
      </c>
    </row>
    <row r="137" spans="2:9" x14ac:dyDescent="0.2">
      <c r="B137" t="s">
        <v>530</v>
      </c>
      <c r="C137" t="s">
        <v>964</v>
      </c>
      <c r="D137" t="s">
        <v>531</v>
      </c>
      <c r="E137">
        <v>466</v>
      </c>
    </row>
    <row r="138" spans="2:9" x14ac:dyDescent="0.2">
      <c r="B138" t="s">
        <v>532</v>
      </c>
      <c r="C138" t="s">
        <v>965</v>
      </c>
      <c r="D138" t="s">
        <v>533</v>
      </c>
      <c r="E138">
        <v>470</v>
      </c>
    </row>
    <row r="139" spans="2:9" x14ac:dyDescent="0.2">
      <c r="B139" t="s">
        <v>966</v>
      </c>
      <c r="C139" t="s">
        <v>967</v>
      </c>
      <c r="D139" t="s">
        <v>535</v>
      </c>
      <c r="E139">
        <v>584</v>
      </c>
    </row>
    <row r="140" spans="2:9" x14ac:dyDescent="0.2">
      <c r="B140" t="s">
        <v>968</v>
      </c>
      <c r="C140" t="s">
        <v>969</v>
      </c>
      <c r="D140" t="s">
        <v>970</v>
      </c>
      <c r="E140">
        <v>474</v>
      </c>
    </row>
    <row r="141" spans="2:9" x14ac:dyDescent="0.2">
      <c r="B141" t="s">
        <v>536</v>
      </c>
      <c r="C141" t="s">
        <v>971</v>
      </c>
      <c r="D141" t="s">
        <v>537</v>
      </c>
      <c r="E141">
        <v>478</v>
      </c>
    </row>
    <row r="142" spans="2:9" x14ac:dyDescent="0.2">
      <c r="B142" t="s">
        <v>538</v>
      </c>
      <c r="C142" t="s">
        <v>972</v>
      </c>
      <c r="D142" t="s">
        <v>539</v>
      </c>
      <c r="E142">
        <v>480</v>
      </c>
    </row>
    <row r="143" spans="2:9" x14ac:dyDescent="0.2">
      <c r="B143" t="s">
        <v>973</v>
      </c>
      <c r="C143" t="s">
        <v>974</v>
      </c>
      <c r="D143" t="s">
        <v>975</v>
      </c>
      <c r="E143">
        <v>175</v>
      </c>
    </row>
    <row r="144" spans="2:9" x14ac:dyDescent="0.2">
      <c r="B144" t="s">
        <v>540</v>
      </c>
      <c r="C144" t="s">
        <v>976</v>
      </c>
      <c r="D144" t="s">
        <v>541</v>
      </c>
      <c r="E144">
        <v>484</v>
      </c>
    </row>
    <row r="145" spans="2:5" x14ac:dyDescent="0.2">
      <c r="B145" t="s">
        <v>977</v>
      </c>
      <c r="C145" t="s">
        <v>978</v>
      </c>
      <c r="D145" t="s">
        <v>543</v>
      </c>
      <c r="E145">
        <v>583</v>
      </c>
    </row>
    <row r="146" spans="2:5" x14ac:dyDescent="0.2">
      <c r="B146" t="s">
        <v>979</v>
      </c>
      <c r="C146" t="s">
        <v>980</v>
      </c>
      <c r="D146" t="s">
        <v>545</v>
      </c>
      <c r="E146">
        <v>498</v>
      </c>
    </row>
    <row r="147" spans="2:5" x14ac:dyDescent="0.2">
      <c r="B147" t="s">
        <v>546</v>
      </c>
      <c r="C147" t="s">
        <v>981</v>
      </c>
      <c r="D147" t="s">
        <v>547</v>
      </c>
      <c r="E147">
        <v>492</v>
      </c>
    </row>
    <row r="148" spans="2:5" x14ac:dyDescent="0.2">
      <c r="B148" t="s">
        <v>548</v>
      </c>
      <c r="C148" t="s">
        <v>982</v>
      </c>
      <c r="D148" t="s">
        <v>549</v>
      </c>
      <c r="E148">
        <v>496</v>
      </c>
    </row>
    <row r="149" spans="2:5" x14ac:dyDescent="0.2">
      <c r="B149" t="s">
        <v>550</v>
      </c>
      <c r="C149" t="s">
        <v>983</v>
      </c>
      <c r="D149" t="s">
        <v>551</v>
      </c>
      <c r="E149">
        <v>499</v>
      </c>
    </row>
    <row r="150" spans="2:5" x14ac:dyDescent="0.2">
      <c r="B150" t="s">
        <v>984</v>
      </c>
      <c r="C150" t="s">
        <v>985</v>
      </c>
      <c r="D150" t="s">
        <v>986</v>
      </c>
      <c r="E150">
        <v>500</v>
      </c>
    </row>
    <row r="151" spans="2:5" x14ac:dyDescent="0.2">
      <c r="B151" t="s">
        <v>552</v>
      </c>
      <c r="C151" t="s">
        <v>987</v>
      </c>
      <c r="D151" t="s">
        <v>553</v>
      </c>
      <c r="E151">
        <v>504</v>
      </c>
    </row>
    <row r="152" spans="2:5" x14ac:dyDescent="0.2">
      <c r="B152" t="s">
        <v>554</v>
      </c>
      <c r="C152" t="s">
        <v>988</v>
      </c>
      <c r="D152" t="s">
        <v>555</v>
      </c>
      <c r="E152">
        <v>508</v>
      </c>
    </row>
    <row r="153" spans="2:5" x14ac:dyDescent="0.2">
      <c r="B153" t="s">
        <v>556</v>
      </c>
      <c r="C153" t="s">
        <v>989</v>
      </c>
      <c r="D153" t="s">
        <v>557</v>
      </c>
      <c r="E153">
        <v>104</v>
      </c>
    </row>
    <row r="154" spans="2:5" x14ac:dyDescent="0.2">
      <c r="B154" t="s">
        <v>558</v>
      </c>
      <c r="C154" t="s">
        <v>990</v>
      </c>
      <c r="D154" t="s">
        <v>559</v>
      </c>
      <c r="E154">
        <v>516</v>
      </c>
    </row>
    <row r="155" spans="2:5" x14ac:dyDescent="0.2">
      <c r="B155" t="s">
        <v>560</v>
      </c>
      <c r="C155" t="s">
        <v>991</v>
      </c>
      <c r="D155" t="s">
        <v>561</v>
      </c>
      <c r="E155">
        <v>520</v>
      </c>
    </row>
    <row r="156" spans="2:5" x14ac:dyDescent="0.2">
      <c r="B156" t="s">
        <v>562</v>
      </c>
      <c r="C156" t="s">
        <v>992</v>
      </c>
      <c r="D156" t="s">
        <v>563</v>
      </c>
      <c r="E156">
        <v>524</v>
      </c>
    </row>
    <row r="157" spans="2:5" x14ac:dyDescent="0.2">
      <c r="B157" t="s">
        <v>993</v>
      </c>
      <c r="C157" t="s">
        <v>994</v>
      </c>
      <c r="D157" t="s">
        <v>116</v>
      </c>
      <c r="E157">
        <v>528</v>
      </c>
    </row>
    <row r="158" spans="2:5" x14ac:dyDescent="0.2">
      <c r="B158" t="s">
        <v>565</v>
      </c>
      <c r="C158" t="s">
        <v>995</v>
      </c>
      <c r="D158" t="s">
        <v>566</v>
      </c>
      <c r="E158">
        <v>540</v>
      </c>
    </row>
    <row r="159" spans="2:5" x14ac:dyDescent="0.2">
      <c r="B159" t="s">
        <v>567</v>
      </c>
      <c r="C159" t="s">
        <v>996</v>
      </c>
      <c r="D159" t="s">
        <v>118</v>
      </c>
      <c r="E159">
        <v>554</v>
      </c>
    </row>
    <row r="160" spans="2:5" x14ac:dyDescent="0.2">
      <c r="B160" t="s">
        <v>568</v>
      </c>
      <c r="C160" t="s">
        <v>997</v>
      </c>
      <c r="D160" t="s">
        <v>569</v>
      </c>
      <c r="E160">
        <v>558</v>
      </c>
    </row>
    <row r="161" spans="2:5" x14ac:dyDescent="0.2">
      <c r="B161" t="s">
        <v>998</v>
      </c>
      <c r="C161" t="s">
        <v>999</v>
      </c>
      <c r="D161" t="s">
        <v>571</v>
      </c>
      <c r="E161">
        <v>562</v>
      </c>
    </row>
    <row r="162" spans="2:5" x14ac:dyDescent="0.2">
      <c r="B162" t="s">
        <v>572</v>
      </c>
      <c r="C162" t="s">
        <v>1000</v>
      </c>
      <c r="D162" t="s">
        <v>573</v>
      </c>
      <c r="E162">
        <v>566</v>
      </c>
    </row>
    <row r="163" spans="2:5" x14ac:dyDescent="0.2">
      <c r="B163" t="s">
        <v>1001</v>
      </c>
      <c r="C163" t="s">
        <v>1002</v>
      </c>
      <c r="D163" t="s">
        <v>1003</v>
      </c>
      <c r="E163">
        <v>570</v>
      </c>
    </row>
    <row r="164" spans="2:5" x14ac:dyDescent="0.2">
      <c r="B164" t="s">
        <v>1004</v>
      </c>
      <c r="C164" t="s">
        <v>1005</v>
      </c>
      <c r="D164" t="s">
        <v>1006</v>
      </c>
      <c r="E164">
        <v>574</v>
      </c>
    </row>
    <row r="165" spans="2:5" x14ac:dyDescent="0.2">
      <c r="B165" t="s">
        <v>1007</v>
      </c>
      <c r="C165" t="s">
        <v>1008</v>
      </c>
      <c r="D165" t="s">
        <v>577</v>
      </c>
      <c r="E165">
        <v>580</v>
      </c>
    </row>
    <row r="166" spans="2:5" x14ac:dyDescent="0.2">
      <c r="B166" t="s">
        <v>578</v>
      </c>
      <c r="C166" t="s">
        <v>1009</v>
      </c>
      <c r="D166" t="s">
        <v>117</v>
      </c>
      <c r="E166">
        <v>578</v>
      </c>
    </row>
    <row r="167" spans="2:5" x14ac:dyDescent="0.2">
      <c r="B167" t="s">
        <v>579</v>
      </c>
      <c r="C167" t="s">
        <v>1010</v>
      </c>
      <c r="D167" t="s">
        <v>580</v>
      </c>
      <c r="E167">
        <v>512</v>
      </c>
    </row>
    <row r="168" spans="2:5" x14ac:dyDescent="0.2">
      <c r="B168" t="s">
        <v>581</v>
      </c>
      <c r="C168" t="s">
        <v>1011</v>
      </c>
      <c r="D168" t="s">
        <v>582</v>
      </c>
      <c r="E168">
        <v>586</v>
      </c>
    </row>
    <row r="169" spans="2:5" x14ac:dyDescent="0.2">
      <c r="B169" t="s">
        <v>583</v>
      </c>
      <c r="C169" t="s">
        <v>1012</v>
      </c>
      <c r="D169" t="s">
        <v>584</v>
      </c>
      <c r="E169">
        <v>585</v>
      </c>
    </row>
    <row r="170" spans="2:5" x14ac:dyDescent="0.2">
      <c r="B170" t="s">
        <v>1013</v>
      </c>
      <c r="C170" t="s">
        <v>1014</v>
      </c>
      <c r="D170" t="s">
        <v>698</v>
      </c>
      <c r="E170">
        <v>275</v>
      </c>
    </row>
    <row r="171" spans="2:5" x14ac:dyDescent="0.2">
      <c r="B171" t="s">
        <v>585</v>
      </c>
      <c r="C171" t="s">
        <v>1015</v>
      </c>
      <c r="D171" t="s">
        <v>586</v>
      </c>
      <c r="E171">
        <v>591</v>
      </c>
    </row>
    <row r="172" spans="2:5" x14ac:dyDescent="0.2">
      <c r="B172" t="s">
        <v>587</v>
      </c>
      <c r="C172" t="s">
        <v>1016</v>
      </c>
      <c r="D172" t="s">
        <v>588</v>
      </c>
      <c r="E172">
        <v>598</v>
      </c>
    </row>
    <row r="173" spans="2:5" x14ac:dyDescent="0.2">
      <c r="B173" t="s">
        <v>589</v>
      </c>
      <c r="C173" t="s">
        <v>1017</v>
      </c>
      <c r="D173" t="s">
        <v>590</v>
      </c>
      <c r="E173">
        <v>600</v>
      </c>
    </row>
    <row r="174" spans="2:5" x14ac:dyDescent="0.2">
      <c r="B174" t="s">
        <v>591</v>
      </c>
      <c r="C174" t="s">
        <v>1018</v>
      </c>
      <c r="D174" t="s">
        <v>592</v>
      </c>
      <c r="E174">
        <v>604</v>
      </c>
    </row>
    <row r="175" spans="2:5" x14ac:dyDescent="0.2">
      <c r="B175" t="s">
        <v>1019</v>
      </c>
      <c r="C175" t="s">
        <v>1020</v>
      </c>
      <c r="D175" t="s">
        <v>594</v>
      </c>
      <c r="E175">
        <v>608</v>
      </c>
    </row>
    <row r="176" spans="2:5" x14ac:dyDescent="0.2">
      <c r="B176" t="s">
        <v>1021</v>
      </c>
      <c r="C176" t="s">
        <v>1022</v>
      </c>
      <c r="D176" t="s">
        <v>1023</v>
      </c>
      <c r="E176">
        <v>612</v>
      </c>
    </row>
    <row r="177" spans="2:5" x14ac:dyDescent="0.2">
      <c r="B177" t="s">
        <v>595</v>
      </c>
      <c r="C177" t="s">
        <v>1024</v>
      </c>
      <c r="D177" t="s">
        <v>119</v>
      </c>
      <c r="E177">
        <v>616</v>
      </c>
    </row>
    <row r="178" spans="2:5" x14ac:dyDescent="0.2">
      <c r="B178" t="s">
        <v>596</v>
      </c>
      <c r="C178" t="s">
        <v>1025</v>
      </c>
      <c r="D178" t="s">
        <v>120</v>
      </c>
      <c r="E178">
        <v>620</v>
      </c>
    </row>
    <row r="179" spans="2:5" x14ac:dyDescent="0.2">
      <c r="B179" t="s">
        <v>597</v>
      </c>
      <c r="C179" t="s">
        <v>1026</v>
      </c>
      <c r="D179" t="s">
        <v>598</v>
      </c>
      <c r="E179">
        <v>630</v>
      </c>
    </row>
    <row r="180" spans="2:5" x14ac:dyDescent="0.2">
      <c r="B180" t="s">
        <v>599</v>
      </c>
      <c r="C180" t="s">
        <v>1027</v>
      </c>
      <c r="D180" t="s">
        <v>600</v>
      </c>
      <c r="E180">
        <v>634</v>
      </c>
    </row>
    <row r="181" spans="2:5" x14ac:dyDescent="0.2">
      <c r="B181" t="s">
        <v>1028</v>
      </c>
      <c r="C181" t="s">
        <v>1029</v>
      </c>
      <c r="D181" t="s">
        <v>575</v>
      </c>
      <c r="E181">
        <v>807</v>
      </c>
    </row>
    <row r="182" spans="2:5" x14ac:dyDescent="0.2">
      <c r="B182" t="s">
        <v>601</v>
      </c>
      <c r="C182" t="s">
        <v>1030</v>
      </c>
      <c r="D182" t="s">
        <v>121</v>
      </c>
      <c r="E182">
        <v>642</v>
      </c>
    </row>
    <row r="183" spans="2:5" x14ac:dyDescent="0.2">
      <c r="B183" t="s">
        <v>1031</v>
      </c>
      <c r="C183" t="s">
        <v>1032</v>
      </c>
      <c r="D183" t="s">
        <v>122</v>
      </c>
      <c r="E183">
        <v>643</v>
      </c>
    </row>
    <row r="184" spans="2:5" x14ac:dyDescent="0.2">
      <c r="B184" t="s">
        <v>603</v>
      </c>
      <c r="C184" t="s">
        <v>1033</v>
      </c>
      <c r="D184" t="s">
        <v>604</v>
      </c>
      <c r="E184">
        <v>646</v>
      </c>
    </row>
    <row r="185" spans="2:5" x14ac:dyDescent="0.2">
      <c r="B185" t="s">
        <v>771</v>
      </c>
      <c r="C185" t="s">
        <v>1034</v>
      </c>
      <c r="D185" t="s">
        <v>1035</v>
      </c>
      <c r="E185">
        <v>638</v>
      </c>
    </row>
    <row r="186" spans="2:5" x14ac:dyDescent="0.2">
      <c r="B186" t="s">
        <v>1036</v>
      </c>
      <c r="C186" t="s">
        <v>1037</v>
      </c>
      <c r="D186" t="s">
        <v>1038</v>
      </c>
      <c r="E186">
        <v>652</v>
      </c>
    </row>
    <row r="187" spans="2:5" x14ac:dyDescent="0.2">
      <c r="B187" t="s">
        <v>1039</v>
      </c>
      <c r="C187" t="s">
        <v>1040</v>
      </c>
      <c r="D187" t="s">
        <v>1041</v>
      </c>
      <c r="E187">
        <v>654</v>
      </c>
    </row>
    <row r="188" spans="2:5" x14ac:dyDescent="0.2">
      <c r="B188" t="s">
        <v>1042</v>
      </c>
      <c r="C188" t="s">
        <v>1043</v>
      </c>
      <c r="D188" t="s">
        <v>639</v>
      </c>
      <c r="E188">
        <v>659</v>
      </c>
    </row>
    <row r="189" spans="2:5" x14ac:dyDescent="0.2">
      <c r="B189" t="s">
        <v>1044</v>
      </c>
      <c r="C189" t="s">
        <v>780</v>
      </c>
      <c r="D189" t="s">
        <v>641</v>
      </c>
      <c r="E189">
        <v>662</v>
      </c>
    </row>
    <row r="190" spans="2:5" x14ac:dyDescent="0.2">
      <c r="B190" t="s">
        <v>1045</v>
      </c>
      <c r="C190" t="s">
        <v>1046</v>
      </c>
      <c r="D190" t="s">
        <v>643</v>
      </c>
      <c r="E190">
        <v>663</v>
      </c>
    </row>
    <row r="191" spans="2:5" x14ac:dyDescent="0.2">
      <c r="B191" t="s">
        <v>1047</v>
      </c>
      <c r="C191" t="s">
        <v>1048</v>
      </c>
      <c r="D191" t="s">
        <v>1049</v>
      </c>
      <c r="E191">
        <v>666</v>
      </c>
    </row>
    <row r="192" spans="2:5" x14ac:dyDescent="0.2">
      <c r="B192" t="s">
        <v>1050</v>
      </c>
      <c r="C192" t="s">
        <v>1051</v>
      </c>
      <c r="D192" t="s">
        <v>645</v>
      </c>
      <c r="E192">
        <v>670</v>
      </c>
    </row>
    <row r="193" spans="2:5" x14ac:dyDescent="0.2">
      <c r="B193" t="s">
        <v>605</v>
      </c>
      <c r="C193" t="s">
        <v>1052</v>
      </c>
      <c r="D193" t="s">
        <v>606</v>
      </c>
      <c r="E193">
        <v>882</v>
      </c>
    </row>
    <row r="194" spans="2:5" x14ac:dyDescent="0.2">
      <c r="B194" t="s">
        <v>607</v>
      </c>
      <c r="C194" t="s">
        <v>1053</v>
      </c>
      <c r="D194" t="s">
        <v>608</v>
      </c>
      <c r="E194">
        <v>674</v>
      </c>
    </row>
    <row r="195" spans="2:5" x14ac:dyDescent="0.2">
      <c r="B195" t="s">
        <v>609</v>
      </c>
      <c r="C195" t="s">
        <v>1054</v>
      </c>
      <c r="D195" t="s">
        <v>610</v>
      </c>
      <c r="E195">
        <v>678</v>
      </c>
    </row>
    <row r="196" spans="2:5" x14ac:dyDescent="0.2">
      <c r="B196" t="s">
        <v>611</v>
      </c>
      <c r="C196" t="s">
        <v>1055</v>
      </c>
      <c r="D196" t="s">
        <v>612</v>
      </c>
      <c r="E196">
        <v>682</v>
      </c>
    </row>
    <row r="197" spans="2:5" x14ac:dyDescent="0.2">
      <c r="B197" t="s">
        <v>613</v>
      </c>
      <c r="C197" t="s">
        <v>1056</v>
      </c>
      <c r="D197" t="s">
        <v>614</v>
      </c>
      <c r="E197">
        <v>686</v>
      </c>
    </row>
    <row r="198" spans="2:5" x14ac:dyDescent="0.2">
      <c r="B198" t="s">
        <v>615</v>
      </c>
      <c r="C198" t="s">
        <v>1057</v>
      </c>
      <c r="D198" t="s">
        <v>616</v>
      </c>
      <c r="E198">
        <v>688</v>
      </c>
    </row>
    <row r="199" spans="2:5" x14ac:dyDescent="0.2">
      <c r="B199" t="s">
        <v>617</v>
      </c>
      <c r="C199" t="s">
        <v>1058</v>
      </c>
      <c r="D199" t="s">
        <v>618</v>
      </c>
      <c r="E199">
        <v>690</v>
      </c>
    </row>
    <row r="200" spans="2:5" x14ac:dyDescent="0.2">
      <c r="B200" t="s">
        <v>619</v>
      </c>
      <c r="C200" t="s">
        <v>1059</v>
      </c>
      <c r="D200" t="s">
        <v>620</v>
      </c>
      <c r="E200">
        <v>694</v>
      </c>
    </row>
    <row r="201" spans="2:5" x14ac:dyDescent="0.2">
      <c r="B201" t="s">
        <v>621</v>
      </c>
      <c r="C201" t="s">
        <v>1060</v>
      </c>
      <c r="D201" t="s">
        <v>622</v>
      </c>
      <c r="E201">
        <v>702</v>
      </c>
    </row>
    <row r="202" spans="2:5" x14ac:dyDescent="0.2">
      <c r="B202" t="s">
        <v>623</v>
      </c>
      <c r="C202" t="s">
        <v>1061</v>
      </c>
      <c r="D202" t="s">
        <v>624</v>
      </c>
      <c r="E202">
        <v>534</v>
      </c>
    </row>
    <row r="203" spans="2:5" x14ac:dyDescent="0.2">
      <c r="B203" t="s">
        <v>764</v>
      </c>
      <c r="C203" t="s">
        <v>1062</v>
      </c>
      <c r="D203" t="s">
        <v>123</v>
      </c>
      <c r="E203">
        <v>703</v>
      </c>
    </row>
    <row r="204" spans="2:5" x14ac:dyDescent="0.2">
      <c r="B204" t="s">
        <v>626</v>
      </c>
      <c r="C204" t="s">
        <v>1063</v>
      </c>
      <c r="D204" t="s">
        <v>124</v>
      </c>
      <c r="E204">
        <v>705</v>
      </c>
    </row>
    <row r="205" spans="2:5" x14ac:dyDescent="0.2">
      <c r="B205" t="s">
        <v>627</v>
      </c>
      <c r="C205" t="s">
        <v>1064</v>
      </c>
      <c r="D205" t="s">
        <v>628</v>
      </c>
      <c r="E205">
        <v>90</v>
      </c>
    </row>
    <row r="206" spans="2:5" x14ac:dyDescent="0.2">
      <c r="B206" t="s">
        <v>629</v>
      </c>
      <c r="C206" t="s">
        <v>1065</v>
      </c>
      <c r="D206" t="s">
        <v>630</v>
      </c>
      <c r="E206">
        <v>706</v>
      </c>
    </row>
    <row r="207" spans="2:5" x14ac:dyDescent="0.2">
      <c r="B207" t="s">
        <v>631</v>
      </c>
      <c r="C207" t="s">
        <v>1066</v>
      </c>
      <c r="D207" t="s">
        <v>632</v>
      </c>
      <c r="E207">
        <v>710</v>
      </c>
    </row>
    <row r="208" spans="2:5" x14ac:dyDescent="0.2">
      <c r="B208" t="s">
        <v>1067</v>
      </c>
      <c r="C208" t="s">
        <v>1068</v>
      </c>
      <c r="D208" t="s">
        <v>1069</v>
      </c>
      <c r="E208">
        <v>239</v>
      </c>
    </row>
    <row r="209" spans="2:5" x14ac:dyDescent="0.2">
      <c r="B209" t="s">
        <v>633</v>
      </c>
      <c r="C209" t="s">
        <v>1070</v>
      </c>
      <c r="D209" t="s">
        <v>634</v>
      </c>
      <c r="E209">
        <v>728</v>
      </c>
    </row>
    <row r="210" spans="2:5" x14ac:dyDescent="0.2">
      <c r="B210" t="s">
        <v>635</v>
      </c>
      <c r="C210" t="s">
        <v>1071</v>
      </c>
      <c r="D210" t="s">
        <v>97</v>
      </c>
      <c r="E210">
        <v>724</v>
      </c>
    </row>
    <row r="211" spans="2:5" x14ac:dyDescent="0.2">
      <c r="B211" t="s">
        <v>636</v>
      </c>
      <c r="C211" t="s">
        <v>1072</v>
      </c>
      <c r="D211" t="s">
        <v>637</v>
      </c>
      <c r="E211">
        <v>144</v>
      </c>
    </row>
    <row r="212" spans="2:5" x14ac:dyDescent="0.2">
      <c r="B212" t="s">
        <v>1073</v>
      </c>
      <c r="C212" t="s">
        <v>1074</v>
      </c>
      <c r="D212" t="s">
        <v>647</v>
      </c>
      <c r="E212">
        <v>729</v>
      </c>
    </row>
    <row r="213" spans="2:5" x14ac:dyDescent="0.2">
      <c r="B213" t="s">
        <v>648</v>
      </c>
      <c r="C213" t="s">
        <v>1075</v>
      </c>
      <c r="D213" t="s">
        <v>649</v>
      </c>
      <c r="E213">
        <v>740</v>
      </c>
    </row>
    <row r="214" spans="2:5" x14ac:dyDescent="0.2">
      <c r="B214" t="s">
        <v>1076</v>
      </c>
      <c r="C214" t="s">
        <v>1077</v>
      </c>
      <c r="D214" t="s">
        <v>1078</v>
      </c>
      <c r="E214">
        <v>744</v>
      </c>
    </row>
    <row r="215" spans="2:5" x14ac:dyDescent="0.2">
      <c r="B215" t="s">
        <v>650</v>
      </c>
      <c r="C215" t="s">
        <v>1079</v>
      </c>
      <c r="D215" t="s">
        <v>125</v>
      </c>
      <c r="E215">
        <v>752</v>
      </c>
    </row>
    <row r="216" spans="2:5" x14ac:dyDescent="0.2">
      <c r="B216" t="s">
        <v>651</v>
      </c>
      <c r="C216" t="s">
        <v>1080</v>
      </c>
      <c r="D216" t="s">
        <v>89</v>
      </c>
      <c r="E216">
        <v>756</v>
      </c>
    </row>
    <row r="217" spans="2:5" x14ac:dyDescent="0.2">
      <c r="B217" t="s">
        <v>652</v>
      </c>
      <c r="C217" t="s">
        <v>1081</v>
      </c>
      <c r="D217" t="s">
        <v>653</v>
      </c>
      <c r="E217">
        <v>760</v>
      </c>
    </row>
    <row r="218" spans="2:5" x14ac:dyDescent="0.2">
      <c r="B218" t="s">
        <v>1082</v>
      </c>
      <c r="C218" t="s">
        <v>1083</v>
      </c>
      <c r="D218" t="s">
        <v>1084</v>
      </c>
      <c r="E218">
        <v>158</v>
      </c>
    </row>
    <row r="219" spans="2:5" x14ac:dyDescent="0.2">
      <c r="B219" t="s">
        <v>654</v>
      </c>
      <c r="C219" t="s">
        <v>1085</v>
      </c>
      <c r="D219" t="s">
        <v>655</v>
      </c>
      <c r="E219">
        <v>762</v>
      </c>
    </row>
    <row r="220" spans="2:5" x14ac:dyDescent="0.2">
      <c r="B220" t="s">
        <v>765</v>
      </c>
      <c r="C220" t="s">
        <v>1086</v>
      </c>
      <c r="D220" t="s">
        <v>657</v>
      </c>
      <c r="E220">
        <v>834</v>
      </c>
    </row>
    <row r="221" spans="2:5" x14ac:dyDescent="0.2">
      <c r="B221" t="s">
        <v>658</v>
      </c>
      <c r="C221" t="s">
        <v>1087</v>
      </c>
      <c r="D221" t="s">
        <v>659</v>
      </c>
      <c r="E221">
        <v>764</v>
      </c>
    </row>
    <row r="222" spans="2:5" x14ac:dyDescent="0.2">
      <c r="B222" t="s">
        <v>660</v>
      </c>
      <c r="C222" t="s">
        <v>1088</v>
      </c>
      <c r="D222" t="s">
        <v>661</v>
      </c>
      <c r="E222">
        <v>626</v>
      </c>
    </row>
    <row r="223" spans="2:5" x14ac:dyDescent="0.2">
      <c r="B223" t="s">
        <v>662</v>
      </c>
      <c r="C223" t="s">
        <v>1089</v>
      </c>
      <c r="D223" t="s">
        <v>663</v>
      </c>
      <c r="E223">
        <v>768</v>
      </c>
    </row>
    <row r="224" spans="2:5" x14ac:dyDescent="0.2">
      <c r="B224" t="s">
        <v>1090</v>
      </c>
      <c r="C224" t="s">
        <v>1091</v>
      </c>
      <c r="D224" t="s">
        <v>1092</v>
      </c>
      <c r="E224">
        <v>772</v>
      </c>
    </row>
    <row r="225" spans="2:5" x14ac:dyDescent="0.2">
      <c r="B225" t="s">
        <v>664</v>
      </c>
      <c r="C225" t="s">
        <v>1093</v>
      </c>
      <c r="D225" t="s">
        <v>665</v>
      </c>
      <c r="E225">
        <v>776</v>
      </c>
    </row>
    <row r="226" spans="2:5" x14ac:dyDescent="0.2">
      <c r="B226" t="s">
        <v>666</v>
      </c>
      <c r="C226" t="s">
        <v>1094</v>
      </c>
      <c r="D226" t="s">
        <v>667</v>
      </c>
      <c r="E226">
        <v>780</v>
      </c>
    </row>
    <row r="227" spans="2:5" x14ac:dyDescent="0.2">
      <c r="B227" t="s">
        <v>668</v>
      </c>
      <c r="C227" t="s">
        <v>1095</v>
      </c>
      <c r="D227" t="s">
        <v>669</v>
      </c>
      <c r="E227">
        <v>788</v>
      </c>
    </row>
    <row r="228" spans="2:5" x14ac:dyDescent="0.2">
      <c r="B228" t="s">
        <v>1096</v>
      </c>
      <c r="C228" t="s">
        <v>1097</v>
      </c>
      <c r="D228" t="s">
        <v>126</v>
      </c>
      <c r="E228">
        <v>792</v>
      </c>
    </row>
    <row r="229" spans="2:5" x14ac:dyDescent="0.2">
      <c r="B229" t="s">
        <v>671</v>
      </c>
      <c r="C229" t="s">
        <v>1098</v>
      </c>
      <c r="D229" t="s">
        <v>672</v>
      </c>
      <c r="E229">
        <v>795</v>
      </c>
    </row>
    <row r="230" spans="2:5" x14ac:dyDescent="0.2">
      <c r="B230" t="s">
        <v>1099</v>
      </c>
      <c r="C230" t="s">
        <v>1100</v>
      </c>
      <c r="D230" t="s">
        <v>674</v>
      </c>
      <c r="E230">
        <v>796</v>
      </c>
    </row>
    <row r="231" spans="2:5" x14ac:dyDescent="0.2">
      <c r="B231" t="s">
        <v>675</v>
      </c>
      <c r="C231" t="s">
        <v>1101</v>
      </c>
      <c r="D231" t="s">
        <v>676</v>
      </c>
      <c r="E231">
        <v>798</v>
      </c>
    </row>
    <row r="232" spans="2:5" x14ac:dyDescent="0.2">
      <c r="B232" t="s">
        <v>677</v>
      </c>
      <c r="C232" t="s">
        <v>1102</v>
      </c>
      <c r="D232" t="s">
        <v>678</v>
      </c>
      <c r="E232">
        <v>800</v>
      </c>
    </row>
    <row r="233" spans="2:5" x14ac:dyDescent="0.2">
      <c r="B233" t="s">
        <v>679</v>
      </c>
      <c r="C233" t="s">
        <v>1103</v>
      </c>
      <c r="D233" t="s">
        <v>680</v>
      </c>
      <c r="E233">
        <v>804</v>
      </c>
    </row>
    <row r="234" spans="2:5" x14ac:dyDescent="0.2">
      <c r="B234" t="s">
        <v>1104</v>
      </c>
      <c r="C234" t="s">
        <v>1105</v>
      </c>
      <c r="D234" t="s">
        <v>682</v>
      </c>
      <c r="E234">
        <v>784</v>
      </c>
    </row>
    <row r="235" spans="2:5" x14ac:dyDescent="0.2">
      <c r="B235" t="s">
        <v>1106</v>
      </c>
      <c r="C235" t="s">
        <v>1107</v>
      </c>
      <c r="D235" t="s">
        <v>103</v>
      </c>
      <c r="E235">
        <v>826</v>
      </c>
    </row>
    <row r="236" spans="2:5" x14ac:dyDescent="0.2">
      <c r="B236" t="s">
        <v>1108</v>
      </c>
      <c r="C236" t="s">
        <v>1109</v>
      </c>
      <c r="D236" t="s">
        <v>1110</v>
      </c>
      <c r="E236">
        <v>581</v>
      </c>
    </row>
    <row r="237" spans="2:5" x14ac:dyDescent="0.2">
      <c r="B237" t="s">
        <v>1111</v>
      </c>
      <c r="C237" t="s">
        <v>1112</v>
      </c>
      <c r="D237" t="s">
        <v>127</v>
      </c>
      <c r="E237">
        <v>840</v>
      </c>
    </row>
    <row r="238" spans="2:5" x14ac:dyDescent="0.2">
      <c r="B238" t="s">
        <v>685</v>
      </c>
      <c r="C238" t="s">
        <v>1113</v>
      </c>
      <c r="D238" t="s">
        <v>686</v>
      </c>
      <c r="E238">
        <v>858</v>
      </c>
    </row>
    <row r="239" spans="2:5" x14ac:dyDescent="0.2">
      <c r="B239" t="s">
        <v>687</v>
      </c>
      <c r="C239" t="s">
        <v>1114</v>
      </c>
      <c r="D239" t="s">
        <v>688</v>
      </c>
      <c r="E239">
        <v>860</v>
      </c>
    </row>
    <row r="240" spans="2:5" x14ac:dyDescent="0.2">
      <c r="B240" t="s">
        <v>689</v>
      </c>
      <c r="C240" t="s">
        <v>1115</v>
      </c>
      <c r="D240" t="s">
        <v>690</v>
      </c>
      <c r="E240">
        <v>548</v>
      </c>
    </row>
    <row r="241" spans="2:5" x14ac:dyDescent="0.2">
      <c r="B241" t="s">
        <v>1116</v>
      </c>
      <c r="C241" t="s">
        <v>1117</v>
      </c>
      <c r="D241" t="s">
        <v>692</v>
      </c>
      <c r="E241">
        <v>862</v>
      </c>
    </row>
    <row r="242" spans="2:5" x14ac:dyDescent="0.2">
      <c r="B242" t="s">
        <v>768</v>
      </c>
      <c r="C242" t="s">
        <v>1118</v>
      </c>
      <c r="D242" t="s">
        <v>694</v>
      </c>
      <c r="E242">
        <v>704</v>
      </c>
    </row>
    <row r="243" spans="2:5" x14ac:dyDescent="0.2">
      <c r="B243" t="s">
        <v>1119</v>
      </c>
      <c r="C243" t="s">
        <v>1120</v>
      </c>
      <c r="D243" t="s">
        <v>364</v>
      </c>
      <c r="E243">
        <v>92</v>
      </c>
    </row>
    <row r="244" spans="2:5" x14ac:dyDescent="0.2">
      <c r="B244" t="s">
        <v>695</v>
      </c>
      <c r="C244" t="s">
        <v>1121</v>
      </c>
      <c r="D244" t="s">
        <v>696</v>
      </c>
      <c r="E244">
        <v>850</v>
      </c>
    </row>
    <row r="245" spans="2:5" x14ac:dyDescent="0.2">
      <c r="B245" t="s">
        <v>1122</v>
      </c>
      <c r="C245" t="s">
        <v>1123</v>
      </c>
      <c r="D245" t="s">
        <v>1124</v>
      </c>
      <c r="E245">
        <v>876</v>
      </c>
    </row>
    <row r="246" spans="2:5" x14ac:dyDescent="0.2">
      <c r="B246" t="s">
        <v>1125</v>
      </c>
      <c r="C246" t="s">
        <v>1126</v>
      </c>
      <c r="D246" t="s">
        <v>1127</v>
      </c>
      <c r="E246">
        <v>732</v>
      </c>
    </row>
    <row r="247" spans="2:5" x14ac:dyDescent="0.2">
      <c r="B247" t="s">
        <v>769</v>
      </c>
      <c r="C247" t="s">
        <v>1128</v>
      </c>
      <c r="D247" t="s">
        <v>700</v>
      </c>
      <c r="E247">
        <v>887</v>
      </c>
    </row>
    <row r="248" spans="2:5" x14ac:dyDescent="0.2">
      <c r="B248" t="s">
        <v>701</v>
      </c>
      <c r="C248" t="s">
        <v>1129</v>
      </c>
      <c r="D248" t="s">
        <v>702</v>
      </c>
      <c r="E248">
        <v>894</v>
      </c>
    </row>
    <row r="249" spans="2:5" x14ac:dyDescent="0.2">
      <c r="B249" t="s">
        <v>703</v>
      </c>
      <c r="C249" t="s">
        <v>1130</v>
      </c>
      <c r="D249" t="s">
        <v>704</v>
      </c>
      <c r="E249">
        <v>716</v>
      </c>
    </row>
    <row r="250" spans="2:5" x14ac:dyDescent="0.2">
      <c r="B250" t="s">
        <v>1131</v>
      </c>
      <c r="C250" t="s">
        <v>1132</v>
      </c>
      <c r="D250" t="s">
        <v>1133</v>
      </c>
      <c r="E250">
        <v>248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B1" zoomScaleNormal="100" workbookViewId="0">
      <selection activeCell="B3" sqref="B3:O3"/>
    </sheetView>
  </sheetViews>
  <sheetFormatPr defaultColWidth="8.296875" defaultRowHeight="14.4" x14ac:dyDescent="0.2"/>
  <cols>
    <col min="1" max="15" width="11.796875" style="3" customWidth="1"/>
    <col min="16" max="16384" width="8.296875" style="3"/>
  </cols>
  <sheetData>
    <row r="1" spans="1:15" x14ac:dyDescent="0.2">
      <c r="A1" s="3" t="s">
        <v>0</v>
      </c>
    </row>
    <row r="2" spans="1:15" x14ac:dyDescent="0.2">
      <c r="A2" s="3" t="s">
        <v>1</v>
      </c>
      <c r="B2" s="3" t="s">
        <v>2</v>
      </c>
      <c r="C2" s="3" t="s">
        <v>54</v>
      </c>
      <c r="D2" s="3" t="s">
        <v>64</v>
      </c>
      <c r="E2" s="3" t="s">
        <v>4</v>
      </c>
      <c r="F2" s="3" t="s">
        <v>5</v>
      </c>
      <c r="G2" s="3" t="s">
        <v>65</v>
      </c>
      <c r="H2" s="3" t="s">
        <v>6</v>
      </c>
      <c r="I2" s="3" t="s">
        <v>66</v>
      </c>
      <c r="J2" s="3" t="s">
        <v>57</v>
      </c>
      <c r="K2" s="3" t="s">
        <v>59</v>
      </c>
      <c r="L2" s="3" t="s">
        <v>67</v>
      </c>
      <c r="M2" s="3" t="s">
        <v>17</v>
      </c>
      <c r="N2" s="3" t="s">
        <v>62</v>
      </c>
      <c r="O2" s="3" t="s">
        <v>21</v>
      </c>
    </row>
    <row r="3" spans="1:15" x14ac:dyDescent="0.2">
      <c r="B3" s="3" t="s">
        <v>1194</v>
      </c>
      <c r="C3" s="3" t="s">
        <v>1209</v>
      </c>
      <c r="D3" s="3" t="s">
        <v>1210</v>
      </c>
      <c r="E3" s="3" t="s">
        <v>1211</v>
      </c>
      <c r="F3" s="3" t="s">
        <v>1196</v>
      </c>
      <c r="G3" s="3" t="s">
        <v>1212</v>
      </c>
      <c r="H3" s="3" t="s">
        <v>1213</v>
      </c>
      <c r="I3" s="3" t="s">
        <v>1214</v>
      </c>
      <c r="J3" s="3" t="s">
        <v>1215</v>
      </c>
      <c r="K3" s="3" t="s">
        <v>1216</v>
      </c>
      <c r="L3" s="3" t="s">
        <v>1217</v>
      </c>
      <c r="M3" s="3" t="s">
        <v>1218</v>
      </c>
      <c r="O3" s="3" t="s">
        <v>1219</v>
      </c>
    </row>
    <row r="4" spans="1:15" x14ac:dyDescent="0.2">
      <c r="A4" s="3">
        <v>1988</v>
      </c>
      <c r="B4" s="3">
        <v>9.9720093733674464E-2</v>
      </c>
      <c r="C4" s="3">
        <v>7.4072593528938926E-2</v>
      </c>
      <c r="D4" s="3">
        <v>0</v>
      </c>
      <c r="E4" s="3">
        <v>0.24474529816491639</v>
      </c>
      <c r="F4" s="3">
        <v>0.20764861498319345</v>
      </c>
      <c r="G4" s="3">
        <v>6.6749195433956588E-3</v>
      </c>
      <c r="H4" s="3">
        <v>0.11232093873876162</v>
      </c>
      <c r="I4" s="3">
        <v>1.7683817223245243E-2</v>
      </c>
      <c r="J4" s="3">
        <v>7.4785753790535467E-2</v>
      </c>
      <c r="K4" s="3">
        <v>0</v>
      </c>
      <c r="L4" s="3">
        <v>6.9900611155953432E-2</v>
      </c>
      <c r="M4" s="3">
        <v>8.6097127690175163E-2</v>
      </c>
      <c r="O4" s="3">
        <v>6.3502314472101912E-3</v>
      </c>
    </row>
    <row r="5" spans="1:15" x14ac:dyDescent="0.2">
      <c r="A5" s="3">
        <v>1989</v>
      </c>
      <c r="B5" s="3">
        <v>9.2217919121342987E-2</v>
      </c>
      <c r="C5" s="3">
        <v>7.0371566142728562E-2</v>
      </c>
      <c r="D5" s="3">
        <v>0</v>
      </c>
      <c r="E5" s="3">
        <v>0.2518735969338155</v>
      </c>
      <c r="F5" s="3">
        <v>0.23901784062833945</v>
      </c>
      <c r="G5" s="3">
        <v>4.9246563795524263E-3</v>
      </c>
      <c r="H5" s="3">
        <v>0.10401510530393411</v>
      </c>
      <c r="I5" s="3">
        <v>2.2043728553803051E-2</v>
      </c>
      <c r="J5" s="3">
        <v>6.2201854710705225E-2</v>
      </c>
      <c r="K5" s="3">
        <v>0</v>
      </c>
      <c r="L5" s="3">
        <v>6.5575646243954663E-2</v>
      </c>
      <c r="M5" s="3">
        <v>8.408237107678633E-2</v>
      </c>
      <c r="O5" s="3">
        <v>3.6757149050377388E-3</v>
      </c>
    </row>
    <row r="6" spans="1:15" x14ac:dyDescent="0.2">
      <c r="A6" s="3">
        <v>1990</v>
      </c>
      <c r="B6" s="3">
        <v>7.5949055362554141E-2</v>
      </c>
      <c r="C6" s="3">
        <v>7.8440621241950365E-2</v>
      </c>
      <c r="D6" s="3">
        <v>0</v>
      </c>
      <c r="E6" s="3">
        <v>0.27008666514741991</v>
      </c>
      <c r="F6" s="3">
        <v>0.24810242667735477</v>
      </c>
      <c r="G6" s="3">
        <v>5.3555962703630789E-3</v>
      </c>
      <c r="H6" s="3">
        <v>9.1344633256384464E-2</v>
      </c>
      <c r="I6" s="3">
        <v>1.4615277262662105E-2</v>
      </c>
      <c r="J6" s="3">
        <v>7.7009762688857869E-2</v>
      </c>
      <c r="K6" s="3">
        <v>0</v>
      </c>
      <c r="L6" s="3">
        <v>5.9676532110533427E-2</v>
      </c>
      <c r="M6" s="3">
        <v>7.5200984881882371E-2</v>
      </c>
      <c r="O6" s="3">
        <v>4.2184451000375012E-3</v>
      </c>
    </row>
    <row r="7" spans="1:15" x14ac:dyDescent="0.2">
      <c r="A7" s="3">
        <v>1991</v>
      </c>
      <c r="B7" s="3">
        <v>7.3745930657014458E-2</v>
      </c>
      <c r="C7" s="3">
        <v>8.1809391940958306E-2</v>
      </c>
      <c r="D7" s="3">
        <v>9.3029631260857731E-4</v>
      </c>
      <c r="E7" s="3">
        <v>0.25121144095634629</v>
      </c>
      <c r="F7" s="3">
        <v>0.25721699187695918</v>
      </c>
      <c r="G7" s="3">
        <v>6.8278595352046691E-3</v>
      </c>
      <c r="H7" s="3">
        <v>8.0920360106800746E-2</v>
      </c>
      <c r="I7" s="3">
        <v>0</v>
      </c>
      <c r="J7" s="3">
        <v>8.1679916472975386E-2</v>
      </c>
      <c r="K7" s="3">
        <v>0</v>
      </c>
      <c r="L7" s="3">
        <v>6.6040694133407948E-2</v>
      </c>
      <c r="M7" s="3">
        <v>9.3796886040664246E-2</v>
      </c>
      <c r="O7" s="3">
        <v>5.8202319670602361E-3</v>
      </c>
    </row>
    <row r="8" spans="1:15" x14ac:dyDescent="0.2">
      <c r="A8" s="3">
        <v>1992</v>
      </c>
      <c r="B8" s="3">
        <v>6.7466509609027142E-2</v>
      </c>
      <c r="C8" s="3">
        <v>7.6524188354265971E-2</v>
      </c>
      <c r="D8" s="3">
        <v>2.0730262662777754E-3</v>
      </c>
      <c r="E8" s="3">
        <v>0.26974079526120021</v>
      </c>
      <c r="F8" s="3">
        <v>0.26455121885308219</v>
      </c>
      <c r="G8" s="3">
        <v>1.0152056194409733E-2</v>
      </c>
      <c r="H8" s="3">
        <v>7.0230330159081381E-2</v>
      </c>
      <c r="I8" s="3">
        <v>3.033461023712446E-3</v>
      </c>
      <c r="J8" s="3">
        <v>8.818522117637409E-2</v>
      </c>
      <c r="K8" s="3">
        <v>0</v>
      </c>
      <c r="L8" s="3">
        <v>6.0483517049512027E-2</v>
      </c>
      <c r="M8" s="3">
        <v>8.5120349758705527E-2</v>
      </c>
      <c r="O8" s="3">
        <v>2.439326294351524E-3</v>
      </c>
    </row>
    <row r="9" spans="1:15" x14ac:dyDescent="0.2">
      <c r="A9" s="3">
        <v>1993</v>
      </c>
      <c r="B9" s="3">
        <v>6.6946747514459073E-2</v>
      </c>
      <c r="C9" s="3">
        <v>6.9109112188787625E-2</v>
      </c>
      <c r="D9" s="3">
        <v>3.5284106233181185E-3</v>
      </c>
      <c r="E9" s="3">
        <v>0.26118552379258375</v>
      </c>
      <c r="F9" s="3">
        <v>0.27230392016814164</v>
      </c>
      <c r="G9" s="3">
        <v>8.620153911787061E-3</v>
      </c>
      <c r="H9" s="3">
        <v>7.1978792571675651E-2</v>
      </c>
      <c r="I9" s="3">
        <v>1.1616415083448541E-2</v>
      </c>
      <c r="J9" s="3">
        <v>7.5254188236350328E-2</v>
      </c>
      <c r="K9" s="3">
        <v>0</v>
      </c>
      <c r="L9" s="3">
        <v>6.6088860128050916E-2</v>
      </c>
      <c r="M9" s="3">
        <v>9.1245471584643328E-2</v>
      </c>
      <c r="O9" s="3">
        <v>2.1224041967539587E-3</v>
      </c>
    </row>
    <row r="10" spans="1:15" x14ac:dyDescent="0.2">
      <c r="A10" s="3">
        <v>1994</v>
      </c>
      <c r="B10" s="3">
        <v>6.1796949608121238E-2</v>
      </c>
      <c r="C10" s="3">
        <v>6.7798530414227828E-2</v>
      </c>
      <c r="D10" s="3">
        <v>3.0224765204938009E-3</v>
      </c>
      <c r="E10" s="3">
        <v>0.26292908819062244</v>
      </c>
      <c r="F10" s="3">
        <v>0.27988625695785374</v>
      </c>
      <c r="G10" s="3">
        <v>7.2509194338214828E-3</v>
      </c>
      <c r="H10" s="3">
        <v>7.0782552680801511E-2</v>
      </c>
      <c r="I10" s="3">
        <v>1.5562565461796206E-2</v>
      </c>
      <c r="J10" s="3">
        <v>7.8629860348329472E-2</v>
      </c>
      <c r="K10" s="3">
        <v>0</v>
      </c>
      <c r="L10" s="3">
        <v>6.048269618686733E-2</v>
      </c>
      <c r="M10" s="3">
        <v>9.0314887629662222E-2</v>
      </c>
      <c r="O10" s="3">
        <v>1.5432165674027056E-3</v>
      </c>
    </row>
    <row r="11" spans="1:15" x14ac:dyDescent="0.2">
      <c r="A11" s="3">
        <v>1995</v>
      </c>
      <c r="B11" s="3">
        <v>6.4265553244288565E-2</v>
      </c>
      <c r="C11" s="3">
        <v>7.730389333852429E-2</v>
      </c>
      <c r="D11" s="3">
        <v>8.7798872894288013E-4</v>
      </c>
      <c r="E11" s="3">
        <v>0.24176441451864145</v>
      </c>
      <c r="F11" s="3">
        <v>0.27780544782898997</v>
      </c>
      <c r="G11" s="3">
        <v>9.2307246083847688E-3</v>
      </c>
      <c r="H11" s="3">
        <v>6.658245191718358E-2</v>
      </c>
      <c r="I11" s="3">
        <v>1.9980796874951287E-2</v>
      </c>
      <c r="J11" s="3">
        <v>8.9269644012005669E-2</v>
      </c>
      <c r="K11" s="3">
        <v>0</v>
      </c>
      <c r="L11" s="3">
        <v>5.8528002041506828E-2</v>
      </c>
      <c r="M11" s="3">
        <v>9.2242161931147967E-2</v>
      </c>
      <c r="O11" s="3">
        <v>2.1489209554327268E-3</v>
      </c>
    </row>
    <row r="12" spans="1:15" x14ac:dyDescent="0.2">
      <c r="A12" s="3">
        <v>1996</v>
      </c>
      <c r="B12" s="3">
        <v>5.6690026784520578E-2</v>
      </c>
      <c r="C12" s="3">
        <v>8.3037811791835003E-2</v>
      </c>
      <c r="D12" s="3">
        <v>5.742385239959634E-4</v>
      </c>
      <c r="E12" s="3">
        <v>0.26208660861865407</v>
      </c>
      <c r="F12" s="3">
        <v>0.27087774729076808</v>
      </c>
      <c r="G12" s="3">
        <v>9.4120854405843144E-3</v>
      </c>
      <c r="H12" s="3">
        <v>6.4073639388681922E-2</v>
      </c>
      <c r="I12" s="3">
        <v>1.8385165495488586E-2</v>
      </c>
      <c r="J12" s="3">
        <v>7.9757532957239433E-2</v>
      </c>
      <c r="K12" s="3">
        <v>0</v>
      </c>
      <c r="L12" s="3">
        <v>5.4488391885275662E-2</v>
      </c>
      <c r="M12" s="3">
        <v>9.7011000378847911E-2</v>
      </c>
      <c r="O12" s="3">
        <v>3.6057514441085034E-3</v>
      </c>
    </row>
    <row r="13" spans="1:15" x14ac:dyDescent="0.2">
      <c r="A13" s="3">
        <v>1997</v>
      </c>
      <c r="B13" s="3">
        <v>4.8337049165459729E-2</v>
      </c>
      <c r="C13" s="3">
        <v>9.9735828648853594E-2</v>
      </c>
      <c r="D13" s="3">
        <v>2.0679947940771357E-3</v>
      </c>
      <c r="E13" s="3">
        <v>0.22912236368791536</v>
      </c>
      <c r="F13" s="3">
        <v>0.26475922133306873</v>
      </c>
      <c r="G13" s="3">
        <v>2.9755884336271347E-2</v>
      </c>
      <c r="H13" s="3">
        <v>6.0271079371230572E-2</v>
      </c>
      <c r="I13" s="3">
        <v>2.1288021431170399E-2</v>
      </c>
      <c r="J13" s="3">
        <v>8.576506203648708E-2</v>
      </c>
      <c r="K13" s="3">
        <v>0</v>
      </c>
      <c r="L13" s="3">
        <v>5.4593776327281178E-2</v>
      </c>
      <c r="M13" s="3">
        <v>0.10057847338657755</v>
      </c>
      <c r="O13" s="3">
        <v>3.7252454816073264E-3</v>
      </c>
    </row>
    <row r="14" spans="1:15" x14ac:dyDescent="0.2">
      <c r="A14" s="3">
        <v>1998</v>
      </c>
      <c r="B14" s="3">
        <v>4.8614654871539938E-2</v>
      </c>
      <c r="C14" s="3">
        <v>9.4669302054662702E-2</v>
      </c>
      <c r="D14" s="3">
        <v>2.603876747836859E-4</v>
      </c>
      <c r="E14" s="3">
        <v>0.21276026993730179</v>
      </c>
      <c r="F14" s="3">
        <v>0.29847965724666958</v>
      </c>
      <c r="G14" s="3">
        <v>3.8460224055287456E-2</v>
      </c>
      <c r="H14" s="3">
        <v>6.4823355227021193E-2</v>
      </c>
      <c r="I14" s="3">
        <v>1.4866677218433206E-2</v>
      </c>
      <c r="J14" s="3">
        <v>6.14606593033801E-2</v>
      </c>
      <c r="K14" s="3">
        <v>0</v>
      </c>
      <c r="L14" s="3">
        <v>5.5451993824712047E-2</v>
      </c>
      <c r="M14" s="3">
        <v>0.10751675567653038</v>
      </c>
      <c r="O14" s="3">
        <v>2.6360629096779426E-3</v>
      </c>
    </row>
    <row r="15" spans="1:15" x14ac:dyDescent="0.2">
      <c r="A15" s="3">
        <v>1999</v>
      </c>
      <c r="B15" s="3">
        <v>3.4046313062755712E-2</v>
      </c>
      <c r="C15" s="3">
        <v>9.4284788364340899E-2</v>
      </c>
      <c r="D15" s="3">
        <v>3.8079918366897491E-4</v>
      </c>
      <c r="E15" s="3">
        <v>0.23781154707098498</v>
      </c>
      <c r="F15" s="3">
        <v>0.27526821183639577</v>
      </c>
      <c r="G15" s="3">
        <v>5.3974499865399796E-2</v>
      </c>
      <c r="H15" s="3">
        <v>4.8108949404110223E-2</v>
      </c>
      <c r="I15" s="3">
        <v>1.6267501569421815E-2</v>
      </c>
      <c r="J15" s="3">
        <v>8.5421833155234161E-2</v>
      </c>
      <c r="K15" s="3">
        <v>0</v>
      </c>
      <c r="L15" s="3">
        <v>5.1447891900451959E-2</v>
      </c>
      <c r="M15" s="3">
        <v>9.8972317471830065E-2</v>
      </c>
      <c r="O15" s="3">
        <v>4.0153471154056762E-3</v>
      </c>
    </row>
    <row r="16" spans="1:15" x14ac:dyDescent="0.2">
      <c r="A16" s="3">
        <v>2000</v>
      </c>
      <c r="B16" s="3">
        <v>2.7424514965671307E-2</v>
      </c>
      <c r="C16" s="3">
        <v>0.10049948743681501</v>
      </c>
      <c r="D16" s="3">
        <v>4.1085005700851789E-3</v>
      </c>
      <c r="E16" s="3">
        <v>0.24884664894257791</v>
      </c>
      <c r="F16" s="3">
        <v>0.23024123647795158</v>
      </c>
      <c r="G16" s="3">
        <v>7.1769237702928868E-2</v>
      </c>
      <c r="H16" s="3">
        <v>2.7039617536490722E-2</v>
      </c>
      <c r="I16" s="3">
        <v>1.9577068323237287E-2</v>
      </c>
      <c r="J16" s="3">
        <v>9.308526656362523E-2</v>
      </c>
      <c r="K16" s="3">
        <v>0</v>
      </c>
      <c r="L16" s="3">
        <v>5.5765235651768663E-2</v>
      </c>
      <c r="M16" s="3">
        <v>0.11765979701596502</v>
      </c>
      <c r="O16" s="3">
        <v>3.9833888128831957E-3</v>
      </c>
    </row>
    <row r="17" spans="1:15" x14ac:dyDescent="0.2">
      <c r="A17" s="3">
        <v>2001</v>
      </c>
      <c r="B17" s="3">
        <v>2.3944025218794875E-2</v>
      </c>
      <c r="C17" s="3">
        <v>0.10688727434651624</v>
      </c>
      <c r="D17" s="3">
        <v>8.9969690817965579E-3</v>
      </c>
      <c r="E17" s="3">
        <v>0.22111289571229767</v>
      </c>
      <c r="F17" s="3">
        <v>0.25603556455681575</v>
      </c>
      <c r="G17" s="3">
        <v>7.4970603538234093E-2</v>
      </c>
      <c r="H17" s="3">
        <v>2.5192891026468683E-2</v>
      </c>
      <c r="I17" s="3">
        <v>2.2528585469621252E-2</v>
      </c>
      <c r="J17" s="3">
        <v>6.6223080291527958E-2</v>
      </c>
      <c r="K17" s="3">
        <v>0</v>
      </c>
      <c r="L17" s="3">
        <v>6.313745329073743E-2</v>
      </c>
      <c r="M17" s="3">
        <v>0.12691023322605138</v>
      </c>
      <c r="O17" s="3">
        <v>4.0604242411381155E-3</v>
      </c>
    </row>
    <row r="18" spans="1:15" x14ac:dyDescent="0.2">
      <c r="A18" s="3">
        <v>2002</v>
      </c>
      <c r="B18" s="3">
        <v>2.5652875531509946E-2</v>
      </c>
      <c r="C18" s="3">
        <v>9.450820991960579E-2</v>
      </c>
      <c r="D18" s="3">
        <v>6.8761315883319168E-3</v>
      </c>
      <c r="E18" s="3">
        <v>0.23263866254230889</v>
      </c>
      <c r="F18" s="3">
        <v>0.25821973176937851</v>
      </c>
      <c r="G18" s="3">
        <v>7.4619433233659382E-2</v>
      </c>
      <c r="H18" s="3">
        <v>2.1949526677695588E-2</v>
      </c>
      <c r="I18" s="3">
        <v>2.3438246416533654E-2</v>
      </c>
      <c r="J18" s="3">
        <v>6.0143889343619014E-2</v>
      </c>
      <c r="K18" s="3">
        <v>0</v>
      </c>
      <c r="L18" s="3">
        <v>5.986461394230462E-2</v>
      </c>
      <c r="M18" s="3">
        <v>0.11600820882735109</v>
      </c>
      <c r="O18" s="3">
        <v>2.6080470207701614E-2</v>
      </c>
    </row>
    <row r="19" spans="1:15" x14ac:dyDescent="0.2">
      <c r="A19" s="3">
        <v>2003</v>
      </c>
      <c r="B19" s="3">
        <v>2.0897611946890677E-2</v>
      </c>
      <c r="C19" s="3">
        <v>7.951588814746674E-2</v>
      </c>
      <c r="D19" s="3">
        <v>2.5874022913902717E-3</v>
      </c>
      <c r="E19" s="3">
        <v>0.26542398861567534</v>
      </c>
      <c r="F19" s="3">
        <v>0.26041977875034089</v>
      </c>
      <c r="G19" s="3">
        <v>7.8295258161994091E-2</v>
      </c>
      <c r="H19" s="3">
        <v>2.1972094122636732E-2</v>
      </c>
      <c r="I19" s="3">
        <v>8.1448446981878114E-3</v>
      </c>
      <c r="J19" s="3">
        <v>1.3436799176433357E-2</v>
      </c>
      <c r="K19" s="3">
        <v>0</v>
      </c>
      <c r="L19" s="3">
        <v>7.0302090548475304E-2</v>
      </c>
      <c r="M19" s="3">
        <v>0.13946278104961551</v>
      </c>
      <c r="O19" s="3">
        <v>3.9541462490893249E-2</v>
      </c>
    </row>
    <row r="20" spans="1:15" x14ac:dyDescent="0.2">
      <c r="A20" s="3">
        <v>2004</v>
      </c>
      <c r="B20" s="3">
        <v>4.2341278552999746E-2</v>
      </c>
      <c r="C20" s="3">
        <v>8.4249539225971046E-2</v>
      </c>
      <c r="D20" s="3">
        <v>6.7896698551071317E-3</v>
      </c>
      <c r="E20" s="3">
        <v>0.22877050800298696</v>
      </c>
      <c r="F20" s="3">
        <v>0.26809297442283903</v>
      </c>
      <c r="G20" s="3">
        <v>7.7620340584955996E-2</v>
      </c>
      <c r="H20" s="3">
        <v>1.3769324477432756E-2</v>
      </c>
      <c r="I20" s="3">
        <v>2.117328693282167E-2</v>
      </c>
      <c r="J20" s="3">
        <v>6.7255076800264352E-2</v>
      </c>
      <c r="K20" s="3">
        <v>0</v>
      </c>
      <c r="L20" s="3">
        <v>5.0303961329015212E-2</v>
      </c>
      <c r="M20" s="3">
        <v>0.11031742527375842</v>
      </c>
      <c r="O20" s="3">
        <v>2.9316614541847696E-2</v>
      </c>
    </row>
    <row r="21" spans="1:15" x14ac:dyDescent="0.2">
      <c r="A21" s="3">
        <v>2005</v>
      </c>
      <c r="B21" s="3">
        <v>2.754919368313781E-2</v>
      </c>
      <c r="C21" s="3">
        <v>7.8655549507620326E-2</v>
      </c>
      <c r="D21" s="3">
        <v>4.6839577335225143E-3</v>
      </c>
      <c r="E21" s="3">
        <v>0.22216711269962672</v>
      </c>
      <c r="F21" s="3">
        <v>0.30633733501177779</v>
      </c>
      <c r="G21" s="3">
        <v>6.7489436154896679E-2</v>
      </c>
      <c r="H21" s="3">
        <v>2.111909641127353E-2</v>
      </c>
      <c r="I21" s="3">
        <v>1.8977939289111737E-2</v>
      </c>
      <c r="J21" s="3">
        <v>6.3902565977382586E-2</v>
      </c>
      <c r="K21" s="3">
        <v>0</v>
      </c>
      <c r="L21" s="3">
        <v>4.7863609204114428E-2</v>
      </c>
      <c r="M21" s="3">
        <v>0.11189282479052973</v>
      </c>
      <c r="O21" s="3">
        <v>2.9361379537006124E-2</v>
      </c>
    </row>
    <row r="22" spans="1:15" x14ac:dyDescent="0.2">
      <c r="A22" s="3">
        <v>2006</v>
      </c>
      <c r="B22" s="3">
        <v>7.1899687466923465E-3</v>
      </c>
      <c r="C22" s="3">
        <v>0.21370338356756591</v>
      </c>
      <c r="D22" s="3">
        <v>7.1611640470311835E-2</v>
      </c>
      <c r="E22" s="3">
        <v>9.7242779447170136E-2</v>
      </c>
      <c r="F22" s="3">
        <v>0.12240094313472681</v>
      </c>
      <c r="G22" s="3">
        <v>0.10597197797607046</v>
      </c>
      <c r="H22" s="3">
        <v>9.1349875027341015E-3</v>
      </c>
      <c r="I22" s="3">
        <v>5.3790504438713006E-2</v>
      </c>
      <c r="J22" s="3">
        <v>0.24613430176225229</v>
      </c>
      <c r="K22" s="3">
        <v>4.5489436990434935E-4</v>
      </c>
      <c r="L22" s="3">
        <v>2.0242028205282505E-2</v>
      </c>
      <c r="M22" s="3">
        <v>4.1373962968285043E-2</v>
      </c>
      <c r="O22" s="3">
        <v>1.0748627410291228E-2</v>
      </c>
    </row>
    <row r="23" spans="1:15" x14ac:dyDescent="0.2">
      <c r="A23" s="3">
        <v>2007</v>
      </c>
      <c r="B23" s="3">
        <v>5.1167722545416147E-3</v>
      </c>
      <c r="C23" s="3">
        <v>0.22041271055378206</v>
      </c>
      <c r="D23" s="3">
        <v>8.9713529087115371E-2</v>
      </c>
      <c r="E23" s="3">
        <v>8.829849173485789E-2</v>
      </c>
      <c r="F23" s="3">
        <v>0.10956477998328115</v>
      </c>
      <c r="G23" s="3">
        <v>0.11577720495569419</v>
      </c>
      <c r="H23" s="3">
        <v>8.1255279665801601E-3</v>
      </c>
      <c r="I23" s="3">
        <v>5.8402753125560924E-2</v>
      </c>
      <c r="J23" s="3">
        <v>0.23773322143985581</v>
      </c>
      <c r="K23" s="3">
        <v>0</v>
      </c>
      <c r="L23" s="3">
        <v>1.8087544840110093E-2</v>
      </c>
      <c r="M23" s="3">
        <v>4.4113874303094089E-2</v>
      </c>
      <c r="O23" s="3">
        <v>4.6535897555266582E-3</v>
      </c>
    </row>
    <row r="24" spans="1:15" x14ac:dyDescent="0.2">
      <c r="A24" s="3">
        <v>2008</v>
      </c>
      <c r="B24" s="3">
        <v>7.4389974552219688E-3</v>
      </c>
      <c r="C24" s="3">
        <v>0.20685735583489032</v>
      </c>
      <c r="D24" s="3">
        <v>8.3440434154667578E-2</v>
      </c>
      <c r="E24" s="3">
        <v>8.8071747988902466E-2</v>
      </c>
      <c r="F24" s="3">
        <v>0.13137100394310655</v>
      </c>
      <c r="G24" s="3">
        <v>0.11711985378253854</v>
      </c>
      <c r="H24" s="3">
        <v>1.0518918807786801E-2</v>
      </c>
      <c r="I24" s="3">
        <v>5.8848324780481874E-2</v>
      </c>
      <c r="J24" s="3">
        <v>0.22503864347011751</v>
      </c>
      <c r="K24" s="3">
        <v>7.9072953420496932E-4</v>
      </c>
      <c r="L24" s="3">
        <v>2.0959368268399226E-2</v>
      </c>
      <c r="M24" s="3">
        <v>4.5907708795760033E-2</v>
      </c>
      <c r="O24" s="3">
        <v>3.6369131839221643E-3</v>
      </c>
    </row>
    <row r="25" spans="1:15" x14ac:dyDescent="0.2">
      <c r="A25" s="3">
        <v>2009</v>
      </c>
      <c r="B25" s="3">
        <v>7.3326411652216801E-3</v>
      </c>
      <c r="C25" s="3">
        <v>0.16887893905419005</v>
      </c>
      <c r="D25" s="3">
        <v>7.2607095937213317E-2</v>
      </c>
      <c r="E25" s="3">
        <v>8.2257081878872193E-2</v>
      </c>
      <c r="F25" s="3">
        <v>0.17067711518550094</v>
      </c>
      <c r="G25" s="3">
        <v>0.12104695934603632</v>
      </c>
      <c r="H25" s="3">
        <v>1.4187122156027526E-2</v>
      </c>
      <c r="I25" s="3">
        <v>5.9832334653583868E-2</v>
      </c>
      <c r="J25" s="3">
        <v>0.21895106664238864</v>
      </c>
      <c r="K25" s="3">
        <v>2.7589713476430604E-4</v>
      </c>
      <c r="L25" s="3">
        <v>2.6505315734316554E-2</v>
      </c>
      <c r="M25" s="3">
        <v>5.3069333887697134E-2</v>
      </c>
      <c r="O25" s="3">
        <v>4.3790972241874908E-3</v>
      </c>
    </row>
    <row r="26" spans="1:15" x14ac:dyDescent="0.2">
      <c r="A26" s="3">
        <v>2010</v>
      </c>
      <c r="B26" s="3">
        <v>1.1499093624282558E-2</v>
      </c>
      <c r="C26" s="3">
        <v>0.17375690763424034</v>
      </c>
      <c r="D26" s="3">
        <v>6.9826003586016538E-2</v>
      </c>
      <c r="E26" s="3">
        <v>8.110553153083834E-2</v>
      </c>
      <c r="F26" s="3">
        <v>0.16116726424969044</v>
      </c>
      <c r="G26" s="3">
        <v>0.12653631226057988</v>
      </c>
      <c r="H26" s="3">
        <v>1.2150331784455168E-2</v>
      </c>
      <c r="I26" s="3">
        <v>5.6137905330634189E-2</v>
      </c>
      <c r="J26" s="3">
        <v>0.21552569875700087</v>
      </c>
      <c r="K26" s="3">
        <v>3.3009144513310997E-4</v>
      </c>
      <c r="L26" s="3">
        <v>2.5915789768098784E-2</v>
      </c>
      <c r="M26" s="3">
        <v>6.0836038376004528E-2</v>
      </c>
      <c r="O26" s="3">
        <v>5.2130316530252414E-3</v>
      </c>
    </row>
    <row r="27" spans="1:15" x14ac:dyDescent="0.2">
      <c r="A27" s="3">
        <v>2011</v>
      </c>
      <c r="B27" s="3">
        <v>1.206179485758898E-2</v>
      </c>
      <c r="C27" s="3">
        <v>0.18361059507824939</v>
      </c>
      <c r="D27" s="3">
        <v>5.8421672641991211E-2</v>
      </c>
      <c r="E27" s="3">
        <v>8.0594023283588098E-2</v>
      </c>
      <c r="F27" s="3">
        <v>0.1448517882103976</v>
      </c>
      <c r="G27" s="3">
        <v>0.12828183095396267</v>
      </c>
      <c r="H27" s="3">
        <v>1.1123323070944243E-2</v>
      </c>
      <c r="I27" s="3">
        <v>4.9568956301512181E-2</v>
      </c>
      <c r="J27" s="3">
        <v>0.22238818156296594</v>
      </c>
      <c r="K27" s="3">
        <v>3.4378123920984446E-4</v>
      </c>
      <c r="L27" s="3">
        <v>2.60057563446414E-2</v>
      </c>
      <c r="M27" s="3">
        <v>6.91785547935138E-2</v>
      </c>
      <c r="O27" s="3">
        <v>1.3569741661434638E-2</v>
      </c>
    </row>
    <row r="28" spans="1:15" x14ac:dyDescent="0.2">
      <c r="A28" s="3">
        <v>2012</v>
      </c>
      <c r="B28" s="3">
        <v>1.3074077523623178E-2</v>
      </c>
      <c r="C28" s="3">
        <v>0.17517460638914198</v>
      </c>
      <c r="D28" s="3">
        <v>3.1887858565867039E-2</v>
      </c>
      <c r="E28" s="3">
        <v>6.9851117282215727E-2</v>
      </c>
      <c r="F28" s="3">
        <v>0.13899302114387405</v>
      </c>
      <c r="G28" s="3">
        <v>0.14458715148128484</v>
      </c>
      <c r="H28" s="3">
        <v>8.8465251818205196E-3</v>
      </c>
      <c r="I28" s="3">
        <v>6.1726934877517653E-2</v>
      </c>
      <c r="J28" s="3">
        <v>0.21897523687149872</v>
      </c>
      <c r="K28" s="3">
        <v>9.64798272290166E-4</v>
      </c>
      <c r="L28" s="3">
        <v>2.4148715867422323E-2</v>
      </c>
      <c r="M28" s="3">
        <v>7.6869617778148464E-2</v>
      </c>
      <c r="O28" s="3">
        <v>3.4900338765295351E-2</v>
      </c>
    </row>
    <row r="29" spans="1:15" x14ac:dyDescent="0.2">
      <c r="A29" s="3">
        <v>2013</v>
      </c>
      <c r="B29" s="3">
        <v>1.4738264734404455E-2</v>
      </c>
      <c r="C29" s="3">
        <v>0.18295543143578993</v>
      </c>
      <c r="D29" s="3">
        <v>3.0013604395022153E-2</v>
      </c>
      <c r="E29" s="3">
        <v>6.5443757354488721E-2</v>
      </c>
      <c r="F29" s="3">
        <v>0.13603611830537843</v>
      </c>
      <c r="G29" s="3">
        <v>0.160538065264897</v>
      </c>
      <c r="H29" s="3">
        <v>7.115956145762793E-3</v>
      </c>
      <c r="I29" s="3">
        <v>5.8672435233028335E-2</v>
      </c>
      <c r="J29" s="3">
        <v>0.21394162959955745</v>
      </c>
      <c r="K29" s="3">
        <v>1.597343286736441E-3</v>
      </c>
      <c r="L29" s="3">
        <v>2.0662459068438645E-2</v>
      </c>
      <c r="M29" s="3">
        <v>7.4882813501197812E-2</v>
      </c>
      <c r="O29" s="3">
        <v>3.3402121675297831E-2</v>
      </c>
    </row>
    <row r="30" spans="1:15" x14ac:dyDescent="0.2">
      <c r="A30" s="3">
        <v>2014</v>
      </c>
      <c r="B30" s="3">
        <v>1.5648461824157533E-2</v>
      </c>
      <c r="C30" s="3">
        <v>0.1909684790893392</v>
      </c>
      <c r="D30" s="3">
        <v>2.872996594916348E-2</v>
      </c>
      <c r="E30" s="3">
        <v>5.8455280476991452E-2</v>
      </c>
      <c r="F30" s="3">
        <v>0.13838019705371993</v>
      </c>
      <c r="G30" s="3">
        <v>0.15565957781069875</v>
      </c>
      <c r="H30" s="3">
        <v>5.9703708788003372E-3</v>
      </c>
      <c r="I30" s="3">
        <v>5.7750601003618868E-2</v>
      </c>
      <c r="J30" s="3">
        <v>0.21756623691325794</v>
      </c>
      <c r="K30" s="3">
        <v>9.224361224655489E-3</v>
      </c>
      <c r="L30" s="3">
        <v>1.8671232559477165E-2</v>
      </c>
      <c r="M30" s="3">
        <v>7.7511895155322252E-2</v>
      </c>
      <c r="O30" s="3">
        <v>2.5463340060797594E-2</v>
      </c>
    </row>
    <row r="31" spans="1:15" x14ac:dyDescent="0.2">
      <c r="A31" s="3">
        <v>2015</v>
      </c>
      <c r="B31" s="3">
        <v>2.196396580563623E-2</v>
      </c>
      <c r="C31" s="3">
        <v>0.18519106316400671</v>
      </c>
      <c r="D31" s="3">
        <v>2.6009064872316957E-2</v>
      </c>
      <c r="E31" s="3">
        <v>6.0558254551670902E-2</v>
      </c>
      <c r="F31" s="3">
        <v>0.17282467493294271</v>
      </c>
      <c r="G31" s="3">
        <v>0.13109425314027084</v>
      </c>
      <c r="H31" s="3">
        <v>7.1013889525464099E-3</v>
      </c>
      <c r="I31" s="3">
        <v>5.2060487835103142E-2</v>
      </c>
      <c r="J31" s="3">
        <v>0.19797149415667953</v>
      </c>
      <c r="K31" s="3">
        <v>2.0241123911774787E-2</v>
      </c>
      <c r="L31" s="3">
        <v>1.8992566535506079E-2</v>
      </c>
      <c r="M31" s="3">
        <v>8.104383761020062E-2</v>
      </c>
      <c r="O31" s="3">
        <v>2.4947824531345086E-2</v>
      </c>
    </row>
    <row r="32" spans="1:15" x14ac:dyDescent="0.2">
      <c r="A32" s="3">
        <v>2016</v>
      </c>
      <c r="B32" s="3">
        <v>1.1562049221201227E-2</v>
      </c>
      <c r="C32" s="3">
        <v>0.18063929157682138</v>
      </c>
      <c r="D32" s="3">
        <v>3.6742801478535564E-2</v>
      </c>
      <c r="E32" s="3">
        <v>6.4420662432176298E-2</v>
      </c>
      <c r="F32" s="3">
        <v>0.20822049228285616</v>
      </c>
      <c r="G32" s="3">
        <v>0.11301403215393195</v>
      </c>
      <c r="H32" s="3">
        <v>9.9404348650972991E-3</v>
      </c>
      <c r="I32" s="3">
        <v>4.31983775312181E-2</v>
      </c>
      <c r="J32" s="3">
        <v>0.20736586109637181</v>
      </c>
      <c r="K32" s="3">
        <v>1.825832786225802E-2</v>
      </c>
      <c r="L32" s="3">
        <v>1.8910530362649478E-2</v>
      </c>
      <c r="M32" s="3">
        <v>6.7699153461616521E-2</v>
      </c>
      <c r="O32" s="3">
        <v>2.0027985675266174E-2</v>
      </c>
    </row>
    <row r="33" spans="1:15" x14ac:dyDescent="0.2">
      <c r="A33" s="3">
        <v>2017</v>
      </c>
      <c r="B33" s="3">
        <v>2.7034799617729303E-2</v>
      </c>
      <c r="C33" s="3">
        <v>0.1701433896526412</v>
      </c>
      <c r="D33" s="3">
        <v>3.0641273952387603E-2</v>
      </c>
      <c r="E33" s="3">
        <v>5.7646650510406655E-2</v>
      </c>
      <c r="F33" s="3">
        <v>0.21954545348794824</v>
      </c>
      <c r="G33" s="3">
        <v>9.0428224396263343E-2</v>
      </c>
      <c r="H33" s="3">
        <v>1.3415227320699042E-2</v>
      </c>
      <c r="I33" s="3">
        <v>4.8026073345816107E-2</v>
      </c>
      <c r="J33" s="3">
        <v>0.23142136422928217</v>
      </c>
      <c r="K33" s="3">
        <v>1.730757746538665E-2</v>
      </c>
      <c r="L33" s="3">
        <v>1.485572267939126E-2</v>
      </c>
      <c r="M33" s="3">
        <v>5.8340341597098951E-2</v>
      </c>
      <c r="O33" s="3">
        <v>2.1193901744949489E-2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H1" workbookViewId="0">
      <selection activeCell="B3" sqref="B3:V3"/>
    </sheetView>
  </sheetViews>
  <sheetFormatPr defaultColWidth="11.796875" defaultRowHeight="19.95" customHeight="1" x14ac:dyDescent="0.2"/>
  <sheetData>
    <row r="1" spans="1:22" ht="19.95" customHeight="1" x14ac:dyDescent="0.2">
      <c r="A1" t="s">
        <v>0</v>
      </c>
    </row>
    <row r="2" spans="1:22" ht="19.95" customHeight="1" x14ac:dyDescent="0.2">
      <c r="A2" t="s">
        <v>1</v>
      </c>
      <c r="B2" t="s">
        <v>68</v>
      </c>
      <c r="C2" t="s">
        <v>2</v>
      </c>
      <c r="D2" t="s">
        <v>3</v>
      </c>
      <c r="E2" t="s">
        <v>55</v>
      </c>
      <c r="F2" t="s">
        <v>69</v>
      </c>
      <c r="G2" t="s">
        <v>6</v>
      </c>
      <c r="H2" t="s">
        <v>57</v>
      </c>
      <c r="I2" t="s">
        <v>70</v>
      </c>
      <c r="J2" t="s">
        <v>7</v>
      </c>
      <c r="K2" t="s">
        <v>71</v>
      </c>
      <c r="L2" t="s">
        <v>8</v>
      </c>
      <c r="M2" t="s">
        <v>9</v>
      </c>
      <c r="N2" t="s">
        <v>11</v>
      </c>
      <c r="O2" t="s">
        <v>12</v>
      </c>
      <c r="P2" t="s">
        <v>72</v>
      </c>
      <c r="Q2" t="s">
        <v>15</v>
      </c>
      <c r="R2" t="s">
        <v>73</v>
      </c>
      <c r="S2" t="s">
        <v>19</v>
      </c>
      <c r="T2" t="s">
        <v>20</v>
      </c>
      <c r="U2" t="s">
        <v>21</v>
      </c>
      <c r="V2" t="s">
        <v>22</v>
      </c>
    </row>
    <row r="3" spans="1:22" ht="19.95" customHeight="1" x14ac:dyDescent="0.2">
      <c r="B3" t="s">
        <v>1233</v>
      </c>
      <c r="C3" t="s">
        <v>1194</v>
      </c>
      <c r="D3" t="s">
        <v>1234</v>
      </c>
      <c r="E3" t="s">
        <v>1235</v>
      </c>
      <c r="F3" t="s">
        <v>1236</v>
      </c>
      <c r="G3" t="s">
        <v>1213</v>
      </c>
      <c r="H3" t="s">
        <v>1215</v>
      </c>
      <c r="I3" t="s">
        <v>1237</v>
      </c>
      <c r="J3" t="s">
        <v>1238</v>
      </c>
      <c r="K3" t="s">
        <v>1239</v>
      </c>
      <c r="L3" t="s">
        <v>1240</v>
      </c>
      <c r="M3" t="s">
        <v>1241</v>
      </c>
      <c r="N3" t="s">
        <v>1242</v>
      </c>
      <c r="O3" t="s">
        <v>1243</v>
      </c>
      <c r="P3" t="s">
        <v>1244</v>
      </c>
      <c r="Q3" t="s">
        <v>1245</v>
      </c>
      <c r="R3" t="s">
        <v>1246</v>
      </c>
      <c r="S3" t="s">
        <v>1247</v>
      </c>
      <c r="U3" t="s">
        <v>1248</v>
      </c>
      <c r="V3" t="s">
        <v>1249</v>
      </c>
    </row>
    <row r="4" spans="1:22" ht="19.95" customHeight="1" x14ac:dyDescent="0.2">
      <c r="A4">
        <v>1988</v>
      </c>
      <c r="B4">
        <v>2.0863833150720556E-2</v>
      </c>
      <c r="C4">
        <v>0.23085011646542947</v>
      </c>
      <c r="D4">
        <v>1.1534904065777904E-2</v>
      </c>
      <c r="E4">
        <v>1.4022689612092209E-3</v>
      </c>
      <c r="F4">
        <v>1.5638131722438824E-2</v>
      </c>
      <c r="G4">
        <v>5.7382945359668751E-2</v>
      </c>
      <c r="H4">
        <v>3.5578112866951783E-2</v>
      </c>
      <c r="I4">
        <v>2.0169894856323631E-2</v>
      </c>
      <c r="J4">
        <v>0.11040785298722601</v>
      </c>
      <c r="K4">
        <v>2.131758301420195E-2</v>
      </c>
      <c r="L4">
        <v>3.0646933664009801E-3</v>
      </c>
      <c r="M4">
        <v>7.9827374956483593E-5</v>
      </c>
      <c r="N4">
        <v>1.7688876535476988E-2</v>
      </c>
      <c r="O4">
        <v>0.21811457347594188</v>
      </c>
      <c r="P4">
        <v>2.0746264626516568E-2</v>
      </c>
      <c r="Q4">
        <v>6.1342914920910471E-2</v>
      </c>
      <c r="R4">
        <v>1.8041003380883654E-2</v>
      </c>
      <c r="S4">
        <v>6.4443694609566185E-2</v>
      </c>
      <c r="T4">
        <v>1.9736601982616602E-2</v>
      </c>
      <c r="U4">
        <v>3.9943666656857273E-2</v>
      </c>
      <c r="V4">
        <v>1.1652239619924809E-2</v>
      </c>
    </row>
    <row r="5" spans="1:22" ht="19.95" customHeight="1" x14ac:dyDescent="0.2">
      <c r="A5">
        <v>1989</v>
      </c>
      <c r="B5">
        <v>2.7487681802530271E-2</v>
      </c>
      <c r="C5">
        <v>0.23709913977050712</v>
      </c>
      <c r="D5">
        <v>1.1476465118092812E-2</v>
      </c>
      <c r="E5">
        <v>1.4183791639476857E-3</v>
      </c>
      <c r="F5">
        <v>1.8256683224555221E-2</v>
      </c>
      <c r="G5">
        <v>5.2940967161503337E-2</v>
      </c>
      <c r="H5">
        <v>2.8871827523256316E-2</v>
      </c>
      <c r="I5">
        <v>2.2747971246894989E-2</v>
      </c>
      <c r="J5">
        <v>9.7848192402326131E-2</v>
      </c>
      <c r="K5">
        <v>2.0135974786775958E-2</v>
      </c>
      <c r="L5">
        <v>2.7139740569925076E-3</v>
      </c>
      <c r="M5">
        <v>3.5336654675967533E-4</v>
      </c>
      <c r="N5">
        <v>1.9296419466916952E-2</v>
      </c>
      <c r="O5">
        <v>0.20525925264402356</v>
      </c>
      <c r="P5">
        <v>2.4843692370843093E-2</v>
      </c>
      <c r="Q5">
        <v>6.5004933735400824E-2</v>
      </c>
      <c r="R5">
        <v>1.8723379091232735E-2</v>
      </c>
      <c r="S5">
        <v>6.8674257754025456E-2</v>
      </c>
      <c r="T5">
        <v>1.865378634770766E-2</v>
      </c>
      <c r="U5">
        <v>4.5603220131134083E-2</v>
      </c>
      <c r="V5">
        <v>1.2590435654573589E-2</v>
      </c>
    </row>
    <row r="6" spans="1:22" ht="19.95" customHeight="1" x14ac:dyDescent="0.2">
      <c r="A6">
        <v>1990</v>
      </c>
      <c r="B6">
        <v>1.8720628052226948E-2</v>
      </c>
      <c r="C6">
        <v>0.23222518528731803</v>
      </c>
      <c r="D6">
        <v>1.0780965001017963E-2</v>
      </c>
      <c r="E6">
        <v>1.6573288149534871E-3</v>
      </c>
      <c r="F6">
        <v>1.915236364550283E-2</v>
      </c>
      <c r="G6">
        <v>4.3449132226277068E-2</v>
      </c>
      <c r="H6">
        <v>1.993079566794366E-2</v>
      </c>
      <c r="I6">
        <v>1.8474356579410378E-2</v>
      </c>
      <c r="J6">
        <v>0.12049279380158248</v>
      </c>
      <c r="K6">
        <v>2.4931708994759459E-2</v>
      </c>
      <c r="L6">
        <v>3.5500171933352817E-3</v>
      </c>
      <c r="M6">
        <v>4.8639246265226485E-4</v>
      </c>
      <c r="N6">
        <v>1.9617038459307758E-2</v>
      </c>
      <c r="O6">
        <v>0.20691511910576182</v>
      </c>
      <c r="P6">
        <v>3.2557518989479804E-2</v>
      </c>
      <c r="Q6">
        <v>7.1792110537335391E-2</v>
      </c>
      <c r="R6">
        <v>1.9511794567840347E-2</v>
      </c>
      <c r="S6">
        <v>6.6563822510515264E-2</v>
      </c>
      <c r="T6">
        <v>1.8039164565106649E-2</v>
      </c>
      <c r="U6">
        <v>3.7612037808456601E-2</v>
      </c>
      <c r="V6">
        <v>1.3539725729216509E-2</v>
      </c>
    </row>
    <row r="7" spans="1:22" ht="19.95" customHeight="1" x14ac:dyDescent="0.2">
      <c r="A7">
        <v>1991</v>
      </c>
      <c r="B7">
        <v>2.5624156763931892E-2</v>
      </c>
      <c r="C7">
        <v>0.2603427765959489</v>
      </c>
      <c r="D7">
        <v>1.4003393824787734E-2</v>
      </c>
      <c r="E7">
        <v>1.947556715552816E-3</v>
      </c>
      <c r="F7">
        <v>1.7531590929108925E-2</v>
      </c>
      <c r="G7">
        <v>4.2927584457298572E-2</v>
      </c>
      <c r="H7">
        <v>1.9008921414411222E-2</v>
      </c>
      <c r="I7">
        <v>1.2819969699357683E-2</v>
      </c>
      <c r="J7">
        <v>8.7814316534254686E-2</v>
      </c>
      <c r="K7">
        <v>2.6986651976839346E-2</v>
      </c>
      <c r="L7">
        <v>5.1626658181104868E-3</v>
      </c>
      <c r="M7">
        <v>3.9215543540280376E-3</v>
      </c>
      <c r="N7">
        <v>2.1169957705412246E-2</v>
      </c>
      <c r="O7">
        <v>0.19569899874148264</v>
      </c>
      <c r="P7">
        <v>4.7437998833594855E-2</v>
      </c>
      <c r="Q7">
        <v>6.5110496692510247E-2</v>
      </c>
      <c r="R7">
        <v>1.879266415573513E-2</v>
      </c>
      <c r="S7">
        <v>6.8812848485818839E-2</v>
      </c>
      <c r="T7">
        <v>1.5798177962806994E-2</v>
      </c>
      <c r="U7">
        <v>3.4742375829191374E-2</v>
      </c>
      <c r="V7">
        <v>1.4345342509817371E-2</v>
      </c>
    </row>
    <row r="8" spans="1:22" ht="19.95" customHeight="1" x14ac:dyDescent="0.2">
      <c r="A8">
        <v>1992</v>
      </c>
      <c r="B8">
        <v>6.8438011999385817E-2</v>
      </c>
      <c r="C8">
        <v>0.23836614367496978</v>
      </c>
      <c r="D8">
        <v>1.5329822111504797E-2</v>
      </c>
      <c r="E8">
        <v>2.10821914058876E-3</v>
      </c>
      <c r="F8">
        <v>1.6243469034850768E-2</v>
      </c>
      <c r="G8">
        <v>3.4019577167682072E-2</v>
      </c>
      <c r="H8">
        <v>1.7810980011737157E-2</v>
      </c>
      <c r="I8">
        <v>1.0318969041538086E-2</v>
      </c>
      <c r="J8">
        <v>8.2163156031272125E-2</v>
      </c>
      <c r="K8">
        <v>3.4879066418361644E-2</v>
      </c>
      <c r="L8">
        <v>5.8859123897369789E-3</v>
      </c>
      <c r="M8">
        <v>1.5730217316769165E-3</v>
      </c>
      <c r="N8">
        <v>2.4227844323909752E-2</v>
      </c>
      <c r="O8">
        <v>0.19086432811965912</v>
      </c>
      <c r="P8">
        <v>3.94349674410365E-2</v>
      </c>
      <c r="Q8">
        <v>6.8133950898600706E-2</v>
      </c>
      <c r="R8">
        <v>1.8533254794543933E-2</v>
      </c>
      <c r="S8">
        <v>7.9899358168192283E-2</v>
      </c>
      <c r="T8">
        <v>1.1766474185229544E-2</v>
      </c>
      <c r="U8">
        <v>2.5044909509932087E-2</v>
      </c>
      <c r="V8">
        <v>1.4958563805591196E-2</v>
      </c>
    </row>
    <row r="9" spans="1:22" ht="19.95" customHeight="1" x14ac:dyDescent="0.2">
      <c r="A9">
        <v>1993</v>
      </c>
      <c r="B9">
        <v>5.4803988127335918E-2</v>
      </c>
      <c r="C9">
        <v>0.25045756562278576</v>
      </c>
      <c r="D9">
        <v>1.8413458263818999E-2</v>
      </c>
      <c r="E9">
        <v>1.9735139888826542E-3</v>
      </c>
      <c r="F9">
        <v>1.4686652036453566E-2</v>
      </c>
      <c r="G9">
        <v>3.3726272860375842E-2</v>
      </c>
      <c r="H9">
        <v>2.0547183364008178E-2</v>
      </c>
      <c r="I9">
        <v>1.1409332348661972E-2</v>
      </c>
      <c r="J9">
        <v>7.5301533980013116E-2</v>
      </c>
      <c r="K9">
        <v>4.0574401135525816E-2</v>
      </c>
      <c r="L9">
        <v>5.7434978547596443E-3</v>
      </c>
      <c r="M9">
        <v>1.454733598356153E-3</v>
      </c>
      <c r="N9">
        <v>2.1924433731320934E-2</v>
      </c>
      <c r="O9">
        <v>0.18506659779059506</v>
      </c>
      <c r="P9">
        <v>4.2667986003558422E-2</v>
      </c>
      <c r="Q9">
        <v>6.2717534650847867E-2</v>
      </c>
      <c r="R9">
        <v>2.241530052713267E-2</v>
      </c>
      <c r="S9">
        <v>8.1078676951320233E-2</v>
      </c>
      <c r="T9">
        <v>1.157720158763703E-2</v>
      </c>
      <c r="U9">
        <v>2.6414033593223498E-2</v>
      </c>
      <c r="V9">
        <v>1.7046101983386668E-2</v>
      </c>
    </row>
    <row r="10" spans="1:22" ht="19.95" customHeight="1" x14ac:dyDescent="0.2">
      <c r="A10">
        <v>1994</v>
      </c>
      <c r="B10">
        <v>3.6268913413372524E-2</v>
      </c>
      <c r="C10">
        <v>0.24144842683343332</v>
      </c>
      <c r="D10">
        <v>1.9437095193422793E-2</v>
      </c>
      <c r="E10">
        <v>2.9834697220467543E-3</v>
      </c>
      <c r="F10">
        <v>1.55035578912198E-2</v>
      </c>
      <c r="G10">
        <v>3.8188206762575817E-2</v>
      </c>
      <c r="H10">
        <v>2.6722423922464347E-2</v>
      </c>
      <c r="I10">
        <v>1.1437334875937517E-2</v>
      </c>
      <c r="J10">
        <v>7.4820869322889144E-2</v>
      </c>
      <c r="K10">
        <v>3.4477104607763126E-2</v>
      </c>
      <c r="L10">
        <v>3.9468920117160531E-3</v>
      </c>
      <c r="M10">
        <v>1.7194829603026742E-3</v>
      </c>
      <c r="N10">
        <v>3.0318420448567085E-2</v>
      </c>
      <c r="O10">
        <v>0.18018876857567598</v>
      </c>
      <c r="P10">
        <v>4.0739980732422167E-2</v>
      </c>
      <c r="Q10">
        <v>6.9983472656006074E-2</v>
      </c>
      <c r="R10">
        <v>2.3925540073428179E-2</v>
      </c>
      <c r="S10">
        <v>8.2868018804067495E-2</v>
      </c>
      <c r="T10">
        <v>1.5169069432281515E-2</v>
      </c>
      <c r="U10">
        <v>2.7773648002447724E-2</v>
      </c>
      <c r="V10">
        <v>2.2079303757959891E-2</v>
      </c>
    </row>
    <row r="11" spans="1:22" ht="19.95" customHeight="1" x14ac:dyDescent="0.2">
      <c r="A11">
        <v>1995</v>
      </c>
      <c r="B11">
        <v>2.947213854863295E-2</v>
      </c>
      <c r="C11">
        <v>0.24347284897215307</v>
      </c>
      <c r="D11">
        <v>2.1366590328150265E-2</v>
      </c>
      <c r="E11">
        <v>2.8642418824326877E-3</v>
      </c>
      <c r="F11">
        <v>1.6780864856756176E-2</v>
      </c>
      <c r="G11">
        <v>3.8011490042825995E-2</v>
      </c>
      <c r="H11">
        <v>3.3682880993484259E-2</v>
      </c>
      <c r="I11">
        <v>1.173857435602065E-2</v>
      </c>
      <c r="J11">
        <v>7.2465157458371121E-2</v>
      </c>
      <c r="K11">
        <v>3.5517650632822757E-2</v>
      </c>
      <c r="L11">
        <v>3.7682436553308084E-3</v>
      </c>
      <c r="M11">
        <v>3.0694307701153857E-3</v>
      </c>
      <c r="N11">
        <v>3.0791447541410676E-2</v>
      </c>
      <c r="O11">
        <v>0.16558596750651192</v>
      </c>
      <c r="P11">
        <v>2.9413754718377979E-2</v>
      </c>
      <c r="Q11">
        <v>8.3097226515816344E-2</v>
      </c>
      <c r="R11">
        <v>2.7569879890528646E-2</v>
      </c>
      <c r="S11">
        <v>8.2080144136714467E-2</v>
      </c>
      <c r="T11">
        <v>1.3722215650980255E-2</v>
      </c>
      <c r="U11">
        <v>3.046942048575026E-2</v>
      </c>
      <c r="V11">
        <v>2.5059831056813336E-2</v>
      </c>
    </row>
    <row r="12" spans="1:22" ht="19.95" customHeight="1" x14ac:dyDescent="0.2">
      <c r="A12">
        <v>1996</v>
      </c>
      <c r="B12">
        <v>6.3060902749730668E-2</v>
      </c>
      <c r="C12">
        <v>0.23621943693717823</v>
      </c>
      <c r="D12">
        <v>2.9149943214446347E-2</v>
      </c>
      <c r="E12">
        <v>3.2630568980845818E-3</v>
      </c>
      <c r="F12">
        <v>1.8063985604699181E-2</v>
      </c>
      <c r="G12">
        <v>2.7225384326046889E-2</v>
      </c>
      <c r="H12">
        <v>2.2438124024913776E-2</v>
      </c>
      <c r="I12">
        <v>1.0741361955228765E-2</v>
      </c>
      <c r="J12">
        <v>8.0660751904809383E-2</v>
      </c>
      <c r="K12">
        <v>3.3641575885429278E-2</v>
      </c>
      <c r="L12">
        <v>7.6013367807529347E-3</v>
      </c>
      <c r="M12">
        <v>3.0427803095784008E-3</v>
      </c>
      <c r="N12">
        <v>2.9128015382147297E-2</v>
      </c>
      <c r="O12">
        <v>0.15401710800833673</v>
      </c>
      <c r="P12">
        <v>2.5287581915175054E-2</v>
      </c>
      <c r="Q12">
        <v>7.9189509588191737E-2</v>
      </c>
      <c r="R12">
        <v>2.4625044695512979E-2</v>
      </c>
      <c r="S12">
        <v>8.0150518194377782E-2</v>
      </c>
      <c r="T12">
        <v>1.5103450170365964E-2</v>
      </c>
      <c r="U12">
        <v>3.1165028180700417E-2</v>
      </c>
      <c r="V12">
        <v>2.6225103274293587E-2</v>
      </c>
    </row>
    <row r="13" spans="1:22" ht="19.95" customHeight="1" x14ac:dyDescent="0.2">
      <c r="A13">
        <v>1997</v>
      </c>
      <c r="B13">
        <v>7.3937950221662815E-2</v>
      </c>
      <c r="C13">
        <v>0.2428270349502486</v>
      </c>
      <c r="D13">
        <v>2.9993800795966807E-2</v>
      </c>
      <c r="E13">
        <v>4.0013713212340594E-3</v>
      </c>
      <c r="F13">
        <v>1.5624069395762072E-2</v>
      </c>
      <c r="G13">
        <v>2.85969847874856E-2</v>
      </c>
      <c r="H13">
        <v>2.7137022378313985E-2</v>
      </c>
      <c r="I13">
        <v>1.2919162137378535E-2</v>
      </c>
      <c r="J13">
        <v>7.2338139953225314E-2</v>
      </c>
      <c r="K13">
        <v>3.0549381008645085E-2</v>
      </c>
      <c r="L13">
        <v>8.0455310178845114E-3</v>
      </c>
      <c r="M13">
        <v>5.0550117851416339E-3</v>
      </c>
      <c r="N13">
        <v>2.760490990652581E-2</v>
      </c>
      <c r="O13">
        <v>0.14148989372133244</v>
      </c>
      <c r="P13">
        <v>1.824289476844794E-2</v>
      </c>
      <c r="Q13">
        <v>7.2942875421055806E-2</v>
      </c>
      <c r="R13">
        <v>2.4455604799663567E-2</v>
      </c>
      <c r="S13">
        <v>8.5782300748089832E-2</v>
      </c>
      <c r="T13">
        <v>1.6631420063804931E-2</v>
      </c>
      <c r="U13">
        <v>3.4012080507435372E-2</v>
      </c>
      <c r="V13">
        <v>2.7812560310695299E-2</v>
      </c>
    </row>
    <row r="14" spans="1:22" ht="19.95" customHeight="1" x14ac:dyDescent="0.2">
      <c r="A14">
        <v>1998</v>
      </c>
      <c r="B14">
        <v>7.9695667119806052E-2</v>
      </c>
      <c r="C14">
        <v>0.25228190749588486</v>
      </c>
      <c r="D14">
        <v>3.1037033242954242E-2</v>
      </c>
      <c r="E14">
        <v>3.6450982976998026E-3</v>
      </c>
      <c r="F14">
        <v>1.5693876933422099E-2</v>
      </c>
      <c r="G14">
        <v>1.8507338898509702E-2</v>
      </c>
      <c r="H14">
        <v>2.4167457370874466E-2</v>
      </c>
      <c r="I14">
        <v>1.2020765197901715E-2</v>
      </c>
      <c r="J14">
        <v>8.0866291442126356E-2</v>
      </c>
      <c r="K14">
        <v>2.4123487998662076E-2</v>
      </c>
      <c r="L14">
        <v>8.9782881508498752E-3</v>
      </c>
      <c r="M14">
        <v>8.5499676529651267E-3</v>
      </c>
      <c r="N14">
        <v>2.8212851526250613E-2</v>
      </c>
      <c r="O14">
        <v>0.13381800520269324</v>
      </c>
      <c r="P14">
        <v>1.4342450739270918E-2</v>
      </c>
      <c r="Q14">
        <v>7.52697810613632E-2</v>
      </c>
      <c r="R14">
        <v>2.3147294186493861E-2</v>
      </c>
      <c r="S14">
        <v>8.2639539815691582E-2</v>
      </c>
      <c r="T14">
        <v>1.5867244153866578E-2</v>
      </c>
      <c r="U14">
        <v>3.5145535116609151E-2</v>
      </c>
      <c r="V14">
        <v>3.1990118396104508E-2</v>
      </c>
    </row>
    <row r="15" spans="1:22" ht="19.95" customHeight="1" x14ac:dyDescent="0.2">
      <c r="A15">
        <v>1999</v>
      </c>
      <c r="B15">
        <v>9.1901272198517223E-2</v>
      </c>
      <c r="C15">
        <v>0.2323617325446608</v>
      </c>
      <c r="D15">
        <v>3.2764009290642562E-2</v>
      </c>
      <c r="E15">
        <v>3.3044146272394183E-3</v>
      </c>
      <c r="F15">
        <v>1.4587419033454082E-2</v>
      </c>
      <c r="G15">
        <v>1.8943107459772977E-2</v>
      </c>
      <c r="H15">
        <v>2.0632022352702804E-2</v>
      </c>
      <c r="I15">
        <v>1.4859557085604595E-2</v>
      </c>
      <c r="J15">
        <v>6.9718520617387633E-2</v>
      </c>
      <c r="K15">
        <v>2.3675535606357868E-2</v>
      </c>
      <c r="L15">
        <v>1.0220953332724015E-2</v>
      </c>
      <c r="M15">
        <v>9.617594931441268E-3</v>
      </c>
      <c r="N15">
        <v>3.0957929898281517E-2</v>
      </c>
      <c r="O15">
        <v>0.13313111001760744</v>
      </c>
      <c r="P15">
        <v>1.9477865769443593E-2</v>
      </c>
      <c r="Q15">
        <v>8.4963857547166857E-2</v>
      </c>
      <c r="R15">
        <v>2.7953080573240707E-2</v>
      </c>
      <c r="S15">
        <v>7.6436512701711562E-2</v>
      </c>
      <c r="T15">
        <v>1.844606413057142E-2</v>
      </c>
      <c r="U15">
        <v>3.4546789677052006E-2</v>
      </c>
      <c r="V15">
        <v>3.1500650604419644E-2</v>
      </c>
    </row>
    <row r="16" spans="1:22" ht="19.95" customHeight="1" x14ac:dyDescent="0.2">
      <c r="A16">
        <v>2000</v>
      </c>
      <c r="B16">
        <v>7.7826528618112942E-2</v>
      </c>
      <c r="C16">
        <v>0.22373338368678122</v>
      </c>
      <c r="D16">
        <v>3.3904929568086252E-2</v>
      </c>
      <c r="E16">
        <v>3.727135296562763E-3</v>
      </c>
      <c r="F16">
        <v>1.3161190630445132E-2</v>
      </c>
      <c r="G16">
        <v>1.7563902521159663E-2</v>
      </c>
      <c r="H16">
        <v>2.266101910264429E-2</v>
      </c>
      <c r="I16">
        <v>1.4541745733080711E-2</v>
      </c>
      <c r="J16">
        <v>5.5576870767686547E-2</v>
      </c>
      <c r="K16">
        <v>1.9253513224228531E-2</v>
      </c>
      <c r="L16">
        <v>1.4814973681820286E-2</v>
      </c>
      <c r="M16">
        <v>1.5928860238395428E-2</v>
      </c>
      <c r="N16">
        <v>3.1030013147115672E-2</v>
      </c>
      <c r="O16">
        <v>0.13776974361693775</v>
      </c>
      <c r="P16">
        <v>2.1194607202191528E-2</v>
      </c>
      <c r="Q16">
        <v>8.7224623526086245E-2</v>
      </c>
      <c r="R16">
        <v>3.1981473174314018E-2</v>
      </c>
      <c r="S16">
        <v>8.8840026809306194E-2</v>
      </c>
      <c r="T16">
        <v>1.7791077421419339E-2</v>
      </c>
      <c r="U16">
        <v>3.6437488120327828E-2</v>
      </c>
      <c r="V16">
        <v>3.5036893913297673E-2</v>
      </c>
    </row>
    <row r="17" spans="1:22" ht="19.95" customHeight="1" x14ac:dyDescent="0.2">
      <c r="A17">
        <v>2001</v>
      </c>
      <c r="B17">
        <v>7.3944326215038284E-2</v>
      </c>
      <c r="C17">
        <v>0.21034110638090317</v>
      </c>
      <c r="D17">
        <v>3.8051587678393922E-2</v>
      </c>
      <c r="E17">
        <v>4.132739905759175E-3</v>
      </c>
      <c r="F17">
        <v>1.238510903725607E-2</v>
      </c>
      <c r="G17">
        <v>1.630737833536744E-2</v>
      </c>
      <c r="H17">
        <v>2.3185171963818758E-2</v>
      </c>
      <c r="I17">
        <v>1.5645827306331187E-2</v>
      </c>
      <c r="J17">
        <v>5.4124207111311669E-2</v>
      </c>
      <c r="K17">
        <v>2.1070560005388074E-2</v>
      </c>
      <c r="L17">
        <v>1.3408120542858034E-2</v>
      </c>
      <c r="M17">
        <v>1.4318908482636851E-2</v>
      </c>
      <c r="N17">
        <v>2.9735603697015247E-2</v>
      </c>
      <c r="O17">
        <v>0.13152359164731614</v>
      </c>
      <c r="P17">
        <v>4.366605931094085E-2</v>
      </c>
      <c r="Q17">
        <v>9.7366132162426219E-2</v>
      </c>
      <c r="R17">
        <v>3.0792031295146197E-2</v>
      </c>
      <c r="S17">
        <v>8.3079027186884216E-2</v>
      </c>
      <c r="T17">
        <v>1.5255905245351219E-2</v>
      </c>
      <c r="U17">
        <v>3.3878582501641288E-2</v>
      </c>
      <c r="V17">
        <v>3.7788023988216006E-2</v>
      </c>
    </row>
    <row r="18" spans="1:22" ht="19.95" customHeight="1" x14ac:dyDescent="0.2">
      <c r="A18">
        <v>2002</v>
      </c>
      <c r="B18">
        <v>0.11159972921241369</v>
      </c>
      <c r="C18">
        <v>0.19085513212883223</v>
      </c>
      <c r="D18">
        <v>3.5885530164461027E-2</v>
      </c>
      <c r="E18">
        <v>4.2810019264813573E-3</v>
      </c>
      <c r="F18">
        <v>1.1539430957491662E-2</v>
      </c>
      <c r="G18">
        <v>1.5664313315345506E-2</v>
      </c>
      <c r="H18">
        <v>1.6818676126160111E-2</v>
      </c>
      <c r="I18">
        <v>1.9844107382411727E-2</v>
      </c>
      <c r="J18">
        <v>5.1997215757850955E-2</v>
      </c>
      <c r="K18">
        <v>1.9951285152352637E-2</v>
      </c>
      <c r="L18">
        <v>1.0941036132733029E-2</v>
      </c>
      <c r="M18">
        <v>1.0393339002378358E-2</v>
      </c>
      <c r="N18">
        <v>2.3998528992460331E-2</v>
      </c>
      <c r="O18">
        <v>0.12941855423016602</v>
      </c>
      <c r="P18">
        <v>5.957186858842993E-2</v>
      </c>
      <c r="Q18">
        <v>9.160860755541704E-2</v>
      </c>
      <c r="R18">
        <v>3.0456360642788644E-2</v>
      </c>
      <c r="S18">
        <v>8.4599197995609221E-2</v>
      </c>
      <c r="T18">
        <v>1.2493778830443369E-2</v>
      </c>
      <c r="U18">
        <v>2.9051275081214765E-2</v>
      </c>
      <c r="V18">
        <v>3.9031030824558416E-2</v>
      </c>
    </row>
    <row r="19" spans="1:22" ht="19.95" customHeight="1" x14ac:dyDescent="0.2">
      <c r="A19">
        <v>2003</v>
      </c>
      <c r="B19">
        <v>0.103191971037736</v>
      </c>
      <c r="C19">
        <v>0.17678843957485607</v>
      </c>
      <c r="D19">
        <v>4.4318223974213922E-2</v>
      </c>
      <c r="E19">
        <v>6.0869991510302977E-3</v>
      </c>
      <c r="F19">
        <v>1.1630169338855037E-2</v>
      </c>
      <c r="G19">
        <v>1.5835704119150779E-2</v>
      </c>
      <c r="H19">
        <v>1.975542830599944E-2</v>
      </c>
      <c r="I19">
        <v>2.0166603320868177E-2</v>
      </c>
      <c r="J19">
        <v>6.5351636973650554E-2</v>
      </c>
      <c r="K19">
        <v>2.0811591810345503E-2</v>
      </c>
      <c r="L19">
        <v>1.3416957110552803E-2</v>
      </c>
      <c r="M19">
        <v>1.3104591498062748E-2</v>
      </c>
      <c r="N19">
        <v>2.6298818504087138E-2</v>
      </c>
      <c r="O19">
        <v>0.12326461334216304</v>
      </c>
      <c r="P19">
        <v>5.1598505436701539E-2</v>
      </c>
      <c r="Q19">
        <v>9.3703894432736023E-2</v>
      </c>
      <c r="R19">
        <v>3.1103904789852536E-2</v>
      </c>
      <c r="S19">
        <v>7.7446657554496479E-2</v>
      </c>
      <c r="T19">
        <v>1.2379919748039602E-2</v>
      </c>
      <c r="U19">
        <v>3.164181638715529E-2</v>
      </c>
      <c r="V19">
        <v>4.2103553589447042E-2</v>
      </c>
    </row>
    <row r="20" spans="1:22" ht="19.95" customHeight="1" x14ac:dyDescent="0.2">
      <c r="A20">
        <v>2004</v>
      </c>
      <c r="B20">
        <v>8.9405696476124383E-2</v>
      </c>
      <c r="C20">
        <v>0.16979213098961471</v>
      </c>
      <c r="D20">
        <v>4.5696564965563666E-2</v>
      </c>
      <c r="E20">
        <v>1.0035528318381164E-2</v>
      </c>
      <c r="F20">
        <v>9.826810119449015E-3</v>
      </c>
      <c r="G20">
        <v>1.5772766861938268E-2</v>
      </c>
      <c r="H20">
        <v>1.8719909594801909E-2</v>
      </c>
      <c r="I20">
        <v>2.0671257264009632E-2</v>
      </c>
      <c r="J20">
        <v>7.0949617241769083E-2</v>
      </c>
      <c r="K20">
        <v>1.7842445699303173E-2</v>
      </c>
      <c r="L20">
        <v>1.930265927501976E-2</v>
      </c>
      <c r="M20">
        <v>1.4650009995561387E-2</v>
      </c>
      <c r="N20">
        <v>2.3872161186986353E-2</v>
      </c>
      <c r="O20">
        <v>0.117325540005475</v>
      </c>
      <c r="P20">
        <v>5.2043969476902097E-2</v>
      </c>
      <c r="Q20">
        <v>0.10204706621517386</v>
      </c>
      <c r="R20">
        <v>2.4431636750580972E-2</v>
      </c>
      <c r="S20">
        <v>8.0668596344070628E-2</v>
      </c>
      <c r="T20">
        <v>1.2086286930045327E-2</v>
      </c>
      <c r="U20">
        <v>3.7578462134797083E-2</v>
      </c>
      <c r="V20">
        <v>4.7280884154432552E-2</v>
      </c>
    </row>
    <row r="21" spans="1:22" ht="19.95" customHeight="1" x14ac:dyDescent="0.2">
      <c r="A21">
        <v>2005</v>
      </c>
      <c r="B21">
        <v>8.1764094315931249E-2</v>
      </c>
      <c r="C21">
        <v>0.16557555439808258</v>
      </c>
      <c r="D21">
        <v>4.5155681344146659E-2</v>
      </c>
      <c r="E21">
        <v>9.4353292144556729E-3</v>
      </c>
      <c r="F21">
        <v>1.0956669899216521E-2</v>
      </c>
      <c r="G21">
        <v>1.7117619157938298E-2</v>
      </c>
      <c r="H21">
        <v>1.9227711132479862E-2</v>
      </c>
      <c r="I21">
        <v>2.1647255916972093E-2</v>
      </c>
      <c r="J21">
        <v>7.1855353689227089E-2</v>
      </c>
      <c r="K21">
        <v>1.4377644809823188E-2</v>
      </c>
      <c r="L21">
        <v>2.1872005972361566E-2</v>
      </c>
      <c r="M21">
        <v>1.7880041224324763E-2</v>
      </c>
      <c r="N21">
        <v>1.993748522730034E-2</v>
      </c>
      <c r="O21">
        <v>0.11893001629954229</v>
      </c>
      <c r="P21">
        <v>5.4061058113457468E-2</v>
      </c>
      <c r="Q21">
        <v>9.7179950080253458E-2</v>
      </c>
      <c r="R21">
        <v>2.5689382995759649E-2</v>
      </c>
      <c r="S21">
        <v>7.9299972340884636E-2</v>
      </c>
      <c r="T21">
        <v>1.3001251542933377E-2</v>
      </c>
      <c r="U21">
        <v>4.1714544328299068E-2</v>
      </c>
      <c r="V21">
        <v>5.3321377996610173E-2</v>
      </c>
    </row>
    <row r="22" spans="1:22" ht="19.95" customHeight="1" x14ac:dyDescent="0.2">
      <c r="A22">
        <v>2006</v>
      </c>
      <c r="B22">
        <v>6.8604312638854081E-2</v>
      </c>
      <c r="C22">
        <v>0.16461357828610429</v>
      </c>
      <c r="D22">
        <v>3.9510448996542692E-2</v>
      </c>
      <c r="E22">
        <v>1.0093711664825649E-2</v>
      </c>
      <c r="F22">
        <v>1.0058731431953313E-2</v>
      </c>
      <c r="G22">
        <v>1.2321703574127648E-2</v>
      </c>
      <c r="H22">
        <v>2.2156037067114422E-2</v>
      </c>
      <c r="I22">
        <v>2.0873138301068968E-2</v>
      </c>
      <c r="J22">
        <v>8.3563350659814128E-2</v>
      </c>
      <c r="K22">
        <v>1.5077678220954929E-2</v>
      </c>
      <c r="L22">
        <v>2.488905611621833E-2</v>
      </c>
      <c r="M22">
        <v>2.2992713876170419E-2</v>
      </c>
      <c r="N22">
        <v>2.0399254008729811E-2</v>
      </c>
      <c r="O22">
        <v>0.11674289663519712</v>
      </c>
      <c r="P22">
        <v>5.0307586744673498E-2</v>
      </c>
      <c r="Q22">
        <v>8.3436065702946927E-2</v>
      </c>
      <c r="R22">
        <v>2.4370373807125072E-2</v>
      </c>
      <c r="S22">
        <v>6.8911721966517306E-2</v>
      </c>
      <c r="T22">
        <v>2.479944944300936E-2</v>
      </c>
      <c r="U22">
        <v>4.8945035188806475E-2</v>
      </c>
      <c r="V22">
        <v>6.7333155669245567E-2</v>
      </c>
    </row>
    <row r="23" spans="1:22" ht="19.95" customHeight="1" x14ac:dyDescent="0.2">
      <c r="A23">
        <v>2007</v>
      </c>
      <c r="B23">
        <v>7.4841886452882644E-2</v>
      </c>
      <c r="C23">
        <v>0.15622064388550988</v>
      </c>
      <c r="D23">
        <v>3.9710087407430351E-2</v>
      </c>
      <c r="E23">
        <v>9.4695147874892926E-3</v>
      </c>
      <c r="F23">
        <v>1.008514921959848E-2</v>
      </c>
      <c r="G23">
        <v>1.1979074541445745E-2</v>
      </c>
      <c r="H23">
        <v>2.3855054532768573E-2</v>
      </c>
      <c r="I23">
        <v>2.3452568437140716E-2</v>
      </c>
      <c r="J23">
        <v>7.1130402607628207E-2</v>
      </c>
      <c r="K23">
        <v>1.3892524332681899E-2</v>
      </c>
      <c r="L23">
        <v>2.3644957556731711E-2</v>
      </c>
      <c r="M23">
        <v>2.3433377471207887E-2</v>
      </c>
      <c r="N23">
        <v>2.0475956318462805E-2</v>
      </c>
      <c r="O23">
        <v>0.11581618501885016</v>
      </c>
      <c r="P23">
        <v>4.7651378714567622E-2</v>
      </c>
      <c r="Q23">
        <v>8.9561441287761209E-2</v>
      </c>
      <c r="R23">
        <v>2.4336602527118514E-2</v>
      </c>
      <c r="S23">
        <v>6.3538011630226793E-2</v>
      </c>
      <c r="T23">
        <v>2.5442471737715539E-2</v>
      </c>
      <c r="U23">
        <v>4.7113843337085015E-2</v>
      </c>
      <c r="V23">
        <v>8.4348868195696966E-2</v>
      </c>
    </row>
    <row r="24" spans="1:22" ht="19.95" customHeight="1" x14ac:dyDescent="0.2">
      <c r="A24">
        <v>2008</v>
      </c>
      <c r="B24">
        <v>4.5946665900983563E-2</v>
      </c>
      <c r="C24">
        <v>0.1668302322832719</v>
      </c>
      <c r="D24">
        <v>4.1785445424818185E-2</v>
      </c>
      <c r="E24">
        <v>1.0812267368610984E-2</v>
      </c>
      <c r="F24">
        <v>9.2521746966300646E-3</v>
      </c>
      <c r="G24">
        <v>1.7465786939601435E-2</v>
      </c>
      <c r="H24">
        <v>2.2343843978118175E-2</v>
      </c>
      <c r="I24">
        <v>2.5360078386201836E-2</v>
      </c>
      <c r="J24">
        <v>8.2166333771910668E-2</v>
      </c>
      <c r="K24">
        <v>7.4227613448782682E-3</v>
      </c>
      <c r="L24">
        <v>3.0497494133679425E-2</v>
      </c>
      <c r="M24">
        <v>2.4158108317109524E-2</v>
      </c>
      <c r="N24">
        <v>2.4116686543856836E-2</v>
      </c>
      <c r="O24">
        <v>0.11598159356162491</v>
      </c>
      <c r="P24">
        <v>3.5779890311516953E-2</v>
      </c>
      <c r="Q24">
        <v>8.1993736622235622E-2</v>
      </c>
      <c r="R24">
        <v>2.5279267857483995E-2</v>
      </c>
      <c r="S24">
        <v>5.8093859396271638E-2</v>
      </c>
      <c r="T24">
        <v>3.0178976259961313E-2</v>
      </c>
      <c r="U24">
        <v>5.5633282357674278E-2</v>
      </c>
      <c r="V24">
        <v>8.8901514543560406E-2</v>
      </c>
    </row>
    <row r="25" spans="1:22" ht="19.95" customHeight="1" x14ac:dyDescent="0.2">
      <c r="A25">
        <v>2009</v>
      </c>
      <c r="B25">
        <v>8.3863819609180615E-2</v>
      </c>
      <c r="C25">
        <v>0.14525562662793273</v>
      </c>
      <c r="D25">
        <v>4.5221685826678439E-2</v>
      </c>
      <c r="E25">
        <v>8.7559946465631932E-3</v>
      </c>
      <c r="F25">
        <v>9.0817583347928017E-3</v>
      </c>
      <c r="G25">
        <v>1.3805292569078498E-2</v>
      </c>
      <c r="H25">
        <v>1.1232647704381758E-2</v>
      </c>
      <c r="I25">
        <v>1.9861555126209633E-2</v>
      </c>
      <c r="J25">
        <v>9.4705777410078587E-2</v>
      </c>
      <c r="K25">
        <v>6.6482669759409477E-3</v>
      </c>
      <c r="L25">
        <v>3.7750863928910944E-2</v>
      </c>
      <c r="M25">
        <v>2.2424128535363706E-2</v>
      </c>
      <c r="N25">
        <v>2.3522547857365492E-2</v>
      </c>
      <c r="O25">
        <v>0.11728669617388732</v>
      </c>
      <c r="P25">
        <v>3.5193552495204644E-2</v>
      </c>
      <c r="Q25">
        <v>8.7180751435422699E-2</v>
      </c>
      <c r="R25">
        <v>2.9971228669701176E-2</v>
      </c>
      <c r="S25">
        <v>6.5840028245725352E-2</v>
      </c>
      <c r="T25">
        <v>2.0417217457281544E-2</v>
      </c>
      <c r="U25">
        <v>4.5738378221892056E-2</v>
      </c>
      <c r="V25">
        <v>7.6242182148407889E-2</v>
      </c>
    </row>
    <row r="26" spans="1:22" ht="19.95" customHeight="1" x14ac:dyDescent="0.2">
      <c r="A26">
        <v>2010</v>
      </c>
      <c r="B26">
        <v>4.8116073930868551E-2</v>
      </c>
      <c r="C26">
        <v>0.16858472899507435</v>
      </c>
      <c r="D26">
        <v>4.4773540653595546E-2</v>
      </c>
      <c r="E26">
        <v>9.8738453391054824E-3</v>
      </c>
      <c r="F26">
        <v>7.2287696921430776E-3</v>
      </c>
      <c r="G26">
        <v>1.466695605696453E-2</v>
      </c>
      <c r="H26">
        <v>1.2016443558493999E-2</v>
      </c>
      <c r="I26">
        <v>3.8210597101760294E-2</v>
      </c>
      <c r="J26">
        <v>9.2846163009861774E-2</v>
      </c>
      <c r="K26">
        <v>7.1327762987831011E-3</v>
      </c>
      <c r="L26">
        <v>3.3065845439159046E-2</v>
      </c>
      <c r="M26">
        <v>3.1995069675713153E-2</v>
      </c>
      <c r="N26">
        <v>2.0179739121663397E-2</v>
      </c>
      <c r="O26">
        <v>0.11455634781318683</v>
      </c>
      <c r="P26">
        <v>3.1581603656024526E-2</v>
      </c>
      <c r="Q26">
        <v>9.2624660947512802E-2</v>
      </c>
      <c r="R26">
        <v>3.4337889170115453E-2</v>
      </c>
      <c r="S26">
        <v>5.2038110964843544E-2</v>
      </c>
      <c r="T26">
        <v>2.1928257270133675E-2</v>
      </c>
      <c r="U26">
        <v>4.3428827892050791E-2</v>
      </c>
      <c r="V26">
        <v>8.0813753412946096E-2</v>
      </c>
    </row>
    <row r="27" spans="1:22" ht="19.95" customHeight="1" x14ac:dyDescent="0.2">
      <c r="A27">
        <v>2011</v>
      </c>
      <c r="B27">
        <v>4.2735365612761027E-2</v>
      </c>
      <c r="C27">
        <v>0.16678518395973818</v>
      </c>
      <c r="D27">
        <v>5.4792206888725464E-2</v>
      </c>
      <c r="E27">
        <v>1.1765113019686739E-2</v>
      </c>
      <c r="F27">
        <v>8.3224449466187296E-3</v>
      </c>
      <c r="G27">
        <v>1.1249788067030942E-2</v>
      </c>
      <c r="H27">
        <v>1.3146093171589974E-2</v>
      </c>
      <c r="I27">
        <v>3.8046071171815569E-2</v>
      </c>
      <c r="J27">
        <v>7.9547021340861751E-2</v>
      </c>
      <c r="K27">
        <v>9.0762966949089804E-3</v>
      </c>
      <c r="L27">
        <v>3.3171951166993952E-2</v>
      </c>
      <c r="M27">
        <v>3.2558706495005481E-2</v>
      </c>
      <c r="N27">
        <v>1.4851269592966761E-2</v>
      </c>
      <c r="O27">
        <v>0.11510660784845506</v>
      </c>
      <c r="P27">
        <v>3.2951922206035253E-2</v>
      </c>
      <c r="Q27">
        <v>9.4292932879359706E-2</v>
      </c>
      <c r="R27">
        <v>4.2303838918850555E-2</v>
      </c>
      <c r="S27">
        <v>4.1997984999705862E-2</v>
      </c>
      <c r="T27">
        <v>2.4693708203316202E-2</v>
      </c>
      <c r="U27">
        <v>4.7946037789866586E-2</v>
      </c>
      <c r="V27">
        <v>8.4659455025707223E-2</v>
      </c>
    </row>
    <row r="28" spans="1:22" ht="19.95" customHeight="1" x14ac:dyDescent="0.2">
      <c r="A28">
        <v>2012</v>
      </c>
      <c r="B28">
        <v>3.9602293959842327E-2</v>
      </c>
      <c r="C28">
        <v>0.16616675293407762</v>
      </c>
      <c r="D28">
        <v>5.9208051853809479E-2</v>
      </c>
      <c r="E28">
        <v>1.3606639527220948E-2</v>
      </c>
      <c r="F28">
        <v>6.9895326333932325E-3</v>
      </c>
      <c r="G28">
        <v>1.5158400389533236E-2</v>
      </c>
      <c r="H28">
        <v>1.2037714569500873E-2</v>
      </c>
      <c r="I28">
        <v>4.463232202890504E-2</v>
      </c>
      <c r="J28">
        <v>7.7316349134937734E-2</v>
      </c>
      <c r="K28">
        <v>7.3379722404392075E-3</v>
      </c>
      <c r="L28">
        <v>3.3937938355701636E-2</v>
      </c>
      <c r="M28">
        <v>3.397211491483542E-2</v>
      </c>
      <c r="N28">
        <v>1.3880877643129961E-2</v>
      </c>
      <c r="O28">
        <v>0.12315973396629115</v>
      </c>
      <c r="P28">
        <v>3.6616815555490546E-2</v>
      </c>
      <c r="Q28">
        <v>0.10118042120549607</v>
      </c>
      <c r="R28">
        <v>2.2002521294946491E-2</v>
      </c>
      <c r="S28">
        <v>3.7410751820754491E-2</v>
      </c>
      <c r="T28">
        <v>2.4018907735332561E-2</v>
      </c>
      <c r="U28">
        <v>4.6238427574883181E-2</v>
      </c>
      <c r="V28">
        <v>8.5525460661478786E-2</v>
      </c>
    </row>
    <row r="29" spans="1:22" ht="19.95" customHeight="1" x14ac:dyDescent="0.2">
      <c r="A29">
        <v>2013</v>
      </c>
      <c r="B29">
        <v>3.7275184600150515E-2</v>
      </c>
      <c r="C29">
        <v>0.16092441101120925</v>
      </c>
      <c r="D29">
        <v>6.5099182698934527E-2</v>
      </c>
      <c r="E29">
        <v>1.7258855943280391E-2</v>
      </c>
      <c r="F29">
        <v>8.4904759535786422E-3</v>
      </c>
      <c r="G29">
        <v>1.3230730874955441E-2</v>
      </c>
      <c r="H29">
        <v>1.4662230918524973E-2</v>
      </c>
      <c r="I29">
        <v>4.1090568416049432E-2</v>
      </c>
      <c r="J29">
        <v>6.8010046025270332E-2</v>
      </c>
      <c r="K29">
        <v>1.1539658066304907E-2</v>
      </c>
      <c r="L29">
        <v>3.3611280548183943E-2</v>
      </c>
      <c r="M29">
        <v>3.2483651602170552E-2</v>
      </c>
      <c r="N29">
        <v>1.362217958569335E-2</v>
      </c>
      <c r="O29">
        <v>0.12702115286568702</v>
      </c>
      <c r="P29">
        <v>3.9214125527785477E-2</v>
      </c>
      <c r="Q29">
        <v>9.2163423202756764E-2</v>
      </c>
      <c r="R29">
        <v>2.270386247871034E-2</v>
      </c>
      <c r="S29">
        <v>3.3972750124767297E-2</v>
      </c>
      <c r="T29">
        <v>2.4809515459262486E-2</v>
      </c>
      <c r="U29">
        <v>4.8560044995445001E-2</v>
      </c>
      <c r="V29">
        <v>9.4256669101279361E-2</v>
      </c>
    </row>
    <row r="30" spans="1:22" ht="19.95" customHeight="1" x14ac:dyDescent="0.2">
      <c r="A30">
        <v>2014</v>
      </c>
      <c r="B30">
        <v>3.1327550430171006E-2</v>
      </c>
      <c r="C30">
        <v>0.17412561061030701</v>
      </c>
      <c r="D30">
        <v>4.4051715117157379E-2</v>
      </c>
      <c r="E30">
        <v>2.20154271218828E-2</v>
      </c>
      <c r="F30">
        <v>9.0364474351578988E-3</v>
      </c>
      <c r="G30">
        <v>1.935919928813977E-2</v>
      </c>
      <c r="H30">
        <v>1.5327984769460274E-2</v>
      </c>
      <c r="I30">
        <v>4.0984936546688194E-2</v>
      </c>
      <c r="J30">
        <v>6.4989583004412363E-2</v>
      </c>
      <c r="K30">
        <v>1.071461367638552E-2</v>
      </c>
      <c r="L30">
        <v>3.1615869219887953E-2</v>
      </c>
      <c r="M30">
        <v>3.6232665946544659E-2</v>
      </c>
      <c r="N30">
        <v>1.4867313698615939E-2</v>
      </c>
      <c r="O30">
        <v>0.12867236197866791</v>
      </c>
      <c r="P30">
        <v>3.6488373358736913E-2</v>
      </c>
      <c r="Q30">
        <v>8.4454017639023757E-2</v>
      </c>
      <c r="R30">
        <v>2.512412173900239E-2</v>
      </c>
      <c r="S30">
        <v>2.8133785424242479E-2</v>
      </c>
      <c r="T30">
        <v>2.4941587266109483E-2</v>
      </c>
      <c r="U30">
        <v>4.9101843507641268E-2</v>
      </c>
      <c r="V30">
        <v>0.10843499222176503</v>
      </c>
    </row>
    <row r="31" spans="1:22" ht="19.95" customHeight="1" x14ac:dyDescent="0.2">
      <c r="A31">
        <v>2015</v>
      </c>
      <c r="B31">
        <v>0.13510156362049122</v>
      </c>
      <c r="C31">
        <v>0.15941540154168349</v>
      </c>
      <c r="D31">
        <v>2.7251546714282766E-2</v>
      </c>
      <c r="E31">
        <v>1.6248310959605546E-2</v>
      </c>
      <c r="F31">
        <v>7.741967489397374E-3</v>
      </c>
      <c r="G31">
        <v>1.4331462746782507E-2</v>
      </c>
      <c r="H31">
        <v>1.0414568358829569E-2</v>
      </c>
      <c r="I31">
        <v>3.7377093929739195E-2</v>
      </c>
      <c r="J31">
        <v>6.6127542088655858E-2</v>
      </c>
      <c r="K31">
        <v>1.1526237922329685E-2</v>
      </c>
      <c r="L31">
        <v>2.8528627203597202E-2</v>
      </c>
      <c r="M31">
        <v>2.620284697887058E-2</v>
      </c>
      <c r="N31">
        <v>1.3083162398226296E-2</v>
      </c>
      <c r="O31">
        <v>0.11414126597871334</v>
      </c>
      <c r="P31">
        <v>3.4490743022953102E-2</v>
      </c>
      <c r="Q31">
        <v>7.2429928534842536E-2</v>
      </c>
      <c r="R31">
        <v>2.4063158783215497E-2</v>
      </c>
      <c r="S31">
        <v>3.4376305886890252E-2</v>
      </c>
      <c r="T31">
        <v>2.1526632828602579E-2</v>
      </c>
      <c r="U31">
        <v>4.4820216980951601E-2</v>
      </c>
      <c r="V31">
        <v>0.10080141603133981</v>
      </c>
    </row>
    <row r="32" spans="1:22" ht="19.95" customHeight="1" x14ac:dyDescent="0.2">
      <c r="A32">
        <v>2016</v>
      </c>
      <c r="B32">
        <v>0.1010370665817104</v>
      </c>
      <c r="C32">
        <v>0.16367919626036173</v>
      </c>
      <c r="D32">
        <v>3.2295208825943944E-2</v>
      </c>
      <c r="E32">
        <v>2.0951883251806604E-2</v>
      </c>
      <c r="F32">
        <v>8.2351112303644496E-3</v>
      </c>
      <c r="G32">
        <v>1.5209261416303828E-2</v>
      </c>
      <c r="H32">
        <v>8.3726368748867925E-3</v>
      </c>
      <c r="I32">
        <v>4.7302233931214535E-2</v>
      </c>
      <c r="J32">
        <v>7.4370931390154979E-2</v>
      </c>
      <c r="K32">
        <v>1.6103022429785219E-2</v>
      </c>
      <c r="L32">
        <v>2.9629959398823152E-2</v>
      </c>
      <c r="M32">
        <v>2.3056370156316772E-2</v>
      </c>
      <c r="N32">
        <v>1.6593634904636782E-2</v>
      </c>
      <c r="O32">
        <v>0.11841096704748053</v>
      </c>
      <c r="P32">
        <v>4.0783961604598643E-2</v>
      </c>
      <c r="Q32">
        <v>7.1539243736298691E-2</v>
      </c>
      <c r="R32">
        <v>2.9705622139674964E-2</v>
      </c>
      <c r="S32">
        <v>2.8293084386371594E-2</v>
      </c>
      <c r="T32">
        <v>1.9881302339161428E-2</v>
      </c>
      <c r="U32">
        <v>3.873721716517789E-2</v>
      </c>
      <c r="V32">
        <v>9.581208492892708E-2</v>
      </c>
    </row>
    <row r="33" spans="1:22" ht="19.95" customHeight="1" x14ac:dyDescent="0.2">
      <c r="A33">
        <v>2017</v>
      </c>
      <c r="B33">
        <v>5.4942604487675982E-2</v>
      </c>
      <c r="C33">
        <v>0.15548954724725589</v>
      </c>
      <c r="D33">
        <v>4.114051532459434E-2</v>
      </c>
      <c r="E33">
        <v>2.0058571498879369E-2</v>
      </c>
      <c r="F33">
        <v>6.9570092011882042E-3</v>
      </c>
      <c r="G33">
        <v>1.7949259705273047E-2</v>
      </c>
      <c r="H33">
        <v>1.2960902819195317E-2</v>
      </c>
      <c r="I33">
        <v>4.4629105023919514E-2</v>
      </c>
      <c r="J33">
        <v>5.8727472006995636E-2</v>
      </c>
      <c r="K33">
        <v>2.3168070015213631E-2</v>
      </c>
      <c r="L33">
        <v>2.4033700241964967E-2</v>
      </c>
      <c r="M33">
        <v>2.3718656494452515E-2</v>
      </c>
      <c r="N33">
        <v>1.6157458359326308E-2</v>
      </c>
      <c r="O33">
        <v>0.1111267992873195</v>
      </c>
      <c r="P33">
        <v>3.8736451456623348E-2</v>
      </c>
      <c r="Q33">
        <v>8.8044156152801464E-2</v>
      </c>
      <c r="R33">
        <v>3.4974273446831232E-2</v>
      </c>
      <c r="S33">
        <v>4.9393023873941538E-2</v>
      </c>
      <c r="T33">
        <v>2.0739401123161985E-2</v>
      </c>
      <c r="U33">
        <v>4.912862915187332E-2</v>
      </c>
      <c r="V33">
        <v>0.10792439308151291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D1" workbookViewId="0">
      <selection activeCell="B3" sqref="B3:R3"/>
    </sheetView>
  </sheetViews>
  <sheetFormatPr defaultColWidth="11.796875" defaultRowHeight="19.95" customHeight="1" x14ac:dyDescent="0.2"/>
  <cols>
    <col min="1" max="16384" width="11.796875" style="1"/>
  </cols>
  <sheetData>
    <row r="1" spans="1:18" ht="19.95" customHeight="1" x14ac:dyDescent="0.2">
      <c r="A1" s="1" t="s">
        <v>0</v>
      </c>
    </row>
    <row r="2" spans="1:18" ht="19.95" customHeight="1" x14ac:dyDescent="0.2">
      <c r="A2" s="1" t="s">
        <v>1</v>
      </c>
      <c r="B2" s="1" t="s">
        <v>68</v>
      </c>
      <c r="C2" s="1" t="s">
        <v>2</v>
      </c>
      <c r="D2" s="1" t="s">
        <v>3</v>
      </c>
      <c r="E2" s="1" t="s">
        <v>74</v>
      </c>
      <c r="F2" s="1" t="s">
        <v>70</v>
      </c>
      <c r="G2" s="1" t="s">
        <v>7</v>
      </c>
      <c r="H2" s="1" t="s">
        <v>71</v>
      </c>
      <c r="I2" s="1" t="s">
        <v>9</v>
      </c>
      <c r="J2" s="1" t="s">
        <v>12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</row>
    <row r="3" spans="1:18" ht="19.95" customHeight="1" x14ac:dyDescent="0.2">
      <c r="B3" s="1" t="s">
        <v>1233</v>
      </c>
      <c r="C3" s="1" t="s">
        <v>1194</v>
      </c>
      <c r="D3" s="1" t="s">
        <v>1234</v>
      </c>
      <c r="E3" s="1" t="s">
        <v>1257</v>
      </c>
      <c r="F3" s="1" t="s">
        <v>1237</v>
      </c>
      <c r="G3" s="1" t="s">
        <v>1238</v>
      </c>
      <c r="H3" s="1" t="s">
        <v>1252</v>
      </c>
      <c r="I3" s="1" t="s">
        <v>1241</v>
      </c>
      <c r="J3" s="1" t="s">
        <v>1243</v>
      </c>
      <c r="K3" s="1" t="s">
        <v>1245</v>
      </c>
      <c r="L3" s="1" t="s">
        <v>1200</v>
      </c>
      <c r="M3" s="1" t="s">
        <v>1254</v>
      </c>
      <c r="N3" s="1" t="s">
        <v>1255</v>
      </c>
      <c r="O3" s="1" t="s">
        <v>1247</v>
      </c>
      <c r="Q3" s="1" t="s">
        <v>1256</v>
      </c>
      <c r="R3" s="1" t="s">
        <v>1202</v>
      </c>
    </row>
    <row r="4" spans="1:18" ht="19.95" customHeight="1" x14ac:dyDescent="0.2">
      <c r="A4" s="1">
        <v>1988</v>
      </c>
      <c r="B4" s="1">
        <v>5.6192456562078929E-3</v>
      </c>
      <c r="C4" s="1">
        <v>0.43592791589035212</v>
      </c>
      <c r="D4" s="1">
        <v>3.1606516242424131E-2</v>
      </c>
      <c r="E4" s="1">
        <v>0</v>
      </c>
      <c r="F4" s="1">
        <v>4.3817761412862616E-2</v>
      </c>
      <c r="G4" s="1">
        <v>5.0446059420094155E-2</v>
      </c>
      <c r="H4" s="1">
        <v>2.3467118072149823E-2</v>
      </c>
      <c r="I4" s="1">
        <v>4.8789475507162262E-2</v>
      </c>
      <c r="J4" s="1">
        <v>0.19052904092706432</v>
      </c>
      <c r="K4" s="1">
        <v>4.3723827623621904E-2</v>
      </c>
      <c r="L4" s="1">
        <v>0</v>
      </c>
      <c r="M4" s="1">
        <v>3.392129757697239E-4</v>
      </c>
      <c r="N4" s="1">
        <v>5.876390484566631E-5</v>
      </c>
      <c r="O4" s="1">
        <v>7.6587466422178188E-2</v>
      </c>
      <c r="P4" s="1">
        <v>3.2034558849595218E-2</v>
      </c>
      <c r="Q4" s="1">
        <v>1.5045516912171998E-2</v>
      </c>
      <c r="R4" s="1">
        <v>2.0075201834999648E-3</v>
      </c>
    </row>
    <row r="5" spans="1:18" ht="19.95" customHeight="1" x14ac:dyDescent="0.2">
      <c r="A5" s="1">
        <v>1989</v>
      </c>
      <c r="B5" s="1">
        <v>4.8646987605402659E-3</v>
      </c>
      <c r="C5" s="1">
        <v>0.44900584474967298</v>
      </c>
      <c r="D5" s="1">
        <v>2.8691889325804819E-2</v>
      </c>
      <c r="E5" s="1">
        <v>0</v>
      </c>
      <c r="F5" s="1">
        <v>3.6170036455360877E-2</v>
      </c>
      <c r="G5" s="1">
        <v>4.0152736221977778E-2</v>
      </c>
      <c r="H5" s="1">
        <v>2.0173587747904634E-2</v>
      </c>
      <c r="I5" s="1">
        <v>5.0915670180783967E-2</v>
      </c>
      <c r="J5" s="1">
        <v>0.19737964973002634</v>
      </c>
      <c r="K5" s="1">
        <v>3.759560496488059E-2</v>
      </c>
      <c r="L5" s="1">
        <v>0</v>
      </c>
      <c r="M5" s="1">
        <v>6.7118846662717058E-4</v>
      </c>
      <c r="N5" s="1">
        <v>1.4283781458685122E-4</v>
      </c>
      <c r="O5" s="1">
        <v>6.9993331467144579E-2</v>
      </c>
      <c r="P5" s="1">
        <v>4.2259626912559793E-2</v>
      </c>
      <c r="Q5" s="1">
        <v>1.6839427413233334E-2</v>
      </c>
      <c r="R5" s="1">
        <v>5.1438697888960341E-3</v>
      </c>
    </row>
    <row r="6" spans="1:18" ht="19.95" customHeight="1" x14ac:dyDescent="0.2">
      <c r="A6" s="1">
        <v>1990</v>
      </c>
      <c r="B6" s="1">
        <v>8.2998161716171717E-3</v>
      </c>
      <c r="C6" s="1">
        <v>0.41200303027037638</v>
      </c>
      <c r="D6" s="1">
        <v>2.9315759912354716E-2</v>
      </c>
      <c r="E6" s="1">
        <v>0</v>
      </c>
      <c r="F6" s="1">
        <v>3.4118902758478585E-2</v>
      </c>
      <c r="G6" s="1">
        <v>5.2671409573134195E-2</v>
      </c>
      <c r="H6" s="1">
        <v>2.2224243843254818E-2</v>
      </c>
      <c r="I6" s="1">
        <v>5.4211794977452363E-2</v>
      </c>
      <c r="J6" s="1">
        <v>0.21632678159822799</v>
      </c>
      <c r="K6" s="1">
        <v>4.3010921907215845E-2</v>
      </c>
      <c r="L6" s="1">
        <v>0</v>
      </c>
      <c r="M6" s="1">
        <v>2.2054872133088874E-3</v>
      </c>
      <c r="N6" s="1">
        <v>9.3740372482097379E-5</v>
      </c>
      <c r="O6" s="1">
        <v>6.9463370749388964E-2</v>
      </c>
      <c r="P6" s="1">
        <v>3.5726186539942341E-2</v>
      </c>
      <c r="Q6" s="1">
        <v>1.4691310229640691E-2</v>
      </c>
      <c r="R6" s="1">
        <v>5.6372438831249587E-3</v>
      </c>
    </row>
    <row r="7" spans="1:18" ht="19.95" customHeight="1" x14ac:dyDescent="0.2">
      <c r="A7" s="1">
        <v>1991</v>
      </c>
      <c r="B7" s="1">
        <v>1.8514518818116013E-2</v>
      </c>
      <c r="C7" s="1">
        <v>0.42188109746855257</v>
      </c>
      <c r="D7" s="1">
        <v>2.8662773612219188E-2</v>
      </c>
      <c r="E7" s="1">
        <v>0</v>
      </c>
      <c r="F7" s="1">
        <v>4.0113727230900051E-2</v>
      </c>
      <c r="G7" s="1">
        <v>4.830368216210925E-2</v>
      </c>
      <c r="H7" s="1">
        <v>2.0182677598704426E-2</v>
      </c>
      <c r="I7" s="1">
        <v>6.4340748462831387E-2</v>
      </c>
      <c r="J7" s="1">
        <v>0.18299634412906804</v>
      </c>
      <c r="K7" s="1">
        <v>3.6425276251802106E-2</v>
      </c>
      <c r="L7" s="1">
        <v>0</v>
      </c>
      <c r="M7" s="1">
        <v>1.2308093011455192E-2</v>
      </c>
      <c r="N7" s="1">
        <v>1.0813978025614935E-4</v>
      </c>
      <c r="O7" s="1">
        <v>5.6042583627738493E-2</v>
      </c>
      <c r="P7" s="1">
        <v>4.1159849799945983E-2</v>
      </c>
      <c r="Q7" s="1">
        <v>1.7203813704583102E-2</v>
      </c>
      <c r="R7" s="1">
        <v>1.1756674341718029E-2</v>
      </c>
    </row>
    <row r="8" spans="1:18" ht="19.95" customHeight="1" x14ac:dyDescent="0.2">
      <c r="A8" s="1">
        <v>1992</v>
      </c>
      <c r="B8" s="1">
        <v>1.3850001358032882E-2</v>
      </c>
      <c r="C8" s="1">
        <v>0.43636882110966935</v>
      </c>
      <c r="D8" s="1">
        <v>2.6915593996952612E-2</v>
      </c>
      <c r="E8" s="1">
        <v>0</v>
      </c>
      <c r="F8" s="1">
        <v>4.175671032701956E-2</v>
      </c>
      <c r="G8" s="1">
        <v>3.9208450078397537E-2</v>
      </c>
      <c r="H8" s="1">
        <v>2.2152579079089151E-2</v>
      </c>
      <c r="I8" s="1">
        <v>5.9822438381125706E-2</v>
      </c>
      <c r="J8" s="1">
        <v>0.17141887941776038</v>
      </c>
      <c r="K8" s="1">
        <v>3.8879543505348266E-2</v>
      </c>
      <c r="L8" s="1">
        <v>0</v>
      </c>
      <c r="M8" s="1">
        <v>1.4005384382070749E-2</v>
      </c>
      <c r="N8" s="1">
        <v>1.3534403442545763E-4</v>
      </c>
      <c r="O8" s="1">
        <v>6.442726300526383E-2</v>
      </c>
      <c r="P8" s="1">
        <v>3.9454412828399697E-2</v>
      </c>
      <c r="Q8" s="1">
        <v>1.7719615634585285E-2</v>
      </c>
      <c r="R8" s="1">
        <v>1.3884962861859569E-2</v>
      </c>
    </row>
    <row r="9" spans="1:18" ht="19.95" customHeight="1" x14ac:dyDescent="0.2">
      <c r="A9" s="1">
        <v>1993</v>
      </c>
      <c r="B9" s="1">
        <v>1.5960585508992507E-2</v>
      </c>
      <c r="C9" s="1">
        <v>0.47224498322536584</v>
      </c>
      <c r="D9" s="1">
        <v>2.5809388242903922E-2</v>
      </c>
      <c r="E9" s="1">
        <v>2.1775099141766134E-5</v>
      </c>
      <c r="F9" s="1">
        <v>5.1041488243875562E-2</v>
      </c>
      <c r="G9" s="1">
        <v>3.2475584127878654E-2</v>
      </c>
      <c r="H9" s="1">
        <v>1.9994857259453689E-2</v>
      </c>
      <c r="I9" s="1">
        <v>6.6784138844278376E-2</v>
      </c>
      <c r="J9" s="1">
        <v>0.14047734834467604</v>
      </c>
      <c r="K9" s="1">
        <v>3.5222276047876762E-2</v>
      </c>
      <c r="L9" s="1">
        <v>0</v>
      </c>
      <c r="M9" s="1">
        <v>1.482276630859497E-2</v>
      </c>
      <c r="N9" s="1">
        <v>6.5690702674641496E-4</v>
      </c>
      <c r="O9" s="1">
        <v>5.8247824572167019E-2</v>
      </c>
      <c r="P9" s="1">
        <v>3.5154178112329668E-2</v>
      </c>
      <c r="Q9" s="1">
        <v>1.7253981286254237E-2</v>
      </c>
      <c r="R9" s="1">
        <v>1.3831917749464559E-2</v>
      </c>
    </row>
    <row r="10" spans="1:18" ht="19.95" customHeight="1" x14ac:dyDescent="0.2">
      <c r="A10" s="1">
        <v>1994</v>
      </c>
      <c r="B10" s="1">
        <v>1.8276775730177202E-2</v>
      </c>
      <c r="C10" s="1">
        <v>0.48677853546369876</v>
      </c>
      <c r="D10" s="1">
        <v>2.1257012173379018E-2</v>
      </c>
      <c r="E10" s="1">
        <v>0</v>
      </c>
      <c r="F10" s="1">
        <v>4.9159329295309334E-2</v>
      </c>
      <c r="G10" s="1">
        <v>3.4484539315295028E-2</v>
      </c>
      <c r="H10" s="1">
        <v>2.0656281657926528E-2</v>
      </c>
      <c r="I10" s="1">
        <v>5.9293895430338306E-2</v>
      </c>
      <c r="J10" s="1">
        <v>0.1351029386080902</v>
      </c>
      <c r="K10" s="1">
        <v>3.6184713548677722E-2</v>
      </c>
      <c r="L10" s="1">
        <v>7.221705899562249E-7</v>
      </c>
      <c r="M10" s="1">
        <v>1.5235355939367864E-2</v>
      </c>
      <c r="N10" s="1">
        <v>8.343906235032582E-4</v>
      </c>
      <c r="O10" s="1">
        <v>6.1189141460156846E-2</v>
      </c>
      <c r="P10" s="1">
        <v>3.4826567880413065E-2</v>
      </c>
      <c r="Q10" s="1">
        <v>1.4239558540218087E-2</v>
      </c>
      <c r="R10" s="1">
        <v>1.248024216285884E-2</v>
      </c>
    </row>
    <row r="11" spans="1:18" ht="19.95" customHeight="1" x14ac:dyDescent="0.2">
      <c r="A11" s="1">
        <v>1995</v>
      </c>
      <c r="B11" s="1">
        <v>2.8266919206360035E-2</v>
      </c>
      <c r="C11" s="1">
        <v>0.49164200166810712</v>
      </c>
      <c r="D11" s="1">
        <v>2.2021013832205484E-2</v>
      </c>
      <c r="E11" s="1">
        <v>0</v>
      </c>
      <c r="F11" s="1">
        <v>4.1406773869638057E-2</v>
      </c>
      <c r="G11" s="1">
        <v>3.8718242320581499E-2</v>
      </c>
      <c r="H11" s="1">
        <v>2.0270425817442983E-2</v>
      </c>
      <c r="I11" s="1">
        <v>5.9847007022811503E-2</v>
      </c>
      <c r="J11" s="1">
        <v>0.12918980496072707</v>
      </c>
      <c r="K11" s="1">
        <v>3.22826793068458E-2</v>
      </c>
      <c r="L11" s="1">
        <v>4.5237378174892207E-6</v>
      </c>
      <c r="M11" s="1">
        <v>1.2440106587035161E-2</v>
      </c>
      <c r="N11" s="1">
        <v>1.1849812167180973E-3</v>
      </c>
      <c r="O11" s="1">
        <v>5.4236868801466616E-2</v>
      </c>
      <c r="P11" s="1">
        <v>3.3837153845662084E-2</v>
      </c>
      <c r="Q11" s="1">
        <v>1.5122562698732482E-2</v>
      </c>
      <c r="R11" s="1">
        <v>1.9528935107848536E-2</v>
      </c>
    </row>
    <row r="12" spans="1:18" ht="19.95" customHeight="1" x14ac:dyDescent="0.2">
      <c r="A12" s="1">
        <v>1996</v>
      </c>
      <c r="B12" s="1">
        <v>4.1819861168062161E-2</v>
      </c>
      <c r="C12" s="1">
        <v>0.4696515337107689</v>
      </c>
      <c r="D12" s="1">
        <v>2.2727356754219774E-2</v>
      </c>
      <c r="E12" s="1">
        <v>0</v>
      </c>
      <c r="F12" s="1">
        <v>3.8887818536197868E-2</v>
      </c>
      <c r="G12" s="1">
        <v>3.7765498151080171E-2</v>
      </c>
      <c r="H12" s="1">
        <v>2.0096645654182781E-2</v>
      </c>
      <c r="I12" s="1">
        <v>6.4920965026498315E-2</v>
      </c>
      <c r="J12" s="1">
        <v>0.12446133901339641</v>
      </c>
      <c r="K12" s="1">
        <v>3.4280739341216449E-2</v>
      </c>
      <c r="L12" s="1">
        <v>2.0559273450697178E-4</v>
      </c>
      <c r="M12" s="1">
        <v>1.1591668950158406E-2</v>
      </c>
      <c r="N12" s="1">
        <v>1.142151339150733E-3</v>
      </c>
      <c r="O12" s="1">
        <v>4.9998859889088788E-2</v>
      </c>
      <c r="P12" s="1">
        <v>3.5766327837911546E-2</v>
      </c>
      <c r="Q12" s="1">
        <v>1.4080221517228209E-2</v>
      </c>
      <c r="R12" s="1">
        <v>3.2603420376332522E-2</v>
      </c>
    </row>
    <row r="13" spans="1:18" ht="19.95" customHeight="1" x14ac:dyDescent="0.2">
      <c r="A13" s="1">
        <v>1997</v>
      </c>
      <c r="B13" s="1">
        <v>4.0320479403413753E-2</v>
      </c>
      <c r="C13" s="1">
        <v>0.48480926854478851</v>
      </c>
      <c r="D13" s="1">
        <v>2.2271114752270702E-2</v>
      </c>
      <c r="E13" s="1">
        <v>0</v>
      </c>
      <c r="F13" s="1">
        <v>4.1450095587585348E-2</v>
      </c>
      <c r="G13" s="1">
        <v>3.9689620712575931E-2</v>
      </c>
      <c r="H13" s="1">
        <v>1.9630277707506531E-2</v>
      </c>
      <c r="I13" s="1">
        <v>5.9544695168783565E-2</v>
      </c>
      <c r="J13" s="1">
        <v>0.10715913651121925</v>
      </c>
      <c r="K13" s="1">
        <v>2.9879778107096036E-2</v>
      </c>
      <c r="L13" s="1">
        <v>5.6363775277092792E-4</v>
      </c>
      <c r="M13" s="1">
        <v>1.0090090635091363E-2</v>
      </c>
      <c r="N13" s="1">
        <v>1.4697006128590476E-3</v>
      </c>
      <c r="O13" s="1">
        <v>4.7935780852671139E-2</v>
      </c>
      <c r="P13" s="1">
        <v>3.4205970029280386E-2</v>
      </c>
      <c r="Q13" s="1">
        <v>1.5401842737353066E-2</v>
      </c>
      <c r="R13" s="1">
        <v>4.5578510884734462E-2</v>
      </c>
    </row>
    <row r="14" spans="1:18" ht="19.95" customHeight="1" x14ac:dyDescent="0.2">
      <c r="A14" s="1">
        <v>1998</v>
      </c>
      <c r="B14" s="1">
        <v>4.7803231102821107E-2</v>
      </c>
      <c r="C14" s="1">
        <v>0.49583657479221421</v>
      </c>
      <c r="D14" s="1">
        <v>2.5236004385758234E-2</v>
      </c>
      <c r="E14" s="1">
        <v>0</v>
      </c>
      <c r="F14" s="1">
        <v>4.1958544714911394E-2</v>
      </c>
      <c r="G14" s="1">
        <v>3.0273408517922869E-2</v>
      </c>
      <c r="H14" s="1">
        <v>2.3689674707644208E-2</v>
      </c>
      <c r="I14" s="1">
        <v>5.6217630282509506E-2</v>
      </c>
      <c r="J14" s="1">
        <v>9.6836330438990231E-2</v>
      </c>
      <c r="K14" s="1">
        <v>2.6830471650959257E-2</v>
      </c>
      <c r="L14" s="1">
        <v>2.3772056337616949E-3</v>
      </c>
      <c r="M14" s="1">
        <v>9.2004847989009212E-3</v>
      </c>
      <c r="N14" s="1">
        <v>1.600133051348374E-3</v>
      </c>
      <c r="O14" s="1">
        <v>4.2904996033095708E-2</v>
      </c>
      <c r="P14" s="1">
        <v>3.1104009626009683E-2</v>
      </c>
      <c r="Q14" s="1">
        <v>1.8316913360904744E-2</v>
      </c>
      <c r="R14" s="1">
        <v>4.9814386902247855E-2</v>
      </c>
    </row>
    <row r="15" spans="1:18" ht="19.95" customHeight="1" x14ac:dyDescent="0.2">
      <c r="A15" s="1">
        <v>1999</v>
      </c>
      <c r="B15" s="1">
        <v>7.4204319039088265E-2</v>
      </c>
      <c r="C15" s="1">
        <v>0.48433925488780655</v>
      </c>
      <c r="D15" s="1">
        <v>1.9865201631894234E-2</v>
      </c>
      <c r="E15" s="1">
        <v>3.2726386325419488E-6</v>
      </c>
      <c r="F15" s="1">
        <v>3.9410874147887513E-2</v>
      </c>
      <c r="G15" s="1">
        <v>2.668326758361873E-2</v>
      </c>
      <c r="H15" s="1">
        <v>1.6531825549984742E-2</v>
      </c>
      <c r="I15" s="1">
        <v>6.1301768874160792E-2</v>
      </c>
      <c r="J15" s="1">
        <v>9.3402210928696688E-2</v>
      </c>
      <c r="K15" s="1">
        <v>2.301936563908984E-2</v>
      </c>
      <c r="L15" s="1">
        <v>2.6422024629891116E-3</v>
      </c>
      <c r="M15" s="1">
        <v>1.1827439433507699E-2</v>
      </c>
      <c r="N15" s="1">
        <v>2.1106242376685673E-3</v>
      </c>
      <c r="O15" s="1">
        <v>4.1884627218999805E-2</v>
      </c>
      <c r="P15" s="1">
        <v>3.193742720041428E-2</v>
      </c>
      <c r="Q15" s="1">
        <v>1.6905983047948926E-2</v>
      </c>
      <c r="R15" s="1">
        <v>5.3930335477611703E-2</v>
      </c>
    </row>
    <row r="16" spans="1:18" ht="19.95" customHeight="1" x14ac:dyDescent="0.2">
      <c r="A16" s="1">
        <v>2000</v>
      </c>
      <c r="B16" s="1">
        <v>7.8514299150311467E-2</v>
      </c>
      <c r="C16" s="1">
        <v>0.46278529453250639</v>
      </c>
      <c r="D16" s="1">
        <v>2.3032223059443829E-2</v>
      </c>
      <c r="E16" s="1">
        <v>0</v>
      </c>
      <c r="F16" s="1">
        <v>3.7149493051782771E-2</v>
      </c>
      <c r="G16" s="1">
        <v>3.1970060845549618E-2</v>
      </c>
      <c r="H16" s="1">
        <v>1.65255735078704E-2</v>
      </c>
      <c r="I16" s="1">
        <v>5.5729062431832017E-2</v>
      </c>
      <c r="J16" s="1">
        <v>8.8022283613715141E-2</v>
      </c>
      <c r="K16" s="1">
        <v>2.3769576735378606E-2</v>
      </c>
      <c r="L16" s="1">
        <v>6.484405203218262E-3</v>
      </c>
      <c r="M16" s="1">
        <v>1.5358970756149557E-2</v>
      </c>
      <c r="N16" s="1">
        <v>3.4309332806958031E-3</v>
      </c>
      <c r="O16" s="1">
        <v>4.1658581652692449E-2</v>
      </c>
      <c r="P16" s="1">
        <v>3.3639563327041072E-2</v>
      </c>
      <c r="Q16" s="1">
        <v>2.0472659581042423E-2</v>
      </c>
      <c r="R16" s="1">
        <v>6.14570192707702E-2</v>
      </c>
    </row>
    <row r="17" spans="1:18" ht="19.95" customHeight="1" x14ac:dyDescent="0.2">
      <c r="A17" s="1">
        <v>2001</v>
      </c>
      <c r="B17" s="1">
        <v>7.6361333781474389E-2</v>
      </c>
      <c r="C17" s="1">
        <v>0.46859824763896996</v>
      </c>
      <c r="D17" s="1">
        <v>2.495823643981411E-2</v>
      </c>
      <c r="E17" s="1">
        <v>1.6306393194773798E-5</v>
      </c>
      <c r="F17" s="1">
        <v>3.6306119924607375E-2</v>
      </c>
      <c r="G17" s="1">
        <v>2.5651845745113051E-2</v>
      </c>
      <c r="H17" s="1">
        <v>1.6386983977137077E-2</v>
      </c>
      <c r="I17" s="1">
        <v>5.3047493083380158E-2</v>
      </c>
      <c r="J17" s="1">
        <v>9.5444206583085195E-2</v>
      </c>
      <c r="K17" s="1">
        <v>2.1261903849848929E-2</v>
      </c>
      <c r="L17" s="1">
        <v>8.802685555075792E-3</v>
      </c>
      <c r="M17" s="1">
        <v>1.2929930544039176E-2</v>
      </c>
      <c r="N17" s="1">
        <v>2.7718012188348404E-3</v>
      </c>
      <c r="O17" s="1">
        <v>3.9147252135041902E-2</v>
      </c>
      <c r="P17" s="1">
        <v>3.0265503715420378E-2</v>
      </c>
      <c r="Q17" s="1">
        <v>2.453008736966162E-2</v>
      </c>
      <c r="R17" s="1">
        <v>6.352006204530132E-2</v>
      </c>
    </row>
    <row r="18" spans="1:18" ht="19.95" customHeight="1" x14ac:dyDescent="0.2">
      <c r="A18" s="1">
        <v>2002</v>
      </c>
      <c r="B18" s="1">
        <v>6.6317658395350268E-2</v>
      </c>
      <c r="C18" s="1">
        <v>0.46245139957340003</v>
      </c>
      <c r="D18" s="1">
        <v>2.2658547139906979E-2</v>
      </c>
      <c r="E18" s="1">
        <v>5.2978288346775832E-5</v>
      </c>
      <c r="F18" s="1">
        <v>3.2443365571790755E-2</v>
      </c>
      <c r="G18" s="1">
        <v>3.7025270671379951E-2</v>
      </c>
      <c r="H18" s="1">
        <v>1.3343550469342243E-2</v>
      </c>
      <c r="I18" s="1">
        <v>4.7961271505583457E-2</v>
      </c>
      <c r="J18" s="1">
        <v>0.10830206339676608</v>
      </c>
      <c r="K18" s="1">
        <v>2.5584827758104015E-2</v>
      </c>
      <c r="L18" s="1">
        <v>9.7877074537092521E-3</v>
      </c>
      <c r="M18" s="1">
        <v>1.2706459293401773E-2</v>
      </c>
      <c r="N18" s="1">
        <v>4.4597356664735407E-3</v>
      </c>
      <c r="O18" s="1">
        <v>4.2544060184968757E-2</v>
      </c>
      <c r="P18" s="1">
        <v>2.5343498547371834E-2</v>
      </c>
      <c r="Q18" s="1">
        <v>2.3326036455022923E-2</v>
      </c>
      <c r="R18" s="1">
        <v>6.5691569629081348E-2</v>
      </c>
    </row>
    <row r="19" spans="1:18" ht="19.95" customHeight="1" x14ac:dyDescent="0.2">
      <c r="A19" s="1">
        <v>2003</v>
      </c>
      <c r="B19" s="1">
        <v>7.998173868616415E-2</v>
      </c>
      <c r="C19" s="1">
        <v>0.41488349736477298</v>
      </c>
      <c r="D19" s="1">
        <v>2.3288651255688315E-2</v>
      </c>
      <c r="E19" s="1">
        <v>3.0664504021227792E-6</v>
      </c>
      <c r="F19" s="1">
        <v>3.1119888579314008E-2</v>
      </c>
      <c r="G19" s="1">
        <v>4.1043815193324555E-2</v>
      </c>
      <c r="H19" s="1">
        <v>1.1294399416282391E-2</v>
      </c>
      <c r="I19" s="1">
        <v>4.8665244965536161E-2</v>
      </c>
      <c r="J19" s="1">
        <v>0.10938509937342879</v>
      </c>
      <c r="K19" s="1">
        <v>2.6640915133305784E-2</v>
      </c>
      <c r="L19" s="1">
        <v>1.3744649872279876E-2</v>
      </c>
      <c r="M19" s="1">
        <v>1.3661074237773982E-2</v>
      </c>
      <c r="N19" s="1">
        <v>6.746440260305654E-3</v>
      </c>
      <c r="O19" s="1">
        <v>3.900250743286917E-2</v>
      </c>
      <c r="P19" s="1">
        <v>2.6015858002543815E-2</v>
      </c>
      <c r="Q19" s="1">
        <v>2.3725924183314331E-2</v>
      </c>
      <c r="R19" s="1">
        <v>9.0797229592693915E-2</v>
      </c>
    </row>
    <row r="20" spans="1:18" ht="19.95" customHeight="1" x14ac:dyDescent="0.2">
      <c r="A20" s="1">
        <v>2004</v>
      </c>
      <c r="B20" s="1">
        <v>7.9313604278068897E-2</v>
      </c>
      <c r="C20" s="1">
        <v>0.37802847437150555</v>
      </c>
      <c r="D20" s="1">
        <v>1.9703913508445123E-2</v>
      </c>
      <c r="E20" s="1">
        <v>2.9084245933169969E-5</v>
      </c>
      <c r="F20" s="1">
        <v>2.8760496742137601E-2</v>
      </c>
      <c r="G20" s="1">
        <v>4.3182093608835431E-2</v>
      </c>
      <c r="H20" s="1">
        <v>1.2583583439340363E-2</v>
      </c>
      <c r="I20" s="1">
        <v>5.5020112317258757E-2</v>
      </c>
      <c r="J20" s="1">
        <v>0.11463388102270305</v>
      </c>
      <c r="K20" s="1">
        <v>2.641408344267511E-2</v>
      </c>
      <c r="L20" s="1">
        <v>1.5316615761537486E-2</v>
      </c>
      <c r="M20" s="1">
        <v>1.2538278776828008E-2</v>
      </c>
      <c r="N20" s="1">
        <v>1.9407813807607709E-2</v>
      </c>
      <c r="O20" s="1">
        <v>3.3657768092305924E-2</v>
      </c>
      <c r="P20" s="1">
        <v>2.8975069492374328E-2</v>
      </c>
      <c r="Q20" s="1">
        <v>3.0288605577191242E-2</v>
      </c>
      <c r="R20" s="1">
        <v>0.10214652151525226</v>
      </c>
    </row>
    <row r="21" spans="1:18" ht="19.95" customHeight="1" x14ac:dyDescent="0.2">
      <c r="A21" s="1">
        <v>2005</v>
      </c>
      <c r="B21" s="1">
        <v>5.5945741465492187E-2</v>
      </c>
      <c r="C21" s="1">
        <v>0.38760259864414076</v>
      </c>
      <c r="D21" s="1">
        <v>1.9724128950156343E-2</v>
      </c>
      <c r="E21" s="1">
        <v>6.3351179966961992E-4</v>
      </c>
      <c r="F21" s="1">
        <v>2.6355589985910612E-2</v>
      </c>
      <c r="G21" s="1">
        <v>4.3017585404767279E-2</v>
      </c>
      <c r="H21" s="1">
        <v>9.4362363483686072E-3</v>
      </c>
      <c r="I21" s="1">
        <v>5.3314302884994454E-2</v>
      </c>
      <c r="J21" s="1">
        <v>0.10654654199305148</v>
      </c>
      <c r="K21" s="1">
        <v>2.5309712817500146E-2</v>
      </c>
      <c r="L21" s="1">
        <v>1.5593500630165237E-2</v>
      </c>
      <c r="M21" s="1">
        <v>1.5444163362299665E-2</v>
      </c>
      <c r="N21" s="1">
        <v>2.0757047389062238E-2</v>
      </c>
      <c r="O21" s="1">
        <v>3.1602115131912883E-2</v>
      </c>
      <c r="P21" s="1">
        <v>3.5095197088352195E-2</v>
      </c>
      <c r="Q21" s="1">
        <v>3.1359310078082195E-2</v>
      </c>
      <c r="R21" s="1">
        <v>0.12226271602607409</v>
      </c>
    </row>
    <row r="22" spans="1:18" ht="19.95" customHeight="1" x14ac:dyDescent="0.2">
      <c r="A22" s="1">
        <v>2006</v>
      </c>
      <c r="B22" s="1">
        <v>5.4730614701013612E-2</v>
      </c>
      <c r="C22" s="1">
        <v>0.38186537855890618</v>
      </c>
      <c r="D22" s="1">
        <v>1.8938850804125416E-2</v>
      </c>
      <c r="E22" s="1">
        <v>9.5400827837542612E-4</v>
      </c>
      <c r="F22" s="1">
        <v>2.4686912032925078E-2</v>
      </c>
      <c r="G22" s="1">
        <v>4.5314534415994881E-2</v>
      </c>
      <c r="H22" s="1">
        <v>8.4383537236247478E-3</v>
      </c>
      <c r="I22" s="1">
        <v>5.6812254374425469E-2</v>
      </c>
      <c r="J22" s="1">
        <v>0.10528379976118624</v>
      </c>
      <c r="K22" s="1">
        <v>2.3989401731064112E-2</v>
      </c>
      <c r="L22" s="1">
        <v>1.7866295152033498E-2</v>
      </c>
      <c r="M22" s="1">
        <v>1.2438132463753976E-2</v>
      </c>
      <c r="N22" s="1">
        <v>2.0930634058599813E-2</v>
      </c>
      <c r="O22" s="1">
        <v>3.2890765446557092E-2</v>
      </c>
      <c r="P22" s="1">
        <v>3.6252689930905115E-2</v>
      </c>
      <c r="Q22" s="1">
        <v>3.015328061514528E-2</v>
      </c>
      <c r="R22" s="1">
        <v>0.12845409395136409</v>
      </c>
    </row>
    <row r="23" spans="1:18" ht="19.95" customHeight="1" x14ac:dyDescent="0.2">
      <c r="A23" s="1">
        <v>2007</v>
      </c>
      <c r="B23" s="1">
        <v>5.2807379754391044E-2</v>
      </c>
      <c r="C23" s="1">
        <v>0.31578651968018551</v>
      </c>
      <c r="D23" s="1">
        <v>1.5074564876081612E-2</v>
      </c>
      <c r="E23" s="1">
        <v>9.0827637320997927E-4</v>
      </c>
      <c r="F23" s="1">
        <v>2.147160751607104E-2</v>
      </c>
      <c r="G23" s="1">
        <v>3.6454831882123409E-2</v>
      </c>
      <c r="H23" s="1">
        <v>7.108391999980577E-3</v>
      </c>
      <c r="I23" s="1">
        <v>7.7055722499060078E-2</v>
      </c>
      <c r="J23" s="1">
        <v>9.4955459828208355E-2</v>
      </c>
      <c r="K23" s="1">
        <v>2.192661546697133E-2</v>
      </c>
      <c r="L23" s="1">
        <v>1.9283724756201846E-2</v>
      </c>
      <c r="M23" s="1">
        <v>1.2564617553076408E-2</v>
      </c>
      <c r="N23" s="1">
        <v>2.4149105690379834E-2</v>
      </c>
      <c r="O23" s="1">
        <v>2.8003137248290382E-2</v>
      </c>
      <c r="P23" s="1">
        <v>3.3753343980921148E-2</v>
      </c>
      <c r="Q23" s="1">
        <v>2.9687189118605073E-2</v>
      </c>
      <c r="R23" s="1">
        <v>0.20900951177624233</v>
      </c>
    </row>
    <row r="24" spans="1:18" ht="19.95" customHeight="1" x14ac:dyDescent="0.2">
      <c r="A24" s="1">
        <v>2008</v>
      </c>
      <c r="B24" s="1">
        <v>6.7327360624982582E-2</v>
      </c>
      <c r="C24" s="1">
        <v>0.30557267948485844</v>
      </c>
      <c r="D24" s="1">
        <v>1.4994005933483654E-2</v>
      </c>
      <c r="E24" s="1">
        <v>1.5435025943981867E-3</v>
      </c>
      <c r="F24" s="1">
        <v>2.2692392597755236E-2</v>
      </c>
      <c r="G24" s="1">
        <v>3.5837835426479801E-2</v>
      </c>
      <c r="H24" s="1">
        <v>7.1577210150651814E-3</v>
      </c>
      <c r="I24" s="1">
        <v>7.1857019051655868E-2</v>
      </c>
      <c r="J24" s="1">
        <v>8.4874062752549981E-2</v>
      </c>
      <c r="K24" s="1">
        <v>1.6566221893077018E-2</v>
      </c>
      <c r="L24" s="1">
        <v>2.4630425230348797E-2</v>
      </c>
      <c r="M24" s="1">
        <v>1.3560376310701968E-2</v>
      </c>
      <c r="N24" s="1">
        <v>2.694300960024288E-2</v>
      </c>
      <c r="O24" s="1">
        <v>2.3973120178755341E-2</v>
      </c>
      <c r="P24" s="1">
        <v>3.6006562515850819E-2</v>
      </c>
      <c r="Q24" s="1">
        <v>3.0175243770037875E-2</v>
      </c>
      <c r="R24" s="1">
        <v>0.21628846101975635</v>
      </c>
    </row>
    <row r="25" spans="1:18" ht="19.95" customHeight="1" x14ac:dyDescent="0.2">
      <c r="A25" s="1">
        <v>2009</v>
      </c>
      <c r="B25" s="1">
        <v>6.5292475210767864E-2</v>
      </c>
      <c r="C25" s="1">
        <v>0.31834415315545578</v>
      </c>
      <c r="D25" s="1">
        <v>1.390439765661676E-2</v>
      </c>
      <c r="E25" s="1">
        <v>9.3067508639328625E-4</v>
      </c>
      <c r="F25" s="1">
        <v>2.4881356732320052E-2</v>
      </c>
      <c r="G25" s="1">
        <v>3.9013745970759732E-2</v>
      </c>
      <c r="H25" s="1">
        <v>7.6251770151013632E-3</v>
      </c>
      <c r="I25" s="1">
        <v>6.3176647688224036E-2</v>
      </c>
      <c r="J25" s="1">
        <v>8.5920345252442243E-2</v>
      </c>
      <c r="K25" s="1">
        <v>1.4805819985633668E-2</v>
      </c>
      <c r="L25" s="1">
        <v>3.0471436629420295E-2</v>
      </c>
      <c r="M25" s="1">
        <v>1.7502313259194376E-2</v>
      </c>
      <c r="N25" s="1">
        <v>2.7298665274813491E-2</v>
      </c>
      <c r="O25" s="1">
        <v>2.4691393405552146E-2</v>
      </c>
      <c r="P25" s="1">
        <v>3.5716823677408319E-2</v>
      </c>
      <c r="Q25" s="1">
        <v>2.7785791624112717E-2</v>
      </c>
      <c r="R25" s="1">
        <v>0.20263878237578389</v>
      </c>
    </row>
    <row r="26" spans="1:18" ht="19.95" customHeight="1" x14ac:dyDescent="0.2">
      <c r="A26" s="1">
        <v>2010</v>
      </c>
      <c r="B26" s="1">
        <v>8.2246194792535282E-2</v>
      </c>
      <c r="C26" s="1">
        <v>0.31916932136717302</v>
      </c>
      <c r="D26" s="1">
        <v>1.2452999057359276E-2</v>
      </c>
      <c r="E26" s="1">
        <v>1.6156382036631198E-3</v>
      </c>
      <c r="F26" s="1">
        <v>2.2055682323489017E-2</v>
      </c>
      <c r="G26" s="1">
        <v>3.5225607220385945E-2</v>
      </c>
      <c r="H26" s="1">
        <v>6.8417094144228169E-3</v>
      </c>
      <c r="I26" s="1">
        <v>6.3359193072873604E-2</v>
      </c>
      <c r="J26" s="1">
        <v>7.0448893785674302E-2</v>
      </c>
      <c r="K26" s="1">
        <v>1.5022144276965188E-2</v>
      </c>
      <c r="L26" s="1">
        <v>3.0953555913786564E-2</v>
      </c>
      <c r="M26" s="1">
        <v>1.4075059146583354E-2</v>
      </c>
      <c r="N26" s="1">
        <v>2.8472002062767024E-2</v>
      </c>
      <c r="O26" s="1">
        <v>2.2042036871515205E-2</v>
      </c>
      <c r="P26" s="1">
        <v>3.7315855490584873E-2</v>
      </c>
      <c r="Q26" s="1">
        <v>2.8919893184793405E-2</v>
      </c>
      <c r="R26" s="1">
        <v>0.209784213815428</v>
      </c>
    </row>
    <row r="27" spans="1:18" ht="19.95" customHeight="1" x14ac:dyDescent="0.2">
      <c r="A27" s="1">
        <v>2011</v>
      </c>
      <c r="B27" s="1">
        <v>6.0143845273009228E-2</v>
      </c>
      <c r="C27" s="1">
        <v>0.29267869409309438</v>
      </c>
      <c r="D27" s="1">
        <v>1.1464270518305628E-2</v>
      </c>
      <c r="E27" s="1">
        <v>1.4113790803829719E-3</v>
      </c>
      <c r="F27" s="1">
        <v>2.7695202633466375E-2</v>
      </c>
      <c r="G27" s="1">
        <v>4.0947678405235381E-2</v>
      </c>
      <c r="H27" s="1">
        <v>5.9757535890916577E-3</v>
      </c>
      <c r="I27" s="1">
        <v>5.6359355895170424E-2</v>
      </c>
      <c r="J27" s="1">
        <v>7.7636124552976457E-2</v>
      </c>
      <c r="K27" s="1">
        <v>1.6729681907290014E-2</v>
      </c>
      <c r="L27" s="1">
        <v>3.744926824057463E-2</v>
      </c>
      <c r="M27" s="1">
        <v>1.5433733942356779E-2</v>
      </c>
      <c r="N27" s="1">
        <v>3.0266211483951564E-2</v>
      </c>
      <c r="O27" s="1">
        <v>2.542593988592904E-2</v>
      </c>
      <c r="P27" s="1">
        <v>4.6882681827091793E-2</v>
      </c>
      <c r="Q27" s="1">
        <v>3.0863093797448723E-2</v>
      </c>
      <c r="R27" s="1">
        <v>0.22263708487462494</v>
      </c>
    </row>
    <row r="28" spans="1:18" ht="19.95" customHeight="1" x14ac:dyDescent="0.2">
      <c r="A28" s="1">
        <v>2012</v>
      </c>
      <c r="B28" s="1">
        <v>7.9069541085022066E-2</v>
      </c>
      <c r="C28" s="1">
        <v>0.27846251965833385</v>
      </c>
      <c r="D28" s="1">
        <v>1.2695195617007989E-2</v>
      </c>
      <c r="E28" s="1">
        <v>3.9275954969798538E-3</v>
      </c>
      <c r="F28" s="1">
        <v>2.7436832301296336E-2</v>
      </c>
      <c r="G28" s="1">
        <v>3.2835289634770282E-2</v>
      </c>
      <c r="H28" s="1">
        <v>5.6013658990751785E-3</v>
      </c>
      <c r="I28" s="1">
        <v>6.6182301160975704E-2</v>
      </c>
      <c r="J28" s="1">
        <v>7.2840794074235563E-2</v>
      </c>
      <c r="K28" s="1">
        <v>1.321316848688628E-2</v>
      </c>
      <c r="L28" s="1">
        <v>3.6130947962645939E-2</v>
      </c>
      <c r="M28" s="1">
        <v>1.5366691007092325E-2</v>
      </c>
      <c r="N28" s="1">
        <v>3.3761656270467177E-2</v>
      </c>
      <c r="O28" s="1">
        <v>2.7577610686752695E-2</v>
      </c>
      <c r="P28" s="1">
        <v>4.6613975823963684E-2</v>
      </c>
      <c r="Q28" s="1">
        <v>3.2175260942505203E-2</v>
      </c>
      <c r="R28" s="1">
        <v>0.21610925389198987</v>
      </c>
    </row>
    <row r="29" spans="1:18" ht="19.95" customHeight="1" x14ac:dyDescent="0.2">
      <c r="A29" s="1">
        <v>2013</v>
      </c>
      <c r="B29" s="1">
        <v>6.4869954002596722E-2</v>
      </c>
      <c r="C29" s="1">
        <v>0.29080306878370143</v>
      </c>
      <c r="D29" s="1">
        <v>1.2333885435317476E-2</v>
      </c>
      <c r="E29" s="1">
        <v>4.0533355282832886E-3</v>
      </c>
      <c r="F29" s="1">
        <v>2.3429972070621408E-2</v>
      </c>
      <c r="G29" s="1">
        <v>3.386224881493341E-2</v>
      </c>
      <c r="H29" s="1">
        <v>5.3256256468764644E-3</v>
      </c>
      <c r="I29" s="1">
        <v>6.5760981945747796E-2</v>
      </c>
      <c r="J29" s="1">
        <v>8.0752253261001425E-2</v>
      </c>
      <c r="K29" s="1">
        <v>1.7932803989520404E-2</v>
      </c>
      <c r="L29" s="1">
        <v>3.4653720824917723E-2</v>
      </c>
      <c r="M29" s="1">
        <v>1.5757865349590835E-2</v>
      </c>
      <c r="N29" s="1">
        <v>3.8802430779223809E-2</v>
      </c>
      <c r="O29" s="1">
        <v>2.1601660314552188E-2</v>
      </c>
      <c r="P29" s="1">
        <v>3.9777167141837912E-2</v>
      </c>
      <c r="Q29" s="1">
        <v>3.2961200071275863E-2</v>
      </c>
      <c r="R29" s="1">
        <v>0.21732182604000189</v>
      </c>
    </row>
    <row r="30" spans="1:18" ht="19.95" customHeight="1" x14ac:dyDescent="0.2">
      <c r="A30" s="1">
        <v>2014</v>
      </c>
      <c r="B30" s="1">
        <v>5.6740340773870593E-2</v>
      </c>
      <c r="C30" s="1">
        <v>0.27638335059840113</v>
      </c>
      <c r="D30" s="1">
        <v>1.3305502063311856E-2</v>
      </c>
      <c r="E30" s="1">
        <v>8.5177900303248337E-3</v>
      </c>
      <c r="F30" s="1">
        <v>2.4917426200409147E-2</v>
      </c>
      <c r="G30" s="1">
        <v>3.1270356470185626E-2</v>
      </c>
      <c r="H30" s="1">
        <v>5.8967366367940885E-3</v>
      </c>
      <c r="I30" s="1">
        <v>7.5347329349997147E-2</v>
      </c>
      <c r="J30" s="1">
        <v>8.3828530813617769E-2</v>
      </c>
      <c r="K30" s="1">
        <v>2.1481314086817686E-2</v>
      </c>
      <c r="L30" s="1">
        <v>3.6515984480708287E-2</v>
      </c>
      <c r="M30" s="1">
        <v>1.5941298932025016E-2</v>
      </c>
      <c r="N30" s="1">
        <v>3.1863965929133153E-2</v>
      </c>
      <c r="O30" s="1">
        <v>2.9047632878623417E-2</v>
      </c>
      <c r="P30" s="1">
        <v>3.8379348406043019E-2</v>
      </c>
      <c r="Q30" s="1">
        <v>3.3457107628756096E-2</v>
      </c>
      <c r="R30" s="1">
        <v>0.21710598472098114</v>
      </c>
    </row>
    <row r="31" spans="1:18" ht="19.95" customHeight="1" x14ac:dyDescent="0.2">
      <c r="A31" s="1">
        <v>2015</v>
      </c>
      <c r="B31" s="1">
        <v>5.4032653820591268E-2</v>
      </c>
      <c r="C31" s="1">
        <v>0.28174266856318997</v>
      </c>
      <c r="D31" s="1">
        <v>1.4196805666032658E-2</v>
      </c>
      <c r="E31" s="1">
        <v>1.0911861838083362E-2</v>
      </c>
      <c r="F31" s="1">
        <v>2.2920279868537178E-2</v>
      </c>
      <c r="G31" s="1">
        <v>3.2936817156583156E-2</v>
      </c>
      <c r="H31" s="1">
        <v>4.42852428573361E-3</v>
      </c>
      <c r="I31" s="1">
        <v>7.796551551238623E-2</v>
      </c>
      <c r="J31" s="1">
        <v>7.5094347357954311E-2</v>
      </c>
      <c r="K31" s="1">
        <v>1.5015476679905963E-2</v>
      </c>
      <c r="L31" s="1">
        <v>3.7089042279852616E-2</v>
      </c>
      <c r="M31" s="1">
        <v>1.8688545516938469E-2</v>
      </c>
      <c r="N31" s="1">
        <v>3.9930322171802646E-2</v>
      </c>
      <c r="O31" s="1">
        <v>2.4076542904762663E-2</v>
      </c>
      <c r="P31" s="1">
        <v>4.0212186573262837E-2</v>
      </c>
      <c r="Q31" s="1">
        <v>3.2319980865789529E-2</v>
      </c>
      <c r="R31" s="1">
        <v>0.21843842893859358</v>
      </c>
    </row>
    <row r="32" spans="1:18" ht="19.95" customHeight="1" x14ac:dyDescent="0.2">
      <c r="A32" s="1">
        <v>2016</v>
      </c>
      <c r="B32" s="1">
        <v>5.280065721596041E-2</v>
      </c>
      <c r="C32" s="1">
        <v>0.28953831594705343</v>
      </c>
      <c r="D32" s="1">
        <v>1.5048512718035152E-2</v>
      </c>
      <c r="E32" s="1">
        <v>1.6939520945750353E-2</v>
      </c>
      <c r="F32" s="1">
        <v>2.5626630771225529E-2</v>
      </c>
      <c r="G32" s="1">
        <v>3.4170009748457131E-2</v>
      </c>
      <c r="H32" s="1">
        <v>5.5677672060478831E-3</v>
      </c>
      <c r="I32" s="1">
        <v>6.4548861761980297E-2</v>
      </c>
      <c r="J32" s="1">
        <v>8.2053048391255351E-2</v>
      </c>
      <c r="K32" s="1">
        <v>1.8551481447192281E-2</v>
      </c>
      <c r="L32" s="1">
        <v>3.8433737882770873E-2</v>
      </c>
      <c r="M32" s="1">
        <v>1.6585162413766907E-2</v>
      </c>
      <c r="N32" s="1">
        <v>3.6015419554543501E-2</v>
      </c>
      <c r="O32" s="1">
        <v>2.3755702663385565E-2</v>
      </c>
      <c r="P32" s="1">
        <v>3.6434006084013516E-2</v>
      </c>
      <c r="Q32" s="1">
        <v>3.8847252940928764E-2</v>
      </c>
      <c r="R32" s="1">
        <v>0.20508391230763307</v>
      </c>
    </row>
    <row r="33" spans="1:18" ht="19.95" customHeight="1" x14ac:dyDescent="0.2">
      <c r="A33" s="1">
        <v>2017</v>
      </c>
      <c r="B33" s="1">
        <v>5.4335336165640888E-2</v>
      </c>
      <c r="C33" s="1">
        <v>0.29293061512986085</v>
      </c>
      <c r="D33" s="1">
        <v>1.3836963547697839E-2</v>
      </c>
      <c r="E33" s="1">
        <v>2.0227105910564383E-2</v>
      </c>
      <c r="F33" s="1">
        <v>2.519096726424333E-2</v>
      </c>
      <c r="G33" s="1">
        <v>3.3478722827625228E-2</v>
      </c>
      <c r="H33" s="1">
        <v>6.3476500184696033E-3</v>
      </c>
      <c r="I33" s="1">
        <v>7.5575455020508456E-2</v>
      </c>
      <c r="J33" s="1">
        <v>7.1558610562781289E-2</v>
      </c>
      <c r="K33" s="1">
        <v>1.5577185849919144E-2</v>
      </c>
      <c r="L33" s="1">
        <v>3.9446324494806319E-2</v>
      </c>
      <c r="M33" s="1">
        <v>1.7999534273808796E-2</v>
      </c>
      <c r="N33" s="1">
        <v>4.0791224672421501E-2</v>
      </c>
      <c r="O33" s="1">
        <v>2.5642727352362463E-2</v>
      </c>
      <c r="P33" s="1">
        <v>3.7852320737028579E-2</v>
      </c>
      <c r="Q33" s="1">
        <v>3.6915000027521204E-2</v>
      </c>
      <c r="R33" s="1">
        <v>0.19229425614474011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3" sqref="B3:N3"/>
    </sheetView>
  </sheetViews>
  <sheetFormatPr defaultColWidth="11.796875" defaultRowHeight="19.95" customHeight="1" x14ac:dyDescent="0.2"/>
  <cols>
    <col min="1" max="16384" width="11.796875" style="1"/>
  </cols>
  <sheetData>
    <row r="1" spans="1:14" ht="19.95" customHeight="1" x14ac:dyDescent="0.2">
      <c r="A1" s="1" t="s">
        <v>0</v>
      </c>
    </row>
    <row r="2" spans="1:14" ht="19.95" customHeight="1" x14ac:dyDescent="0.2">
      <c r="A2" s="1" t="s">
        <v>1</v>
      </c>
      <c r="B2" s="1" t="s">
        <v>2</v>
      </c>
      <c r="C2" s="1" t="s">
        <v>70</v>
      </c>
      <c r="D2" s="1" t="s">
        <v>7</v>
      </c>
      <c r="E2" s="1" t="s">
        <v>9</v>
      </c>
      <c r="F2" s="1" t="s">
        <v>12</v>
      </c>
      <c r="G2" s="1" t="s">
        <v>60</v>
      </c>
      <c r="H2" s="1" t="s">
        <v>16</v>
      </c>
      <c r="I2" s="1" t="s">
        <v>17</v>
      </c>
      <c r="J2" s="1" t="s">
        <v>19</v>
      </c>
      <c r="K2" s="1" t="s">
        <v>53</v>
      </c>
      <c r="L2" s="1" t="s">
        <v>20</v>
      </c>
      <c r="M2" s="1" t="s">
        <v>21</v>
      </c>
      <c r="N2" s="1" t="s">
        <v>22</v>
      </c>
    </row>
    <row r="3" spans="1:14" ht="19.95" customHeight="1" x14ac:dyDescent="0.2">
      <c r="B3" s="1" t="s">
        <v>1194</v>
      </c>
      <c r="C3" s="1" t="s">
        <v>1237</v>
      </c>
      <c r="D3" s="1" t="s">
        <v>1238</v>
      </c>
      <c r="E3" s="1" t="s">
        <v>1259</v>
      </c>
      <c r="F3" s="1" t="s">
        <v>1260</v>
      </c>
      <c r="G3" s="1" t="s">
        <v>1261</v>
      </c>
      <c r="H3" s="1" t="s">
        <v>1200</v>
      </c>
      <c r="I3" s="1" t="s">
        <v>1262</v>
      </c>
      <c r="J3" s="1" t="s">
        <v>1263</v>
      </c>
      <c r="K3" s="1" t="s">
        <v>1264</v>
      </c>
      <c r="M3" s="1" t="s">
        <v>1265</v>
      </c>
      <c r="N3" s="1" t="s">
        <v>1266</v>
      </c>
    </row>
    <row r="4" spans="1:14" ht="19.95" customHeight="1" x14ac:dyDescent="0.2">
      <c r="A4" s="1">
        <v>1988</v>
      </c>
      <c r="B4" s="1">
        <v>0.45200170749535323</v>
      </c>
      <c r="C4" s="1">
        <v>3.2303664396695519E-2</v>
      </c>
      <c r="D4" s="1">
        <v>1.5575467722382658E-2</v>
      </c>
      <c r="E4" s="1">
        <v>7.9668848219874022E-3</v>
      </c>
      <c r="F4" s="1">
        <v>8.065638057295825E-2</v>
      </c>
      <c r="G4" s="1">
        <v>4.7737561047242073E-3</v>
      </c>
      <c r="H4" s="1">
        <v>0</v>
      </c>
      <c r="I4" s="1">
        <v>2.4557687628538032E-2</v>
      </c>
      <c r="J4" s="1">
        <v>2.9708549867598123E-2</v>
      </c>
      <c r="K4" s="1">
        <v>1.7343395287565903E-2</v>
      </c>
      <c r="L4" s="1">
        <v>0.15595802851882942</v>
      </c>
      <c r="M4" s="1">
        <v>0.16602557138118293</v>
      </c>
      <c r="N4" s="1">
        <v>1.3128906202184331E-2</v>
      </c>
    </row>
    <row r="5" spans="1:14" ht="19.95" customHeight="1" x14ac:dyDescent="0.2">
      <c r="A5" s="1">
        <v>1989</v>
      </c>
      <c r="B5" s="1">
        <v>0.45706838429135721</v>
      </c>
      <c r="C5" s="1">
        <v>3.4739471486403252E-2</v>
      </c>
      <c r="D5" s="1">
        <v>1.2564298818291103E-2</v>
      </c>
      <c r="E5" s="1">
        <v>1.6488338822917812E-2</v>
      </c>
      <c r="F5" s="1">
        <v>6.7582996629116515E-2</v>
      </c>
      <c r="G5" s="1">
        <v>9.8386859030032015E-3</v>
      </c>
      <c r="H5" s="1">
        <v>0</v>
      </c>
      <c r="I5" s="1">
        <v>2.8798728528424394E-2</v>
      </c>
      <c r="J5" s="1">
        <v>2.5250667912962849E-2</v>
      </c>
      <c r="K5" s="1">
        <v>1.8214771795703983E-2</v>
      </c>
      <c r="L5" s="1">
        <v>0.146247265178302</v>
      </c>
      <c r="M5" s="1">
        <v>0.1526349968775548</v>
      </c>
      <c r="N5" s="1">
        <v>3.0571393755962874E-2</v>
      </c>
    </row>
    <row r="6" spans="1:14" ht="19.95" customHeight="1" x14ac:dyDescent="0.2">
      <c r="A6" s="1">
        <v>1990</v>
      </c>
      <c r="B6" s="1">
        <v>0.41727203087911169</v>
      </c>
      <c r="C6" s="1">
        <v>3.7961398019348468E-2</v>
      </c>
      <c r="D6" s="1">
        <v>1.3781888598181576E-2</v>
      </c>
      <c r="E6" s="1">
        <v>2.8981083769352368E-2</v>
      </c>
      <c r="F6" s="1">
        <v>7.6314496127279724E-2</v>
      </c>
      <c r="G6" s="1">
        <v>2.4345655155697022E-2</v>
      </c>
      <c r="H6" s="1">
        <v>0</v>
      </c>
      <c r="I6" s="1">
        <v>3.4990898753321134E-2</v>
      </c>
      <c r="J6" s="1">
        <v>2.716648811852769E-2</v>
      </c>
      <c r="K6" s="1">
        <v>9.7162942794412673E-3</v>
      </c>
      <c r="L6" s="1">
        <v>0.13603469191658193</v>
      </c>
      <c r="M6" s="1">
        <v>0.14144681032609435</v>
      </c>
      <c r="N6" s="1">
        <v>5.1988264057062757E-2</v>
      </c>
    </row>
    <row r="7" spans="1:14" ht="19.95" customHeight="1" x14ac:dyDescent="0.2">
      <c r="A7" s="1">
        <v>1991</v>
      </c>
      <c r="B7" s="1">
        <v>0.39293229115996114</v>
      </c>
      <c r="C7" s="1">
        <v>3.9487191120888027E-2</v>
      </c>
      <c r="D7" s="1">
        <v>1.1380558628853432E-2</v>
      </c>
      <c r="E7" s="1">
        <v>4.6597386757153948E-2</v>
      </c>
      <c r="F7" s="1">
        <v>6.5741292289884679E-2</v>
      </c>
      <c r="G7" s="1">
        <v>3.4834628087860475E-2</v>
      </c>
      <c r="H7" s="1">
        <v>0</v>
      </c>
      <c r="I7" s="1">
        <v>4.5294506595210178E-2</v>
      </c>
      <c r="J7" s="1">
        <v>2.3834519952873185E-2</v>
      </c>
      <c r="K7" s="1">
        <v>1.0612024014172869E-2</v>
      </c>
      <c r="L7" s="1">
        <v>0.12987834710525029</v>
      </c>
      <c r="M7" s="1">
        <v>0.13303285129439194</v>
      </c>
      <c r="N7" s="1">
        <v>6.6374402993499879E-2</v>
      </c>
    </row>
    <row r="8" spans="1:14" ht="19.95" customHeight="1" x14ac:dyDescent="0.2">
      <c r="A8" s="1">
        <v>1992</v>
      </c>
      <c r="B8" s="1">
        <v>0.37134749164869418</v>
      </c>
      <c r="C8" s="1">
        <v>4.2761322492619235E-2</v>
      </c>
      <c r="D8" s="1">
        <v>1.0887359914248102E-2</v>
      </c>
      <c r="E8" s="1">
        <v>4.6606866967688051E-2</v>
      </c>
      <c r="F8" s="1">
        <v>6.4422518159649222E-2</v>
      </c>
      <c r="G8" s="1">
        <v>4.2394050206626226E-2</v>
      </c>
      <c r="H8" s="1">
        <v>2.3749975367058932E-6</v>
      </c>
      <c r="I8" s="1">
        <v>6.0434457614640696E-2</v>
      </c>
      <c r="J8" s="1">
        <v>2.219812530740721E-2</v>
      </c>
      <c r="K8" s="1">
        <v>1.4594860810944819E-2</v>
      </c>
      <c r="L8" s="1">
        <v>0.11621105852768057</v>
      </c>
      <c r="M8" s="1">
        <v>0.12789800154660994</v>
      </c>
      <c r="N8" s="1">
        <v>8.0241511805655058E-2</v>
      </c>
    </row>
    <row r="9" spans="1:14" ht="19.95" customHeight="1" x14ac:dyDescent="0.2">
      <c r="A9" s="1">
        <v>1993</v>
      </c>
      <c r="B9" s="1">
        <v>0.36381511342776074</v>
      </c>
      <c r="C9" s="1">
        <v>4.2182642443001926E-2</v>
      </c>
      <c r="D9" s="1">
        <v>9.0650717575210607E-3</v>
      </c>
      <c r="E9" s="1">
        <v>5.8242194929111445E-2</v>
      </c>
      <c r="F9" s="1">
        <v>6.8851381661219263E-2</v>
      </c>
      <c r="G9" s="1">
        <v>3.6822114714483552E-2</v>
      </c>
      <c r="H9" s="1">
        <v>0</v>
      </c>
      <c r="I9" s="1">
        <v>6.8327450074860907E-2</v>
      </c>
      <c r="J9" s="1">
        <v>1.62695205199948E-2</v>
      </c>
      <c r="K9" s="1">
        <v>1.6246717327390407E-2</v>
      </c>
      <c r="L9" s="1">
        <v>9.9982231742071562E-2</v>
      </c>
      <c r="M9" s="1">
        <v>0.11234836446677547</v>
      </c>
      <c r="N9" s="1">
        <v>0.10784719693580887</v>
      </c>
    </row>
    <row r="10" spans="1:14" ht="19.95" customHeight="1" x14ac:dyDescent="0.2">
      <c r="A10" s="1">
        <v>1994</v>
      </c>
      <c r="B10" s="1">
        <v>0.34656858628991727</v>
      </c>
      <c r="C10" s="1">
        <v>4.2482004689602636E-2</v>
      </c>
      <c r="D10" s="1">
        <v>7.9948137703550054E-3</v>
      </c>
      <c r="E10" s="1">
        <v>6.7591022500687062E-2</v>
      </c>
      <c r="F10" s="1">
        <v>5.1279921747581926E-2</v>
      </c>
      <c r="G10" s="1">
        <v>4.1719491925614541E-2</v>
      </c>
      <c r="H10" s="1">
        <v>2.5464569407899156E-6</v>
      </c>
      <c r="I10" s="1">
        <v>8.5472638688558644E-2</v>
      </c>
      <c r="J10" s="1">
        <v>2.019371930112469E-2</v>
      </c>
      <c r="K10" s="1">
        <v>1.8147286342866241E-2</v>
      </c>
      <c r="L10" s="1">
        <v>8.9785467555620974E-2</v>
      </c>
      <c r="M10" s="1">
        <v>0.1038928050548379</v>
      </c>
      <c r="N10" s="1">
        <v>0.12486969567629233</v>
      </c>
    </row>
    <row r="11" spans="1:14" ht="19.95" customHeight="1" x14ac:dyDescent="0.2">
      <c r="A11" s="1">
        <v>1995</v>
      </c>
      <c r="B11" s="1">
        <v>0.30462129360976975</v>
      </c>
      <c r="C11" s="1">
        <v>3.9392477178997361E-2</v>
      </c>
      <c r="D11" s="1">
        <v>8.5730538482255338E-3</v>
      </c>
      <c r="E11" s="1">
        <v>6.8313116367256385E-2</v>
      </c>
      <c r="F11" s="1">
        <v>4.8793748189032593E-2</v>
      </c>
      <c r="G11" s="1">
        <v>4.8384786578350721E-2</v>
      </c>
      <c r="H11" s="1">
        <v>3.8230558894237858E-4</v>
      </c>
      <c r="I11" s="1">
        <v>9.4008946298904633E-2</v>
      </c>
      <c r="J11" s="1">
        <v>2.0416092460303067E-2</v>
      </c>
      <c r="K11" s="1">
        <v>2.176677301699264E-2</v>
      </c>
      <c r="L11" s="1">
        <v>8.8585322541133771E-2</v>
      </c>
      <c r="M11" s="1">
        <v>9.8056007713679366E-2</v>
      </c>
      <c r="N11" s="1">
        <v>0.15870607660841185</v>
      </c>
    </row>
    <row r="12" spans="1:14" ht="19.95" customHeight="1" x14ac:dyDescent="0.2">
      <c r="A12" s="1">
        <v>1996</v>
      </c>
      <c r="B12" s="1">
        <v>0.31819029314312408</v>
      </c>
      <c r="C12" s="1">
        <v>0.1277122844296949</v>
      </c>
      <c r="D12" s="1">
        <v>7.6110509263344426E-3</v>
      </c>
      <c r="E12" s="1">
        <v>6.8975390192696315E-2</v>
      </c>
      <c r="F12" s="1">
        <v>3.1615666017110702E-2</v>
      </c>
      <c r="G12" s="1">
        <v>5.2787848239340976E-2</v>
      </c>
      <c r="H12" s="1">
        <v>4.8594317177690533E-4</v>
      </c>
      <c r="I12" s="1">
        <v>7.6097616261456086E-2</v>
      </c>
      <c r="J12" s="1">
        <v>5.9113805112891236E-2</v>
      </c>
      <c r="K12" s="1">
        <v>9.8192806109404299E-3</v>
      </c>
      <c r="L12" s="1">
        <v>9.2873984227950887E-2</v>
      </c>
      <c r="M12" s="1">
        <v>4.8831963090274058E-2</v>
      </c>
      <c r="N12" s="1">
        <v>0.10588487457640897</v>
      </c>
    </row>
    <row r="13" spans="1:14" ht="19.95" customHeight="1" x14ac:dyDescent="0.2">
      <c r="A13" s="1">
        <v>1997</v>
      </c>
      <c r="B13" s="1">
        <v>0.30341779546194647</v>
      </c>
      <c r="C13" s="1">
        <v>0.10113754571157162</v>
      </c>
      <c r="D13" s="1">
        <v>7.0055698847755303E-3</v>
      </c>
      <c r="E13" s="1">
        <v>7.3117242797097665E-2</v>
      </c>
      <c r="F13" s="1">
        <v>2.8307008074212076E-2</v>
      </c>
      <c r="G13" s="1">
        <v>6.1655422532602602E-2</v>
      </c>
      <c r="H13" s="1">
        <v>1.9175132119586247E-3</v>
      </c>
      <c r="I13" s="1">
        <v>8.3672617225945711E-2</v>
      </c>
      <c r="J13" s="1">
        <v>6.1512927973815974E-2</v>
      </c>
      <c r="K13" s="1">
        <v>7.34140179389317E-3</v>
      </c>
      <c r="L13" s="1">
        <v>9.4803224196833652E-2</v>
      </c>
      <c r="M13" s="1">
        <v>5.9987128626596095E-2</v>
      </c>
      <c r="N13" s="1">
        <v>0.1161246025087508</v>
      </c>
    </row>
    <row r="14" spans="1:14" ht="19.95" customHeight="1" x14ac:dyDescent="0.2">
      <c r="A14" s="1">
        <v>1998</v>
      </c>
      <c r="B14" s="1">
        <v>0.29075232303690313</v>
      </c>
      <c r="C14" s="1">
        <v>9.6179618397563546E-2</v>
      </c>
      <c r="D14" s="1">
        <v>8.5431939328164657E-3</v>
      </c>
      <c r="E14" s="1">
        <v>7.3051347114728701E-2</v>
      </c>
      <c r="F14" s="1">
        <v>3.3907695737760736E-2</v>
      </c>
      <c r="G14" s="1">
        <v>7.2784799055158805E-2</v>
      </c>
      <c r="H14" s="1">
        <v>4.0270568121217589E-3</v>
      </c>
      <c r="I14" s="1">
        <v>9.0838427160869914E-2</v>
      </c>
      <c r="J14" s="1">
        <v>5.0716173216157998E-2</v>
      </c>
      <c r="K14" s="1">
        <v>7.7996088419200454E-3</v>
      </c>
      <c r="L14" s="1">
        <v>9.5919681820180389E-2</v>
      </c>
      <c r="M14" s="1">
        <v>4.4622824528364656E-2</v>
      </c>
      <c r="N14" s="1">
        <v>0.1308572503454539</v>
      </c>
    </row>
    <row r="15" spans="1:14" ht="19.95" customHeight="1" x14ac:dyDescent="0.2">
      <c r="A15" s="1">
        <v>1999</v>
      </c>
      <c r="B15" s="1">
        <v>0.23277895183016206</v>
      </c>
      <c r="C15" s="1">
        <v>7.8217484673713658E-2</v>
      </c>
      <c r="D15" s="1">
        <v>8.871170903342428E-3</v>
      </c>
      <c r="E15" s="1">
        <v>6.8469497562472656E-2</v>
      </c>
      <c r="F15" s="1">
        <v>3.3485525322564255E-2</v>
      </c>
      <c r="G15" s="1">
        <v>6.7701717560259694E-2</v>
      </c>
      <c r="H15" s="1">
        <v>6.1993429713699914E-3</v>
      </c>
      <c r="I15" s="1">
        <v>9.6600916249610203E-2</v>
      </c>
      <c r="J15" s="1">
        <v>4.4042557483426691E-2</v>
      </c>
      <c r="K15" s="1">
        <v>8.5655042783350163E-3</v>
      </c>
      <c r="L15" s="1">
        <v>0.12723110007928803</v>
      </c>
      <c r="M15" s="1">
        <v>8.9791300677635355E-2</v>
      </c>
      <c r="N15" s="1">
        <v>0.13804493040781998</v>
      </c>
    </row>
    <row r="16" spans="1:14" ht="19.95" customHeight="1" x14ac:dyDescent="0.2">
      <c r="A16" s="1">
        <v>2000</v>
      </c>
      <c r="B16" s="1">
        <v>0.2128461467616975</v>
      </c>
      <c r="C16" s="1">
        <v>6.1973550398895391E-2</v>
      </c>
      <c r="D16" s="1">
        <v>8.1207006227345929E-3</v>
      </c>
      <c r="E16" s="1">
        <v>6.5329994377934117E-2</v>
      </c>
      <c r="F16" s="1">
        <v>3.3465105784645267E-2</v>
      </c>
      <c r="G16" s="1">
        <v>7.2650645527713664E-2</v>
      </c>
      <c r="H16" s="1">
        <v>7.9843131142989694E-3</v>
      </c>
      <c r="I16" s="1">
        <v>9.374805131161848E-2</v>
      </c>
      <c r="J16" s="1">
        <v>4.0292937713545134E-2</v>
      </c>
      <c r="K16" s="1">
        <v>5.7850280784990816E-3</v>
      </c>
      <c r="L16" s="1">
        <v>0.16357133506215771</v>
      </c>
      <c r="M16" s="1">
        <v>8.6496370538052772E-2</v>
      </c>
      <c r="N16" s="1">
        <v>0.14773582070820732</v>
      </c>
    </row>
    <row r="17" spans="1:14" ht="19.95" customHeight="1" x14ac:dyDescent="0.2">
      <c r="A17" s="1">
        <v>2001</v>
      </c>
      <c r="B17" s="1">
        <v>0.22336692718262005</v>
      </c>
      <c r="C17" s="1">
        <v>6.0287125438053903E-2</v>
      </c>
      <c r="D17" s="1">
        <v>9.5329190884300159E-3</v>
      </c>
      <c r="E17" s="1">
        <v>6.932661161679822E-2</v>
      </c>
      <c r="F17" s="1">
        <v>3.4592230849079711E-2</v>
      </c>
      <c r="G17" s="1">
        <v>7.4114841829511086E-2</v>
      </c>
      <c r="H17" s="1">
        <v>1.0769831220877261E-2</v>
      </c>
      <c r="I17" s="1">
        <v>0.10026924842868007</v>
      </c>
      <c r="J17" s="1">
        <v>3.531341859891076E-2</v>
      </c>
      <c r="K17" s="1">
        <v>5.2396533035225408E-3</v>
      </c>
      <c r="L17" s="1">
        <v>0.11312491303809807</v>
      </c>
      <c r="M17" s="1">
        <v>6.8765663514300301E-2</v>
      </c>
      <c r="N17" s="1">
        <v>0.19529661589111805</v>
      </c>
    </row>
    <row r="18" spans="1:14" ht="19.95" customHeight="1" x14ac:dyDescent="0.2">
      <c r="A18" s="1">
        <v>2002</v>
      </c>
      <c r="B18" s="1">
        <v>0.19212695359449702</v>
      </c>
      <c r="C18" s="1">
        <v>5.5204269924844486E-2</v>
      </c>
      <c r="D18" s="1">
        <v>7.9488350007031298E-3</v>
      </c>
      <c r="E18" s="1">
        <v>6.966817284489564E-2</v>
      </c>
      <c r="F18" s="1">
        <v>3.6310911587479573E-2</v>
      </c>
      <c r="G18" s="1">
        <v>8.9352724628540284E-2</v>
      </c>
      <c r="H18" s="1">
        <v>1.3708458948009308E-2</v>
      </c>
      <c r="I18" s="1">
        <v>7.214266229257045E-2</v>
      </c>
      <c r="J18" s="1">
        <v>1.5568580253845433E-2</v>
      </c>
      <c r="K18" s="1">
        <v>5.8535198702565202E-3</v>
      </c>
      <c r="L18" s="1">
        <v>9.354085285748269E-2</v>
      </c>
      <c r="M18" s="1">
        <v>5.0042060515315977E-2</v>
      </c>
      <c r="N18" s="1">
        <v>0.29853199768155947</v>
      </c>
    </row>
    <row r="19" spans="1:14" ht="19.95" customHeight="1" x14ac:dyDescent="0.2">
      <c r="A19" s="1">
        <v>2003</v>
      </c>
      <c r="B19" s="1">
        <v>0.15201386005625456</v>
      </c>
      <c r="C19" s="1">
        <v>4.2347934684152308E-2</v>
      </c>
      <c r="D19" s="1">
        <v>7.361535698474149E-3</v>
      </c>
      <c r="E19" s="1">
        <v>6.0159039413950628E-2</v>
      </c>
      <c r="F19" s="1">
        <v>4.0176609653341834E-2</v>
      </c>
      <c r="G19" s="1">
        <v>8.1695460774267051E-2</v>
      </c>
      <c r="H19" s="1">
        <v>1.6319153394225041E-2</v>
      </c>
      <c r="I19" s="1">
        <v>6.0534992293958138E-2</v>
      </c>
      <c r="J19" s="1">
        <v>1.2666410751557769E-2</v>
      </c>
      <c r="K19" s="1">
        <v>5.3813581836207559E-3</v>
      </c>
      <c r="L19" s="1">
        <v>7.6207953737497641E-2</v>
      </c>
      <c r="M19" s="1">
        <v>4.6409824087005162E-2</v>
      </c>
      <c r="N19" s="1">
        <v>0.39872586727169496</v>
      </c>
    </row>
    <row r="20" spans="1:14" ht="19.95" customHeight="1" x14ac:dyDescent="0.2">
      <c r="A20" s="1">
        <v>2004</v>
      </c>
      <c r="B20" s="1">
        <v>0.13946128099325722</v>
      </c>
      <c r="C20" s="1">
        <v>3.3583123850193498E-2</v>
      </c>
      <c r="D20" s="1">
        <v>7.1091379149315695E-3</v>
      </c>
      <c r="E20" s="1">
        <v>6.6509728532433851E-2</v>
      </c>
      <c r="F20" s="1">
        <v>4.3277623624454635E-2</v>
      </c>
      <c r="G20" s="1">
        <v>7.3704628531571101E-2</v>
      </c>
      <c r="H20" s="1">
        <v>1.7739663559347172E-2</v>
      </c>
      <c r="I20" s="1">
        <v>5.9685209872610348E-2</v>
      </c>
      <c r="J20" s="1">
        <v>1.2156589660248754E-2</v>
      </c>
      <c r="K20" s="1">
        <v>4.9212648241745314E-3</v>
      </c>
      <c r="L20" s="1">
        <v>6.190486269792151E-2</v>
      </c>
      <c r="M20" s="1">
        <v>4.2942540367635298E-2</v>
      </c>
      <c r="N20" s="1">
        <v>0.43700434557122053</v>
      </c>
    </row>
    <row r="21" spans="1:14" ht="19.95" customHeight="1" x14ac:dyDescent="0.2">
      <c r="A21" s="1">
        <v>2005</v>
      </c>
      <c r="B21" s="1">
        <v>0.12321204673398983</v>
      </c>
      <c r="C21" s="1">
        <v>3.2178556071066511E-2</v>
      </c>
      <c r="D21" s="1">
        <v>6.0080054624962898E-3</v>
      </c>
      <c r="E21" s="1">
        <v>6.7994198961598418E-2</v>
      </c>
      <c r="F21" s="1">
        <v>3.9810685454463583E-2</v>
      </c>
      <c r="G21" s="1">
        <v>5.6161621362022129E-2</v>
      </c>
      <c r="H21" s="1">
        <v>1.8978554354201926E-2</v>
      </c>
      <c r="I21" s="1">
        <v>4.6153577047053515E-2</v>
      </c>
      <c r="J21" s="1">
        <v>1.0702056903552127E-2</v>
      </c>
      <c r="K21" s="1">
        <v>3.8905180487035763E-3</v>
      </c>
      <c r="L21" s="1">
        <v>4.8583282082425051E-2</v>
      </c>
      <c r="M21" s="1">
        <v>7.5832978411728189E-2</v>
      </c>
      <c r="N21" s="1">
        <v>0.47049391910669885</v>
      </c>
    </row>
    <row r="22" spans="1:14" ht="19.95" customHeight="1" x14ac:dyDescent="0.2">
      <c r="A22" s="1">
        <v>2006</v>
      </c>
      <c r="B22" s="1">
        <v>0.12073441774657703</v>
      </c>
      <c r="C22" s="1">
        <v>2.8599581320781855E-2</v>
      </c>
      <c r="D22" s="1">
        <v>5.7275685809547519E-3</v>
      </c>
      <c r="E22" s="1">
        <v>6.6352994341978791E-2</v>
      </c>
      <c r="F22" s="1">
        <v>3.7877097094813995E-2</v>
      </c>
      <c r="G22" s="1">
        <v>4.6986743113373197E-2</v>
      </c>
      <c r="H22" s="1">
        <v>2.0056985687986979E-2</v>
      </c>
      <c r="I22" s="1">
        <v>4.2914850476902952E-2</v>
      </c>
      <c r="J22" s="1">
        <v>9.9701545141076854E-3</v>
      </c>
      <c r="K22" s="1">
        <v>3.4219678907402291E-3</v>
      </c>
      <c r="L22" s="1">
        <v>5.1049173690458756E-2</v>
      </c>
      <c r="M22" s="1">
        <v>0.11607773175910197</v>
      </c>
      <c r="N22" s="1">
        <v>0.45023073378222184</v>
      </c>
    </row>
    <row r="23" spans="1:14" ht="19.95" customHeight="1" x14ac:dyDescent="0.2">
      <c r="A23" s="1">
        <v>2007</v>
      </c>
      <c r="B23" s="1">
        <v>0.13523359070576521</v>
      </c>
      <c r="C23" s="1">
        <v>3.2242319542522185E-2</v>
      </c>
      <c r="D23" s="1">
        <v>3.2982741237238249E-3</v>
      </c>
      <c r="E23" s="1">
        <v>5.4040422131532373E-2</v>
      </c>
      <c r="F23" s="1">
        <v>2.8350657305195051E-2</v>
      </c>
      <c r="G23" s="1">
        <v>4.5456829967036198E-2</v>
      </c>
      <c r="H23" s="1">
        <v>1.3170324927182248E-2</v>
      </c>
      <c r="I23" s="1">
        <v>4.9889980463258425E-2</v>
      </c>
      <c r="J23" s="1">
        <v>6.5035599318994594E-3</v>
      </c>
      <c r="K23" s="1">
        <v>3.4482833598919113E-3</v>
      </c>
      <c r="L23" s="1">
        <v>0.12916108497117434</v>
      </c>
      <c r="M23" s="1">
        <v>0.12798003913021147</v>
      </c>
      <c r="N23" s="1">
        <v>0.3712246334406073</v>
      </c>
    </row>
    <row r="24" spans="1:14" ht="19.95" customHeight="1" x14ac:dyDescent="0.2">
      <c r="A24" s="1">
        <v>2008</v>
      </c>
      <c r="B24" s="1">
        <v>0.12027135518074464</v>
      </c>
      <c r="C24" s="1">
        <v>3.2950659392951352E-2</v>
      </c>
      <c r="D24" s="1">
        <v>3.1023101320564513E-3</v>
      </c>
      <c r="E24" s="1">
        <v>5.1127599480160733E-2</v>
      </c>
      <c r="F24" s="1">
        <v>2.7255101035146875E-2</v>
      </c>
      <c r="G24" s="1">
        <v>3.8996359098319909E-2</v>
      </c>
      <c r="H24" s="1">
        <v>1.5874684445790595E-2</v>
      </c>
      <c r="I24" s="1">
        <v>5.0529097736685367E-2</v>
      </c>
      <c r="J24" s="1">
        <v>5.9503147842398284E-3</v>
      </c>
      <c r="K24" s="1">
        <v>2.6966387623040622E-3</v>
      </c>
      <c r="L24" s="1">
        <v>0.12965913745740537</v>
      </c>
      <c r="M24" s="1">
        <v>0.10808354268546101</v>
      </c>
      <c r="N24" s="1">
        <v>0.41350319980873379</v>
      </c>
    </row>
    <row r="25" spans="1:14" ht="19.95" customHeight="1" x14ac:dyDescent="0.2">
      <c r="A25" s="1">
        <v>2009</v>
      </c>
      <c r="B25" s="1">
        <v>0.11309333339121568</v>
      </c>
      <c r="C25" s="1">
        <v>3.5077017040401892E-2</v>
      </c>
      <c r="D25" s="1">
        <v>3.1845376174257822E-3</v>
      </c>
      <c r="E25" s="1">
        <v>5.3503851491135769E-2</v>
      </c>
      <c r="F25" s="1">
        <v>2.3450714872351071E-2</v>
      </c>
      <c r="G25" s="1">
        <v>2.8073875545617858E-2</v>
      </c>
      <c r="H25" s="1">
        <v>1.7074737034168435E-2</v>
      </c>
      <c r="I25" s="1">
        <v>5.0735365036775525E-2</v>
      </c>
      <c r="J25" s="1">
        <v>4.8506343225653038E-3</v>
      </c>
      <c r="K25" s="1">
        <v>2.1110172533769906E-3</v>
      </c>
      <c r="L25" s="1">
        <v>0.13205772040243421</v>
      </c>
      <c r="M25" s="1">
        <v>9.0150794613049701E-2</v>
      </c>
      <c r="N25" s="1">
        <v>0.4466364013794818</v>
      </c>
    </row>
    <row r="26" spans="1:14" ht="19.95" customHeight="1" x14ac:dyDescent="0.2">
      <c r="A26" s="1">
        <v>2010</v>
      </c>
      <c r="B26" s="1">
        <v>0.10221854042101466</v>
      </c>
      <c r="C26" s="1">
        <v>2.8792034508449037E-2</v>
      </c>
      <c r="D26" s="1">
        <v>2.5236199795447231E-3</v>
      </c>
      <c r="E26" s="1">
        <v>5.1196712600102327E-2</v>
      </c>
      <c r="F26" s="1">
        <v>2.0793164970042945E-2</v>
      </c>
      <c r="G26" s="1">
        <v>2.6925200614375158E-2</v>
      </c>
      <c r="H26" s="1">
        <v>1.690561989685584E-2</v>
      </c>
      <c r="I26" s="1">
        <v>5.4967787352630373E-2</v>
      </c>
      <c r="J26" s="1">
        <v>3.9101978605612809E-3</v>
      </c>
      <c r="K26" s="1">
        <v>1.8566586041956969E-3</v>
      </c>
      <c r="L26" s="1">
        <v>0.12466253727836987</v>
      </c>
      <c r="M26" s="1">
        <v>8.0033137681073216E-2</v>
      </c>
      <c r="N26" s="1">
        <v>0.48521478823278485</v>
      </c>
    </row>
    <row r="27" spans="1:14" ht="19.95" customHeight="1" x14ac:dyDescent="0.2">
      <c r="A27" s="1">
        <v>2011</v>
      </c>
      <c r="B27" s="1">
        <v>9.1988412504464878E-2</v>
      </c>
      <c r="C27" s="1">
        <v>2.5306373206845621E-2</v>
      </c>
      <c r="D27" s="1">
        <v>1.9849053331372803E-3</v>
      </c>
      <c r="E27" s="1">
        <v>4.6773953248709789E-2</v>
      </c>
      <c r="F27" s="1">
        <v>2.0368234808754819E-2</v>
      </c>
      <c r="G27" s="1">
        <v>2.4365090823704982E-2</v>
      </c>
      <c r="H27" s="1">
        <v>1.4739179833404977E-2</v>
      </c>
      <c r="I27" s="1">
        <v>5.7828127573633814E-2</v>
      </c>
      <c r="J27" s="1">
        <v>4.5212411512702329E-3</v>
      </c>
      <c r="K27" s="1">
        <v>1.3419870079905349E-3</v>
      </c>
      <c r="L27" s="1">
        <v>9.7860351256999684E-2</v>
      </c>
      <c r="M27" s="1">
        <v>8.4036376331851029E-2</v>
      </c>
      <c r="N27" s="1">
        <v>0.52888576691923239</v>
      </c>
    </row>
    <row r="28" spans="1:14" ht="19.95" customHeight="1" x14ac:dyDescent="0.2">
      <c r="A28" s="1">
        <v>2012</v>
      </c>
      <c r="B28" s="1">
        <v>8.6337461259143489E-2</v>
      </c>
      <c r="C28" s="1">
        <v>2.4898940158850493E-2</v>
      </c>
      <c r="D28" s="1">
        <v>2.5250334995446681E-3</v>
      </c>
      <c r="E28" s="1">
        <v>4.1032582333046699E-2</v>
      </c>
      <c r="F28" s="1">
        <v>2.0189282349741735E-2</v>
      </c>
      <c r="G28" s="1">
        <v>2.6324918861839991E-2</v>
      </c>
      <c r="H28" s="1">
        <v>1.864221981651237E-2</v>
      </c>
      <c r="I28" s="1">
        <v>4.5709872292001762E-2</v>
      </c>
      <c r="J28" s="1">
        <v>4.797147420931739E-3</v>
      </c>
      <c r="K28" s="1">
        <v>1.0115279478727559E-3</v>
      </c>
      <c r="L28" s="1">
        <v>0.10274251736129691</v>
      </c>
      <c r="M28" s="1">
        <v>7.8903645007177753E-2</v>
      </c>
      <c r="N28" s="1">
        <v>0.5468848516920396</v>
      </c>
    </row>
    <row r="29" spans="1:14" ht="19.95" customHeight="1" x14ac:dyDescent="0.2">
      <c r="A29" s="1">
        <v>2013</v>
      </c>
      <c r="B29" s="1">
        <v>7.6131912402518209E-2</v>
      </c>
      <c r="C29" s="1">
        <v>1.9545361183378282E-2</v>
      </c>
      <c r="D29" s="1">
        <v>2.6985495491706783E-3</v>
      </c>
      <c r="E29" s="1">
        <v>3.9712177647898736E-2</v>
      </c>
      <c r="F29" s="1">
        <v>1.9071209220029979E-2</v>
      </c>
      <c r="G29" s="1">
        <v>2.9222319452883332E-2</v>
      </c>
      <c r="H29" s="1">
        <v>1.856483403296736E-2</v>
      </c>
      <c r="I29" s="1">
        <v>4.4854015933209673E-2</v>
      </c>
      <c r="J29" s="1">
        <v>6.7795794089028725E-3</v>
      </c>
      <c r="K29" s="1">
        <v>9.7685642106946783E-4</v>
      </c>
      <c r="L29" s="1">
        <v>0.11171626781079942</v>
      </c>
      <c r="M29" s="1">
        <v>6.3729701596013641E-2</v>
      </c>
      <c r="N29" s="1">
        <v>0.56699721534115832</v>
      </c>
    </row>
    <row r="30" spans="1:14" ht="19.95" customHeight="1" x14ac:dyDescent="0.2">
      <c r="A30" s="1">
        <v>2014</v>
      </c>
      <c r="B30" s="1">
        <v>7.6206448289042786E-2</v>
      </c>
      <c r="C30" s="1">
        <v>1.9658485432397007E-2</v>
      </c>
      <c r="D30" s="1">
        <v>2.4495108609261526E-3</v>
      </c>
      <c r="E30" s="1">
        <v>4.0604850742874198E-2</v>
      </c>
      <c r="F30" s="1">
        <v>2.026852497754783E-2</v>
      </c>
      <c r="G30" s="1">
        <v>2.9140600160387484E-2</v>
      </c>
      <c r="H30" s="1">
        <v>2.0458570094595153E-2</v>
      </c>
      <c r="I30" s="1">
        <v>4.4301825272292608E-2</v>
      </c>
      <c r="J30" s="1">
        <v>4.8636731343936141E-3</v>
      </c>
      <c r="K30" s="1">
        <v>1.106787810288146E-3</v>
      </c>
      <c r="L30" s="1">
        <v>0.11218164450352072</v>
      </c>
      <c r="M30" s="1">
        <v>5.4923248117030768E-2</v>
      </c>
      <c r="N30" s="1">
        <v>0.57383583060470356</v>
      </c>
    </row>
    <row r="31" spans="1:14" ht="19.95" customHeight="1" x14ac:dyDescent="0.2">
      <c r="A31" s="1">
        <v>2015</v>
      </c>
      <c r="B31" s="1">
        <v>7.8657497585363986E-2</v>
      </c>
      <c r="C31" s="1">
        <v>2.3602485949760287E-2</v>
      </c>
      <c r="D31" s="1">
        <v>2.7364847377912803E-3</v>
      </c>
      <c r="E31" s="1">
        <v>4.2512930599989875E-2</v>
      </c>
      <c r="F31" s="1">
        <v>1.972057081841477E-2</v>
      </c>
      <c r="G31" s="1">
        <v>2.8389742619292977E-2</v>
      </c>
      <c r="H31" s="1">
        <v>2.47223809976506E-2</v>
      </c>
      <c r="I31" s="1">
        <v>4.5628532428678266E-2</v>
      </c>
      <c r="J31" s="1">
        <v>3.8298689737979136E-3</v>
      </c>
      <c r="K31" s="1">
        <v>8.837262818136135E-4</v>
      </c>
      <c r="L31" s="1">
        <v>0.12633730753513495</v>
      </c>
      <c r="M31" s="1">
        <v>5.613285532697837E-2</v>
      </c>
      <c r="N31" s="1">
        <v>0.54684561614533311</v>
      </c>
    </row>
    <row r="32" spans="1:14" ht="19.95" customHeight="1" x14ac:dyDescent="0.2">
      <c r="A32" s="1">
        <v>2016</v>
      </c>
      <c r="B32" s="1">
        <v>8.7688034402200146E-2</v>
      </c>
      <c r="C32" s="1">
        <v>1.9257604083220397E-2</v>
      </c>
      <c r="D32" s="1">
        <v>3.0265918550604494E-3</v>
      </c>
      <c r="E32" s="1">
        <v>4.1044340543101555E-2</v>
      </c>
      <c r="F32" s="1">
        <v>2.0359350494707398E-2</v>
      </c>
      <c r="G32" s="1">
        <v>2.9343697573160972E-2</v>
      </c>
      <c r="H32" s="1">
        <v>3.188570619701607E-2</v>
      </c>
      <c r="I32" s="1">
        <v>4.5447264009860711E-2</v>
      </c>
      <c r="J32" s="1">
        <v>3.8922636255799945E-3</v>
      </c>
      <c r="K32" s="1">
        <v>7.6853151578990106E-4</v>
      </c>
      <c r="L32" s="1">
        <v>0.12690522742285534</v>
      </c>
      <c r="M32" s="1">
        <v>4.0366974925117392E-2</v>
      </c>
      <c r="N32" s="1">
        <v>0.5500144133523297</v>
      </c>
    </row>
    <row r="33" spans="1:14" ht="19.95" customHeight="1" x14ac:dyDescent="0.2">
      <c r="A33" s="1">
        <v>2017</v>
      </c>
      <c r="B33" s="1">
        <v>7.4679215744470895E-2</v>
      </c>
      <c r="C33" s="1">
        <v>2.0835521992121339E-2</v>
      </c>
      <c r="D33" s="1">
        <v>2.7275549050268049E-3</v>
      </c>
      <c r="E33" s="1">
        <v>5.1720335549538879E-2</v>
      </c>
      <c r="F33" s="1">
        <v>1.9062036811116116E-2</v>
      </c>
      <c r="G33" s="1">
        <v>3.2472237416640723E-2</v>
      </c>
      <c r="H33" s="1">
        <v>3.7330853683749672E-2</v>
      </c>
      <c r="I33" s="1">
        <v>5.0989772825337024E-2</v>
      </c>
      <c r="J33" s="1">
        <v>3.616700983156057E-3</v>
      </c>
      <c r="K33" s="1">
        <v>7.5484378410277777E-4</v>
      </c>
      <c r="L33" s="1">
        <v>0.13441598394215731</v>
      </c>
      <c r="M33" s="1">
        <v>4.2141469125982087E-2</v>
      </c>
      <c r="N33" s="1">
        <v>0.52925347323660032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3" sqref="B3:O3"/>
    </sheetView>
  </sheetViews>
  <sheetFormatPr defaultColWidth="11.796875" defaultRowHeight="19.95" customHeight="1" x14ac:dyDescent="0.2"/>
  <cols>
    <col min="1" max="16384" width="11.796875" style="1"/>
  </cols>
  <sheetData>
    <row r="1" spans="1:15" ht="19.95" customHeight="1" x14ac:dyDescent="0.2">
      <c r="A1" s="1" t="s">
        <v>0</v>
      </c>
    </row>
    <row r="2" spans="1:15" ht="19.9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12</v>
      </c>
      <c r="G2" s="1" t="s">
        <v>75</v>
      </c>
      <c r="H2" s="1" t="s">
        <v>15</v>
      </c>
      <c r="I2" s="1" t="s">
        <v>16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63</v>
      </c>
    </row>
    <row r="3" spans="1:15" ht="19.95" customHeight="1" x14ac:dyDescent="0.2">
      <c r="B3" s="1" t="s">
        <v>1194</v>
      </c>
      <c r="C3" s="1" t="s">
        <v>1271</v>
      </c>
      <c r="D3" s="1" t="s">
        <v>1195</v>
      </c>
      <c r="E3" s="1" t="s">
        <v>1241</v>
      </c>
      <c r="F3" s="1" t="s">
        <v>1243</v>
      </c>
      <c r="G3" s="1" t="s">
        <v>1274</v>
      </c>
      <c r="H3" s="1" t="s">
        <v>1272</v>
      </c>
      <c r="I3" s="1" t="s">
        <v>1200</v>
      </c>
      <c r="J3" s="1" t="s">
        <v>1273</v>
      </c>
      <c r="K3" s="1" t="s">
        <v>1247</v>
      </c>
      <c r="M3" s="1" t="s">
        <v>1219</v>
      </c>
      <c r="N3" s="1" t="s">
        <v>1202</v>
      </c>
      <c r="O3" s="1" t="s">
        <v>1203</v>
      </c>
    </row>
    <row r="4" spans="1:15" ht="19.95" customHeight="1" x14ac:dyDescent="0.2">
      <c r="A4" s="1">
        <v>1988</v>
      </c>
      <c r="B4" s="1">
        <v>0.36638595855991313</v>
      </c>
      <c r="C4" s="1">
        <v>2.614993197066719E-2</v>
      </c>
      <c r="D4" s="1">
        <v>3.9864862270718327E-4</v>
      </c>
      <c r="E4" s="1">
        <v>1.0666713763429214E-3</v>
      </c>
      <c r="F4" s="1">
        <v>0.50832373195006531</v>
      </c>
      <c r="G4" s="1">
        <v>0</v>
      </c>
      <c r="H4" s="1">
        <v>3.0698860028232799E-2</v>
      </c>
      <c r="I4" s="1">
        <v>0</v>
      </c>
      <c r="J4" s="1">
        <v>1.6900565835010523E-3</v>
      </c>
      <c r="K4" s="1">
        <v>5.1977448774505448E-2</v>
      </c>
      <c r="L4" s="1">
        <v>6.2047989030266197E-3</v>
      </c>
      <c r="M4" s="1">
        <v>3.8328438021861507E-3</v>
      </c>
      <c r="N4" s="1">
        <v>6.9409089242748688E-5</v>
      </c>
      <c r="O4" s="1">
        <v>3.2016403396094763E-3</v>
      </c>
    </row>
    <row r="5" spans="1:15" ht="19.95" customHeight="1" x14ac:dyDescent="0.2">
      <c r="A5" s="1">
        <v>1989</v>
      </c>
      <c r="B5" s="1">
        <v>0.32108871370203079</v>
      </c>
      <c r="C5" s="1">
        <v>3.387408420521084E-2</v>
      </c>
      <c r="D5" s="1">
        <v>4.9436310027889223E-4</v>
      </c>
      <c r="E5" s="1">
        <v>1.1672496112360756E-3</v>
      </c>
      <c r="F5" s="1">
        <v>0.51484020091070515</v>
      </c>
      <c r="G5" s="1">
        <v>2.1430311229959102E-5</v>
      </c>
      <c r="H5" s="1">
        <v>3.6162672267975295E-2</v>
      </c>
      <c r="I5" s="1">
        <v>0</v>
      </c>
      <c r="J5" s="1">
        <v>6.9227203086677245E-3</v>
      </c>
      <c r="K5" s="1">
        <v>7.1147567955734445E-2</v>
      </c>
      <c r="L5" s="1">
        <v>7.6493044405718941E-3</v>
      </c>
      <c r="M5" s="1">
        <v>4.2407315942087371E-3</v>
      </c>
      <c r="N5" s="1">
        <v>7.1027377298508852E-5</v>
      </c>
      <c r="O5" s="1">
        <v>2.3199342148516708E-3</v>
      </c>
    </row>
    <row r="6" spans="1:15" ht="19.95" customHeight="1" x14ac:dyDescent="0.2">
      <c r="A6" s="1">
        <v>1990</v>
      </c>
      <c r="B6" s="1">
        <v>0.27675819504758364</v>
      </c>
      <c r="C6" s="1">
        <v>5.0087077581448314E-2</v>
      </c>
      <c r="D6" s="1">
        <v>2.9850712157974859E-4</v>
      </c>
      <c r="E6" s="1">
        <v>1.0358382754777108E-3</v>
      </c>
      <c r="F6" s="1">
        <v>0.53519783444390134</v>
      </c>
      <c r="G6" s="1">
        <v>3.4576211325609947E-5</v>
      </c>
      <c r="H6" s="1">
        <v>3.8791389800385816E-2</v>
      </c>
      <c r="I6" s="1">
        <v>0</v>
      </c>
      <c r="J6" s="1">
        <v>6.4911298393689008E-3</v>
      </c>
      <c r="K6" s="1">
        <v>7.8146721058971733E-2</v>
      </c>
      <c r="L6" s="1">
        <v>6.3296187690225015E-3</v>
      </c>
      <c r="M6" s="1">
        <v>4.4143037503478477E-3</v>
      </c>
      <c r="N6" s="1">
        <v>1.5383044738575137E-4</v>
      </c>
      <c r="O6" s="1">
        <v>2.2609776532011125E-3</v>
      </c>
    </row>
    <row r="7" spans="1:15" ht="19.95" customHeight="1" x14ac:dyDescent="0.2">
      <c r="A7" s="1">
        <v>1991</v>
      </c>
      <c r="B7" s="1">
        <v>0.29858376745672138</v>
      </c>
      <c r="C7" s="1">
        <v>4.0667990607334954E-2</v>
      </c>
      <c r="D7" s="1">
        <v>2.0088220443016083E-3</v>
      </c>
      <c r="E7" s="1">
        <v>1.3559918549782279E-3</v>
      </c>
      <c r="F7" s="1">
        <v>0.53451940355441729</v>
      </c>
      <c r="G7" s="1">
        <v>2.2971541625225323E-5</v>
      </c>
      <c r="H7" s="1">
        <v>3.0132860037397017E-2</v>
      </c>
      <c r="I7" s="1">
        <v>0</v>
      </c>
      <c r="J7" s="1">
        <v>1.326618142649382E-3</v>
      </c>
      <c r="K7" s="1">
        <v>7.3056658625175824E-2</v>
      </c>
      <c r="L7" s="1">
        <v>9.4855062428543177E-3</v>
      </c>
      <c r="M7" s="1">
        <v>7.12224853344646E-3</v>
      </c>
      <c r="N7" s="1">
        <v>4.9930773477270432E-4</v>
      </c>
      <c r="O7" s="1">
        <v>1.2178536243255538E-3</v>
      </c>
    </row>
    <row r="8" spans="1:15" ht="19.95" customHeight="1" x14ac:dyDescent="0.2">
      <c r="A8" s="1">
        <v>1992</v>
      </c>
      <c r="B8" s="1">
        <v>0.32529266179772592</v>
      </c>
      <c r="C8" s="1">
        <v>2.8099679420270994E-2</v>
      </c>
      <c r="D8" s="1">
        <v>2.4268056750520548E-3</v>
      </c>
      <c r="E8" s="1">
        <v>1.8581071177440635E-3</v>
      </c>
      <c r="F8" s="1">
        <v>0.54647752152245521</v>
      </c>
      <c r="G8" s="1">
        <v>6.2715818476768374E-5</v>
      </c>
      <c r="H8" s="1">
        <v>2.4817469514529004E-2</v>
      </c>
      <c r="I8" s="1">
        <v>1.2515421005399892E-5</v>
      </c>
      <c r="J8" s="1">
        <v>2.65303344028017E-4</v>
      </c>
      <c r="K8" s="1">
        <v>4.8417151690573867E-2</v>
      </c>
      <c r="L8" s="1">
        <v>1.1941364641094578E-2</v>
      </c>
      <c r="M8" s="1">
        <v>8.9286703444719194E-3</v>
      </c>
      <c r="N8" s="1">
        <v>1.0157916569852386E-3</v>
      </c>
      <c r="O8" s="1">
        <v>3.8424203558695404E-4</v>
      </c>
    </row>
    <row r="9" spans="1:15" ht="19.95" customHeight="1" x14ac:dyDescent="0.2">
      <c r="A9" s="1">
        <v>1993</v>
      </c>
      <c r="B9" s="1">
        <v>0.38904582005958671</v>
      </c>
      <c r="C9" s="1">
        <v>2.5085489443774873E-2</v>
      </c>
      <c r="D9" s="1">
        <v>3.2255748808730383E-3</v>
      </c>
      <c r="E9" s="1">
        <v>1.7375281062949521E-3</v>
      </c>
      <c r="F9" s="1">
        <v>0.4647987263292504</v>
      </c>
      <c r="G9" s="1">
        <v>6.3187627474141876E-5</v>
      </c>
      <c r="H9" s="1">
        <v>2.2966059577917475E-2</v>
      </c>
      <c r="I9" s="1">
        <v>7.0609437135582114E-5</v>
      </c>
      <c r="J9" s="1">
        <v>4.1213831637331767E-4</v>
      </c>
      <c r="K9" s="1">
        <v>7.122707257078767E-2</v>
      </c>
      <c r="L9" s="1">
        <v>1.2598351491374961E-2</v>
      </c>
      <c r="M9" s="1">
        <v>6.308829578063598E-3</v>
      </c>
      <c r="N9" s="1">
        <v>1.7277005236476317E-3</v>
      </c>
      <c r="O9" s="1">
        <v>7.3291205744564617E-4</v>
      </c>
    </row>
    <row r="10" spans="1:15" ht="19.95" customHeight="1" x14ac:dyDescent="0.2">
      <c r="A10" s="1">
        <v>1994</v>
      </c>
      <c r="B10" s="1">
        <v>0.42616447787463924</v>
      </c>
      <c r="C10" s="1">
        <v>2.9525772561864515E-2</v>
      </c>
      <c r="D10" s="1">
        <v>2.27430580774044E-3</v>
      </c>
      <c r="E10" s="1">
        <v>8.1094302505484508E-4</v>
      </c>
      <c r="F10" s="1">
        <v>0.438257797552774</v>
      </c>
      <c r="G10" s="1">
        <v>2.7653243691844638E-5</v>
      </c>
      <c r="H10" s="1">
        <v>1.8799105048461343E-2</v>
      </c>
      <c r="I10" s="1">
        <v>1.0216588398061236E-5</v>
      </c>
      <c r="J10" s="1">
        <v>4.0593825128023593E-4</v>
      </c>
      <c r="K10" s="1">
        <v>6.582807869549781E-2</v>
      </c>
      <c r="L10" s="1">
        <v>9.8523783525608314E-3</v>
      </c>
      <c r="M10" s="1">
        <v>4.8406515208481472E-3</v>
      </c>
      <c r="N10" s="1">
        <v>2.5609338919461554E-3</v>
      </c>
      <c r="O10" s="1">
        <v>6.4174758524252092E-4</v>
      </c>
    </row>
    <row r="11" spans="1:15" ht="19.95" customHeight="1" x14ac:dyDescent="0.2">
      <c r="A11" s="1">
        <v>1995</v>
      </c>
      <c r="B11" s="1">
        <v>0.44030902415308915</v>
      </c>
      <c r="C11" s="1">
        <v>2.7202432979464713E-2</v>
      </c>
      <c r="D11" s="1">
        <v>2.398431901329841E-3</v>
      </c>
      <c r="E11" s="1">
        <v>1.7118833086755816E-3</v>
      </c>
      <c r="F11" s="1">
        <v>0.4107432040391798</v>
      </c>
      <c r="G11" s="1">
        <v>2.4483420382326361E-5</v>
      </c>
      <c r="H11" s="1">
        <v>2.1427519528553068E-2</v>
      </c>
      <c r="I11" s="1">
        <v>5.3271803817410677E-7</v>
      </c>
      <c r="J11" s="1">
        <v>7.7292877556729136E-4</v>
      </c>
      <c r="K11" s="1">
        <v>7.7661806877307379E-2</v>
      </c>
      <c r="L11" s="1">
        <v>1.0177768845527508E-2</v>
      </c>
      <c r="M11" s="1">
        <v>4.0725241735865914E-3</v>
      </c>
      <c r="N11" s="1">
        <v>2.8478683528693955E-3</v>
      </c>
      <c r="O11" s="1">
        <v>6.4959092642918577E-4</v>
      </c>
    </row>
    <row r="12" spans="1:15" ht="19.95" customHeight="1" x14ac:dyDescent="0.2">
      <c r="A12" s="1">
        <v>1996</v>
      </c>
      <c r="B12" s="1">
        <v>0.40762619882351969</v>
      </c>
      <c r="C12" s="1">
        <v>2.3173564521953783E-2</v>
      </c>
      <c r="D12" s="1">
        <v>2.3891791154748857E-3</v>
      </c>
      <c r="E12" s="1">
        <v>1.8547166460234411E-3</v>
      </c>
      <c r="F12" s="1">
        <v>0.44470789294743951</v>
      </c>
      <c r="G12" s="1">
        <v>1.9239625515916052E-5</v>
      </c>
      <c r="H12" s="1">
        <v>1.7858597040320556E-2</v>
      </c>
      <c r="I12" s="1">
        <v>1.8612414964563051E-5</v>
      </c>
      <c r="J12" s="1">
        <v>3.4288717010542086E-3</v>
      </c>
      <c r="K12" s="1">
        <v>7.8006599580748126E-2</v>
      </c>
      <c r="L12" s="1">
        <v>1.204875345604934E-2</v>
      </c>
      <c r="M12" s="1">
        <v>3.8834799559459405E-3</v>
      </c>
      <c r="N12" s="1">
        <v>4.6392376586797627E-3</v>
      </c>
      <c r="O12" s="1">
        <v>3.4505651231029211E-4</v>
      </c>
    </row>
    <row r="13" spans="1:15" ht="19.95" customHeight="1" x14ac:dyDescent="0.2">
      <c r="A13" s="1">
        <v>1997</v>
      </c>
      <c r="B13" s="1">
        <v>0.39846558896010115</v>
      </c>
      <c r="C13" s="1">
        <v>2.8656950991854134E-2</v>
      </c>
      <c r="D13" s="1">
        <v>4.6942080071728795E-3</v>
      </c>
      <c r="E13" s="1">
        <v>2.6032095497026133E-3</v>
      </c>
      <c r="F13" s="1">
        <v>0.40953011833020597</v>
      </c>
      <c r="G13" s="1">
        <v>2.0886618862483398E-5</v>
      </c>
      <c r="H13" s="1">
        <v>1.9412990662656001E-2</v>
      </c>
      <c r="I13" s="1">
        <v>6.6282294181591806E-5</v>
      </c>
      <c r="J13" s="1">
        <v>2.1769614748955702E-3</v>
      </c>
      <c r="K13" s="1">
        <v>9.2948271125583348E-2</v>
      </c>
      <c r="L13" s="1">
        <v>2.23100943148462E-2</v>
      </c>
      <c r="M13" s="1">
        <v>5.7718075755195733E-3</v>
      </c>
      <c r="N13" s="1">
        <v>1.2932833032921483E-2</v>
      </c>
      <c r="O13" s="1">
        <v>4.0979706149699315E-4</v>
      </c>
    </row>
    <row r="14" spans="1:15" ht="19.95" customHeight="1" x14ac:dyDescent="0.2">
      <c r="A14" s="1">
        <v>1998</v>
      </c>
      <c r="B14" s="1">
        <v>0.45091213373047812</v>
      </c>
      <c r="C14" s="1">
        <v>2.2469001011025985E-2</v>
      </c>
      <c r="D14" s="1">
        <v>5.4066774182868838E-3</v>
      </c>
      <c r="E14" s="1">
        <v>8.3261336774423291E-3</v>
      </c>
      <c r="F14" s="1">
        <v>0.37833288271655741</v>
      </c>
      <c r="G14" s="1">
        <v>3.5227138545050202E-5</v>
      </c>
      <c r="H14" s="1">
        <v>2.3096939450182201E-2</v>
      </c>
      <c r="I14" s="1">
        <v>5.3750992196969474E-5</v>
      </c>
      <c r="J14" s="1">
        <v>2.6137446193046985E-3</v>
      </c>
      <c r="K14" s="1">
        <v>5.991866388867987E-2</v>
      </c>
      <c r="L14" s="1">
        <v>2.3131478240348929E-2</v>
      </c>
      <c r="M14" s="1">
        <v>7.1052299249862215E-3</v>
      </c>
      <c r="N14" s="1">
        <v>1.8285181422329641E-2</v>
      </c>
      <c r="O14" s="1">
        <v>3.1295576963571574E-4</v>
      </c>
    </row>
    <row r="15" spans="1:15" ht="19.95" customHeight="1" x14ac:dyDescent="0.2">
      <c r="A15" s="1">
        <v>1999</v>
      </c>
      <c r="B15" s="1">
        <v>0.41665276049446198</v>
      </c>
      <c r="C15" s="1">
        <v>3.1403271132366579E-2</v>
      </c>
      <c r="D15" s="1">
        <v>7.2934519414067037E-3</v>
      </c>
      <c r="E15" s="1">
        <v>1.0647739299531091E-2</v>
      </c>
      <c r="F15" s="1">
        <v>0.3872808722013325</v>
      </c>
      <c r="G15" s="1">
        <v>1.2063911993361075E-4</v>
      </c>
      <c r="H15" s="1">
        <v>2.2625983370858079E-2</v>
      </c>
      <c r="I15" s="1">
        <v>4.0084323368038446E-5</v>
      </c>
      <c r="J15" s="1">
        <v>8.5680635412465189E-3</v>
      </c>
      <c r="K15" s="1">
        <v>5.3196279148403407E-2</v>
      </c>
      <c r="L15" s="1">
        <v>2.6925784120771439E-2</v>
      </c>
      <c r="M15" s="1">
        <v>8.7077216602068786E-3</v>
      </c>
      <c r="N15" s="1">
        <v>2.612349199845768E-2</v>
      </c>
      <c r="O15" s="1">
        <v>4.1385764765544322E-4</v>
      </c>
    </row>
    <row r="16" spans="1:15" ht="19.95" customHeight="1" x14ac:dyDescent="0.2">
      <c r="A16" s="1">
        <v>2000</v>
      </c>
      <c r="B16" s="1">
        <v>0.39820265351289985</v>
      </c>
      <c r="C16" s="1">
        <v>2.7926208512674685E-2</v>
      </c>
      <c r="D16" s="1">
        <v>7.1696330994031575E-3</v>
      </c>
      <c r="E16" s="1">
        <v>1.4318113127067192E-2</v>
      </c>
      <c r="F16" s="1">
        <v>0.36195025802332076</v>
      </c>
      <c r="G16" s="1">
        <v>2.8315548359180245E-3</v>
      </c>
      <c r="H16" s="1">
        <v>2.6250161854969943E-2</v>
      </c>
      <c r="I16" s="1">
        <v>2.9347200339515614E-4</v>
      </c>
      <c r="J16" s="1">
        <v>2.4896660699877549E-2</v>
      </c>
      <c r="K16" s="1">
        <v>5.0555261854126218E-2</v>
      </c>
      <c r="L16" s="1">
        <v>2.8935554656543971E-2</v>
      </c>
      <c r="M16" s="1">
        <v>1.0972773789352698E-2</v>
      </c>
      <c r="N16" s="1">
        <v>3.5040927506900084E-2</v>
      </c>
      <c r="O16" s="1">
        <v>1.0656766523550684E-2</v>
      </c>
    </row>
    <row r="17" spans="1:15" ht="19.95" customHeight="1" x14ac:dyDescent="0.2">
      <c r="A17" s="1">
        <v>2001</v>
      </c>
      <c r="B17" s="1">
        <v>0.41009899385900694</v>
      </c>
      <c r="C17" s="1">
        <v>2.5037563555577312E-2</v>
      </c>
      <c r="D17" s="1">
        <v>6.7939161155584366E-3</v>
      </c>
      <c r="E17" s="1">
        <v>2.1137840597168129E-2</v>
      </c>
      <c r="F17" s="1">
        <v>0.32113071803013704</v>
      </c>
      <c r="G17" s="1">
        <v>1.8811296896272111E-3</v>
      </c>
      <c r="H17" s="1">
        <v>2.791404670337562E-2</v>
      </c>
      <c r="I17" s="1">
        <v>1.1143575904387021E-3</v>
      </c>
      <c r="J17" s="1">
        <v>2.335950233389401E-2</v>
      </c>
      <c r="K17" s="1">
        <v>5.6368101714884801E-2</v>
      </c>
      <c r="L17" s="1">
        <v>2.3729216605521779E-2</v>
      </c>
      <c r="M17" s="1">
        <v>1.3538668401131916E-2</v>
      </c>
      <c r="N17" s="1">
        <v>4.1949352079962747E-2</v>
      </c>
      <c r="O17" s="1">
        <v>2.5946592723715328E-2</v>
      </c>
    </row>
    <row r="18" spans="1:15" ht="19.95" customHeight="1" x14ac:dyDescent="0.2">
      <c r="A18" s="1">
        <v>2002</v>
      </c>
      <c r="B18" s="1">
        <v>0.42089575582240946</v>
      </c>
      <c r="C18" s="1">
        <v>2.3129101518974397E-2</v>
      </c>
      <c r="D18" s="1">
        <v>7.12493281732904E-3</v>
      </c>
      <c r="E18" s="1">
        <v>2.1430314367770108E-2</v>
      </c>
      <c r="F18" s="1">
        <v>0.28567397423383861</v>
      </c>
      <c r="G18" s="1">
        <v>2.8517847137697282E-3</v>
      </c>
      <c r="H18" s="1">
        <v>3.6801794766242776E-2</v>
      </c>
      <c r="I18" s="1">
        <v>1.1073693251923669E-3</v>
      </c>
      <c r="J18" s="1">
        <v>1.8652920006488678E-2</v>
      </c>
      <c r="K18" s="1">
        <v>6.0828782126442577E-2</v>
      </c>
      <c r="L18" s="1">
        <v>1.8626845262334279E-2</v>
      </c>
      <c r="M18" s="1">
        <v>1.5314528140300694E-2</v>
      </c>
      <c r="N18" s="1">
        <v>5.0854494835368039E-2</v>
      </c>
      <c r="O18" s="1">
        <v>3.670740206353925E-2</v>
      </c>
    </row>
    <row r="19" spans="1:15" ht="19.95" customHeight="1" x14ac:dyDescent="0.2">
      <c r="A19" s="1">
        <v>2003</v>
      </c>
      <c r="B19" s="1">
        <v>0.37554426210239406</v>
      </c>
      <c r="C19" s="1">
        <v>2.3652293495457843E-2</v>
      </c>
      <c r="D19" s="1">
        <v>9.2100438465382919E-3</v>
      </c>
      <c r="E19" s="1">
        <v>2.4575553956089142E-2</v>
      </c>
      <c r="F19" s="1">
        <v>0.27053987853204053</v>
      </c>
      <c r="G19" s="1">
        <v>5.9500327827536814E-3</v>
      </c>
      <c r="H19" s="1">
        <v>3.8898463377090201E-2</v>
      </c>
      <c r="I19" s="1">
        <v>7.3816586605178372E-4</v>
      </c>
      <c r="J19" s="1">
        <v>1.8550445545546995E-2</v>
      </c>
      <c r="K19" s="1">
        <v>7.8811808939269049E-2</v>
      </c>
      <c r="L19" s="1">
        <v>1.90889691587923E-2</v>
      </c>
      <c r="M19" s="1">
        <v>1.6047480660527018E-2</v>
      </c>
      <c r="N19" s="1">
        <v>5.716567115348177E-2</v>
      </c>
      <c r="O19" s="1">
        <v>6.1226930583967352E-2</v>
      </c>
    </row>
    <row r="20" spans="1:15" ht="19.95" customHeight="1" x14ac:dyDescent="0.2">
      <c r="A20" s="1">
        <v>2004</v>
      </c>
      <c r="B20" s="1">
        <v>0.32584267471681</v>
      </c>
      <c r="C20" s="1">
        <v>2.8742463070018116E-2</v>
      </c>
      <c r="D20" s="1">
        <v>1.0724072563371387E-2</v>
      </c>
      <c r="E20" s="1">
        <v>1.9904298724850587E-2</v>
      </c>
      <c r="F20" s="1">
        <v>0.31067303963463916</v>
      </c>
      <c r="G20" s="1">
        <v>5.9521049128559702E-3</v>
      </c>
      <c r="H20" s="1">
        <v>4.4248353040381209E-2</v>
      </c>
      <c r="I20" s="1">
        <v>1.1048201360115532E-3</v>
      </c>
      <c r="J20" s="1">
        <v>1.5229918464152725E-2</v>
      </c>
      <c r="K20" s="1">
        <v>8.3929128057997446E-2</v>
      </c>
      <c r="L20" s="1">
        <v>1.9307042045393966E-2</v>
      </c>
      <c r="M20" s="1">
        <v>1.6939003207816151E-2</v>
      </c>
      <c r="N20" s="1">
        <v>6.2564525142806429E-2</v>
      </c>
      <c r="O20" s="1">
        <v>5.4838556282895308E-2</v>
      </c>
    </row>
    <row r="21" spans="1:15" ht="19.95" customHeight="1" x14ac:dyDescent="0.2">
      <c r="A21" s="1">
        <v>2005</v>
      </c>
      <c r="B21" s="1">
        <v>0.33129168783267487</v>
      </c>
      <c r="C21" s="1">
        <v>2.2472566293731209E-2</v>
      </c>
      <c r="D21" s="1">
        <v>1.3399696285333903E-2</v>
      </c>
      <c r="E21" s="1">
        <v>2.1338176582291549E-2</v>
      </c>
      <c r="F21" s="1">
        <v>0.30035317731029426</v>
      </c>
      <c r="G21" s="1">
        <v>5.3605440024376578E-3</v>
      </c>
      <c r="H21" s="1">
        <v>4.0393762878441659E-2</v>
      </c>
      <c r="I21" s="1">
        <v>1.3570531920761438E-3</v>
      </c>
      <c r="J21" s="1">
        <v>1.7519224573786966E-2</v>
      </c>
      <c r="K21" s="1">
        <v>7.3810341250538952E-2</v>
      </c>
      <c r="L21" s="1">
        <v>1.7270004058630474E-2</v>
      </c>
      <c r="M21" s="1">
        <v>1.9131662111144584E-2</v>
      </c>
      <c r="N21" s="1">
        <v>7.4137136408113022E-2</v>
      </c>
      <c r="O21" s="1">
        <v>6.2164967220504755E-2</v>
      </c>
    </row>
    <row r="22" spans="1:15" ht="19.95" customHeight="1" x14ac:dyDescent="0.2">
      <c r="A22" s="1">
        <v>2006</v>
      </c>
      <c r="B22" s="1">
        <v>0.3494266843240606</v>
      </c>
      <c r="C22" s="1">
        <v>2.1101016313593783E-2</v>
      </c>
      <c r="D22" s="1">
        <v>1.4575652093292995E-2</v>
      </c>
      <c r="E22" s="1">
        <v>2.5452799340189035E-2</v>
      </c>
      <c r="F22" s="1">
        <v>0.26602209982793534</v>
      </c>
      <c r="G22" s="1">
        <v>6.5857606224181435E-3</v>
      </c>
      <c r="H22" s="1">
        <v>4.3044573780866333E-2</v>
      </c>
      <c r="I22" s="1">
        <v>3.1064346661048301E-3</v>
      </c>
      <c r="J22" s="1">
        <v>1.734268778834179E-2</v>
      </c>
      <c r="K22" s="1">
        <v>6.2393314973005529E-2</v>
      </c>
      <c r="L22" s="1">
        <v>2.2365194030585255E-2</v>
      </c>
      <c r="M22" s="1">
        <v>2.0399804937747804E-2</v>
      </c>
      <c r="N22" s="1">
        <v>9.4617773040010136E-2</v>
      </c>
      <c r="O22" s="1">
        <v>5.3566204261848396E-2</v>
      </c>
    </row>
    <row r="23" spans="1:15" ht="19.95" customHeight="1" x14ac:dyDescent="0.2">
      <c r="A23" s="1">
        <v>2007</v>
      </c>
      <c r="B23" s="1">
        <v>0.32258555766143415</v>
      </c>
      <c r="C23" s="1">
        <v>2.522960004162068E-2</v>
      </c>
      <c r="D23" s="1">
        <v>1.4237528015341363E-2</v>
      </c>
      <c r="E23" s="1">
        <v>3.1771146192104839E-2</v>
      </c>
      <c r="F23" s="1">
        <v>0.24735540440876078</v>
      </c>
      <c r="G23" s="1">
        <v>8.7892127045974943E-3</v>
      </c>
      <c r="H23" s="1">
        <v>5.4640666783508554E-2</v>
      </c>
      <c r="I23" s="1">
        <v>3.0337727515458881E-3</v>
      </c>
      <c r="J23" s="1">
        <v>1.5482538312933334E-2</v>
      </c>
      <c r="K23" s="1">
        <v>8.0405727438680172E-2</v>
      </c>
      <c r="L23" s="1">
        <v>2.1359431315206453E-2</v>
      </c>
      <c r="M23" s="1">
        <v>2.2833798804722808E-2</v>
      </c>
      <c r="N23" s="1">
        <v>0.11050314762732069</v>
      </c>
      <c r="O23" s="1">
        <v>4.17724679422228E-2</v>
      </c>
    </row>
    <row r="24" spans="1:15" ht="19.95" customHeight="1" x14ac:dyDescent="0.2">
      <c r="A24" s="1">
        <v>2008</v>
      </c>
      <c r="B24" s="1">
        <v>0.33338138648807042</v>
      </c>
      <c r="C24" s="1">
        <v>3.2592136045673951E-2</v>
      </c>
      <c r="D24" s="1">
        <v>1.3549378776902174E-2</v>
      </c>
      <c r="E24" s="1">
        <v>3.5892910186174978E-2</v>
      </c>
      <c r="F24" s="1">
        <v>0.23595896964323312</v>
      </c>
      <c r="G24" s="1">
        <v>7.7813073778921788E-3</v>
      </c>
      <c r="H24" s="1">
        <v>5.3956349988413997E-2</v>
      </c>
      <c r="I24" s="1">
        <v>4.6456689987857376E-3</v>
      </c>
      <c r="J24" s="1">
        <v>1.6259712449037698E-2</v>
      </c>
      <c r="K24" s="1">
        <v>5.7207268535886611E-2</v>
      </c>
      <c r="L24" s="1">
        <v>2.5559351124613387E-2</v>
      </c>
      <c r="M24" s="1">
        <v>2.5260723448291836E-2</v>
      </c>
      <c r="N24" s="1">
        <v>0.12975337030760065</v>
      </c>
      <c r="O24" s="1">
        <v>2.8201466629423272E-2</v>
      </c>
    </row>
    <row r="25" spans="1:15" ht="19.95" customHeight="1" x14ac:dyDescent="0.2">
      <c r="A25" s="1">
        <v>2009</v>
      </c>
      <c r="B25" s="1">
        <v>0.36619157561150334</v>
      </c>
      <c r="C25" s="1">
        <v>3.1567549506584712E-2</v>
      </c>
      <c r="D25" s="1">
        <v>1.249585615113227E-2</v>
      </c>
      <c r="E25" s="1">
        <v>2.6821541198489032E-2</v>
      </c>
      <c r="F25" s="1">
        <v>0.24063105087089934</v>
      </c>
      <c r="G25" s="1">
        <v>7.9657506570524946E-3</v>
      </c>
      <c r="H25" s="1">
        <v>3.4963496689685666E-2</v>
      </c>
      <c r="I25" s="1">
        <v>4.8943344230003866E-3</v>
      </c>
      <c r="J25" s="1">
        <v>1.1255009246227105E-2</v>
      </c>
      <c r="K25" s="1">
        <v>4.8170718856685252E-2</v>
      </c>
      <c r="L25" s="1">
        <v>2.9915506054017285E-2</v>
      </c>
      <c r="M25" s="1">
        <v>2.382239107205698E-2</v>
      </c>
      <c r="N25" s="1">
        <v>0.14300271307218154</v>
      </c>
      <c r="O25" s="1">
        <v>1.8302506590484598E-2</v>
      </c>
    </row>
    <row r="26" spans="1:15" ht="19.95" customHeight="1" x14ac:dyDescent="0.2">
      <c r="A26" s="1">
        <v>2010</v>
      </c>
      <c r="B26" s="1">
        <v>0.27872159528348933</v>
      </c>
      <c r="C26" s="1">
        <v>2.7160030755976537E-2</v>
      </c>
      <c r="D26" s="1">
        <v>1.5987678352866738E-2</v>
      </c>
      <c r="E26" s="1">
        <v>6.134451508806129E-2</v>
      </c>
      <c r="F26" s="1">
        <v>0.25037044042971457</v>
      </c>
      <c r="G26" s="1">
        <v>7.9907061662973285E-3</v>
      </c>
      <c r="H26" s="1">
        <v>4.9875241827526159E-2</v>
      </c>
      <c r="I26" s="1">
        <v>1.3302892390047819E-2</v>
      </c>
      <c r="J26" s="1">
        <v>1.5124555899320198E-2</v>
      </c>
      <c r="K26" s="1">
        <v>5.0418447824268887E-2</v>
      </c>
      <c r="L26" s="1">
        <v>2.4180421748563788E-2</v>
      </c>
      <c r="M26" s="1">
        <v>3.2696669562402907E-2</v>
      </c>
      <c r="N26" s="1">
        <v>0.14862989500673138</v>
      </c>
      <c r="O26" s="1">
        <v>2.419690966473307E-2</v>
      </c>
    </row>
    <row r="27" spans="1:15" ht="19.95" customHeight="1" x14ac:dyDescent="0.2">
      <c r="A27" s="1">
        <v>2011</v>
      </c>
      <c r="B27" s="1">
        <v>0.25566995548296528</v>
      </c>
      <c r="C27" s="1">
        <v>3.5112308976080038E-2</v>
      </c>
      <c r="D27" s="1">
        <v>1.4866049946168162E-2</v>
      </c>
      <c r="E27" s="1">
        <v>6.2820437265013629E-2</v>
      </c>
      <c r="F27" s="1">
        <v>0.29010612318729617</v>
      </c>
      <c r="G27" s="1">
        <v>5.7049456377314296E-3</v>
      </c>
      <c r="H27" s="1">
        <v>4.2712983741701231E-2</v>
      </c>
      <c r="I27" s="1">
        <v>6.659770135252722E-3</v>
      </c>
      <c r="J27" s="1">
        <v>1.5215355346077309E-2</v>
      </c>
      <c r="K27" s="1">
        <v>4.7581680986198666E-2</v>
      </c>
      <c r="L27" s="1">
        <v>2.5605985744761334E-2</v>
      </c>
      <c r="M27" s="1">
        <v>3.1570885328262403E-2</v>
      </c>
      <c r="N27" s="1">
        <v>0.14420819862156767</v>
      </c>
      <c r="O27" s="1">
        <v>2.2165319600923966E-2</v>
      </c>
    </row>
    <row r="28" spans="1:15" ht="19.95" customHeight="1" x14ac:dyDescent="0.2">
      <c r="A28" s="1">
        <v>2012</v>
      </c>
      <c r="B28" s="1">
        <v>0.24321677794116081</v>
      </c>
      <c r="C28" s="1">
        <v>3.406491714319216E-2</v>
      </c>
      <c r="D28" s="1">
        <v>1.4886353909582001E-2</v>
      </c>
      <c r="E28" s="1">
        <v>7.0878766381906003E-2</v>
      </c>
      <c r="F28" s="1">
        <v>0.28828326602280663</v>
      </c>
      <c r="G28" s="1">
        <v>5.2528726130510661E-3</v>
      </c>
      <c r="H28" s="1">
        <v>3.7982352223316002E-2</v>
      </c>
      <c r="I28" s="1">
        <v>7.897410586944327E-3</v>
      </c>
      <c r="J28" s="1">
        <v>1.7001832811175625E-2</v>
      </c>
      <c r="K28" s="1">
        <v>6.3844367887845782E-2</v>
      </c>
      <c r="L28" s="1">
        <v>2.3109516801798818E-2</v>
      </c>
      <c r="M28" s="1">
        <v>3.3433196823093453E-2</v>
      </c>
      <c r="N28" s="1">
        <v>0.14257793584635531</v>
      </c>
      <c r="O28" s="1">
        <v>1.7570433007771998E-2</v>
      </c>
    </row>
    <row r="29" spans="1:15" ht="19.95" customHeight="1" x14ac:dyDescent="0.2">
      <c r="A29" s="1">
        <v>2013</v>
      </c>
      <c r="B29" s="1">
        <v>0.24509725129595691</v>
      </c>
      <c r="C29" s="1">
        <v>3.1336398197846248E-2</v>
      </c>
      <c r="D29" s="1">
        <v>1.4923973519314061E-2</v>
      </c>
      <c r="E29" s="1">
        <v>6.179645616131451E-2</v>
      </c>
      <c r="F29" s="1">
        <v>0.29142598789746932</v>
      </c>
      <c r="G29" s="1">
        <v>4.6723617196283629E-3</v>
      </c>
      <c r="H29" s="1">
        <v>2.8545375327867568E-2</v>
      </c>
      <c r="I29" s="1">
        <v>1.3700655447994765E-2</v>
      </c>
      <c r="J29" s="1">
        <v>1.607746563271845E-2</v>
      </c>
      <c r="K29" s="1">
        <v>5.5262705090462903E-2</v>
      </c>
      <c r="L29" s="1">
        <v>2.100739166174076E-2</v>
      </c>
      <c r="M29" s="1">
        <v>3.6941311826309338E-2</v>
      </c>
      <c r="N29" s="1">
        <v>0.1522437387563684</v>
      </c>
      <c r="O29" s="1">
        <v>2.69689274650084E-2</v>
      </c>
    </row>
    <row r="30" spans="1:15" ht="19.95" customHeight="1" x14ac:dyDescent="0.2">
      <c r="A30" s="1">
        <v>2014</v>
      </c>
      <c r="B30" s="1">
        <v>0.25583937160934817</v>
      </c>
      <c r="C30" s="1">
        <v>3.4359155920307603E-2</v>
      </c>
      <c r="D30" s="1">
        <v>1.5989592779961214E-2</v>
      </c>
      <c r="E30" s="1">
        <v>5.0298514489987053E-2</v>
      </c>
      <c r="F30" s="1">
        <v>0.28023482972896463</v>
      </c>
      <c r="G30" s="1">
        <v>1.5614151959915052E-2</v>
      </c>
      <c r="H30" s="1">
        <v>2.8348321605343733E-2</v>
      </c>
      <c r="I30" s="1">
        <v>1.6198998279100232E-2</v>
      </c>
      <c r="J30" s="1">
        <v>1.3564434993386686E-2</v>
      </c>
      <c r="K30" s="1">
        <v>4.8826592543862055E-2</v>
      </c>
      <c r="L30" s="1">
        <v>1.9335795364434454E-2</v>
      </c>
      <c r="M30" s="1">
        <v>4.0047113774223535E-2</v>
      </c>
      <c r="N30" s="1">
        <v>0.15490660163205783</v>
      </c>
      <c r="O30" s="1">
        <v>2.6436525319107809E-2</v>
      </c>
    </row>
    <row r="31" spans="1:15" ht="19.95" customHeight="1" x14ac:dyDescent="0.2">
      <c r="A31" s="1">
        <v>2015</v>
      </c>
      <c r="B31" s="1">
        <v>0.26817768260355779</v>
      </c>
      <c r="C31" s="1">
        <v>4.1224965717995089E-2</v>
      </c>
      <c r="D31" s="1">
        <v>1.7081369704777884E-2</v>
      </c>
      <c r="E31" s="1">
        <v>4.9014105455881522E-2</v>
      </c>
      <c r="F31" s="1">
        <v>0.22829241205850948</v>
      </c>
      <c r="G31" s="1">
        <v>2.3706315979678105E-2</v>
      </c>
      <c r="H31" s="1">
        <v>3.189672952993737E-2</v>
      </c>
      <c r="I31" s="1">
        <v>1.8639412013459734E-2</v>
      </c>
      <c r="J31" s="1">
        <v>1.4656633906704743E-2</v>
      </c>
      <c r="K31" s="1">
        <v>5.5032242928819031E-2</v>
      </c>
      <c r="L31" s="1">
        <v>1.9819587928357509E-2</v>
      </c>
      <c r="M31" s="1">
        <v>4.4322032570908096E-2</v>
      </c>
      <c r="N31" s="1">
        <v>0.16297731680311645</v>
      </c>
      <c r="O31" s="1">
        <v>2.5159192798297196E-2</v>
      </c>
    </row>
    <row r="32" spans="1:15" ht="19.95" customHeight="1" x14ac:dyDescent="0.2">
      <c r="A32" s="1">
        <v>2016</v>
      </c>
      <c r="B32" s="1">
        <v>0.28315419575530515</v>
      </c>
      <c r="C32" s="1">
        <v>4.4740014278955381E-2</v>
      </c>
      <c r="D32" s="1">
        <v>1.403115921360905E-2</v>
      </c>
      <c r="E32" s="1">
        <v>4.4645659220289728E-2</v>
      </c>
      <c r="F32" s="1">
        <v>0.23120752750284529</v>
      </c>
      <c r="G32" s="1">
        <v>1.8727613721850403E-2</v>
      </c>
      <c r="H32" s="1">
        <v>3.1794321328776985E-2</v>
      </c>
      <c r="I32" s="1">
        <v>1.6900579695661801E-2</v>
      </c>
      <c r="J32" s="1">
        <v>2.0751286992347538E-2</v>
      </c>
      <c r="K32" s="1">
        <v>6.3077717795669494E-2</v>
      </c>
      <c r="L32" s="1">
        <v>1.9796810182556371E-2</v>
      </c>
      <c r="M32" s="1">
        <v>4.0460711882670621E-2</v>
      </c>
      <c r="N32" s="1">
        <v>0.15074540561890096</v>
      </c>
      <c r="O32" s="1">
        <v>1.9966996810561195E-2</v>
      </c>
    </row>
    <row r="33" spans="1:15" ht="19.95" customHeight="1" x14ac:dyDescent="0.2">
      <c r="A33" s="1">
        <v>2017</v>
      </c>
      <c r="B33" s="1">
        <v>0.27757389628600632</v>
      </c>
      <c r="C33" s="1">
        <v>4.5229403455637203E-2</v>
      </c>
      <c r="D33" s="1">
        <v>1.4283105720889465E-2</v>
      </c>
      <c r="E33" s="1">
        <v>4.2561054088066541E-2</v>
      </c>
      <c r="F33" s="1">
        <v>0.23973356545272337</v>
      </c>
      <c r="G33" s="1">
        <v>1.5312306716623073E-2</v>
      </c>
      <c r="H33" s="1">
        <v>3.1704226836610408E-2</v>
      </c>
      <c r="I33" s="1">
        <v>1.5512168180880697E-2</v>
      </c>
      <c r="J33" s="1">
        <v>2.510836669785476E-2</v>
      </c>
      <c r="K33" s="1">
        <v>6.7366352467269464E-2</v>
      </c>
      <c r="L33" s="1">
        <v>1.578424871090588E-2</v>
      </c>
      <c r="M33" s="1">
        <v>4.0713403303528482E-2</v>
      </c>
      <c r="N33" s="1">
        <v>0.14759844204360881</v>
      </c>
      <c r="O33" s="1">
        <v>2.1519460039395543E-2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4" sqref="C14"/>
    </sheetView>
  </sheetViews>
  <sheetFormatPr defaultColWidth="11.796875" defaultRowHeight="19.95" customHeight="1" x14ac:dyDescent="0.2"/>
  <cols>
    <col min="1" max="16384" width="11.796875" style="1"/>
  </cols>
  <sheetData>
    <row r="1" spans="1:19" ht="19.95" customHeight="1" x14ac:dyDescent="0.2">
      <c r="A1" s="1" t="s">
        <v>0</v>
      </c>
    </row>
    <row r="3" spans="1:19" ht="19.95" customHeight="1" x14ac:dyDescent="0.2">
      <c r="A3" s="1" t="s">
        <v>1</v>
      </c>
      <c r="B3" s="1" t="s">
        <v>68</v>
      </c>
      <c r="C3" s="1" t="s">
        <v>2</v>
      </c>
      <c r="D3" s="1" t="s">
        <v>3</v>
      </c>
      <c r="E3" s="1" t="s">
        <v>4</v>
      </c>
      <c r="F3" s="1" t="s">
        <v>76</v>
      </c>
      <c r="G3" s="1" t="s">
        <v>6</v>
      </c>
      <c r="H3" s="1" t="s">
        <v>7</v>
      </c>
      <c r="I3" s="1" t="s">
        <v>9</v>
      </c>
      <c r="J3" s="1" t="s">
        <v>12</v>
      </c>
      <c r="K3" s="1" t="s">
        <v>60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53</v>
      </c>
      <c r="Q3" s="1" t="s">
        <v>20</v>
      </c>
      <c r="R3" s="1" t="s">
        <v>21</v>
      </c>
      <c r="S3" s="1" t="s">
        <v>22</v>
      </c>
    </row>
    <row r="4" spans="1:19" ht="19.95" customHeight="1" x14ac:dyDescent="0.2">
      <c r="A4" s="1">
        <v>1988</v>
      </c>
      <c r="B4" s="1">
        <v>9.6559355205251909E-4</v>
      </c>
      <c r="C4" s="1">
        <v>0.18519406531923985</v>
      </c>
      <c r="D4" s="1">
        <v>5.6803194117806988E-2</v>
      </c>
      <c r="E4" s="1">
        <v>2.038443975927566E-2</v>
      </c>
      <c r="F4" s="1">
        <v>2.4801573400494294E-2</v>
      </c>
      <c r="G4" s="1">
        <v>0.11222625071032152</v>
      </c>
      <c r="H4" s="1">
        <v>4.1411068659675268E-2</v>
      </c>
      <c r="I4" s="1">
        <v>9.0499634356770442E-2</v>
      </c>
      <c r="J4" s="1">
        <v>3.0756879490371029E-2</v>
      </c>
      <c r="K4" s="1">
        <v>2.0052138996350592E-3</v>
      </c>
      <c r="L4" s="1">
        <v>2.2196383635102849E-2</v>
      </c>
      <c r="M4" s="1">
        <v>3.1660115866944713E-2</v>
      </c>
      <c r="N4" s="1">
        <v>1.811077837732914E-4</v>
      </c>
      <c r="O4" s="1">
        <v>2.2542549521955731E-2</v>
      </c>
      <c r="P4" s="1">
        <v>2.4494206506803042E-2</v>
      </c>
      <c r="Q4" s="1">
        <v>0.16863932507530008</v>
      </c>
      <c r="R4" s="1">
        <v>0.13921018050744421</v>
      </c>
      <c r="S4" s="1">
        <v>2.6028217837033466E-2</v>
      </c>
    </row>
    <row r="5" spans="1:19" ht="19.95" customHeight="1" x14ac:dyDescent="0.2">
      <c r="A5" s="1">
        <v>1989</v>
      </c>
      <c r="B5" s="1">
        <v>1.0907574934222288E-3</v>
      </c>
      <c r="C5" s="1">
        <v>0.21557780986042596</v>
      </c>
      <c r="D5" s="1">
        <v>6.7545632174983772E-2</v>
      </c>
      <c r="E5" s="1">
        <v>1.9027677558351365E-2</v>
      </c>
      <c r="F5" s="1">
        <v>2.654795605316853E-2</v>
      </c>
      <c r="G5" s="1">
        <v>0.10971940837268206</v>
      </c>
      <c r="H5" s="1">
        <v>6.6974669860557084E-2</v>
      </c>
      <c r="I5" s="1">
        <v>7.013706325309664E-2</v>
      </c>
      <c r="J5" s="1">
        <v>2.8833886382457381E-2</v>
      </c>
      <c r="K5" s="1">
        <v>2.1305734873106512E-3</v>
      </c>
      <c r="L5" s="1">
        <v>1.9160679663657362E-2</v>
      </c>
      <c r="M5" s="1">
        <v>3.3548868263671053E-2</v>
      </c>
      <c r="N5" s="1">
        <v>3.3838951181096511E-4</v>
      </c>
      <c r="O5" s="1">
        <v>1.6176368004525429E-2</v>
      </c>
      <c r="P5" s="1">
        <v>2.2160995621044979E-2</v>
      </c>
      <c r="Q5" s="1">
        <v>0.14565414502056967</v>
      </c>
      <c r="R5" s="1">
        <v>0.11607418049023438</v>
      </c>
      <c r="S5" s="1">
        <v>3.9300938928030479E-2</v>
      </c>
    </row>
    <row r="6" spans="1:19" ht="19.95" customHeight="1" x14ac:dyDescent="0.2">
      <c r="A6" s="1">
        <v>1990</v>
      </c>
      <c r="B6" s="1">
        <v>1.4376643385909074E-3</v>
      </c>
      <c r="C6" s="1">
        <v>0.19055211981885148</v>
      </c>
      <c r="D6" s="1">
        <v>8.2231507310992991E-2</v>
      </c>
      <c r="E6" s="1">
        <v>1.90272474692776E-2</v>
      </c>
      <c r="F6" s="1">
        <v>3.4695224888486073E-2</v>
      </c>
      <c r="G6" s="1">
        <v>7.7507997384287763E-2</v>
      </c>
      <c r="H6" s="1">
        <v>9.2040540510396299E-2</v>
      </c>
      <c r="I6" s="1">
        <v>6.4641020327215498E-2</v>
      </c>
      <c r="J6" s="1">
        <v>3.480671648352722E-2</v>
      </c>
      <c r="K6" s="1">
        <v>2.8815152444537991E-3</v>
      </c>
      <c r="L6" s="1">
        <v>1.8439950934220888E-2</v>
      </c>
      <c r="M6" s="1">
        <v>4.2361316305019568E-2</v>
      </c>
      <c r="N6" s="1">
        <v>3.7281395166429901E-4</v>
      </c>
      <c r="O6" s="1">
        <v>1.5177104458394722E-2</v>
      </c>
      <c r="P6" s="1">
        <v>2.0760391036051189E-2</v>
      </c>
      <c r="Q6" s="1">
        <v>0.13574882432274493</v>
      </c>
      <c r="R6" s="1">
        <v>0.11397003392841611</v>
      </c>
      <c r="S6" s="1">
        <v>5.334801128740866E-2</v>
      </c>
    </row>
    <row r="7" spans="1:19" ht="19.95" customHeight="1" x14ac:dyDescent="0.2">
      <c r="A7" s="1">
        <v>1991</v>
      </c>
      <c r="B7" s="1">
        <v>1.2402678401801184E-3</v>
      </c>
      <c r="C7" s="1">
        <v>0.17259441251953472</v>
      </c>
      <c r="D7" s="1">
        <v>7.2627478415584049E-2</v>
      </c>
      <c r="E7" s="1">
        <v>2.154777024318898E-2</v>
      </c>
      <c r="F7" s="1">
        <v>3.5928032212568614E-2</v>
      </c>
      <c r="G7" s="1">
        <v>5.8043504102026418E-2</v>
      </c>
      <c r="H7" s="1">
        <v>9.0583675478245876E-2</v>
      </c>
      <c r="I7" s="1">
        <v>7.3671121015842347E-2</v>
      </c>
      <c r="J7" s="1">
        <v>3.0343542541732934E-2</v>
      </c>
      <c r="K7" s="1">
        <v>4.8693798997937569E-3</v>
      </c>
      <c r="L7" s="1">
        <v>1.5019247313509471E-2</v>
      </c>
      <c r="M7" s="1">
        <v>3.7318322572022507E-2</v>
      </c>
      <c r="N7" s="1">
        <v>4.8918145018016169E-4</v>
      </c>
      <c r="O7" s="1">
        <v>1.6976396700795558E-2</v>
      </c>
      <c r="P7" s="1">
        <v>2.059674917242367E-2</v>
      </c>
      <c r="Q7" s="1">
        <v>0.14350604715414655</v>
      </c>
      <c r="R7" s="1">
        <v>0.1230614411666404</v>
      </c>
      <c r="S7" s="1">
        <v>8.1583430201583831E-2</v>
      </c>
    </row>
    <row r="8" spans="1:19" ht="19.95" customHeight="1" x14ac:dyDescent="0.2">
      <c r="A8" s="1">
        <v>1992</v>
      </c>
      <c r="B8" s="1">
        <v>1.5896759087707544E-3</v>
      </c>
      <c r="C8" s="1">
        <v>0.16555199445657218</v>
      </c>
      <c r="D8" s="1">
        <v>5.9622543909043535E-2</v>
      </c>
      <c r="E8" s="1">
        <v>2.3616425906451598E-2</v>
      </c>
      <c r="F8" s="1">
        <v>3.3154164564539422E-2</v>
      </c>
      <c r="G8" s="1">
        <v>5.8352206129260897E-2</v>
      </c>
      <c r="H8" s="1">
        <v>7.7452837670530086E-2</v>
      </c>
      <c r="I8" s="1">
        <v>7.6789510549041956E-2</v>
      </c>
      <c r="J8" s="1">
        <v>2.8410793501303103E-2</v>
      </c>
      <c r="K8" s="1">
        <v>4.8877924280032138E-3</v>
      </c>
      <c r="L8" s="1">
        <v>1.4895499937485263E-2</v>
      </c>
      <c r="M8" s="1">
        <v>3.623306480596937E-2</v>
      </c>
      <c r="N8" s="1">
        <v>3.5715767035511683E-4</v>
      </c>
      <c r="O8" s="1">
        <v>1.4663713474130223E-2</v>
      </c>
      <c r="P8" s="1">
        <v>2.0880740681364942E-2</v>
      </c>
      <c r="Q8" s="1">
        <v>0.13985048047830234</v>
      </c>
      <c r="R8" s="1">
        <v>0.1194909702529265</v>
      </c>
      <c r="S8" s="1">
        <v>0.12420042767594951</v>
      </c>
    </row>
    <row r="9" spans="1:19" ht="19.95" customHeight="1" x14ac:dyDescent="0.2">
      <c r="A9" s="1">
        <v>1993</v>
      </c>
      <c r="B9" s="1">
        <v>1.3413280408830057E-3</v>
      </c>
      <c r="C9" s="1">
        <v>0.16864048310832477</v>
      </c>
      <c r="D9" s="1">
        <v>4.6908312027316261E-2</v>
      </c>
      <c r="E9" s="1">
        <v>2.4302642521759295E-2</v>
      </c>
      <c r="F9" s="1">
        <v>2.9281012936015694E-2</v>
      </c>
      <c r="G9" s="1">
        <v>5.1224406093641157E-2</v>
      </c>
      <c r="H9" s="1">
        <v>7.3997701031802962E-2</v>
      </c>
      <c r="I9" s="1">
        <v>7.9825031720063624E-2</v>
      </c>
      <c r="J9" s="1">
        <v>2.3444996203527337E-2</v>
      </c>
      <c r="K9" s="1">
        <v>5.9718413848570068E-3</v>
      </c>
      <c r="L9" s="1">
        <v>1.4532664244298917E-2</v>
      </c>
      <c r="M9" s="1">
        <v>4.1777325487470263E-2</v>
      </c>
      <c r="N9" s="1">
        <v>6.7081119027523188E-4</v>
      </c>
      <c r="O9" s="1">
        <v>1.6298794986203187E-2</v>
      </c>
      <c r="P9" s="1">
        <v>2.2206277793155402E-2</v>
      </c>
      <c r="Q9" s="1">
        <v>0.12658294020935904</v>
      </c>
      <c r="R9" s="1">
        <v>0.10921935534792511</v>
      </c>
      <c r="S9" s="1">
        <v>0.16377407567312174</v>
      </c>
    </row>
    <row r="10" spans="1:19" ht="19.95" customHeight="1" x14ac:dyDescent="0.2">
      <c r="A10" s="1">
        <v>1994</v>
      </c>
      <c r="B10" s="1">
        <v>1.4092096283361206E-3</v>
      </c>
      <c r="C10" s="1">
        <v>0.16059334294994498</v>
      </c>
      <c r="D10" s="1">
        <v>5.087002100108564E-2</v>
      </c>
      <c r="E10" s="1">
        <v>2.473224577770626E-2</v>
      </c>
      <c r="F10" s="1">
        <v>2.4640950352297207E-2</v>
      </c>
      <c r="G10" s="1">
        <v>6.5948105010025501E-2</v>
      </c>
      <c r="H10" s="1">
        <v>7.1137657439603916E-2</v>
      </c>
      <c r="I10" s="1">
        <v>8.6741349529383616E-2</v>
      </c>
      <c r="J10" s="1">
        <v>2.5144856561828084E-2</v>
      </c>
      <c r="K10" s="1">
        <v>6.4839699437321315E-3</v>
      </c>
      <c r="L10" s="1">
        <v>1.6251232108121842E-2</v>
      </c>
      <c r="M10" s="1">
        <v>3.8468435674859129E-2</v>
      </c>
      <c r="N10" s="1">
        <v>1.4072552316965726E-3</v>
      </c>
      <c r="O10" s="1">
        <v>1.7718609242314453E-2</v>
      </c>
      <c r="P10" s="1">
        <v>1.9691333281175449E-2</v>
      </c>
      <c r="Q10" s="1">
        <v>0.11153200487124576</v>
      </c>
      <c r="R10" s="1">
        <v>8.4687996767506851E-2</v>
      </c>
      <c r="S10" s="1">
        <v>0.19254142462913648</v>
      </c>
    </row>
    <row r="11" spans="1:19" ht="19.95" customHeight="1" x14ac:dyDescent="0.2">
      <c r="A11" s="1">
        <v>1995</v>
      </c>
      <c r="B11" s="1">
        <v>1.2783033250878589E-3</v>
      </c>
      <c r="C11" s="1">
        <v>0.16569277614123024</v>
      </c>
      <c r="D11" s="1">
        <v>4.8958418737148242E-2</v>
      </c>
      <c r="E11" s="1">
        <v>2.8801419288894077E-2</v>
      </c>
      <c r="F11" s="1">
        <v>1.8687206908966896E-2</v>
      </c>
      <c r="G11" s="1">
        <v>7.7045138836775204E-2</v>
      </c>
      <c r="H11" s="1">
        <v>6.9320461686735182E-2</v>
      </c>
      <c r="I11" s="1">
        <v>9.6581869258545061E-2</v>
      </c>
      <c r="J11" s="1">
        <v>2.3190466721438072E-2</v>
      </c>
      <c r="K11" s="1">
        <v>5.031030150767518E-3</v>
      </c>
      <c r="L11" s="1">
        <v>1.7577160758989206E-2</v>
      </c>
      <c r="M11" s="1">
        <v>3.1242558628999932E-2</v>
      </c>
      <c r="N11" s="1">
        <v>2.1891373815951447E-3</v>
      </c>
      <c r="O11" s="1">
        <v>2.1585869482819525E-2</v>
      </c>
      <c r="P11" s="1">
        <v>1.6026966344070279E-2</v>
      </c>
      <c r="Q11" s="1">
        <v>0.10204351861338631</v>
      </c>
      <c r="R11" s="1">
        <v>7.1081084937584069E-2</v>
      </c>
      <c r="S11" s="1">
        <v>0.20366661279696718</v>
      </c>
    </row>
    <row r="12" spans="1:19" ht="19.95" customHeight="1" x14ac:dyDescent="0.2">
      <c r="A12" s="1">
        <v>1996</v>
      </c>
      <c r="B12" s="1">
        <v>1.753699829474771E-3</v>
      </c>
      <c r="C12" s="1">
        <v>0.16151437330014837</v>
      </c>
      <c r="D12" s="1">
        <v>5.6682725966396973E-2</v>
      </c>
      <c r="E12" s="1">
        <v>4.0550571427784635E-2</v>
      </c>
      <c r="F12" s="1">
        <v>1.1606151492707257E-2</v>
      </c>
      <c r="G12" s="1">
        <v>4.9077084036820824E-2</v>
      </c>
      <c r="H12" s="1">
        <v>6.7438508221077345E-2</v>
      </c>
      <c r="I12" s="1">
        <v>8.7732047677042513E-2</v>
      </c>
      <c r="J12" s="1">
        <v>2.1330663803795762E-2</v>
      </c>
      <c r="K12" s="1">
        <v>5.9949895922162778E-3</v>
      </c>
      <c r="L12" s="1">
        <v>1.2758039892556691E-2</v>
      </c>
      <c r="M12" s="1">
        <v>2.8543209531797967E-2</v>
      </c>
      <c r="N12" s="1">
        <v>4.5223621897250146E-3</v>
      </c>
      <c r="O12" s="1">
        <v>2.1019632680379288E-2</v>
      </c>
      <c r="P12" s="1">
        <v>1.4532713186240231E-2</v>
      </c>
      <c r="Q12" s="1">
        <v>0.10397722099487178</v>
      </c>
      <c r="R12" s="1">
        <v>6.8476011557112984E-2</v>
      </c>
      <c r="S12" s="1">
        <v>0.24248999461985132</v>
      </c>
    </row>
    <row r="13" spans="1:19" ht="19.95" customHeight="1" x14ac:dyDescent="0.2">
      <c r="A13" s="1">
        <v>1997</v>
      </c>
      <c r="B13" s="1">
        <v>5.9885886689333163E-3</v>
      </c>
      <c r="C13" s="1">
        <v>0.15918954797682883</v>
      </c>
      <c r="D13" s="1">
        <v>5.0632304031725264E-2</v>
      </c>
      <c r="E13" s="1">
        <v>4.1781867554672711E-2</v>
      </c>
      <c r="F13" s="1">
        <v>8.3685721512420062E-3</v>
      </c>
      <c r="G13" s="1">
        <v>4.9295471375826384E-2</v>
      </c>
      <c r="H13" s="1">
        <v>6.1171810067980135E-2</v>
      </c>
      <c r="I13" s="1">
        <v>8.0764957360030323E-2</v>
      </c>
      <c r="J13" s="1">
        <v>1.9595494057161905E-2</v>
      </c>
      <c r="K13" s="1">
        <v>7.0867738243486659E-3</v>
      </c>
      <c r="L13" s="1">
        <v>1.2120601111809171E-2</v>
      </c>
      <c r="M13" s="1">
        <v>2.5125244764018305E-2</v>
      </c>
      <c r="N13" s="1">
        <v>6.8860430018038397E-3</v>
      </c>
      <c r="O13" s="1">
        <v>2.1354116837717461E-2</v>
      </c>
      <c r="P13" s="1">
        <v>1.1133226263837155E-2</v>
      </c>
      <c r="Q13" s="1">
        <v>9.8550508526204908E-2</v>
      </c>
      <c r="R13" s="1">
        <v>5.4464066277672293E-2</v>
      </c>
      <c r="S13" s="1">
        <v>0.28649080614818734</v>
      </c>
    </row>
    <row r="14" spans="1:19" ht="19.95" customHeight="1" x14ac:dyDescent="0.2">
      <c r="A14" s="1">
        <v>1998</v>
      </c>
      <c r="B14" s="1">
        <v>8.2828010548776816E-3</v>
      </c>
      <c r="C14" s="1">
        <v>0.16027420804850129</v>
      </c>
      <c r="D14" s="1">
        <v>4.7723400719584946E-2</v>
      </c>
      <c r="E14" s="1">
        <v>3.5140839762902401E-2</v>
      </c>
      <c r="F14" s="1">
        <v>8.8039120876832206E-3</v>
      </c>
      <c r="G14" s="1">
        <v>5.108414890276259E-2</v>
      </c>
      <c r="H14" s="1">
        <v>7.4868083163304622E-2</v>
      </c>
      <c r="I14" s="1">
        <v>7.3926422516923232E-2</v>
      </c>
      <c r="J14" s="1">
        <v>2.0306666091358602E-2</v>
      </c>
      <c r="K14" s="1">
        <v>7.4974103933511628E-3</v>
      </c>
      <c r="L14" s="1">
        <v>1.399470749193496E-2</v>
      </c>
      <c r="M14" s="1">
        <v>2.3711079700875277E-2</v>
      </c>
      <c r="N14" s="1">
        <v>5.9456024425298439E-3</v>
      </c>
      <c r="O14" s="1">
        <v>1.9946683309590037E-2</v>
      </c>
      <c r="P14" s="1">
        <v>1.0278233038269944E-2</v>
      </c>
      <c r="Q14" s="1">
        <v>9.2582226976011484E-2</v>
      </c>
      <c r="R14" s="1">
        <v>5.1116979390357017E-2</v>
      </c>
      <c r="S14" s="1">
        <v>0.29451659490918169</v>
      </c>
    </row>
    <row r="15" spans="1:19" ht="19.95" customHeight="1" x14ac:dyDescent="0.2">
      <c r="A15" s="1">
        <v>1999</v>
      </c>
      <c r="B15" s="1">
        <v>8.872199215346056E-3</v>
      </c>
      <c r="C15" s="1">
        <v>0.14211952091535773</v>
      </c>
      <c r="D15" s="1">
        <v>4.3045754038965288E-2</v>
      </c>
      <c r="E15" s="1">
        <v>3.4628858571448089E-2</v>
      </c>
      <c r="F15" s="1">
        <v>8.7306748821237273E-3</v>
      </c>
      <c r="G15" s="1">
        <v>4.6284507328438869E-2</v>
      </c>
      <c r="H15" s="1">
        <v>8.4053943973701403E-2</v>
      </c>
      <c r="I15" s="1">
        <v>7.0141948661741088E-2</v>
      </c>
      <c r="J15" s="1">
        <v>2.0736045331836213E-2</v>
      </c>
      <c r="K15" s="1">
        <v>1.0906975090109228E-2</v>
      </c>
      <c r="L15" s="1">
        <v>1.2523354513636798E-2</v>
      </c>
      <c r="M15" s="1">
        <v>2.3864234461147538E-2</v>
      </c>
      <c r="N15" s="1">
        <v>6.1877830818703218E-3</v>
      </c>
      <c r="O15" s="1">
        <v>2.3225165671572616E-2</v>
      </c>
      <c r="P15" s="1">
        <v>8.8837815879414181E-3</v>
      </c>
      <c r="Q15" s="1">
        <v>8.690040721449678E-2</v>
      </c>
      <c r="R15" s="1">
        <v>5.4564224630649125E-2</v>
      </c>
      <c r="S15" s="1">
        <v>0.31433062082961771</v>
      </c>
    </row>
    <row r="16" spans="1:19" ht="19.95" customHeight="1" x14ac:dyDescent="0.2">
      <c r="A16" s="1">
        <v>2000</v>
      </c>
      <c r="B16" s="1">
        <v>9.2350605331185682E-3</v>
      </c>
      <c r="C16" s="1">
        <v>0.13848356752584928</v>
      </c>
      <c r="D16" s="1">
        <v>4.2466602496962901E-2</v>
      </c>
      <c r="E16" s="1">
        <v>4.0271920766657948E-2</v>
      </c>
      <c r="F16" s="1">
        <v>7.1411577307577264E-3</v>
      </c>
      <c r="G16" s="1">
        <v>5.4868607769473769E-2</v>
      </c>
      <c r="H16" s="1">
        <v>7.7351046926738429E-2</v>
      </c>
      <c r="I16" s="1">
        <v>7.2725691121537275E-2</v>
      </c>
      <c r="J16" s="1">
        <v>1.7539863511999449E-2</v>
      </c>
      <c r="K16" s="1">
        <v>9.0680861355340054E-3</v>
      </c>
      <c r="L16" s="1">
        <v>1.5450193432557305E-2</v>
      </c>
      <c r="M16" s="1">
        <v>2.0129862229967068E-2</v>
      </c>
      <c r="N16" s="1">
        <v>6.4303926481476112E-3</v>
      </c>
      <c r="O16" s="1">
        <v>2.4756619011501092E-2</v>
      </c>
      <c r="P16" s="1">
        <v>7.615860949629627E-3</v>
      </c>
      <c r="Q16" s="1">
        <v>7.8923873266687802E-2</v>
      </c>
      <c r="R16" s="1">
        <v>5.0950797317248171E-2</v>
      </c>
      <c r="S16" s="1">
        <v>0.32659079662563195</v>
      </c>
    </row>
    <row r="17" spans="1:19" ht="19.95" customHeight="1" x14ac:dyDescent="0.2">
      <c r="A17" s="1">
        <v>2001</v>
      </c>
      <c r="B17" s="1">
        <v>1.1869898710608826E-2</v>
      </c>
      <c r="C17" s="1">
        <v>0.12087794214840462</v>
      </c>
      <c r="D17" s="1">
        <v>4.4462641174600678E-2</v>
      </c>
      <c r="E17" s="1">
        <v>4.9304193123859363E-2</v>
      </c>
      <c r="F17" s="1">
        <v>6.195768803845916E-3</v>
      </c>
      <c r="G17" s="1">
        <v>3.4374114026662808E-2</v>
      </c>
      <c r="H17" s="1">
        <v>7.7727934980313385E-2</v>
      </c>
      <c r="I17" s="1">
        <v>7.5264389810112006E-2</v>
      </c>
      <c r="J17" s="1">
        <v>1.9339153838530274E-2</v>
      </c>
      <c r="K17" s="1">
        <v>8.2563990701812907E-3</v>
      </c>
      <c r="L17" s="1">
        <v>9.4857471988933038E-3</v>
      </c>
      <c r="M17" s="1">
        <v>1.8656814237544048E-2</v>
      </c>
      <c r="N17" s="1">
        <v>1.2689534533187221E-2</v>
      </c>
      <c r="O17" s="1">
        <v>2.9111473567440378E-2</v>
      </c>
      <c r="P17" s="1">
        <v>6.6824271086904138E-3</v>
      </c>
      <c r="Q17" s="1">
        <v>6.8997497867598387E-2</v>
      </c>
      <c r="R17" s="1">
        <v>4.4819453924688675E-2</v>
      </c>
      <c r="S17" s="1">
        <v>0.36188461587483839</v>
      </c>
    </row>
    <row r="18" spans="1:19" ht="19.95" customHeight="1" x14ac:dyDescent="0.2">
      <c r="A18" s="1">
        <v>2002</v>
      </c>
      <c r="B18" s="1">
        <v>1.7303465582623169E-2</v>
      </c>
      <c r="C18" s="1">
        <v>0.11949975958015664</v>
      </c>
      <c r="D18" s="1">
        <v>3.783461105062505E-2</v>
      </c>
      <c r="E18" s="1">
        <v>5.3273669287880791E-2</v>
      </c>
      <c r="F18" s="1">
        <v>5.9393331740808511E-3</v>
      </c>
      <c r="G18" s="1">
        <v>2.8012185846960348E-2</v>
      </c>
      <c r="H18" s="1">
        <v>7.9999177339566588E-2</v>
      </c>
      <c r="I18" s="1">
        <v>7.8024373237891409E-2</v>
      </c>
      <c r="J18" s="1">
        <v>2.0929736215922996E-2</v>
      </c>
      <c r="K18" s="1">
        <v>8.7933225451744083E-3</v>
      </c>
      <c r="L18" s="1">
        <v>8.7339247149369678E-3</v>
      </c>
      <c r="M18" s="1">
        <v>1.7513004871536602E-2</v>
      </c>
      <c r="N18" s="1">
        <v>1.5022610339208049E-2</v>
      </c>
      <c r="O18" s="1">
        <v>2.3943447304108155E-2</v>
      </c>
      <c r="P18" s="1">
        <v>6.3866542145999301E-3</v>
      </c>
      <c r="Q18" s="1">
        <v>5.7046472319821448E-2</v>
      </c>
      <c r="R18" s="1">
        <v>4.318753810658537E-2</v>
      </c>
      <c r="S18" s="1">
        <v>0.37855671426832121</v>
      </c>
    </row>
    <row r="19" spans="1:19" ht="19.95" customHeight="1" x14ac:dyDescent="0.2">
      <c r="A19" s="1">
        <v>2003</v>
      </c>
      <c r="B19" s="1">
        <v>2.0549892537072598E-2</v>
      </c>
      <c r="C19" s="1">
        <v>0.10301576795525191</v>
      </c>
      <c r="D19" s="1">
        <v>3.7360097881584182E-2</v>
      </c>
      <c r="E19" s="1">
        <v>5.8227385542451444E-2</v>
      </c>
      <c r="F19" s="1">
        <v>5.9533213760959549E-3</v>
      </c>
      <c r="G19" s="1">
        <v>2.7791615885199378E-2</v>
      </c>
      <c r="H19" s="1">
        <v>7.7482522947463647E-2</v>
      </c>
      <c r="I19" s="1">
        <v>8.4361196950002881E-2</v>
      </c>
      <c r="J19" s="1">
        <v>2.6081475004627607E-2</v>
      </c>
      <c r="K19" s="1">
        <v>8.9885568654417009E-3</v>
      </c>
      <c r="L19" s="1">
        <v>1.004790983669457E-2</v>
      </c>
      <c r="M19" s="1">
        <v>1.7073911799962354E-2</v>
      </c>
      <c r="N19" s="1">
        <v>1.5077553088928454E-2</v>
      </c>
      <c r="O19" s="1">
        <v>2.1486697019960005E-2</v>
      </c>
      <c r="P19" s="1">
        <v>5.024338776298886E-3</v>
      </c>
      <c r="Q19" s="1">
        <v>4.8110561614213433E-2</v>
      </c>
      <c r="R19" s="1">
        <v>4.0215083513571885E-2</v>
      </c>
      <c r="S19" s="1">
        <v>0.39315211140517908</v>
      </c>
    </row>
    <row r="20" spans="1:19" ht="19.95" customHeight="1" x14ac:dyDescent="0.2">
      <c r="A20" s="1">
        <v>2004</v>
      </c>
      <c r="B20" s="1">
        <v>1.9660586800276065E-2</v>
      </c>
      <c r="C20" s="1">
        <v>7.6588886797573447E-2</v>
      </c>
      <c r="D20" s="1">
        <v>5.1322246243186355E-2</v>
      </c>
      <c r="E20" s="1">
        <v>5.5817454427805613E-2</v>
      </c>
      <c r="F20" s="1">
        <v>4.5778706889024919E-3</v>
      </c>
      <c r="G20" s="1">
        <v>2.4602983848554666E-2</v>
      </c>
      <c r="H20" s="1">
        <v>6.7635100394301484E-2</v>
      </c>
      <c r="I20" s="1">
        <v>8.4701404055022092E-2</v>
      </c>
      <c r="J20" s="1">
        <v>2.5635306623931365E-2</v>
      </c>
      <c r="K20" s="1">
        <v>8.9365801966986968E-3</v>
      </c>
      <c r="L20" s="1">
        <v>7.7867470622155176E-3</v>
      </c>
      <c r="M20" s="1">
        <v>3.1864492256734038E-2</v>
      </c>
      <c r="N20" s="1">
        <v>1.8252661030922962E-2</v>
      </c>
      <c r="O20" s="1">
        <v>1.9595665182282007E-2</v>
      </c>
      <c r="P20" s="1">
        <v>4.2475230231787224E-3</v>
      </c>
      <c r="Q20" s="1">
        <v>3.8212406001404652E-2</v>
      </c>
      <c r="R20" s="1">
        <v>3.678412669570217E-2</v>
      </c>
      <c r="S20" s="1">
        <v>0.42377795867130763</v>
      </c>
    </row>
    <row r="21" spans="1:19" ht="19.95" customHeight="1" x14ac:dyDescent="0.2">
      <c r="A21" s="1">
        <v>2005</v>
      </c>
      <c r="B21" s="1">
        <v>2.1183751491176048E-2</v>
      </c>
      <c r="C21" s="1">
        <v>7.0302442862382866E-2</v>
      </c>
      <c r="D21" s="1">
        <v>4.4070197417412485E-2</v>
      </c>
      <c r="E21" s="1">
        <v>5.6790480857726901E-2</v>
      </c>
      <c r="F21" s="1">
        <v>3.2133195025448578E-3</v>
      </c>
      <c r="G21" s="1">
        <v>1.8242246279544162E-2</v>
      </c>
      <c r="H21" s="1">
        <v>6.4430453573500079E-2</v>
      </c>
      <c r="I21" s="1">
        <v>8.321443084162769E-2</v>
      </c>
      <c r="J21" s="1">
        <v>1.8817599617812614E-2</v>
      </c>
      <c r="K21" s="1">
        <v>9.8094871956330414E-3</v>
      </c>
      <c r="L21" s="1">
        <v>7.6782724592651796E-3</v>
      </c>
      <c r="M21" s="1">
        <v>2.740835452666588E-2</v>
      </c>
      <c r="N21" s="1">
        <v>1.9304476763113761E-2</v>
      </c>
      <c r="O21" s="1">
        <v>1.9914441201268004E-2</v>
      </c>
      <c r="P21" s="1">
        <v>4.3141572510974838E-3</v>
      </c>
      <c r="Q21" s="1">
        <v>3.6535767933786788E-2</v>
      </c>
      <c r="R21" s="1">
        <v>3.3643729289343186E-2</v>
      </c>
      <c r="S21" s="1">
        <v>0.46112639093609897</v>
      </c>
    </row>
    <row r="22" spans="1:19" ht="19.95" customHeight="1" x14ac:dyDescent="0.2">
      <c r="A22" s="1">
        <v>2006</v>
      </c>
      <c r="B22" s="1">
        <v>1.8317921652747201E-2</v>
      </c>
      <c r="C22" s="1">
        <v>6.7997626093471805E-2</v>
      </c>
      <c r="D22" s="1">
        <v>3.8471957547468509E-2</v>
      </c>
      <c r="E22" s="1">
        <v>6.899080203966064E-2</v>
      </c>
      <c r="F22" s="1">
        <v>2.929603546139122E-3</v>
      </c>
      <c r="G22" s="1">
        <v>1.9503389383576882E-2</v>
      </c>
      <c r="H22" s="1">
        <v>6.0576552233900467E-2</v>
      </c>
      <c r="I22" s="1">
        <v>9.0416030369343869E-2</v>
      </c>
      <c r="J22" s="1">
        <v>1.8499658735722652E-2</v>
      </c>
      <c r="K22" s="1">
        <v>9.0245390397414513E-3</v>
      </c>
      <c r="L22" s="1">
        <v>7.6430112064681576E-3</v>
      </c>
      <c r="M22" s="1">
        <v>2.2531391143916047E-2</v>
      </c>
      <c r="N22" s="1">
        <v>2.1847826510709122E-2</v>
      </c>
      <c r="O22" s="1">
        <v>2.0169744878082006E-2</v>
      </c>
      <c r="P22" s="1">
        <v>3.6118128521836169E-3</v>
      </c>
      <c r="Q22" s="1">
        <v>3.4151524439023001E-2</v>
      </c>
      <c r="R22" s="1">
        <v>2.903904238421785E-2</v>
      </c>
      <c r="S22" s="1">
        <v>0.46627756594362763</v>
      </c>
    </row>
    <row r="23" spans="1:19" ht="19.95" customHeight="1" x14ac:dyDescent="0.2">
      <c r="A23" s="1">
        <v>2007</v>
      </c>
      <c r="B23" s="1">
        <v>1.7589736662475808E-2</v>
      </c>
      <c r="C23" s="1">
        <v>6.6228762852454534E-2</v>
      </c>
      <c r="D23" s="1">
        <v>3.3752767427328363E-2</v>
      </c>
      <c r="E23" s="1">
        <v>6.7370618548462616E-2</v>
      </c>
      <c r="F23" s="1">
        <v>2.3269948257780833E-3</v>
      </c>
      <c r="G23" s="1">
        <v>1.6279508442829695E-2</v>
      </c>
      <c r="H23" s="1">
        <v>5.1781501688927402E-2</v>
      </c>
      <c r="I23" s="1">
        <v>8.0935857869982183E-2</v>
      </c>
      <c r="J23" s="1">
        <v>1.6275729922419411E-2</v>
      </c>
      <c r="K23" s="1">
        <v>1.1825817438358751E-2</v>
      </c>
      <c r="L23" s="1">
        <v>6.2316069280726324E-3</v>
      </c>
      <c r="M23" s="1">
        <v>2.2514460134936371E-2</v>
      </c>
      <c r="N23" s="1">
        <v>2.2655201519697323E-2</v>
      </c>
      <c r="O23" s="1">
        <v>1.833989043960282E-2</v>
      </c>
      <c r="P23" s="1">
        <v>3.0157454253807964E-3</v>
      </c>
      <c r="Q23" s="1">
        <v>3.4324042954348682E-2</v>
      </c>
      <c r="R23" s="1">
        <v>2.6511591001923088E-2</v>
      </c>
      <c r="S23" s="1">
        <v>0.50204016591702139</v>
      </c>
    </row>
    <row r="24" spans="1:19" ht="19.95" customHeight="1" x14ac:dyDescent="0.2">
      <c r="A24" s="1">
        <v>2008</v>
      </c>
      <c r="B24" s="1">
        <v>1.5327915256610473E-2</v>
      </c>
      <c r="C24" s="1">
        <v>6.4184144869511114E-2</v>
      </c>
      <c r="D24" s="1">
        <v>2.9647114633604175E-2</v>
      </c>
      <c r="E24" s="1">
        <v>7.621690936784635E-2</v>
      </c>
      <c r="F24" s="1">
        <v>2.0784938855764839E-3</v>
      </c>
      <c r="G24" s="1">
        <v>1.3800105369532944E-2</v>
      </c>
      <c r="H24" s="1">
        <v>5.2010430734192648E-2</v>
      </c>
      <c r="I24" s="1">
        <v>8.6769233001122437E-2</v>
      </c>
      <c r="J24" s="1">
        <v>1.4909533542942026E-2</v>
      </c>
      <c r="K24" s="1">
        <v>1.3501740270121838E-2</v>
      </c>
      <c r="L24" s="1">
        <v>6.3588712587703301E-3</v>
      </c>
      <c r="M24" s="1">
        <v>2.1214866443272789E-2</v>
      </c>
      <c r="N24" s="1">
        <v>2.5837726280608389E-2</v>
      </c>
      <c r="O24" s="1">
        <v>2.1205978984454657E-2</v>
      </c>
      <c r="P24" s="1">
        <v>4.0425354372916594E-3</v>
      </c>
      <c r="Q24" s="1">
        <v>3.3687308711617465E-2</v>
      </c>
      <c r="R24" s="1">
        <v>2.9302376060821901E-2</v>
      </c>
      <c r="S24" s="1">
        <v>0.48990471589210233</v>
      </c>
    </row>
    <row r="25" spans="1:19" ht="19.95" customHeight="1" x14ac:dyDescent="0.2">
      <c r="A25" s="1">
        <v>2009</v>
      </c>
      <c r="B25" s="1">
        <v>1.6978963546429544E-2</v>
      </c>
      <c r="C25" s="1">
        <v>5.5109179219597133E-2</v>
      </c>
      <c r="D25" s="1">
        <v>2.6588779319842631E-2</v>
      </c>
      <c r="E25" s="1">
        <v>5.912105901572854E-2</v>
      </c>
      <c r="F25" s="1">
        <v>2.4279322354034353E-3</v>
      </c>
      <c r="G25" s="1">
        <v>1.0565841670474823E-2</v>
      </c>
      <c r="H25" s="1">
        <v>3.957808341695232E-2</v>
      </c>
      <c r="I25" s="1">
        <v>6.7322101181685648E-2</v>
      </c>
      <c r="J25" s="1">
        <v>1.3696298423345419E-2</v>
      </c>
      <c r="K25" s="1">
        <v>1.1865896047665143E-2</v>
      </c>
      <c r="L25" s="1">
        <v>4.2377084987474771E-3</v>
      </c>
      <c r="M25" s="1">
        <v>2.1151928992687079E-2</v>
      </c>
      <c r="N25" s="1">
        <v>2.9687525928555707E-2</v>
      </c>
      <c r="O25" s="1">
        <v>2.1915752308343837E-2</v>
      </c>
      <c r="P25" s="1">
        <v>3.415499361769101E-3</v>
      </c>
      <c r="Q25" s="1">
        <v>4.0490486248717983E-2</v>
      </c>
      <c r="R25" s="1">
        <v>3.0578109385197991E-2</v>
      </c>
      <c r="S25" s="1">
        <v>0.54526885519885615</v>
      </c>
    </row>
    <row r="26" spans="1:19" ht="19.95" customHeight="1" x14ac:dyDescent="0.2">
      <c r="A26" s="1">
        <v>2010</v>
      </c>
      <c r="B26" s="1">
        <v>1.7478372626037453E-2</v>
      </c>
      <c r="C26" s="1">
        <v>5.8073857037984504E-2</v>
      </c>
      <c r="D26" s="1">
        <v>2.4916941244912869E-2</v>
      </c>
      <c r="E26" s="1">
        <v>7.7795693715338524E-2</v>
      </c>
      <c r="F26" s="1">
        <v>2.147971880120498E-3</v>
      </c>
      <c r="G26" s="1">
        <v>1.3655040097113451E-2</v>
      </c>
      <c r="H26" s="1">
        <v>3.7038112084672656E-2</v>
      </c>
      <c r="I26" s="1">
        <v>8.4558777770617391E-2</v>
      </c>
      <c r="J26" s="1">
        <v>1.4606692995056052E-2</v>
      </c>
      <c r="K26" s="1">
        <v>1.1501569418126958E-2</v>
      </c>
      <c r="L26" s="1">
        <v>5.4258747131550817E-3</v>
      </c>
      <c r="M26" s="1">
        <v>1.980076475128207E-2</v>
      </c>
      <c r="N26" s="1">
        <v>3.3224275326950416E-2</v>
      </c>
      <c r="O26" s="1">
        <v>2.1966287277878898E-2</v>
      </c>
      <c r="P26" s="1">
        <v>4.3895959776715067E-3</v>
      </c>
      <c r="Q26" s="1">
        <v>3.8036938809494096E-2</v>
      </c>
      <c r="R26" s="1">
        <v>3.0697917631949716E-2</v>
      </c>
      <c r="S26" s="1">
        <v>0.50468531664163785</v>
      </c>
    </row>
    <row r="27" spans="1:19" ht="19.95" customHeight="1" x14ac:dyDescent="0.2">
      <c r="A27" s="1">
        <v>2011</v>
      </c>
      <c r="B27" s="1">
        <v>1.6492243733663998E-2</v>
      </c>
      <c r="C27" s="1">
        <v>5.068522668289753E-2</v>
      </c>
      <c r="D27" s="1">
        <v>2.5360685094829478E-2</v>
      </c>
      <c r="E27" s="1">
        <v>9.1815387391078099E-2</v>
      </c>
      <c r="F27" s="1">
        <v>1.8887608222338584E-3</v>
      </c>
      <c r="G27" s="1">
        <v>1.1539040718170551E-2</v>
      </c>
      <c r="H27" s="1">
        <v>4.0005874589024194E-2</v>
      </c>
      <c r="I27" s="1">
        <v>8.6598421204732143E-2</v>
      </c>
      <c r="J27" s="1">
        <v>1.4755753053623203E-2</v>
      </c>
      <c r="K27" s="1">
        <v>1.1508683208894503E-2</v>
      </c>
      <c r="L27" s="1">
        <v>4.8321360415736984E-3</v>
      </c>
      <c r="M27" s="1">
        <v>1.7373725423111389E-2</v>
      </c>
      <c r="N27" s="1">
        <v>3.455126551551678E-2</v>
      </c>
      <c r="O27" s="1">
        <v>1.984564300359724E-2</v>
      </c>
      <c r="P27" s="1">
        <v>3.2396162296837207E-3</v>
      </c>
      <c r="Q27" s="1">
        <v>3.8119821455610596E-2</v>
      </c>
      <c r="R27" s="1">
        <v>3.1895139567596972E-2</v>
      </c>
      <c r="S27" s="1">
        <v>0.49949257626416205</v>
      </c>
    </row>
    <row r="28" spans="1:19" ht="19.95" customHeight="1" x14ac:dyDescent="0.2">
      <c r="A28" s="1">
        <v>2012</v>
      </c>
      <c r="B28" s="1">
        <v>1.655111200519092E-2</v>
      </c>
      <c r="C28" s="1">
        <v>4.5972045894842072E-2</v>
      </c>
      <c r="D28" s="1">
        <v>2.4843745700038625E-2</v>
      </c>
      <c r="E28" s="1">
        <v>7.0967990662815367E-2</v>
      </c>
      <c r="F28" s="1">
        <v>1.6860280099532429E-3</v>
      </c>
      <c r="G28" s="1">
        <v>9.116836182287813E-3</v>
      </c>
      <c r="H28" s="1">
        <v>4.6012283446694766E-2</v>
      </c>
      <c r="I28" s="1">
        <v>6.4099458383311173E-2</v>
      </c>
      <c r="J28" s="1">
        <v>1.4540033090996968E-2</v>
      </c>
      <c r="K28" s="1">
        <v>1.1601429761801268E-2</v>
      </c>
      <c r="L28" s="1">
        <v>4.5838776166015529E-3</v>
      </c>
      <c r="M28" s="1">
        <v>1.7775608826758483E-2</v>
      </c>
      <c r="N28" s="1">
        <v>4.2187876089983818E-2</v>
      </c>
      <c r="O28" s="1">
        <v>1.933418458923777E-2</v>
      </c>
      <c r="P28" s="1">
        <v>1.2544188803042123E-3</v>
      </c>
      <c r="Q28" s="1">
        <v>4.0963006991853838E-2</v>
      </c>
      <c r="R28" s="1">
        <v>3.013800587547795E-2</v>
      </c>
      <c r="S28" s="1">
        <v>0.53837205799185017</v>
      </c>
    </row>
    <row r="29" spans="1:19" ht="19.95" customHeight="1" x14ac:dyDescent="0.2">
      <c r="A29" s="1">
        <v>2013</v>
      </c>
      <c r="B29" s="1">
        <v>1.5572421973566073E-2</v>
      </c>
      <c r="C29" s="1">
        <v>4.3419909971485392E-2</v>
      </c>
      <c r="D29" s="1">
        <v>2.6482492821511217E-2</v>
      </c>
      <c r="E29" s="1">
        <v>6.7445114836397757E-2</v>
      </c>
      <c r="F29" s="1">
        <v>1.5137191639422562E-3</v>
      </c>
      <c r="G29" s="1">
        <v>1.0026032528260726E-2</v>
      </c>
      <c r="H29" s="1">
        <v>4.9470190595571603E-2</v>
      </c>
      <c r="I29" s="1">
        <v>6.2546452210844969E-2</v>
      </c>
      <c r="J29" s="1">
        <v>1.530593112440194E-2</v>
      </c>
      <c r="K29" s="1">
        <v>1.2601783540211815E-2</v>
      </c>
      <c r="L29" s="1">
        <v>4.4749683511126626E-3</v>
      </c>
      <c r="M29" s="1">
        <v>1.5165364855274623E-2</v>
      </c>
      <c r="N29" s="1">
        <v>5.0455960547235078E-2</v>
      </c>
      <c r="O29" s="1">
        <v>2.0469412581069543E-2</v>
      </c>
      <c r="P29" s="1">
        <v>1.0682935556035331E-3</v>
      </c>
      <c r="Q29" s="1">
        <v>4.0517665148159576E-2</v>
      </c>
      <c r="R29" s="1">
        <v>2.9335023070930256E-2</v>
      </c>
      <c r="S29" s="1">
        <v>0.53412926312442099</v>
      </c>
    </row>
    <row r="30" spans="1:19" ht="19.95" customHeight="1" x14ac:dyDescent="0.2">
      <c r="A30" s="1">
        <v>2014</v>
      </c>
      <c r="B30" s="1">
        <v>1.5946416712035453E-2</v>
      </c>
      <c r="C30" s="1">
        <v>4.3314970770973321E-2</v>
      </c>
      <c r="D30" s="1">
        <v>2.6911891031518597E-2</v>
      </c>
      <c r="E30" s="1">
        <v>6.0147304685588092E-2</v>
      </c>
      <c r="F30" s="1">
        <v>1.1693603054424996E-3</v>
      </c>
      <c r="G30" s="1">
        <v>1.0171218688397151E-2</v>
      </c>
      <c r="H30" s="1">
        <v>5.634635842336725E-2</v>
      </c>
      <c r="I30" s="1">
        <v>5.692786087204528E-2</v>
      </c>
      <c r="J30" s="1">
        <v>1.665671698925782E-2</v>
      </c>
      <c r="K30" s="1">
        <v>1.3647461694982913E-2</v>
      </c>
      <c r="L30" s="1">
        <v>3.9790457858451742E-3</v>
      </c>
      <c r="M30" s="1">
        <v>1.5537685005017716E-2</v>
      </c>
      <c r="N30" s="1">
        <v>6.2981020228094917E-2</v>
      </c>
      <c r="O30" s="1">
        <v>2.3958407513841481E-2</v>
      </c>
      <c r="P30" s="1">
        <v>1.5278914081126667E-3</v>
      </c>
      <c r="Q30" s="1">
        <v>4.0122509724523012E-2</v>
      </c>
      <c r="R30" s="1">
        <v>2.8827018856506119E-2</v>
      </c>
      <c r="S30" s="1">
        <v>0.52182686130445055</v>
      </c>
    </row>
    <row r="31" spans="1:19" ht="19.95" customHeight="1" x14ac:dyDescent="0.2">
      <c r="A31" s="1">
        <v>2015</v>
      </c>
      <c r="B31" s="1">
        <v>1.400548947537226E-2</v>
      </c>
      <c r="C31" s="1">
        <v>4.6840052477587039E-2</v>
      </c>
      <c r="D31" s="1">
        <v>2.7095929519389789E-2</v>
      </c>
      <c r="E31" s="1">
        <v>5.9997265092051007E-2</v>
      </c>
      <c r="F31" s="1">
        <v>1.0347875169221168E-3</v>
      </c>
      <c r="G31" s="1">
        <v>9.9995551104016776E-3</v>
      </c>
      <c r="H31" s="1">
        <v>6.4603017536396468E-2</v>
      </c>
      <c r="I31" s="1">
        <v>5.2739144825338258E-2</v>
      </c>
      <c r="J31" s="1">
        <v>1.504305077712078E-2</v>
      </c>
      <c r="K31" s="1">
        <v>1.4029843311436007E-2</v>
      </c>
      <c r="L31" s="1">
        <v>4.6338173512149843E-3</v>
      </c>
      <c r="M31" s="1">
        <v>1.5326626716279096E-2</v>
      </c>
      <c r="N31" s="1">
        <v>7.5794105842667839E-2</v>
      </c>
      <c r="O31" s="1">
        <v>2.3539954028927959E-2</v>
      </c>
      <c r="P31" s="1">
        <v>2.1409214012320372E-3</v>
      </c>
      <c r="Q31" s="1">
        <v>3.7884255596658714E-2</v>
      </c>
      <c r="R31" s="1">
        <v>2.8135961871847255E-2</v>
      </c>
      <c r="S31" s="1">
        <v>0.50715622154915674</v>
      </c>
    </row>
    <row r="32" spans="1:19" ht="19.95" customHeight="1" x14ac:dyDescent="0.2">
      <c r="A32" s="1">
        <v>2016</v>
      </c>
      <c r="B32" s="1">
        <v>1.6960792337649175E-2</v>
      </c>
      <c r="C32" s="1">
        <v>4.6189577327081961E-2</v>
      </c>
      <c r="D32" s="1">
        <v>2.9669385076354103E-2</v>
      </c>
      <c r="E32" s="1">
        <v>6.1793541551879133E-2</v>
      </c>
      <c r="F32" s="1">
        <v>9.8016888316703843E-4</v>
      </c>
      <c r="G32" s="1">
        <v>8.4569402907633713E-3</v>
      </c>
      <c r="H32" s="1">
        <v>6.3244782278219863E-2</v>
      </c>
      <c r="I32" s="1">
        <v>5.1127293907393789E-2</v>
      </c>
      <c r="J32" s="1">
        <v>1.5407033012647302E-2</v>
      </c>
      <c r="K32" s="1">
        <v>1.5577400133509819E-2</v>
      </c>
      <c r="L32" s="1">
        <v>4.2986349201848163E-3</v>
      </c>
      <c r="M32" s="1">
        <v>1.6993531204792221E-2</v>
      </c>
      <c r="N32" s="1">
        <v>8.4386497758619144E-2</v>
      </c>
      <c r="O32" s="1">
        <v>2.4847389135244292E-2</v>
      </c>
      <c r="P32" s="1">
        <v>1.5251189964211682E-3</v>
      </c>
      <c r="Q32" s="1">
        <v>3.8080969964942465E-2</v>
      </c>
      <c r="R32" s="1">
        <v>2.9735169946334475E-2</v>
      </c>
      <c r="S32" s="1">
        <v>0.49072577327479588</v>
      </c>
    </row>
    <row r="33" spans="1:19" ht="19.95" customHeight="1" x14ac:dyDescent="0.2">
      <c r="A33" s="1">
        <v>2017</v>
      </c>
      <c r="B33" s="1">
        <v>1.8120455458327436E-2</v>
      </c>
      <c r="C33" s="1">
        <v>4.5985758413508514E-2</v>
      </c>
      <c r="D33" s="1">
        <v>2.9551786206546544E-2</v>
      </c>
      <c r="E33" s="1">
        <v>6.9596417368681801E-2</v>
      </c>
      <c r="F33" s="1">
        <v>8.1705403659490202E-4</v>
      </c>
      <c r="G33" s="1">
        <v>9.5793211238517206E-3</v>
      </c>
      <c r="H33" s="1">
        <v>6.1409745564417924E-2</v>
      </c>
      <c r="I33" s="1">
        <v>5.5228517178365778E-2</v>
      </c>
      <c r="J33" s="1">
        <v>1.6219546125944138E-2</v>
      </c>
      <c r="K33" s="1">
        <v>1.538318087439006E-2</v>
      </c>
      <c r="L33" s="1">
        <v>6.057719347358906E-3</v>
      </c>
      <c r="M33" s="1">
        <v>1.7409149993680914E-2</v>
      </c>
      <c r="N33" s="1">
        <v>8.6362695662181188E-2</v>
      </c>
      <c r="O33" s="1">
        <v>2.4819382622743309E-2</v>
      </c>
      <c r="P33" s="1">
        <v>1.3407709636569587E-3</v>
      </c>
      <c r="Q33" s="1">
        <v>3.9569758518410859E-2</v>
      </c>
      <c r="R33" s="1">
        <v>2.8977703103048518E-2</v>
      </c>
      <c r="S33" s="1">
        <v>0.47357103743829054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9"/>
  <sheetViews>
    <sheetView workbookViewId="0">
      <selection activeCell="D3" sqref="D3"/>
    </sheetView>
  </sheetViews>
  <sheetFormatPr defaultRowHeight="14.4" x14ac:dyDescent="0.2"/>
  <sheetData>
    <row r="1" spans="1:44" x14ac:dyDescent="0.2">
      <c r="A1" t="s">
        <v>77</v>
      </c>
      <c r="B1" t="s">
        <v>78</v>
      </c>
      <c r="D1" t="s">
        <v>145</v>
      </c>
    </row>
    <row r="2" spans="1:44" x14ac:dyDescent="0.2">
      <c r="A2" t="s">
        <v>79</v>
      </c>
      <c r="B2" t="s">
        <v>80</v>
      </c>
      <c r="D2" t="s">
        <v>712</v>
      </c>
    </row>
    <row r="3" spans="1:44" x14ac:dyDescent="0.2">
      <c r="A3" t="s">
        <v>134</v>
      </c>
      <c r="B3" t="s">
        <v>135</v>
      </c>
    </row>
    <row r="5" spans="1:44" x14ac:dyDescent="0.2">
      <c r="A5" t="s">
        <v>81</v>
      </c>
    </row>
    <row r="6" spans="1:44" x14ac:dyDescent="0.2">
      <c r="A6" t="s">
        <v>83</v>
      </c>
      <c r="B6" t="s">
        <v>84</v>
      </c>
      <c r="C6" t="s">
        <v>85</v>
      </c>
      <c r="D6" t="s">
        <v>86</v>
      </c>
      <c r="E6" t="s">
        <v>87</v>
      </c>
      <c r="F6" t="s">
        <v>88</v>
      </c>
      <c r="G6" t="s">
        <v>89</v>
      </c>
      <c r="H6" t="s">
        <v>90</v>
      </c>
      <c r="I6" t="s">
        <v>91</v>
      </c>
      <c r="J6" t="s">
        <v>92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99</v>
      </c>
      <c r="R6" t="s">
        <v>100</v>
      </c>
      <c r="S6" t="s">
        <v>101</v>
      </c>
      <c r="T6" t="s">
        <v>102</v>
      </c>
      <c r="U6" t="s">
        <v>103</v>
      </c>
      <c r="V6" t="s">
        <v>104</v>
      </c>
      <c r="W6" t="s">
        <v>105</v>
      </c>
      <c r="X6" t="s">
        <v>106</v>
      </c>
      <c r="Y6" t="s">
        <v>107</v>
      </c>
      <c r="Z6" t="s">
        <v>108</v>
      </c>
      <c r="AA6" t="s">
        <v>109</v>
      </c>
      <c r="AB6" t="s">
        <v>110</v>
      </c>
      <c r="AC6" t="s">
        <v>111</v>
      </c>
      <c r="AD6" t="s">
        <v>113</v>
      </c>
      <c r="AE6" t="s">
        <v>114</v>
      </c>
      <c r="AF6" t="s">
        <v>115</v>
      </c>
      <c r="AG6" t="s">
        <v>116</v>
      </c>
      <c r="AH6" t="s">
        <v>117</v>
      </c>
      <c r="AI6" t="s">
        <v>118</v>
      </c>
      <c r="AJ6" t="s">
        <v>119</v>
      </c>
      <c r="AK6" t="s">
        <v>120</v>
      </c>
      <c r="AL6" t="s">
        <v>121</v>
      </c>
      <c r="AM6" t="s">
        <v>122</v>
      </c>
      <c r="AN6" t="s">
        <v>123</v>
      </c>
      <c r="AO6" t="s">
        <v>124</v>
      </c>
      <c r="AP6" t="s">
        <v>125</v>
      </c>
      <c r="AQ6" t="s">
        <v>127</v>
      </c>
      <c r="AR6" t="s">
        <v>128</v>
      </c>
    </row>
    <row r="7" spans="1:44" x14ac:dyDescent="0.2">
      <c r="A7">
        <v>1970</v>
      </c>
      <c r="M7">
        <v>16.028767999999999</v>
      </c>
      <c r="T7">
        <v>17.545504000000001</v>
      </c>
      <c r="AH7">
        <v>12.692861000000001</v>
      </c>
      <c r="AR7">
        <v>46.267133000000001</v>
      </c>
    </row>
    <row r="8" spans="1:44" x14ac:dyDescent="0.2">
      <c r="A8">
        <v>1971</v>
      </c>
      <c r="M8">
        <v>17.543202000000001</v>
      </c>
      <c r="T8">
        <v>18.566497999999999</v>
      </c>
      <c r="AH8">
        <v>13.861964</v>
      </c>
      <c r="AR8">
        <v>49.971664000000004</v>
      </c>
    </row>
    <row r="9" spans="1:44" x14ac:dyDescent="0.2">
      <c r="A9">
        <v>1972</v>
      </c>
      <c r="M9">
        <v>18.669785000000001</v>
      </c>
      <c r="T9">
        <v>19.596523000000001</v>
      </c>
      <c r="AH9">
        <v>14.646494000000001</v>
      </c>
      <c r="AR9">
        <v>52.912801999999999</v>
      </c>
    </row>
    <row r="10" spans="1:44" x14ac:dyDescent="0.2">
      <c r="A10">
        <v>1973</v>
      </c>
      <c r="M10">
        <v>20.521709000000001</v>
      </c>
      <c r="T10">
        <v>20.937154</v>
      </c>
      <c r="AH10">
        <v>15.755388</v>
      </c>
      <c r="AR10">
        <v>57.214251000000004</v>
      </c>
    </row>
    <row r="11" spans="1:44" x14ac:dyDescent="0.2">
      <c r="A11">
        <v>1974</v>
      </c>
      <c r="M11">
        <v>24.349468999999999</v>
      </c>
      <c r="T11">
        <v>23.761778</v>
      </c>
      <c r="AH11">
        <v>17.371782</v>
      </c>
      <c r="AR11">
        <v>65.483029000000002</v>
      </c>
    </row>
    <row r="12" spans="1:44" x14ac:dyDescent="0.2">
      <c r="A12">
        <v>1975</v>
      </c>
      <c r="M12">
        <v>27.916464999999999</v>
      </c>
      <c r="S12">
        <v>25.826868000000001</v>
      </c>
      <c r="T12">
        <v>28.169241</v>
      </c>
      <c r="AH12">
        <v>19.574484000000002</v>
      </c>
      <c r="AR12">
        <v>101.487058</v>
      </c>
    </row>
    <row r="13" spans="1:44" x14ac:dyDescent="0.2">
      <c r="A13">
        <v>1976</v>
      </c>
      <c r="M13">
        <v>29.919758999999999</v>
      </c>
      <c r="S13">
        <v>29.806329000000002</v>
      </c>
      <c r="T13">
        <v>31.123808</v>
      </c>
      <c r="AH13">
        <v>21.419974</v>
      </c>
      <c r="AR13">
        <v>112.26987</v>
      </c>
    </row>
    <row r="14" spans="1:44" x14ac:dyDescent="0.2">
      <c r="A14">
        <v>1977</v>
      </c>
      <c r="M14">
        <v>32.493422000000002</v>
      </c>
      <c r="S14">
        <v>32.005135000000003</v>
      </c>
      <c r="T14">
        <v>33.970776000000001</v>
      </c>
      <c r="AH14">
        <v>23.269275</v>
      </c>
      <c r="AR14">
        <v>121.738608</v>
      </c>
    </row>
    <row r="15" spans="1:44" x14ac:dyDescent="0.2">
      <c r="A15">
        <v>1978</v>
      </c>
      <c r="M15">
        <v>35.079763</v>
      </c>
      <c r="S15">
        <v>32.693668000000002</v>
      </c>
      <c r="T15">
        <v>36.833708000000001</v>
      </c>
      <c r="AH15">
        <v>24.605874</v>
      </c>
      <c r="AR15">
        <v>129.21301299999999</v>
      </c>
    </row>
    <row r="16" spans="1:44" x14ac:dyDescent="0.2">
      <c r="A16">
        <v>1979</v>
      </c>
      <c r="M16">
        <v>37.322791000000002</v>
      </c>
      <c r="S16">
        <v>34.464630999999997</v>
      </c>
      <c r="T16">
        <v>40.213472000000003</v>
      </c>
      <c r="AH16">
        <v>24.556574999999999</v>
      </c>
      <c r="AR16">
        <v>136.557469</v>
      </c>
    </row>
    <row r="17" spans="1:44" x14ac:dyDescent="0.2">
      <c r="A17">
        <v>1980</v>
      </c>
      <c r="M17">
        <v>40.916192000000002</v>
      </c>
      <c r="S17">
        <v>37.752552999999999</v>
      </c>
      <c r="T17">
        <v>45.279977000000002</v>
      </c>
      <c r="AB17">
        <v>22.814779999999999</v>
      </c>
      <c r="AH17">
        <v>26.313723</v>
      </c>
      <c r="AR17">
        <v>173.07722500000003</v>
      </c>
    </row>
    <row r="18" spans="1:44" x14ac:dyDescent="0.2">
      <c r="A18">
        <v>1981</v>
      </c>
      <c r="M18">
        <v>44.634079</v>
      </c>
      <c r="S18">
        <v>43.154833000000004</v>
      </c>
      <c r="T18">
        <v>50.697088999999998</v>
      </c>
      <c r="AB18">
        <v>27.759679999999999</v>
      </c>
      <c r="AH18">
        <v>29.261634000000001</v>
      </c>
      <c r="AR18">
        <v>195.50731500000001</v>
      </c>
    </row>
    <row r="19" spans="1:44" x14ac:dyDescent="0.2">
      <c r="A19">
        <v>1982</v>
      </c>
      <c r="M19">
        <v>48.510748</v>
      </c>
      <c r="S19">
        <v>46.265095000000002</v>
      </c>
      <c r="T19">
        <v>56.788535000000003</v>
      </c>
      <c r="AB19">
        <v>32.267879000000001</v>
      </c>
      <c r="AH19">
        <v>32.468974000000003</v>
      </c>
      <c r="AR19">
        <v>216.301231</v>
      </c>
    </row>
    <row r="20" spans="1:44" x14ac:dyDescent="0.2">
      <c r="A20">
        <v>1983</v>
      </c>
      <c r="M20">
        <v>51.385137</v>
      </c>
      <c r="S20">
        <v>49.259549</v>
      </c>
      <c r="T20">
        <v>61.503231999999997</v>
      </c>
      <c r="AB20">
        <v>37.280608000000001</v>
      </c>
      <c r="AH20">
        <v>33.734203000000001</v>
      </c>
      <c r="AR20">
        <v>233.16272900000001</v>
      </c>
    </row>
    <row r="21" spans="1:44" x14ac:dyDescent="0.2">
      <c r="A21">
        <v>1984</v>
      </c>
      <c r="M21">
        <v>52.902673999999998</v>
      </c>
      <c r="S21">
        <v>52.818499000000003</v>
      </c>
      <c r="T21">
        <v>64.882571999999996</v>
      </c>
      <c r="AB21">
        <v>40.395203000000002</v>
      </c>
      <c r="AH21">
        <v>34.662970000000001</v>
      </c>
      <c r="AR21">
        <v>245.66191800000001</v>
      </c>
    </row>
    <row r="22" spans="1:44" x14ac:dyDescent="0.2">
      <c r="A22">
        <v>1985</v>
      </c>
      <c r="B22">
        <v>47.174149999999997</v>
      </c>
      <c r="M22">
        <v>54.639111</v>
      </c>
      <c r="S22">
        <v>56.535034000000003</v>
      </c>
      <c r="T22">
        <v>67.092258000000001</v>
      </c>
      <c r="AB22">
        <v>43.604506000000001</v>
      </c>
      <c r="AH22">
        <v>36.262220999999997</v>
      </c>
      <c r="AR22">
        <v>305.30728000000005</v>
      </c>
    </row>
    <row r="23" spans="1:44" x14ac:dyDescent="0.2">
      <c r="A23">
        <v>1986</v>
      </c>
      <c r="B23">
        <v>49.585563</v>
      </c>
      <c r="M23">
        <v>55.846113000000003</v>
      </c>
      <c r="S23">
        <v>58.836514999999999</v>
      </c>
      <c r="T23">
        <v>68.446757000000005</v>
      </c>
      <c r="AB23">
        <v>45.727834000000001</v>
      </c>
      <c r="AH23">
        <v>39.166606999999999</v>
      </c>
      <c r="AR23">
        <v>317.60938899999996</v>
      </c>
    </row>
    <row r="24" spans="1:44" x14ac:dyDescent="0.2">
      <c r="A24">
        <v>1987</v>
      </c>
      <c r="B24">
        <v>51.421245999999996</v>
      </c>
      <c r="M24">
        <v>60.280217</v>
      </c>
      <c r="S24">
        <v>61.788395999999999</v>
      </c>
      <c r="T24">
        <v>69.205127000000005</v>
      </c>
      <c r="AB24">
        <v>48.072141000000002</v>
      </c>
      <c r="AH24">
        <v>43.116345000000003</v>
      </c>
      <c r="AR24">
        <v>333.88347200000004</v>
      </c>
    </row>
    <row r="25" spans="1:44" x14ac:dyDescent="0.2">
      <c r="A25">
        <v>1988</v>
      </c>
      <c r="B25">
        <v>55.324142999999999</v>
      </c>
      <c r="M25">
        <v>63.384459999999997</v>
      </c>
      <c r="S25">
        <v>64.351680999999999</v>
      </c>
      <c r="T25">
        <v>69.387935999999996</v>
      </c>
      <c r="AB25">
        <v>50.586464999999997</v>
      </c>
      <c r="AH25">
        <v>45.947346000000003</v>
      </c>
      <c r="AR25">
        <v>348.98203099999995</v>
      </c>
    </row>
    <row r="26" spans="1:44" x14ac:dyDescent="0.2">
      <c r="A26">
        <v>1989</v>
      </c>
      <c r="B26">
        <v>58.439250999999999</v>
      </c>
      <c r="M26">
        <v>65.420345999999995</v>
      </c>
      <c r="S26">
        <v>68.372879999999995</v>
      </c>
      <c r="T26">
        <v>70.248086000000001</v>
      </c>
      <c r="AB26">
        <v>53.264386999999999</v>
      </c>
      <c r="AH26">
        <v>46.027777999999998</v>
      </c>
      <c r="AR26">
        <v>361.77272799999997</v>
      </c>
    </row>
    <row r="27" spans="1:44" x14ac:dyDescent="0.2">
      <c r="A27">
        <v>1990</v>
      </c>
      <c r="B27">
        <v>61.030692000000002</v>
      </c>
      <c r="M27">
        <v>66.738884999999996</v>
      </c>
      <c r="S27">
        <v>74.174115999999998</v>
      </c>
      <c r="T27">
        <v>72.162018000000003</v>
      </c>
      <c r="AB27">
        <v>58.169545999999997</v>
      </c>
      <c r="AH27">
        <v>46.655717000000003</v>
      </c>
      <c r="AI27">
        <v>66.238889999999998</v>
      </c>
      <c r="AR27">
        <v>445.16986399999996</v>
      </c>
    </row>
    <row r="28" spans="1:44" x14ac:dyDescent="0.2">
      <c r="A28">
        <v>1991</v>
      </c>
      <c r="B28">
        <v>61.808100000000003</v>
      </c>
      <c r="J28">
        <v>8.4878049999999998</v>
      </c>
      <c r="L28">
        <v>73.855645999999993</v>
      </c>
      <c r="M28">
        <v>67.963967999999994</v>
      </c>
      <c r="S28">
        <v>79.244729000000007</v>
      </c>
      <c r="T28">
        <v>74.334768999999994</v>
      </c>
      <c r="AB28">
        <v>62.639797000000002</v>
      </c>
      <c r="AH28">
        <v>47.116104999999997</v>
      </c>
      <c r="AI28">
        <v>66.397064999999998</v>
      </c>
      <c r="AR28">
        <v>541.847984</v>
      </c>
    </row>
    <row r="29" spans="1:44" x14ac:dyDescent="0.2">
      <c r="A29">
        <v>1992</v>
      </c>
      <c r="B29">
        <v>62.020977000000002</v>
      </c>
      <c r="J29">
        <v>10.024372</v>
      </c>
      <c r="L29">
        <v>78.853212999999997</v>
      </c>
      <c r="M29">
        <v>68.735052999999994</v>
      </c>
      <c r="S29">
        <v>78.143225999999999</v>
      </c>
      <c r="T29">
        <v>75.302272000000002</v>
      </c>
      <c r="AB29">
        <v>65.561618999999993</v>
      </c>
      <c r="AH29">
        <v>47.107205999999998</v>
      </c>
      <c r="AI29">
        <v>67.350200000000001</v>
      </c>
      <c r="AR29">
        <v>553.09813800000006</v>
      </c>
    </row>
    <row r="30" spans="1:44" x14ac:dyDescent="0.2">
      <c r="A30">
        <v>1993</v>
      </c>
      <c r="B30">
        <v>62.028351000000001</v>
      </c>
      <c r="J30">
        <v>11.509992</v>
      </c>
      <c r="L30">
        <v>82.155857999999995</v>
      </c>
      <c r="M30">
        <v>69.116213000000002</v>
      </c>
      <c r="S30">
        <v>74.694623000000007</v>
      </c>
      <c r="T30">
        <v>76.508345000000006</v>
      </c>
      <c r="AB30">
        <v>66.610249999999994</v>
      </c>
      <c r="AH30">
        <v>46.784590000000001</v>
      </c>
      <c r="AI30">
        <v>66.349363999999994</v>
      </c>
      <c r="AP30">
        <v>70.195473000000007</v>
      </c>
      <c r="AR30">
        <v>625.95305900000005</v>
      </c>
    </row>
    <row r="31" spans="1:44" x14ac:dyDescent="0.2">
      <c r="A31">
        <v>1994</v>
      </c>
      <c r="B31">
        <v>62.894005999999997</v>
      </c>
      <c r="J31">
        <v>13.618776</v>
      </c>
      <c r="L31">
        <v>82.799995999999993</v>
      </c>
      <c r="M31">
        <v>67.350166999999999</v>
      </c>
      <c r="S31">
        <v>73.048107000000002</v>
      </c>
      <c r="T31">
        <v>75.735620999999995</v>
      </c>
      <c r="U31">
        <v>62.665520999999998</v>
      </c>
      <c r="AB31">
        <v>66.458708999999999</v>
      </c>
      <c r="AH31">
        <v>46.565860000000001</v>
      </c>
      <c r="AI31">
        <v>67.816176999999996</v>
      </c>
      <c r="AP31">
        <v>71.160785000000004</v>
      </c>
      <c r="AR31">
        <v>690.11372500000004</v>
      </c>
    </row>
    <row r="32" spans="1:44" x14ac:dyDescent="0.2">
      <c r="A32">
        <v>1995</v>
      </c>
      <c r="B32">
        <v>64.506828999999996</v>
      </c>
      <c r="C32">
        <v>80.606942000000004</v>
      </c>
      <c r="D32">
        <v>75.109840000000005</v>
      </c>
      <c r="E32">
        <v>1.4613799999999999</v>
      </c>
      <c r="G32">
        <v>95.273624999999996</v>
      </c>
      <c r="J32">
        <v>16.106083000000002</v>
      </c>
      <c r="K32">
        <v>53.314852999999999</v>
      </c>
      <c r="L32">
        <v>84.798646000000005</v>
      </c>
      <c r="M32">
        <v>68.083124999999995</v>
      </c>
      <c r="N32">
        <v>77.621318000000002</v>
      </c>
      <c r="O32">
        <v>70.741080999999994</v>
      </c>
      <c r="Q32">
        <v>77.651548000000005</v>
      </c>
      <c r="R32">
        <v>74.161640000000006</v>
      </c>
      <c r="S32">
        <v>74.117407</v>
      </c>
      <c r="T32">
        <v>76.303318000000004</v>
      </c>
      <c r="U32">
        <v>64.143248999999997</v>
      </c>
      <c r="V32">
        <v>59.051496</v>
      </c>
      <c r="W32">
        <v>55.401532000000003</v>
      </c>
      <c r="X32">
        <v>31.418856000000002</v>
      </c>
      <c r="Y32">
        <v>90.583910000000003</v>
      </c>
      <c r="AA32">
        <v>61.657741999999999</v>
      </c>
      <c r="AB32">
        <v>67.190860000000001</v>
      </c>
      <c r="AC32">
        <v>130.42249200000001</v>
      </c>
      <c r="AD32">
        <v>46.053362999999997</v>
      </c>
      <c r="AE32">
        <v>58.882139000000002</v>
      </c>
      <c r="AF32">
        <v>34.722878000000001</v>
      </c>
      <c r="AG32">
        <v>73.424048999999997</v>
      </c>
      <c r="AH32">
        <v>47.254327000000004</v>
      </c>
      <c r="AI32">
        <v>68.305345000000003</v>
      </c>
      <c r="AJ32">
        <v>50.266106000000001</v>
      </c>
      <c r="AK32">
        <v>71.875606000000005</v>
      </c>
      <c r="AL32">
        <v>2.5334660000000002</v>
      </c>
      <c r="AN32">
        <v>51.095775000000003</v>
      </c>
      <c r="AO32">
        <v>52.571086000000001</v>
      </c>
      <c r="AP32">
        <v>71.233887999999993</v>
      </c>
      <c r="AR32">
        <v>2177.9458000000009</v>
      </c>
    </row>
    <row r="33" spans="1:44" x14ac:dyDescent="0.2">
      <c r="A33">
        <v>1996</v>
      </c>
      <c r="B33">
        <v>66.287768999999997</v>
      </c>
      <c r="C33">
        <v>80.499976000000004</v>
      </c>
      <c r="D33">
        <v>75.795966000000007</v>
      </c>
      <c r="E33">
        <v>2.444976</v>
      </c>
      <c r="G33">
        <v>95.190985999999995</v>
      </c>
      <c r="J33">
        <v>18.715415</v>
      </c>
      <c r="K33">
        <v>60.375894000000002</v>
      </c>
      <c r="L33">
        <v>85.134158999999997</v>
      </c>
      <c r="M33">
        <v>69.690083999999999</v>
      </c>
      <c r="N33">
        <v>79.084604999999996</v>
      </c>
      <c r="O33">
        <v>72.064541000000006</v>
      </c>
      <c r="Q33">
        <v>79.510544999999993</v>
      </c>
      <c r="R33">
        <v>76.037071999999995</v>
      </c>
      <c r="S33">
        <v>74.704330999999996</v>
      </c>
      <c r="T33">
        <v>77.011131000000006</v>
      </c>
      <c r="U33">
        <v>65.228148000000004</v>
      </c>
      <c r="V33">
        <v>62.420186999999999</v>
      </c>
      <c r="W33">
        <v>59.483725</v>
      </c>
      <c r="X33">
        <v>38.337212999999998</v>
      </c>
      <c r="Y33">
        <v>91.037038999999993</v>
      </c>
      <c r="AA33">
        <v>69.166127000000003</v>
      </c>
      <c r="AB33">
        <v>70.939511999999993</v>
      </c>
      <c r="AC33">
        <v>127.785011</v>
      </c>
      <c r="AD33">
        <v>58.910570999999997</v>
      </c>
      <c r="AE33">
        <v>61.202542000000001</v>
      </c>
      <c r="AF33">
        <v>42.280186</v>
      </c>
      <c r="AG33">
        <v>73.817594</v>
      </c>
      <c r="AH33">
        <v>47.935637</v>
      </c>
      <c r="AI33">
        <v>70.220715999999996</v>
      </c>
      <c r="AJ33">
        <v>61.004472</v>
      </c>
      <c r="AK33">
        <v>74.995549999999994</v>
      </c>
      <c r="AL33">
        <v>3.6348050000000001</v>
      </c>
      <c r="AN33">
        <v>55.371574000000003</v>
      </c>
      <c r="AO33">
        <v>55.990991000000001</v>
      </c>
      <c r="AP33">
        <v>74.209314000000006</v>
      </c>
      <c r="AR33">
        <v>2276.518364</v>
      </c>
    </row>
    <row r="34" spans="1:44" x14ac:dyDescent="0.2">
      <c r="A34">
        <v>1997</v>
      </c>
      <c r="B34">
        <v>65.998738000000003</v>
      </c>
      <c r="C34">
        <v>80.362651999999997</v>
      </c>
      <c r="D34">
        <v>75.771897999999993</v>
      </c>
      <c r="E34">
        <v>26.228069999999999</v>
      </c>
      <c r="F34">
        <v>71.112403</v>
      </c>
      <c r="G34">
        <v>94.565725</v>
      </c>
      <c r="J34">
        <v>21.287132</v>
      </c>
      <c r="K34">
        <v>66.622826000000003</v>
      </c>
      <c r="L34">
        <v>84.294100999999998</v>
      </c>
      <c r="M34">
        <v>70.249320999999995</v>
      </c>
      <c r="N34">
        <v>77.918996000000007</v>
      </c>
      <c r="O34">
        <v>73.936803999999995</v>
      </c>
      <c r="Q34">
        <v>78.615260000000006</v>
      </c>
      <c r="R34">
        <v>77.418212999999994</v>
      </c>
      <c r="S34">
        <v>73.637443000000005</v>
      </c>
      <c r="T34">
        <v>77.034120999999999</v>
      </c>
      <c r="U34">
        <v>66.681209999999993</v>
      </c>
      <c r="V34">
        <v>67.700068000000002</v>
      </c>
      <c r="W34">
        <v>64.671019999999999</v>
      </c>
      <c r="X34">
        <v>45.598320000000001</v>
      </c>
      <c r="Y34">
        <v>91.193618000000001</v>
      </c>
      <c r="AA34">
        <v>74.069664000000003</v>
      </c>
      <c r="AB34">
        <v>72.813122000000007</v>
      </c>
      <c r="AC34">
        <v>130.075267</v>
      </c>
      <c r="AD34">
        <v>67.159098999999998</v>
      </c>
      <c r="AE34">
        <v>61.336114999999999</v>
      </c>
      <c r="AF34">
        <v>43.177284</v>
      </c>
      <c r="AG34">
        <v>74.408394000000001</v>
      </c>
      <c r="AH34">
        <v>49.177339000000003</v>
      </c>
      <c r="AI34">
        <v>70.453934000000004</v>
      </c>
      <c r="AJ34">
        <v>70.050337999999996</v>
      </c>
      <c r="AK34">
        <v>77.731977000000001</v>
      </c>
      <c r="AL34">
        <v>7.3702990000000002</v>
      </c>
      <c r="AN34">
        <v>60.593981999999997</v>
      </c>
      <c r="AO34">
        <v>58.232435000000002</v>
      </c>
      <c r="AP34">
        <v>75.284979000000007</v>
      </c>
      <c r="AR34">
        <v>2442.832167</v>
      </c>
    </row>
    <row r="35" spans="1:44" x14ac:dyDescent="0.2">
      <c r="A35">
        <v>1998</v>
      </c>
      <c r="B35">
        <v>66.291143000000005</v>
      </c>
      <c r="C35">
        <v>80.392972999999998</v>
      </c>
      <c r="D35">
        <v>76.528492999999997</v>
      </c>
      <c r="E35">
        <v>39.778435000000002</v>
      </c>
      <c r="F35">
        <v>72.392080000000007</v>
      </c>
      <c r="G35">
        <v>93.546807000000001</v>
      </c>
      <c r="J35">
        <v>23.535502999999999</v>
      </c>
      <c r="K35">
        <v>71.695656</v>
      </c>
      <c r="L35">
        <v>84.447321000000002</v>
      </c>
      <c r="M35">
        <v>72.604332999999997</v>
      </c>
      <c r="N35">
        <v>77.837479000000002</v>
      </c>
      <c r="O35">
        <v>75.612724</v>
      </c>
      <c r="Q35">
        <v>78.760131000000001</v>
      </c>
      <c r="R35">
        <v>77.927445000000006</v>
      </c>
      <c r="S35">
        <v>74.316698000000002</v>
      </c>
      <c r="T35">
        <v>76.759324000000007</v>
      </c>
      <c r="U35">
        <v>67.376416000000006</v>
      </c>
      <c r="V35">
        <v>71.995554999999996</v>
      </c>
      <c r="W35">
        <v>72.080033999999998</v>
      </c>
      <c r="X35">
        <v>51.028354999999998</v>
      </c>
      <c r="Y35">
        <v>96.059560000000005</v>
      </c>
      <c r="AA35">
        <v>78.688929999999999</v>
      </c>
      <c r="AB35">
        <v>71.369380000000007</v>
      </c>
      <c r="AC35">
        <v>129.10152500000001</v>
      </c>
      <c r="AD35">
        <v>73.138514000000001</v>
      </c>
      <c r="AE35">
        <v>60.590727999999999</v>
      </c>
      <c r="AF35">
        <v>44.114117</v>
      </c>
      <c r="AG35">
        <v>75.425962999999996</v>
      </c>
      <c r="AH35">
        <v>52.614254000000003</v>
      </c>
      <c r="AI35">
        <v>71.212236000000004</v>
      </c>
      <c r="AJ35">
        <v>77.116996999999998</v>
      </c>
      <c r="AK35">
        <v>81.090451999999999</v>
      </c>
      <c r="AL35">
        <v>14.024678</v>
      </c>
      <c r="AN35">
        <v>63.907980999999999</v>
      </c>
      <c r="AO35">
        <v>60.965496000000002</v>
      </c>
      <c r="AP35">
        <v>72.264947000000006</v>
      </c>
      <c r="AQ35">
        <v>77.113214999999997</v>
      </c>
      <c r="AR35">
        <v>2603.7058779999998</v>
      </c>
    </row>
    <row r="36" spans="1:44" x14ac:dyDescent="0.2">
      <c r="A36">
        <v>1999</v>
      </c>
      <c r="B36">
        <v>66.965305999999998</v>
      </c>
      <c r="C36">
        <v>80.497929999999997</v>
      </c>
      <c r="D36">
        <v>77.431579999999997</v>
      </c>
      <c r="E36">
        <v>44.445520000000002</v>
      </c>
      <c r="F36">
        <v>72.208029999999994</v>
      </c>
      <c r="G36">
        <v>93.153479000000004</v>
      </c>
      <c r="J36">
        <v>26.809241</v>
      </c>
      <c r="K36">
        <v>73.686721000000006</v>
      </c>
      <c r="L36">
        <v>85.3185</v>
      </c>
      <c r="M36">
        <v>73.785000999999994</v>
      </c>
      <c r="N36">
        <v>79.150189999999995</v>
      </c>
      <c r="O36">
        <v>76.996049999999997</v>
      </c>
      <c r="Q36">
        <v>80.270311000000007</v>
      </c>
      <c r="R36">
        <v>80.093937999999994</v>
      </c>
      <c r="S36">
        <v>75.303944000000001</v>
      </c>
      <c r="T36">
        <v>77.109476999999998</v>
      </c>
      <c r="U36">
        <v>70.308249000000004</v>
      </c>
      <c r="V36">
        <v>74.142336</v>
      </c>
      <c r="W36">
        <v>77.812957999999995</v>
      </c>
      <c r="X36">
        <v>54.504612000000002</v>
      </c>
      <c r="Y36">
        <v>97.072892999999993</v>
      </c>
      <c r="AA36">
        <v>83.467740000000006</v>
      </c>
      <c r="AB36">
        <v>72.431115000000005</v>
      </c>
      <c r="AC36">
        <v>126.54195</v>
      </c>
      <c r="AD36">
        <v>72.802377000000007</v>
      </c>
      <c r="AE36">
        <v>61.363478999999998</v>
      </c>
      <c r="AF36">
        <v>45.825066999999997</v>
      </c>
      <c r="AG36">
        <v>76.886268000000001</v>
      </c>
      <c r="AH36">
        <v>54.837966999999999</v>
      </c>
      <c r="AI36">
        <v>69.466825999999998</v>
      </c>
      <c r="AJ36">
        <v>82.592420000000004</v>
      </c>
      <c r="AK36">
        <v>83.550765999999996</v>
      </c>
      <c r="AL36">
        <v>19.388483999999998</v>
      </c>
      <c r="AM36">
        <v>9.2569540000000003</v>
      </c>
      <c r="AN36">
        <v>66.714400999999995</v>
      </c>
      <c r="AO36">
        <v>63.831994999999999</v>
      </c>
      <c r="AP36">
        <v>73.469414999999998</v>
      </c>
      <c r="AQ36">
        <v>78.207126000000002</v>
      </c>
      <c r="AR36">
        <v>2677.7006159999996</v>
      </c>
    </row>
    <row r="37" spans="1:44" x14ac:dyDescent="0.2">
      <c r="A37">
        <v>2000</v>
      </c>
      <c r="B37">
        <v>69.851800999999995</v>
      </c>
      <c r="C37">
        <v>80.685134000000005</v>
      </c>
      <c r="D37">
        <v>77.691263000000006</v>
      </c>
      <c r="E37">
        <v>45.658332999999999</v>
      </c>
      <c r="F37">
        <v>74.103215000000006</v>
      </c>
      <c r="G37">
        <v>92.912231000000006</v>
      </c>
      <c r="J37">
        <v>29.383272000000002</v>
      </c>
      <c r="K37">
        <v>76.006739999999994</v>
      </c>
      <c r="L37">
        <v>86.101087000000007</v>
      </c>
      <c r="M37">
        <v>74.276854</v>
      </c>
      <c r="N37">
        <v>80.045556000000005</v>
      </c>
      <c r="O37">
        <v>79.15204</v>
      </c>
      <c r="P37">
        <v>47.582023</v>
      </c>
      <c r="Q37">
        <v>81.559785000000005</v>
      </c>
      <c r="R37">
        <v>82.770692999999994</v>
      </c>
      <c r="S37">
        <v>75.327055000000001</v>
      </c>
      <c r="T37">
        <v>78.139212000000001</v>
      </c>
      <c r="U37">
        <v>72.394486000000001</v>
      </c>
      <c r="V37">
        <v>75.471813999999995</v>
      </c>
      <c r="W37">
        <v>81.586481000000006</v>
      </c>
      <c r="X37">
        <v>60.676352999999999</v>
      </c>
      <c r="Y37">
        <v>99.990367000000006</v>
      </c>
      <c r="AA37">
        <v>84.424773999999999</v>
      </c>
      <c r="AB37">
        <v>72.032629999999997</v>
      </c>
      <c r="AC37">
        <v>122.27903499999999</v>
      </c>
      <c r="AD37">
        <v>66.760116999999994</v>
      </c>
      <c r="AE37">
        <v>63.749133</v>
      </c>
      <c r="AF37">
        <v>45.904674</v>
      </c>
      <c r="AG37">
        <v>79.437628000000004</v>
      </c>
      <c r="AH37">
        <v>56.027419000000002</v>
      </c>
      <c r="AI37">
        <v>69.823668999999995</v>
      </c>
      <c r="AJ37">
        <v>84.106030000000004</v>
      </c>
      <c r="AK37">
        <v>87.171290999999997</v>
      </c>
      <c r="AL37">
        <v>31.872525</v>
      </c>
      <c r="AM37">
        <v>12.663076</v>
      </c>
      <c r="AN37">
        <v>73.360067999999998</v>
      </c>
      <c r="AO37">
        <v>68.366643999999994</v>
      </c>
      <c r="AP37">
        <v>76.683781999999994</v>
      </c>
      <c r="AQ37">
        <v>81.089217000000005</v>
      </c>
      <c r="AR37">
        <v>2797.1175070000008</v>
      </c>
    </row>
    <row r="38" spans="1:44" x14ac:dyDescent="0.2">
      <c r="A38">
        <v>2001</v>
      </c>
      <c r="B38">
        <v>70.978324000000001</v>
      </c>
      <c r="C38">
        <v>81.255414000000002</v>
      </c>
      <c r="D38">
        <v>80.611366000000004</v>
      </c>
      <c r="E38">
        <v>49.146749</v>
      </c>
      <c r="F38">
        <v>75.261730999999997</v>
      </c>
      <c r="G38">
        <v>95.834153000000001</v>
      </c>
      <c r="J38">
        <v>33.459943000000003</v>
      </c>
      <c r="K38">
        <v>80.191175999999999</v>
      </c>
      <c r="L38">
        <v>85.976642999999996</v>
      </c>
      <c r="M38">
        <v>77.211540999999997</v>
      </c>
      <c r="N38">
        <v>81.293629999999993</v>
      </c>
      <c r="O38">
        <v>80.826295000000002</v>
      </c>
      <c r="P38">
        <v>49.448461999999999</v>
      </c>
      <c r="Q38">
        <v>83.165876999999995</v>
      </c>
      <c r="R38">
        <v>84.263934000000006</v>
      </c>
      <c r="S38">
        <v>77.084044000000006</v>
      </c>
      <c r="T38">
        <v>79.701941000000005</v>
      </c>
      <c r="U38">
        <v>75.298975999999996</v>
      </c>
      <c r="V38">
        <v>76.723134999999999</v>
      </c>
      <c r="W38">
        <v>80.11788</v>
      </c>
      <c r="X38">
        <v>67.332269999999994</v>
      </c>
      <c r="Y38">
        <v>105.692033</v>
      </c>
      <c r="AA38">
        <v>87.943813000000006</v>
      </c>
      <c r="AB38">
        <v>74.245541000000003</v>
      </c>
      <c r="AC38">
        <v>119.814251</v>
      </c>
      <c r="AD38">
        <v>64.493605000000002</v>
      </c>
      <c r="AE38">
        <v>67.462091999999998</v>
      </c>
      <c r="AF38">
        <v>45.737627000000003</v>
      </c>
      <c r="AG38">
        <v>81.195712</v>
      </c>
      <c r="AH38">
        <v>58.191083999999996</v>
      </c>
      <c r="AI38">
        <v>71.787148999999999</v>
      </c>
      <c r="AJ38">
        <v>89.312082000000004</v>
      </c>
      <c r="AK38">
        <v>90.347632000000004</v>
      </c>
      <c r="AL38">
        <v>46.404763000000003</v>
      </c>
      <c r="AM38">
        <v>15.469514</v>
      </c>
      <c r="AN38">
        <v>75.579229999999995</v>
      </c>
      <c r="AO38">
        <v>74.804124999999999</v>
      </c>
      <c r="AP38">
        <v>80.478072999999995</v>
      </c>
      <c r="AQ38">
        <v>82.855137999999997</v>
      </c>
      <c r="AR38">
        <v>2896.996948</v>
      </c>
    </row>
    <row r="39" spans="1:44" x14ac:dyDescent="0.2">
      <c r="A39">
        <v>2002</v>
      </c>
      <c r="B39">
        <v>72.460100999999995</v>
      </c>
      <c r="C39">
        <v>81.649246000000005</v>
      </c>
      <c r="D39">
        <v>83.030951999999999</v>
      </c>
      <c r="E39">
        <v>49.413713999999999</v>
      </c>
      <c r="F39">
        <v>75.638677000000001</v>
      </c>
      <c r="G39">
        <v>97.722429000000005</v>
      </c>
      <c r="J39">
        <v>37.022922999999999</v>
      </c>
      <c r="K39">
        <v>85.590474999999998</v>
      </c>
      <c r="L39">
        <v>86.710916999999995</v>
      </c>
      <c r="M39">
        <v>80.034757999999997</v>
      </c>
      <c r="N39">
        <v>83.241878999999997</v>
      </c>
      <c r="O39">
        <v>83.311195999999995</v>
      </c>
      <c r="P39">
        <v>51.100003000000001</v>
      </c>
      <c r="Q39">
        <v>84.489091999999999</v>
      </c>
      <c r="R39">
        <v>85.249652999999995</v>
      </c>
      <c r="S39">
        <v>77.920444000000003</v>
      </c>
      <c r="T39">
        <v>81.817814999999996</v>
      </c>
      <c r="U39">
        <v>75.777531999999994</v>
      </c>
      <c r="V39">
        <v>83.647651999999994</v>
      </c>
      <c r="W39">
        <v>84.587889000000004</v>
      </c>
      <c r="X39">
        <v>71.517402000000004</v>
      </c>
      <c r="Y39">
        <v>106.698764</v>
      </c>
      <c r="AA39">
        <v>89.026428999999993</v>
      </c>
      <c r="AB39">
        <v>77.269015999999993</v>
      </c>
      <c r="AC39">
        <v>115.12600500000001</v>
      </c>
      <c r="AD39">
        <v>65.466791999999998</v>
      </c>
      <c r="AE39">
        <v>69.760400000000004</v>
      </c>
      <c r="AF39">
        <v>44.736108000000002</v>
      </c>
      <c r="AG39">
        <v>84.782038999999997</v>
      </c>
      <c r="AH39">
        <v>60.144455000000001</v>
      </c>
      <c r="AI39">
        <v>73.126384000000002</v>
      </c>
      <c r="AJ39">
        <v>87.339177000000007</v>
      </c>
      <c r="AK39">
        <v>93.172759999999997</v>
      </c>
      <c r="AL39">
        <v>46.620842000000003</v>
      </c>
      <c r="AM39">
        <v>19.371171</v>
      </c>
      <c r="AN39">
        <v>78.999708999999996</v>
      </c>
      <c r="AO39">
        <v>78.747932000000006</v>
      </c>
      <c r="AP39">
        <v>81.346073000000004</v>
      </c>
      <c r="AQ39">
        <v>82.663488000000001</v>
      </c>
      <c r="AR39">
        <v>2966.3322930000013</v>
      </c>
    </row>
    <row r="40" spans="1:44" x14ac:dyDescent="0.2">
      <c r="A40">
        <v>2003</v>
      </c>
      <c r="B40">
        <v>73.894322000000003</v>
      </c>
      <c r="C40">
        <v>82.774022000000002</v>
      </c>
      <c r="D40">
        <v>83.501749000000004</v>
      </c>
      <c r="E40">
        <v>50.539149999999999</v>
      </c>
      <c r="F40">
        <v>77.291098000000005</v>
      </c>
      <c r="G40">
        <v>97.412327000000005</v>
      </c>
      <c r="J40">
        <v>39.677860000000003</v>
      </c>
      <c r="K40">
        <v>88.770131000000006</v>
      </c>
      <c r="L40">
        <v>87.881197999999998</v>
      </c>
      <c r="M40">
        <v>81.739348000000007</v>
      </c>
      <c r="N40">
        <v>85.065068999999994</v>
      </c>
      <c r="O40">
        <v>85.215052999999997</v>
      </c>
      <c r="P40">
        <v>53.729281999999998</v>
      </c>
      <c r="Q40">
        <v>85.953429999999997</v>
      </c>
      <c r="R40">
        <v>85.328801999999996</v>
      </c>
      <c r="S40">
        <v>78.067721000000006</v>
      </c>
      <c r="T40">
        <v>83.528488999999993</v>
      </c>
      <c r="U40">
        <v>77.909706</v>
      </c>
      <c r="V40">
        <v>86.236198999999999</v>
      </c>
      <c r="W40">
        <v>88.518141999999997</v>
      </c>
      <c r="X40">
        <v>76.477823000000001</v>
      </c>
      <c r="Y40">
        <v>112.320061</v>
      </c>
      <c r="AA40">
        <v>86.882971999999995</v>
      </c>
      <c r="AB40">
        <v>81.057479000000001</v>
      </c>
      <c r="AC40">
        <v>111.98022400000001</v>
      </c>
      <c r="AD40">
        <v>65.392324000000002</v>
      </c>
      <c r="AE40">
        <v>70.301427000000004</v>
      </c>
      <c r="AF40">
        <v>46.639437999999998</v>
      </c>
      <c r="AG40">
        <v>86.731262000000001</v>
      </c>
      <c r="AH40">
        <v>61.288611000000003</v>
      </c>
      <c r="AI40">
        <v>74.972836000000001</v>
      </c>
      <c r="AJ40">
        <v>85.040968000000007</v>
      </c>
      <c r="AK40">
        <v>95.915352999999996</v>
      </c>
      <c r="AL40">
        <v>56.627425000000002</v>
      </c>
      <c r="AM40">
        <v>22.131798</v>
      </c>
      <c r="AN40">
        <v>81.696995000000001</v>
      </c>
      <c r="AO40">
        <v>81.673531999999994</v>
      </c>
      <c r="AP40">
        <v>82.137113999999997</v>
      </c>
      <c r="AQ40">
        <v>83.498051000000004</v>
      </c>
      <c r="AR40">
        <v>3035.7987909999983</v>
      </c>
    </row>
    <row r="41" spans="1:44" x14ac:dyDescent="0.2">
      <c r="A41">
        <v>2004</v>
      </c>
      <c r="B41">
        <v>76.637500000000003</v>
      </c>
      <c r="C41">
        <v>82.527738999999997</v>
      </c>
      <c r="D41">
        <v>82.597736999999995</v>
      </c>
      <c r="E41">
        <v>52.15334</v>
      </c>
      <c r="F41">
        <v>79.069069999999996</v>
      </c>
      <c r="G41">
        <v>95.350998000000004</v>
      </c>
      <c r="J41">
        <v>43.717061999999999</v>
      </c>
      <c r="K41">
        <v>90.729771999999997</v>
      </c>
      <c r="L41">
        <v>87.402659999999997</v>
      </c>
      <c r="M41">
        <v>81.651812000000007</v>
      </c>
      <c r="N41">
        <v>85.609776999999994</v>
      </c>
      <c r="O41">
        <v>88.073239999999998</v>
      </c>
      <c r="P41">
        <v>56.183110999999997</v>
      </c>
      <c r="Q41">
        <v>86.063670000000002</v>
      </c>
      <c r="R41">
        <v>86.361446000000001</v>
      </c>
      <c r="S41">
        <v>78.103148000000004</v>
      </c>
      <c r="T41">
        <v>84.087593999999996</v>
      </c>
      <c r="U41">
        <v>81.199128000000002</v>
      </c>
      <c r="V41">
        <v>87.869382999999999</v>
      </c>
      <c r="W41">
        <v>89.984551999999994</v>
      </c>
      <c r="X41">
        <v>80.297920000000005</v>
      </c>
      <c r="Y41">
        <v>114.40383799999999</v>
      </c>
      <c r="AA41">
        <v>84.643951000000001</v>
      </c>
      <c r="AB41">
        <v>82.911946999999998</v>
      </c>
      <c r="AC41">
        <v>109.94286</v>
      </c>
      <c r="AD41">
        <v>68.464742999999999</v>
      </c>
      <c r="AE41">
        <v>71.545540000000003</v>
      </c>
      <c r="AF41">
        <v>49.630374000000003</v>
      </c>
      <c r="AG41">
        <v>86.733885000000001</v>
      </c>
      <c r="AH41">
        <v>61.758111</v>
      </c>
      <c r="AI41">
        <v>78.175371999999996</v>
      </c>
      <c r="AJ41">
        <v>83.680920999999998</v>
      </c>
      <c r="AK41">
        <v>96.632436999999996</v>
      </c>
      <c r="AL41">
        <v>59.146140000000003</v>
      </c>
      <c r="AM41">
        <v>25.986605999999998</v>
      </c>
      <c r="AN41">
        <v>83.690246000000002</v>
      </c>
      <c r="AO41">
        <v>83.719413000000003</v>
      </c>
      <c r="AP41">
        <v>81.404143000000005</v>
      </c>
      <c r="AQ41">
        <v>85.013022000000007</v>
      </c>
      <c r="AR41">
        <v>3083.1542080000008</v>
      </c>
    </row>
    <row r="42" spans="1:44" x14ac:dyDescent="0.2">
      <c r="A42">
        <v>2005</v>
      </c>
      <c r="B42">
        <v>79.417406999999997</v>
      </c>
      <c r="C42">
        <v>82.833402000000007</v>
      </c>
      <c r="D42">
        <v>83.291251000000003</v>
      </c>
      <c r="E42">
        <v>55.147015000000003</v>
      </c>
      <c r="F42">
        <v>80.745913000000002</v>
      </c>
      <c r="G42">
        <v>95.240843999999996</v>
      </c>
      <c r="J42">
        <v>47.100223999999997</v>
      </c>
      <c r="K42">
        <v>89.234763000000001</v>
      </c>
      <c r="L42">
        <v>86.966344000000007</v>
      </c>
      <c r="M42">
        <v>83.326694000000003</v>
      </c>
      <c r="N42">
        <v>86.790700000000001</v>
      </c>
      <c r="O42">
        <v>90.811087000000001</v>
      </c>
      <c r="P42">
        <v>57.806826000000001</v>
      </c>
      <c r="Q42">
        <v>87.566733999999997</v>
      </c>
      <c r="R42">
        <v>87.818128000000002</v>
      </c>
      <c r="S42">
        <v>79.802700000000002</v>
      </c>
      <c r="T42">
        <v>85.750523999999999</v>
      </c>
      <c r="U42">
        <v>83.322024999999996</v>
      </c>
      <c r="V42">
        <v>93.250589000000005</v>
      </c>
      <c r="W42">
        <v>91.887186</v>
      </c>
      <c r="X42">
        <v>82.269639999999995</v>
      </c>
      <c r="Y42">
        <v>119.19228699999999</v>
      </c>
      <c r="AA42">
        <v>85.767955999999998</v>
      </c>
      <c r="AB42">
        <v>85.230464999999995</v>
      </c>
      <c r="AC42">
        <v>109.425985</v>
      </c>
      <c r="AD42">
        <v>73.107866000000001</v>
      </c>
      <c r="AE42">
        <v>74.746303999999995</v>
      </c>
      <c r="AF42">
        <v>57.360709</v>
      </c>
      <c r="AG42">
        <v>86.856311000000005</v>
      </c>
      <c r="AH42">
        <v>63.799978000000003</v>
      </c>
      <c r="AI42">
        <v>82.094245999999998</v>
      </c>
      <c r="AJ42">
        <v>84.259169</v>
      </c>
      <c r="AK42">
        <v>99.938884000000002</v>
      </c>
      <c r="AL42">
        <v>71.924251999999996</v>
      </c>
      <c r="AM42">
        <v>29.487307999999999</v>
      </c>
      <c r="AN42">
        <v>86.411779999999993</v>
      </c>
      <c r="AO42">
        <v>85.100789000000006</v>
      </c>
      <c r="AP42">
        <v>82.057973000000004</v>
      </c>
      <c r="AQ42">
        <v>86.335143000000002</v>
      </c>
      <c r="AR42">
        <v>3173.4774009999992</v>
      </c>
    </row>
    <row r="43" spans="1:44" x14ac:dyDescent="0.2">
      <c r="A43">
        <v>2006</v>
      </c>
      <c r="B43">
        <v>83.201302999999996</v>
      </c>
      <c r="C43">
        <v>83.889036000000004</v>
      </c>
      <c r="D43">
        <v>85.359037999999998</v>
      </c>
      <c r="E43">
        <v>56.885541000000003</v>
      </c>
      <c r="F43">
        <v>83.520094</v>
      </c>
      <c r="G43">
        <v>95.266767999999999</v>
      </c>
      <c r="J43">
        <v>53.424368000000001</v>
      </c>
      <c r="K43">
        <v>89.717301000000006</v>
      </c>
      <c r="L43">
        <v>84.925117999999998</v>
      </c>
      <c r="M43">
        <v>84.780804000000003</v>
      </c>
      <c r="N43">
        <v>87.425933000000001</v>
      </c>
      <c r="O43">
        <v>94.130994999999999</v>
      </c>
      <c r="P43">
        <v>63.452919999999999</v>
      </c>
      <c r="Q43">
        <v>88.155281000000002</v>
      </c>
      <c r="R43">
        <v>88.984801000000004</v>
      </c>
      <c r="S43">
        <v>80.605840999999998</v>
      </c>
      <c r="T43">
        <v>87.294995</v>
      </c>
      <c r="U43">
        <v>86.958470000000005</v>
      </c>
      <c r="V43">
        <v>92.707841000000002</v>
      </c>
      <c r="W43">
        <v>93.071578000000002</v>
      </c>
      <c r="X43">
        <v>83.921766000000005</v>
      </c>
      <c r="Y43">
        <v>124.00415700000001</v>
      </c>
      <c r="AA43">
        <v>88.400951000000006</v>
      </c>
      <c r="AB43">
        <v>87.044488000000001</v>
      </c>
      <c r="AC43">
        <v>108.622989</v>
      </c>
      <c r="AD43">
        <v>82.041027</v>
      </c>
      <c r="AE43">
        <v>76.309611000000004</v>
      </c>
      <c r="AF43">
        <v>66.623676000000003</v>
      </c>
      <c r="AG43">
        <v>87.287960999999996</v>
      </c>
      <c r="AH43">
        <v>67.935512000000003</v>
      </c>
      <c r="AI43">
        <v>85.080749999999995</v>
      </c>
      <c r="AJ43">
        <v>83.725103000000004</v>
      </c>
      <c r="AK43">
        <v>100.128625</v>
      </c>
      <c r="AL43">
        <v>76.465793000000005</v>
      </c>
      <c r="AM43">
        <v>34.404243999999998</v>
      </c>
      <c r="AN43">
        <v>88.058999</v>
      </c>
      <c r="AO43">
        <v>85.833393000000001</v>
      </c>
      <c r="AP43">
        <v>82.058739000000003</v>
      </c>
      <c r="AQ43">
        <v>88.834303000000006</v>
      </c>
      <c r="AR43">
        <v>3260.5401130000005</v>
      </c>
    </row>
    <row r="44" spans="1:44" x14ac:dyDescent="0.2">
      <c r="A44">
        <v>2007</v>
      </c>
      <c r="B44">
        <v>87.320328000000003</v>
      </c>
      <c r="C44">
        <v>84.412218999999993</v>
      </c>
      <c r="D44">
        <v>86.660735000000003</v>
      </c>
      <c r="E44">
        <v>62.045305999999997</v>
      </c>
      <c r="F44">
        <v>87.034985000000006</v>
      </c>
      <c r="G44">
        <v>96.307006999999999</v>
      </c>
      <c r="J44">
        <v>57.311103000000003</v>
      </c>
      <c r="K44">
        <v>91.826513000000006</v>
      </c>
      <c r="L44">
        <v>84.602052</v>
      </c>
      <c r="M44">
        <v>88.898926000000003</v>
      </c>
      <c r="N44">
        <v>88.657194000000004</v>
      </c>
      <c r="O44">
        <v>97.729443000000003</v>
      </c>
      <c r="P44">
        <v>74.113016999999999</v>
      </c>
      <c r="Q44">
        <v>89.700839000000002</v>
      </c>
      <c r="R44">
        <v>90.800860999999998</v>
      </c>
      <c r="S44">
        <v>80.631844000000001</v>
      </c>
      <c r="T44">
        <v>88.434856999999994</v>
      </c>
      <c r="U44">
        <v>90.355704000000003</v>
      </c>
      <c r="V44">
        <v>94.359485000000006</v>
      </c>
      <c r="W44">
        <v>96.388760000000005</v>
      </c>
      <c r="X44">
        <v>88.205213000000001</v>
      </c>
      <c r="Y44">
        <v>129.97809799999999</v>
      </c>
      <c r="AA44">
        <v>89.235168000000002</v>
      </c>
      <c r="AB44">
        <v>89.038138000000004</v>
      </c>
      <c r="AC44">
        <v>107.359244</v>
      </c>
      <c r="AD44">
        <v>86.206328999999997</v>
      </c>
      <c r="AE44">
        <v>76.906884000000005</v>
      </c>
      <c r="AF44">
        <v>84.690472</v>
      </c>
      <c r="AG44">
        <v>89.181970000000007</v>
      </c>
      <c r="AH44">
        <v>72.844440000000006</v>
      </c>
      <c r="AI44">
        <v>88.375478999999999</v>
      </c>
      <c r="AJ44">
        <v>86.336029999999994</v>
      </c>
      <c r="AK44">
        <v>101.722497</v>
      </c>
      <c r="AL44">
        <v>77.325866000000005</v>
      </c>
      <c r="AM44">
        <v>41.028258000000001</v>
      </c>
      <c r="AN44">
        <v>88.615969000000007</v>
      </c>
      <c r="AO44">
        <v>87.942706000000001</v>
      </c>
      <c r="AP44">
        <v>85.603560000000002</v>
      </c>
      <c r="AQ44">
        <v>91.497877000000003</v>
      </c>
      <c r="AR44">
        <v>3379.6853759999999</v>
      </c>
    </row>
    <row r="45" spans="1:44" x14ac:dyDescent="0.2">
      <c r="A45">
        <v>2008</v>
      </c>
      <c r="B45">
        <v>88.935114999999996</v>
      </c>
      <c r="C45">
        <v>86.976398000000003</v>
      </c>
      <c r="D45">
        <v>90.946595000000002</v>
      </c>
      <c r="E45">
        <v>69.342392000000004</v>
      </c>
      <c r="F45">
        <v>89.821077000000002</v>
      </c>
      <c r="G45">
        <v>97.501065999999994</v>
      </c>
      <c r="J45">
        <v>64.800602999999995</v>
      </c>
      <c r="K45">
        <v>95.092599000000007</v>
      </c>
      <c r="L45">
        <v>86.871694000000005</v>
      </c>
      <c r="M45">
        <v>93.526306000000005</v>
      </c>
      <c r="N45">
        <v>91.916672000000005</v>
      </c>
      <c r="O45">
        <v>103.849591</v>
      </c>
      <c r="P45">
        <v>85.888919999999999</v>
      </c>
      <c r="Q45">
        <v>93.357347000000004</v>
      </c>
      <c r="R45">
        <v>91.618772000000007</v>
      </c>
      <c r="S45">
        <v>85.174474000000004</v>
      </c>
      <c r="T45">
        <v>90.774871000000005</v>
      </c>
      <c r="U45">
        <v>91.782629</v>
      </c>
      <c r="V45">
        <v>99.451958000000005</v>
      </c>
      <c r="W45">
        <v>100.874062</v>
      </c>
      <c r="X45">
        <v>92.174610999999999</v>
      </c>
      <c r="Y45">
        <v>140.15600900000001</v>
      </c>
      <c r="Z45">
        <v>71.207982000000001</v>
      </c>
      <c r="AA45">
        <v>91.903394000000006</v>
      </c>
      <c r="AB45">
        <v>92.012364000000005</v>
      </c>
      <c r="AC45">
        <v>108.293189</v>
      </c>
      <c r="AD45">
        <v>95.234070000000003</v>
      </c>
      <c r="AE45">
        <v>82.974885</v>
      </c>
      <c r="AF45">
        <v>102.27955</v>
      </c>
      <c r="AG45">
        <v>92.071195000000003</v>
      </c>
      <c r="AH45">
        <v>79.441985000000003</v>
      </c>
      <c r="AI45">
        <v>94.544771999999995</v>
      </c>
      <c r="AJ45">
        <v>93.343843000000007</v>
      </c>
      <c r="AK45">
        <v>104.219703</v>
      </c>
      <c r="AL45">
        <v>94.963277000000005</v>
      </c>
      <c r="AM45">
        <v>49.153888000000002</v>
      </c>
      <c r="AN45">
        <v>92.337002999999996</v>
      </c>
      <c r="AO45">
        <v>93.674057000000005</v>
      </c>
      <c r="AP45">
        <v>89.804522000000006</v>
      </c>
      <c r="AQ45">
        <v>93.049639999999997</v>
      </c>
      <c r="AR45">
        <v>3651.343080000001</v>
      </c>
    </row>
    <row r="46" spans="1:44" x14ac:dyDescent="0.2">
      <c r="A46">
        <v>2009</v>
      </c>
      <c r="B46">
        <v>90.374359999999996</v>
      </c>
      <c r="C46">
        <v>91.293346999999997</v>
      </c>
      <c r="D46">
        <v>94.275833000000006</v>
      </c>
      <c r="E46">
        <v>76.855502000000001</v>
      </c>
      <c r="F46">
        <v>91.781660000000002</v>
      </c>
      <c r="J46">
        <v>74.507580000000004</v>
      </c>
      <c r="K46">
        <v>96.854337999999998</v>
      </c>
      <c r="L46">
        <v>92.983397999999994</v>
      </c>
      <c r="M46">
        <v>97.808890000000005</v>
      </c>
      <c r="N46">
        <v>96.211029999999994</v>
      </c>
      <c r="O46">
        <v>105.12861100000001</v>
      </c>
      <c r="P46">
        <v>86.902947999999995</v>
      </c>
      <c r="Q46">
        <v>96.321156999999999</v>
      </c>
      <c r="R46">
        <v>92.926145000000005</v>
      </c>
      <c r="S46">
        <v>92.374821999999995</v>
      </c>
      <c r="T46">
        <v>94.071838</v>
      </c>
      <c r="U46">
        <v>95.088939999999994</v>
      </c>
      <c r="V46">
        <v>106.100285</v>
      </c>
      <c r="W46">
        <v>107.79801999999999</v>
      </c>
      <c r="X46">
        <v>93.477551000000005</v>
      </c>
      <c r="Y46">
        <v>134.32767699999999</v>
      </c>
      <c r="Z46">
        <v>70.755178000000001</v>
      </c>
      <c r="AA46">
        <v>91.859452000000005</v>
      </c>
      <c r="AB46">
        <v>96.469511999999995</v>
      </c>
      <c r="AC46">
        <v>108.813107</v>
      </c>
      <c r="AD46">
        <v>93.653760000000005</v>
      </c>
      <c r="AE46">
        <v>87.694275000000005</v>
      </c>
      <c r="AF46">
        <v>90.944937999999993</v>
      </c>
      <c r="AG46">
        <v>97.169478999999995</v>
      </c>
      <c r="AH46">
        <v>83.108459999999994</v>
      </c>
      <c r="AI46">
        <v>94.076926999999998</v>
      </c>
      <c r="AJ46">
        <v>94.055491000000004</v>
      </c>
      <c r="AK46">
        <v>106.799279</v>
      </c>
      <c r="AL46">
        <v>93.571797000000004</v>
      </c>
      <c r="AM46">
        <v>55.647319000000003</v>
      </c>
      <c r="AN46">
        <v>98.571989000000002</v>
      </c>
      <c r="AO46">
        <v>100.944056</v>
      </c>
      <c r="AP46">
        <v>94.028326000000007</v>
      </c>
      <c r="AQ46">
        <v>91.915008999999998</v>
      </c>
      <c r="AR46">
        <v>3657.5422860000003</v>
      </c>
    </row>
    <row r="47" spans="1:44" x14ac:dyDescent="0.2">
      <c r="A47">
        <v>2010</v>
      </c>
      <c r="B47">
        <v>95.811409999999995</v>
      </c>
      <c r="C47">
        <v>90.937293999999994</v>
      </c>
      <c r="D47">
        <v>94.075950000000006</v>
      </c>
      <c r="E47">
        <v>79.963376999999994</v>
      </c>
      <c r="F47">
        <v>91.583663000000001</v>
      </c>
      <c r="G47">
        <v>99.330172000000005</v>
      </c>
      <c r="J47">
        <v>77.212861000000004</v>
      </c>
      <c r="K47">
        <v>96.974971999999994</v>
      </c>
      <c r="L47">
        <v>91.551153999999997</v>
      </c>
      <c r="M47">
        <v>96.746437999999998</v>
      </c>
      <c r="N47">
        <v>95.621413000000004</v>
      </c>
      <c r="O47">
        <v>104.365741</v>
      </c>
      <c r="P47">
        <v>82.789897999999994</v>
      </c>
      <c r="Q47">
        <v>96.495560999999995</v>
      </c>
      <c r="R47">
        <v>93.768270000000001</v>
      </c>
      <c r="S47">
        <v>90.668758999999994</v>
      </c>
      <c r="T47">
        <v>94.943042000000005</v>
      </c>
      <c r="U47">
        <v>96.068826999999999</v>
      </c>
      <c r="V47">
        <v>109.293955</v>
      </c>
      <c r="W47">
        <v>107.025159</v>
      </c>
      <c r="X47">
        <v>92.738808000000006</v>
      </c>
      <c r="Y47">
        <v>126.54388400000001</v>
      </c>
      <c r="Z47">
        <v>76.542672999999994</v>
      </c>
      <c r="AA47">
        <v>92.926154999999994</v>
      </c>
      <c r="AB47">
        <v>96.558081000000001</v>
      </c>
      <c r="AC47">
        <v>102.819092</v>
      </c>
      <c r="AD47">
        <v>86.905469999999994</v>
      </c>
      <c r="AE47">
        <v>87.525906000000006</v>
      </c>
      <c r="AF47">
        <v>82.854313000000005</v>
      </c>
      <c r="AG47">
        <v>96.087823</v>
      </c>
      <c r="AH47">
        <v>85.004437999999993</v>
      </c>
      <c r="AI47">
        <v>96.419313000000002</v>
      </c>
      <c r="AJ47">
        <v>95.824871000000002</v>
      </c>
      <c r="AK47">
        <v>105.268292</v>
      </c>
      <c r="AL47">
        <v>104.401839</v>
      </c>
      <c r="AM47">
        <v>59.645290000000003</v>
      </c>
      <c r="AN47">
        <v>95.867693000000003</v>
      </c>
      <c r="AO47">
        <v>100.389567</v>
      </c>
      <c r="AP47">
        <v>91.499836000000002</v>
      </c>
      <c r="AQ47">
        <v>91.246094999999997</v>
      </c>
      <c r="AR47">
        <v>3752.2973550000002</v>
      </c>
    </row>
    <row r="48" spans="1:44" x14ac:dyDescent="0.2">
      <c r="A48">
        <v>2011</v>
      </c>
      <c r="B48">
        <v>97.314903999999999</v>
      </c>
      <c r="C48">
        <v>91.876422000000005</v>
      </c>
      <c r="D48">
        <v>96.946556000000001</v>
      </c>
      <c r="E48">
        <v>81.798867999999999</v>
      </c>
      <c r="F48">
        <v>93.217083000000002</v>
      </c>
      <c r="G48">
        <v>100.52177</v>
      </c>
      <c r="J48">
        <v>81.305453</v>
      </c>
      <c r="K48">
        <v>97.568073999999996</v>
      </c>
      <c r="L48">
        <v>91.644775999999993</v>
      </c>
      <c r="M48">
        <v>96.779075000000006</v>
      </c>
      <c r="N48">
        <v>96.032188000000005</v>
      </c>
      <c r="O48">
        <v>102.814391</v>
      </c>
      <c r="P48">
        <v>84.017870000000002</v>
      </c>
      <c r="Q48">
        <v>96.891560999999996</v>
      </c>
      <c r="R48">
        <v>93.993525000000005</v>
      </c>
      <c r="S48">
        <v>92.468605999999994</v>
      </c>
      <c r="T48">
        <v>95.742795000000001</v>
      </c>
      <c r="U48">
        <v>96.577168999999998</v>
      </c>
      <c r="V48">
        <v>112.60185199999999</v>
      </c>
      <c r="W48">
        <v>106.737959</v>
      </c>
      <c r="X48">
        <v>94.639955</v>
      </c>
      <c r="Y48">
        <v>122.923728</v>
      </c>
      <c r="Z48">
        <v>82.474020999999993</v>
      </c>
      <c r="AA48">
        <v>94.251050000000006</v>
      </c>
      <c r="AB48">
        <v>96.905761999999996</v>
      </c>
      <c r="AC48">
        <v>102.740346</v>
      </c>
      <c r="AD48">
        <v>87.644107000000005</v>
      </c>
      <c r="AE48">
        <v>92.554737000000003</v>
      </c>
      <c r="AF48">
        <v>84.209051000000002</v>
      </c>
      <c r="AG48">
        <v>97.150278</v>
      </c>
      <c r="AH48">
        <v>89.367130000000003</v>
      </c>
      <c r="AI48">
        <v>97.748536000000001</v>
      </c>
      <c r="AJ48">
        <v>96.959689999999995</v>
      </c>
      <c r="AK48">
        <v>103.12561599999999</v>
      </c>
      <c r="AL48">
        <v>96.520120000000006</v>
      </c>
      <c r="AM48">
        <v>69.231352000000001</v>
      </c>
      <c r="AN48">
        <v>96.858766000000003</v>
      </c>
      <c r="AO48">
        <v>99.272182000000001</v>
      </c>
      <c r="AP48">
        <v>93.528924000000004</v>
      </c>
      <c r="AQ48">
        <v>93.020598000000007</v>
      </c>
      <c r="AR48">
        <v>3797.976846</v>
      </c>
    </row>
    <row r="49" spans="1:44" x14ac:dyDescent="0.2">
      <c r="A49">
        <v>2012</v>
      </c>
      <c r="B49">
        <v>97.906086999999999</v>
      </c>
      <c r="C49">
        <v>94.273201999999998</v>
      </c>
      <c r="D49">
        <v>99.685816000000003</v>
      </c>
      <c r="E49">
        <v>85.293638999999999</v>
      </c>
      <c r="F49">
        <v>95.579370999999995</v>
      </c>
      <c r="G49">
        <v>101.539124</v>
      </c>
      <c r="J49">
        <v>86.249747999999997</v>
      </c>
      <c r="K49">
        <v>99.692801000000003</v>
      </c>
      <c r="L49">
        <v>94.708770000000001</v>
      </c>
      <c r="M49">
        <v>97.520516999999998</v>
      </c>
      <c r="N49">
        <v>98.047599000000005</v>
      </c>
      <c r="O49">
        <v>100.539598</v>
      </c>
      <c r="P49">
        <v>87.623177999999996</v>
      </c>
      <c r="Q49">
        <v>98.876985000000005</v>
      </c>
      <c r="R49">
        <v>96.750410000000002</v>
      </c>
      <c r="S49">
        <v>97.088577000000001</v>
      </c>
      <c r="T49">
        <v>97.884504000000007</v>
      </c>
      <c r="U49">
        <v>97.250128000000004</v>
      </c>
      <c r="V49">
        <v>113.447039</v>
      </c>
      <c r="W49">
        <v>105.99311</v>
      </c>
      <c r="X49">
        <v>99.295053999999993</v>
      </c>
      <c r="Y49">
        <v>123.456489</v>
      </c>
      <c r="Z49">
        <v>86.961382</v>
      </c>
      <c r="AA49">
        <v>97.597026999999997</v>
      </c>
      <c r="AB49">
        <v>98.366652000000002</v>
      </c>
      <c r="AC49">
        <v>100.94494400000001</v>
      </c>
      <c r="AD49">
        <v>89.522628999999995</v>
      </c>
      <c r="AE49">
        <v>94.512563999999998</v>
      </c>
      <c r="AF49">
        <v>85.422476000000003</v>
      </c>
      <c r="AG49">
        <v>99.930259000000007</v>
      </c>
      <c r="AH49">
        <v>92.763315000000006</v>
      </c>
      <c r="AI49">
        <v>97.641827000000006</v>
      </c>
      <c r="AJ49">
        <v>99.37191</v>
      </c>
      <c r="AK49">
        <v>99.672487000000004</v>
      </c>
      <c r="AL49">
        <v>98.952606000000003</v>
      </c>
      <c r="AM49">
        <v>76.033422999999999</v>
      </c>
      <c r="AN49">
        <v>97.931409000000002</v>
      </c>
      <c r="AO49">
        <v>100.211783</v>
      </c>
      <c r="AP49">
        <v>97.659606999999994</v>
      </c>
      <c r="AQ49">
        <v>94.684246000000002</v>
      </c>
      <c r="AR49">
        <v>3876.8822919999998</v>
      </c>
    </row>
    <row r="50" spans="1:44" x14ac:dyDescent="0.2">
      <c r="A50">
        <v>2013</v>
      </c>
      <c r="B50">
        <v>99.105998999999997</v>
      </c>
      <c r="C50">
        <v>96.411017999999999</v>
      </c>
      <c r="D50">
        <v>101.495345</v>
      </c>
      <c r="E50">
        <v>92.922676999999993</v>
      </c>
      <c r="F50">
        <v>97.287985000000006</v>
      </c>
      <c r="G50">
        <v>102.069715</v>
      </c>
      <c r="H50">
        <v>89.656935000000004</v>
      </c>
      <c r="J50">
        <v>93.266210999999998</v>
      </c>
      <c r="K50">
        <v>99.507546000000005</v>
      </c>
      <c r="L50">
        <v>96.759197999999998</v>
      </c>
      <c r="M50">
        <v>98.201716000000005</v>
      </c>
      <c r="N50">
        <v>99.281837999999993</v>
      </c>
      <c r="O50">
        <v>100.123655</v>
      </c>
      <c r="P50">
        <v>92.170142999999996</v>
      </c>
      <c r="Q50">
        <v>99.891671000000002</v>
      </c>
      <c r="R50">
        <v>97.197400000000002</v>
      </c>
      <c r="S50">
        <v>98.378484999999998</v>
      </c>
      <c r="T50">
        <v>99.172808000000003</v>
      </c>
      <c r="U50">
        <v>99.857265999999996</v>
      </c>
      <c r="V50">
        <v>106.500955</v>
      </c>
      <c r="W50">
        <v>102.523059</v>
      </c>
      <c r="X50">
        <v>98.945137000000003</v>
      </c>
      <c r="Y50">
        <v>124.101669</v>
      </c>
      <c r="Z50">
        <v>89.924666999999999</v>
      </c>
      <c r="AA50">
        <v>97.526173999999997</v>
      </c>
      <c r="AB50">
        <v>99.149190000000004</v>
      </c>
      <c r="AC50">
        <v>99.782602999999995</v>
      </c>
      <c r="AD50">
        <v>92.280660999999995</v>
      </c>
      <c r="AE50">
        <v>96.241784999999993</v>
      </c>
      <c r="AF50">
        <v>90.612285999999997</v>
      </c>
      <c r="AG50">
        <v>100.632755</v>
      </c>
      <c r="AH50">
        <v>96.916752000000002</v>
      </c>
      <c r="AI50">
        <v>97.995204000000001</v>
      </c>
      <c r="AJ50">
        <v>99.902523000000002</v>
      </c>
      <c r="AK50">
        <v>100.920614</v>
      </c>
      <c r="AL50">
        <v>98.972030000000004</v>
      </c>
      <c r="AM50">
        <v>83.905558999999997</v>
      </c>
      <c r="AN50">
        <v>98.925719999999998</v>
      </c>
      <c r="AO50">
        <v>100.52989599999999</v>
      </c>
      <c r="AP50">
        <v>99.234824000000003</v>
      </c>
      <c r="AQ50">
        <v>95.685967000000005</v>
      </c>
      <c r="AR50">
        <v>4023.9676410000006</v>
      </c>
    </row>
    <row r="51" spans="1:44" x14ac:dyDescent="0.2">
      <c r="A51">
        <v>2014</v>
      </c>
      <c r="B51">
        <v>99.833551999999997</v>
      </c>
      <c r="C51">
        <v>98.200114999999997</v>
      </c>
      <c r="D51">
        <v>101.194215</v>
      </c>
      <c r="E51">
        <v>97.532248999999993</v>
      </c>
      <c r="F51">
        <v>97.895972</v>
      </c>
      <c r="G51">
        <v>100.576556</v>
      </c>
      <c r="H51">
        <v>95.479478</v>
      </c>
      <c r="J51">
        <v>96.538477</v>
      </c>
      <c r="K51">
        <v>100.68138399999999</v>
      </c>
      <c r="L51">
        <v>98.001852</v>
      </c>
      <c r="M51">
        <v>98.906668999999994</v>
      </c>
      <c r="N51">
        <v>99.767784000000006</v>
      </c>
      <c r="O51">
        <v>100.110212</v>
      </c>
      <c r="P51">
        <v>95.966717000000003</v>
      </c>
      <c r="Q51">
        <v>100.088944</v>
      </c>
      <c r="R51">
        <v>98.243967999999995</v>
      </c>
      <c r="S51">
        <v>99.256004000000004</v>
      </c>
      <c r="T51">
        <v>99.763783000000004</v>
      </c>
      <c r="U51">
        <v>99.995330999999993</v>
      </c>
      <c r="V51">
        <v>104.122319</v>
      </c>
      <c r="W51">
        <v>100.57606199999999</v>
      </c>
      <c r="X51">
        <v>99.817121999999998</v>
      </c>
      <c r="Y51">
        <v>118.420901</v>
      </c>
      <c r="Z51">
        <v>94.146373999999994</v>
      </c>
      <c r="AA51">
        <v>97.114337000000006</v>
      </c>
      <c r="AB51">
        <v>99.313644999999994</v>
      </c>
      <c r="AC51">
        <v>100.963599</v>
      </c>
      <c r="AD51">
        <v>94.963719999999995</v>
      </c>
      <c r="AE51">
        <v>98.185865000000007</v>
      </c>
      <c r="AF51">
        <v>94.895864000000003</v>
      </c>
      <c r="AG51">
        <v>100.833265</v>
      </c>
      <c r="AH51">
        <v>98.935540000000003</v>
      </c>
      <c r="AI51">
        <v>99.282670999999993</v>
      </c>
      <c r="AJ51">
        <v>100.550313</v>
      </c>
      <c r="AK51">
        <v>99.600755000000007</v>
      </c>
      <c r="AL51">
        <v>102.654363</v>
      </c>
      <c r="AM51">
        <v>92.384131999999994</v>
      </c>
      <c r="AN51">
        <v>99.511516</v>
      </c>
      <c r="AO51">
        <v>99.713826999999995</v>
      </c>
      <c r="AP51">
        <v>100.38014200000001</v>
      </c>
      <c r="AQ51">
        <v>97.739413999999996</v>
      </c>
      <c r="AR51">
        <v>4072.1390080000015</v>
      </c>
    </row>
    <row r="52" spans="1:44" x14ac:dyDescent="0.2">
      <c r="A52">
        <v>2015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4200</v>
      </c>
    </row>
    <row r="53" spans="1:44" x14ac:dyDescent="0.2">
      <c r="A53">
        <v>2016</v>
      </c>
      <c r="B53">
        <v>99.966316000000006</v>
      </c>
      <c r="C53">
        <v>101.668087</v>
      </c>
      <c r="D53">
        <v>100.198185</v>
      </c>
      <c r="E53">
        <v>103.234526</v>
      </c>
      <c r="F53">
        <v>98.879750000000001</v>
      </c>
      <c r="G53">
        <v>98.971078000000006</v>
      </c>
      <c r="I53">
        <v>104.157532</v>
      </c>
      <c r="J53">
        <v>101.040314</v>
      </c>
      <c r="K53">
        <v>102.872708</v>
      </c>
      <c r="L53">
        <v>101.138324</v>
      </c>
      <c r="M53">
        <v>99.406685999999993</v>
      </c>
      <c r="N53">
        <v>100.587688</v>
      </c>
      <c r="O53">
        <v>99.141434000000004</v>
      </c>
      <c r="P53">
        <v>104.014618</v>
      </c>
      <c r="Q53">
        <v>100.52741899999999</v>
      </c>
      <c r="R53">
        <v>98.761368000000004</v>
      </c>
      <c r="S53">
        <v>98.524676999999997</v>
      </c>
      <c r="T53">
        <v>100.52345099999999</v>
      </c>
      <c r="U53">
        <v>102.388368</v>
      </c>
      <c r="V53">
        <v>99.279448000000002</v>
      </c>
      <c r="W53">
        <v>97.714425000000006</v>
      </c>
      <c r="X53">
        <v>103.672507</v>
      </c>
      <c r="Y53">
        <v>103.775504</v>
      </c>
      <c r="Z53">
        <v>105.04251600000001</v>
      </c>
      <c r="AA53">
        <v>101.32788600000001</v>
      </c>
      <c r="AB53">
        <v>99.927693000000005</v>
      </c>
      <c r="AC53">
        <v>101.576967</v>
      </c>
      <c r="AD53">
        <v>105.772176</v>
      </c>
      <c r="AE53">
        <v>98.821455</v>
      </c>
      <c r="AF53">
        <v>104.547256</v>
      </c>
      <c r="AG53">
        <v>101.019571</v>
      </c>
      <c r="AH53">
        <v>100.478011</v>
      </c>
      <c r="AI53">
        <v>105.880561</v>
      </c>
      <c r="AJ53">
        <v>102.48708000000001</v>
      </c>
      <c r="AK53">
        <v>101.060332</v>
      </c>
      <c r="AL53">
        <v>109.903319</v>
      </c>
      <c r="AM53">
        <v>103.70338099999999</v>
      </c>
      <c r="AN53">
        <v>102.72912100000001</v>
      </c>
      <c r="AO53">
        <v>102.234606</v>
      </c>
      <c r="AP53">
        <v>102.252325</v>
      </c>
      <c r="AQ53">
        <v>100.893085</v>
      </c>
      <c r="AR53">
        <v>4170.1017539999993</v>
      </c>
    </row>
    <row r="54" spans="1:44" x14ac:dyDescent="0.2">
      <c r="A54">
        <v>2017</v>
      </c>
      <c r="B54">
        <v>101.055628</v>
      </c>
      <c r="C54">
        <v>102.83712800000001</v>
      </c>
      <c r="D54">
        <v>101.916512</v>
      </c>
      <c r="E54">
        <v>112.9796</v>
      </c>
      <c r="F54">
        <v>99.655929999999998</v>
      </c>
      <c r="G54">
        <v>98.448931999999999</v>
      </c>
      <c r="I54">
        <v>110.01267799999999</v>
      </c>
      <c r="J54">
        <v>101.394279</v>
      </c>
      <c r="K54">
        <v>106.74978400000001</v>
      </c>
      <c r="L54">
        <v>102.178793</v>
      </c>
      <c r="M54">
        <v>99.626819999999995</v>
      </c>
      <c r="N54">
        <v>101.155141</v>
      </c>
      <c r="O54">
        <v>99.327731999999997</v>
      </c>
      <c r="P54">
        <v>107.639532</v>
      </c>
      <c r="Q54">
        <v>101.39614400000001</v>
      </c>
      <c r="R54">
        <v>98.742524000000003</v>
      </c>
      <c r="S54">
        <v>95.251214000000004</v>
      </c>
      <c r="T54">
        <v>101.160078</v>
      </c>
      <c r="U54">
        <v>104.255399</v>
      </c>
      <c r="V54">
        <v>100.092805</v>
      </c>
      <c r="W54">
        <v>97.307845999999998</v>
      </c>
      <c r="X54">
        <v>108.172673</v>
      </c>
      <c r="Y54">
        <v>101.583815</v>
      </c>
      <c r="Z54">
        <v>110.606195</v>
      </c>
      <c r="AA54">
        <v>102.51325</v>
      </c>
      <c r="AB54">
        <v>99.592285000000004</v>
      </c>
      <c r="AC54">
        <v>101.400463</v>
      </c>
      <c r="AD54">
        <v>110.316303</v>
      </c>
      <c r="AE54">
        <v>103.98041000000001</v>
      </c>
      <c r="AF54">
        <v>108.855491</v>
      </c>
      <c r="AG54">
        <v>101.595552</v>
      </c>
      <c r="AH54">
        <v>101.209822</v>
      </c>
      <c r="AI54">
        <v>107.720539</v>
      </c>
      <c r="AJ54">
        <v>104.645769</v>
      </c>
      <c r="AK54">
        <v>103.011696</v>
      </c>
      <c r="AL54">
        <v>120.16762</v>
      </c>
      <c r="AM54">
        <v>107.79427</v>
      </c>
      <c r="AN54">
        <v>107.306669</v>
      </c>
      <c r="AO54">
        <v>103.2984</v>
      </c>
      <c r="AP54">
        <v>104.315787</v>
      </c>
      <c r="AQ54">
        <v>103.10606900000001</v>
      </c>
      <c r="AR54">
        <v>4254.3775770000002</v>
      </c>
    </row>
    <row r="55" spans="1:44" x14ac:dyDescent="0.2">
      <c r="A55">
        <v>2018</v>
      </c>
      <c r="C55">
        <v>105.286759</v>
      </c>
      <c r="D55">
        <v>103.230388</v>
      </c>
      <c r="E55">
        <v>120.575137</v>
      </c>
      <c r="F55">
        <v>102.29746799999999</v>
      </c>
      <c r="G55">
        <v>97.897135000000006</v>
      </c>
      <c r="I55">
        <v>115.470648</v>
      </c>
      <c r="K55">
        <v>113.350784</v>
      </c>
      <c r="L55">
        <v>105.24740300000001</v>
      </c>
      <c r="M55">
        <v>100.603173</v>
      </c>
      <c r="N55">
        <v>102.956591</v>
      </c>
      <c r="O55">
        <v>100.940133</v>
      </c>
      <c r="P55">
        <v>113.80749400000001</v>
      </c>
      <c r="Q55">
        <v>103.120082</v>
      </c>
      <c r="R55">
        <v>100.337057</v>
      </c>
      <c r="S55">
        <v>97.796205999999998</v>
      </c>
      <c r="T55">
        <v>101.89716799999999</v>
      </c>
      <c r="U55">
        <v>106.198311</v>
      </c>
      <c r="V55">
        <v>98.697018</v>
      </c>
      <c r="W55">
        <v>100.97904200000001</v>
      </c>
      <c r="X55">
        <v>111.39756199999999</v>
      </c>
      <c r="Y55">
        <v>98.332393999999994</v>
      </c>
      <c r="Z55">
        <v>116.188519</v>
      </c>
      <c r="AA55">
        <v>104.234032</v>
      </c>
      <c r="AB55">
        <v>101.20661800000001</v>
      </c>
      <c r="AC55">
        <v>103.108633</v>
      </c>
      <c r="AD55">
        <v>116.051371</v>
      </c>
      <c r="AE55">
        <v>108.678949</v>
      </c>
      <c r="AF55">
        <v>114.183094</v>
      </c>
      <c r="AG55">
        <v>103.862032</v>
      </c>
      <c r="AH55">
        <v>104.869196</v>
      </c>
      <c r="AI55">
        <v>109.307813</v>
      </c>
      <c r="AJ55">
        <v>107.807573</v>
      </c>
      <c r="AK55">
        <v>106.66358700000001</v>
      </c>
      <c r="AL55">
        <v>129.63198700000001</v>
      </c>
      <c r="AM55">
        <v>110.93049999999999</v>
      </c>
      <c r="AN55">
        <v>111.78909899999999</v>
      </c>
      <c r="AO55">
        <v>105.720223</v>
      </c>
      <c r="AP55">
        <v>107.910455</v>
      </c>
      <c r="AQ55">
        <v>105.3278</v>
      </c>
      <c r="AR55">
        <v>4167.8894339999997</v>
      </c>
    </row>
    <row r="56" spans="1:44" x14ac:dyDescent="0.2">
      <c r="A56">
        <v>2019</v>
      </c>
      <c r="C56">
        <v>107.71105</v>
      </c>
      <c r="D56">
        <v>104.698227</v>
      </c>
      <c r="E56">
        <v>124.36341</v>
      </c>
      <c r="F56">
        <v>104.568854</v>
      </c>
      <c r="G56">
        <v>99.103841000000003</v>
      </c>
      <c r="I56">
        <v>116.530432</v>
      </c>
      <c r="K56">
        <v>117.718276</v>
      </c>
      <c r="L56">
        <v>108.501361</v>
      </c>
      <c r="M56">
        <v>101.319232</v>
      </c>
      <c r="N56">
        <v>104.75228199999999</v>
      </c>
      <c r="O56">
        <v>104.054999</v>
      </c>
      <c r="P56">
        <v>120.008949</v>
      </c>
      <c r="Q56">
        <v>104.754757</v>
      </c>
      <c r="R56">
        <v>102.384576</v>
      </c>
      <c r="S56">
        <v>99.442425</v>
      </c>
      <c r="T56">
        <v>101.152558</v>
      </c>
      <c r="U56">
        <v>109.916961</v>
      </c>
      <c r="V56">
        <v>97.708150000000003</v>
      </c>
      <c r="W56">
        <v>100.991905</v>
      </c>
      <c r="X56">
        <v>114.752594</v>
      </c>
      <c r="Y56">
        <v>99.589590000000001</v>
      </c>
      <c r="Z56">
        <v>116.692875</v>
      </c>
      <c r="AA56">
        <v>105.17089799999999</v>
      </c>
      <c r="AB56">
        <v>102.51208</v>
      </c>
      <c r="AC56">
        <v>105.174601</v>
      </c>
      <c r="AD56">
        <v>123.313362</v>
      </c>
      <c r="AE56">
        <v>110.940611</v>
      </c>
      <c r="AF56">
        <v>120.17204</v>
      </c>
      <c r="AG56">
        <v>106.656694</v>
      </c>
      <c r="AH56">
        <v>109.85488100000001</v>
      </c>
      <c r="AI56">
        <v>114.49511800000001</v>
      </c>
      <c r="AJ56">
        <v>110.462147</v>
      </c>
      <c r="AK56">
        <v>110.001563</v>
      </c>
      <c r="AL56">
        <v>138.439911</v>
      </c>
      <c r="AM56">
        <v>112.666646</v>
      </c>
      <c r="AN56">
        <v>117.833861</v>
      </c>
      <c r="AO56">
        <v>110.397809</v>
      </c>
      <c r="AP56">
        <v>109.621334</v>
      </c>
      <c r="AQ56">
        <v>107.38064199999999</v>
      </c>
      <c r="AR56">
        <v>4275.8115019999996</v>
      </c>
    </row>
    <row r="57" spans="1:44" x14ac:dyDescent="0.2">
      <c r="A57">
        <v>2020</v>
      </c>
      <c r="C57">
        <v>115.95020700000001</v>
      </c>
      <c r="D57">
        <v>106.616703</v>
      </c>
      <c r="E57">
        <v>135.65001699999999</v>
      </c>
      <c r="F57">
        <v>107.115887</v>
      </c>
      <c r="G57">
        <v>100.422477</v>
      </c>
      <c r="K57">
        <v>126.151619</v>
      </c>
      <c r="L57">
        <v>112.202941</v>
      </c>
      <c r="M57">
        <v>105.397598</v>
      </c>
      <c r="N57">
        <v>108.53733</v>
      </c>
      <c r="O57">
        <v>108.79714800000001</v>
      </c>
      <c r="P57">
        <v>126.306363</v>
      </c>
      <c r="Q57">
        <v>108.649085</v>
      </c>
      <c r="S57">
        <v>100.116737</v>
      </c>
      <c r="T57">
        <v>105.462636</v>
      </c>
      <c r="U57">
        <v>121.67746</v>
      </c>
      <c r="V57">
        <v>105.39107300000001</v>
      </c>
      <c r="W57">
        <v>111.155332</v>
      </c>
      <c r="X57">
        <v>121.60574699999999</v>
      </c>
      <c r="Y57">
        <v>94.024090000000001</v>
      </c>
      <c r="Z57">
        <v>122.56374700000001</v>
      </c>
      <c r="AB57">
        <v>103.781244</v>
      </c>
      <c r="AC57">
        <v>108.812611</v>
      </c>
      <c r="AD57">
        <v>129.39836500000001</v>
      </c>
      <c r="AE57">
        <v>114.438317</v>
      </c>
      <c r="AF57">
        <v>128.079103</v>
      </c>
      <c r="AG57">
        <v>115.628113</v>
      </c>
      <c r="AH57">
        <v>110.76990000000001</v>
      </c>
      <c r="AJ57">
        <v>116.883616</v>
      </c>
      <c r="AK57">
        <v>119.86815300000001</v>
      </c>
      <c r="AL57">
        <v>145.18111400000001</v>
      </c>
      <c r="AN57">
        <v>124.49837100000001</v>
      </c>
      <c r="AO57">
        <v>118.15937</v>
      </c>
      <c r="AP57">
        <v>114.09618500000001</v>
      </c>
      <c r="AQ57">
        <v>111.79818</v>
      </c>
      <c r="AR57">
        <v>3905.186839</v>
      </c>
    </row>
    <row r="58" spans="1:44" x14ac:dyDescent="0.2">
      <c r="A58">
        <v>2021</v>
      </c>
      <c r="C58">
        <v>116.335516</v>
      </c>
      <c r="K58">
        <v>129.39283800000001</v>
      </c>
      <c r="L58">
        <v>113.09039799999999</v>
      </c>
      <c r="N58">
        <v>108.950298</v>
      </c>
      <c r="O58">
        <v>110.925557</v>
      </c>
      <c r="P58">
        <v>124.077431</v>
      </c>
      <c r="Q58">
        <v>109.31907200000001</v>
      </c>
      <c r="S58">
        <v>103.581692</v>
      </c>
      <c r="T58">
        <v>105.217403</v>
      </c>
      <c r="V58">
        <v>99.019935000000004</v>
      </c>
      <c r="X58">
        <v>127.315961</v>
      </c>
      <c r="Y58">
        <v>88.920817999999997</v>
      </c>
      <c r="AB58">
        <v>105.03391499999999</v>
      </c>
      <c r="AD58">
        <v>139.08537100000001</v>
      </c>
      <c r="AE58">
        <v>116.158433</v>
      </c>
      <c r="AF58">
        <v>132.08304000000001</v>
      </c>
      <c r="AR58">
        <v>1828.5076779999999</v>
      </c>
    </row>
    <row r="59" spans="1:44" x14ac:dyDescent="0.2">
      <c r="A59" t="s">
        <v>128</v>
      </c>
      <c r="B59">
        <v>2485.8407210000005</v>
      </c>
      <c r="C59">
        <v>2462.1432280000004</v>
      </c>
      <c r="D59">
        <v>2338.6621929999997</v>
      </c>
      <c r="E59">
        <v>1815.858923</v>
      </c>
      <c r="F59">
        <v>2118.0619960000004</v>
      </c>
      <c r="G59">
        <v>2434.1592450000003</v>
      </c>
      <c r="H59">
        <v>285.136413</v>
      </c>
      <c r="I59">
        <v>546.17129</v>
      </c>
      <c r="J59">
        <v>1367.5065999999999</v>
      </c>
      <c r="K59">
        <v>2500.3705440000008</v>
      </c>
      <c r="L59">
        <v>2827.1035209999995</v>
      </c>
      <c r="M59">
        <v>3429.8442169999994</v>
      </c>
      <c r="N59">
        <v>2473.5601800000009</v>
      </c>
      <c r="O59">
        <v>2508.7193510000006</v>
      </c>
      <c r="P59">
        <v>1864.6297049999998</v>
      </c>
      <c r="Q59">
        <v>2491.1522880000002</v>
      </c>
      <c r="R59">
        <v>2241.9406410000001</v>
      </c>
      <c r="S59">
        <v>3422.981765</v>
      </c>
      <c r="T59">
        <v>3709.0327890000003</v>
      </c>
      <c r="U59">
        <v>2360.6756089999999</v>
      </c>
      <c r="V59">
        <v>2477.2825319999997</v>
      </c>
      <c r="W59">
        <v>2375.2677180000001</v>
      </c>
      <c r="X59">
        <v>2289.5910249999997</v>
      </c>
      <c r="Y59">
        <v>2954.3831930000001</v>
      </c>
      <c r="Z59">
        <v>1243.106129</v>
      </c>
      <c r="AA59">
        <v>2239.7998719999996</v>
      </c>
      <c r="AB59">
        <v>3115.6161380000008</v>
      </c>
      <c r="AC59">
        <v>2892.9069930000001</v>
      </c>
      <c r="AD59">
        <v>2354.1380920000001</v>
      </c>
      <c r="AE59">
        <v>2266.8645860000001</v>
      </c>
      <c r="AF59">
        <v>2090.5811120000003</v>
      </c>
      <c r="AG59">
        <v>2368.8060519999999</v>
      </c>
      <c r="AH59">
        <v>2795.4745140000005</v>
      </c>
      <c r="AI59">
        <v>2522.3599189999995</v>
      </c>
      <c r="AJ59">
        <v>2347.1246390000006</v>
      </c>
      <c r="AK59">
        <v>2514.4859069999998</v>
      </c>
      <c r="AL59">
        <v>1946.6993210000001</v>
      </c>
      <c r="AM59">
        <v>1230.894689</v>
      </c>
      <c r="AN59">
        <v>2298.2579260000007</v>
      </c>
      <c r="AO59">
        <v>2272.3263129999996</v>
      </c>
      <c r="AP59">
        <v>2463.920525</v>
      </c>
      <c r="AQ59">
        <v>2122.9533249999995</v>
      </c>
      <c r="AR59">
        <v>96866.391738999999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66"/>
  <sheetViews>
    <sheetView topLeftCell="A27" workbookViewId="0">
      <selection activeCell="FV46" sqref="FV46:FV52"/>
    </sheetView>
  </sheetViews>
  <sheetFormatPr defaultRowHeight="14.4" x14ac:dyDescent="0.2"/>
  <sheetData>
    <row r="1" spans="1:267" x14ac:dyDescent="0.2">
      <c r="A1" s="7" t="s">
        <v>146</v>
      </c>
      <c r="B1" s="7" t="s">
        <v>212</v>
      </c>
      <c r="C1" s="7" t="s">
        <v>216</v>
      </c>
      <c r="D1" s="7" t="s">
        <v>218</v>
      </c>
      <c r="E1" s="7" t="s">
        <v>220</v>
      </c>
      <c r="F1" s="7" t="s">
        <v>222</v>
      </c>
      <c r="G1" s="7" t="s">
        <v>224</v>
      </c>
      <c r="H1" s="7" t="s">
        <v>226</v>
      </c>
      <c r="I1" s="7" t="s">
        <v>228</v>
      </c>
      <c r="J1" s="7" t="s">
        <v>230</v>
      </c>
      <c r="K1" s="7" t="s">
        <v>232</v>
      </c>
      <c r="L1" s="7" t="s">
        <v>234</v>
      </c>
      <c r="M1" s="7" t="s">
        <v>236</v>
      </c>
      <c r="N1" s="7" t="s">
        <v>238</v>
      </c>
      <c r="O1" s="7" t="s">
        <v>240</v>
      </c>
      <c r="P1" s="7" t="s">
        <v>242</v>
      </c>
      <c r="Q1" s="7" t="s">
        <v>244</v>
      </c>
      <c r="R1" s="7" t="s">
        <v>246</v>
      </c>
      <c r="S1" s="7" t="s">
        <v>248</v>
      </c>
      <c r="T1" s="7" t="s">
        <v>250</v>
      </c>
      <c r="U1" s="7" t="s">
        <v>252</v>
      </c>
      <c r="V1" s="7" t="s">
        <v>254</v>
      </c>
      <c r="W1" s="7" t="s">
        <v>256</v>
      </c>
      <c r="X1" s="7" t="s">
        <v>258</v>
      </c>
      <c r="Y1" s="7" t="s">
        <v>260</v>
      </c>
      <c r="Z1" s="7" t="s">
        <v>262</v>
      </c>
      <c r="AA1" s="7" t="s">
        <v>264</v>
      </c>
      <c r="AB1" s="7" t="s">
        <v>266</v>
      </c>
      <c r="AC1" s="7" t="s">
        <v>268</v>
      </c>
      <c r="AD1" s="7" t="s">
        <v>270</v>
      </c>
      <c r="AE1" s="7" t="s">
        <v>272</v>
      </c>
      <c r="AF1" s="7" t="s">
        <v>274</v>
      </c>
      <c r="AG1" s="7" t="s">
        <v>276</v>
      </c>
      <c r="AH1" s="7" t="s">
        <v>278</v>
      </c>
      <c r="AI1" s="7" t="s">
        <v>280</v>
      </c>
      <c r="AJ1" s="7" t="s">
        <v>282</v>
      </c>
      <c r="AK1" s="7" t="s">
        <v>284</v>
      </c>
      <c r="AL1" s="7" t="s">
        <v>286</v>
      </c>
      <c r="AM1" s="7" t="s">
        <v>288</v>
      </c>
      <c r="AN1" s="7" t="s">
        <v>290</v>
      </c>
      <c r="AO1" s="7" t="s">
        <v>292</v>
      </c>
      <c r="AP1" s="7" t="s">
        <v>294</v>
      </c>
      <c r="AQ1" s="7" t="s">
        <v>296</v>
      </c>
      <c r="AR1" s="7" t="s">
        <v>298</v>
      </c>
      <c r="AS1" s="7" t="s">
        <v>300</v>
      </c>
      <c r="AT1" s="7" t="s">
        <v>302</v>
      </c>
      <c r="AU1" s="7" t="s">
        <v>304</v>
      </c>
      <c r="AV1" s="7" t="s">
        <v>306</v>
      </c>
      <c r="AW1" s="7" t="s">
        <v>308</v>
      </c>
      <c r="AX1" s="7" t="s">
        <v>310</v>
      </c>
      <c r="AY1" s="7" t="s">
        <v>312</v>
      </c>
      <c r="AZ1" s="7" t="s">
        <v>314</v>
      </c>
      <c r="BA1" s="7" t="s">
        <v>316</v>
      </c>
      <c r="BB1" s="7" t="s">
        <v>318</v>
      </c>
      <c r="BC1" s="7" t="s">
        <v>320</v>
      </c>
      <c r="BD1" s="7" t="s">
        <v>322</v>
      </c>
      <c r="BE1" s="7" t="s">
        <v>324</v>
      </c>
      <c r="BF1" s="7" t="s">
        <v>326</v>
      </c>
      <c r="BG1" s="7" t="s">
        <v>328</v>
      </c>
      <c r="BH1" s="7" t="s">
        <v>330</v>
      </c>
      <c r="BI1" s="7" t="s">
        <v>332</v>
      </c>
      <c r="BJ1" s="7" t="s">
        <v>333</v>
      </c>
      <c r="BK1" s="7" t="s">
        <v>334</v>
      </c>
      <c r="BL1" s="7" t="s">
        <v>336</v>
      </c>
      <c r="BM1" s="7" t="s">
        <v>338</v>
      </c>
      <c r="BN1" s="7" t="s">
        <v>340</v>
      </c>
      <c r="BO1" s="7" t="s">
        <v>342</v>
      </c>
      <c r="BP1" s="7" t="s">
        <v>344</v>
      </c>
      <c r="BQ1" s="7" t="s">
        <v>346</v>
      </c>
      <c r="BR1" s="7" t="s">
        <v>347</v>
      </c>
      <c r="BS1" s="7" t="s">
        <v>349</v>
      </c>
      <c r="BT1" s="7" t="s">
        <v>351</v>
      </c>
      <c r="BU1" s="7" t="s">
        <v>353</v>
      </c>
      <c r="BV1" s="7" t="s">
        <v>355</v>
      </c>
      <c r="BW1" s="7" t="s">
        <v>357</v>
      </c>
      <c r="BX1" s="7" t="s">
        <v>359</v>
      </c>
      <c r="BY1" s="7" t="s">
        <v>361</v>
      </c>
      <c r="BZ1" s="7" t="s">
        <v>363</v>
      </c>
      <c r="CA1" s="7" t="s">
        <v>365</v>
      </c>
      <c r="CB1" s="7" t="s">
        <v>367</v>
      </c>
      <c r="CC1" s="7" t="s">
        <v>368</v>
      </c>
      <c r="CD1" s="7" t="s">
        <v>370</v>
      </c>
      <c r="CE1" s="7" t="s">
        <v>372</v>
      </c>
      <c r="CF1" s="7" t="s">
        <v>374</v>
      </c>
      <c r="CG1" s="7" t="s">
        <v>376</v>
      </c>
      <c r="CH1" s="7" t="s">
        <v>378</v>
      </c>
      <c r="CI1" s="7" t="s">
        <v>379</v>
      </c>
      <c r="CJ1" s="7" t="s">
        <v>381</v>
      </c>
      <c r="CK1" s="7" t="s">
        <v>383</v>
      </c>
      <c r="CL1" s="7" t="s">
        <v>385</v>
      </c>
      <c r="CM1" s="7" t="s">
        <v>387</v>
      </c>
      <c r="CN1" s="7" t="s">
        <v>388</v>
      </c>
      <c r="CO1" s="7" t="s">
        <v>390</v>
      </c>
      <c r="CP1" s="7" t="s">
        <v>391</v>
      </c>
      <c r="CQ1" s="7" t="s">
        <v>393</v>
      </c>
      <c r="CR1" s="7" t="s">
        <v>395</v>
      </c>
      <c r="CS1" s="7" t="s">
        <v>397</v>
      </c>
      <c r="CT1" s="7" t="s">
        <v>398</v>
      </c>
      <c r="CU1" s="7" t="s">
        <v>400</v>
      </c>
      <c r="CV1" s="7" t="s">
        <v>401</v>
      </c>
      <c r="CW1" s="7" t="s">
        <v>403</v>
      </c>
      <c r="CX1" s="7" t="s">
        <v>405</v>
      </c>
      <c r="CY1" s="7" t="s">
        <v>407</v>
      </c>
      <c r="CZ1" s="7" t="s">
        <v>408</v>
      </c>
      <c r="DA1" s="7" t="s">
        <v>409</v>
      </c>
      <c r="DB1" s="7" t="s">
        <v>411</v>
      </c>
      <c r="DC1" s="7" t="s">
        <v>413</v>
      </c>
      <c r="DD1" s="7" t="s">
        <v>415</v>
      </c>
      <c r="DE1" s="7" t="s">
        <v>417</v>
      </c>
      <c r="DF1" s="7" t="s">
        <v>419</v>
      </c>
      <c r="DG1" s="7" t="s">
        <v>421</v>
      </c>
      <c r="DH1" s="7" t="s">
        <v>423</v>
      </c>
      <c r="DI1" s="7" t="s">
        <v>425</v>
      </c>
      <c r="DJ1" s="7" t="s">
        <v>426</v>
      </c>
      <c r="DK1" s="7" t="s">
        <v>428</v>
      </c>
      <c r="DL1" s="7" t="s">
        <v>430</v>
      </c>
      <c r="DM1" s="7" t="s">
        <v>432</v>
      </c>
      <c r="DN1" s="7" t="s">
        <v>434</v>
      </c>
      <c r="DO1" s="7" t="s">
        <v>435</v>
      </c>
      <c r="DP1" s="7" t="s">
        <v>436</v>
      </c>
      <c r="DQ1" s="7" t="s">
        <v>438</v>
      </c>
      <c r="DR1" s="7" t="s">
        <v>440</v>
      </c>
      <c r="DS1" s="7" t="s">
        <v>442</v>
      </c>
      <c r="DT1" s="7" t="s">
        <v>444</v>
      </c>
      <c r="DU1" s="7" t="s">
        <v>445</v>
      </c>
      <c r="DV1" s="7" t="s">
        <v>447</v>
      </c>
      <c r="DW1" s="7" t="s">
        <v>449</v>
      </c>
      <c r="DX1" s="7" t="s">
        <v>450</v>
      </c>
      <c r="DY1" s="7" t="s">
        <v>452</v>
      </c>
      <c r="DZ1" s="7" t="s">
        <v>454</v>
      </c>
      <c r="EA1" s="7" t="s">
        <v>456</v>
      </c>
      <c r="EB1" s="7" t="s">
        <v>458</v>
      </c>
      <c r="EC1" s="7" t="s">
        <v>460</v>
      </c>
      <c r="ED1" s="7" t="s">
        <v>462</v>
      </c>
      <c r="EE1" s="7" t="s">
        <v>464</v>
      </c>
      <c r="EF1" s="7" t="s">
        <v>466</v>
      </c>
      <c r="EG1" s="7" t="s">
        <v>468</v>
      </c>
      <c r="EH1" s="7" t="s">
        <v>470</v>
      </c>
      <c r="EI1" s="7" t="s">
        <v>471</v>
      </c>
      <c r="EJ1" s="7" t="s">
        <v>472</v>
      </c>
      <c r="EK1" s="7" t="s">
        <v>474</v>
      </c>
      <c r="EL1" s="7" t="s">
        <v>476</v>
      </c>
      <c r="EM1" s="7" t="s">
        <v>478</v>
      </c>
      <c r="EN1" s="7" t="s">
        <v>480</v>
      </c>
      <c r="EO1" s="7" t="s">
        <v>481</v>
      </c>
      <c r="EP1" s="7" t="s">
        <v>483</v>
      </c>
      <c r="EQ1" s="7" t="s">
        <v>484</v>
      </c>
      <c r="ER1" s="7" t="s">
        <v>485</v>
      </c>
      <c r="ES1" s="7" t="s">
        <v>487</v>
      </c>
      <c r="ET1" s="7" t="s">
        <v>488</v>
      </c>
      <c r="EU1" s="7" t="s">
        <v>490</v>
      </c>
      <c r="EV1" s="7" t="s">
        <v>492</v>
      </c>
      <c r="EW1" s="7" t="s">
        <v>494</v>
      </c>
      <c r="EX1" s="7" t="s">
        <v>496</v>
      </c>
      <c r="EY1" s="7" t="s">
        <v>498</v>
      </c>
      <c r="EZ1" s="7" t="s">
        <v>499</v>
      </c>
      <c r="FA1" s="7" t="s">
        <v>501</v>
      </c>
      <c r="FB1" s="7" t="s">
        <v>503</v>
      </c>
      <c r="FC1" s="7" t="s">
        <v>505</v>
      </c>
      <c r="FD1" s="7" t="s">
        <v>507</v>
      </c>
      <c r="FE1" s="7" t="s">
        <v>508</v>
      </c>
      <c r="FF1" s="7" t="s">
        <v>510</v>
      </c>
      <c r="FG1" s="7" t="s">
        <v>512</v>
      </c>
      <c r="FH1" s="7" t="s">
        <v>514</v>
      </c>
      <c r="FI1" s="7" t="s">
        <v>516</v>
      </c>
      <c r="FJ1" s="7" t="s">
        <v>518</v>
      </c>
      <c r="FK1" s="7" t="s">
        <v>519</v>
      </c>
      <c r="FL1" s="7" t="s">
        <v>520</v>
      </c>
      <c r="FM1" s="7" t="s">
        <v>522</v>
      </c>
      <c r="FN1" s="7" t="s">
        <v>524</v>
      </c>
      <c r="FO1" s="7" t="s">
        <v>526</v>
      </c>
      <c r="FP1" s="7" t="s">
        <v>528</v>
      </c>
      <c r="FQ1" s="7" t="s">
        <v>530</v>
      </c>
      <c r="FR1" s="7" t="s">
        <v>532</v>
      </c>
      <c r="FS1" s="7" t="s">
        <v>534</v>
      </c>
      <c r="FT1" s="7" t="s">
        <v>536</v>
      </c>
      <c r="FU1" s="7" t="s">
        <v>538</v>
      </c>
      <c r="FV1" s="7" t="s">
        <v>540</v>
      </c>
      <c r="FW1" s="7" t="s">
        <v>542</v>
      </c>
      <c r="FX1" s="7" t="s">
        <v>544</v>
      </c>
      <c r="FY1" s="7" t="s">
        <v>546</v>
      </c>
      <c r="FZ1" s="7" t="s">
        <v>548</v>
      </c>
      <c r="GA1" s="7" t="s">
        <v>550</v>
      </c>
      <c r="GB1" s="7" t="s">
        <v>552</v>
      </c>
      <c r="GC1" s="7" t="s">
        <v>554</v>
      </c>
      <c r="GD1" s="7" t="s">
        <v>556</v>
      </c>
      <c r="GE1" s="7" t="s">
        <v>558</v>
      </c>
      <c r="GF1" s="7" t="s">
        <v>560</v>
      </c>
      <c r="GG1" s="7" t="s">
        <v>562</v>
      </c>
      <c r="GH1" s="7" t="s">
        <v>564</v>
      </c>
      <c r="GI1" s="7" t="s">
        <v>565</v>
      </c>
      <c r="GJ1" s="7" t="s">
        <v>567</v>
      </c>
      <c r="GK1" s="7" t="s">
        <v>568</v>
      </c>
      <c r="GL1" s="7" t="s">
        <v>570</v>
      </c>
      <c r="GM1" s="7" t="s">
        <v>572</v>
      </c>
      <c r="GN1" s="7" t="s">
        <v>574</v>
      </c>
      <c r="GO1" s="7" t="s">
        <v>576</v>
      </c>
      <c r="GP1" s="7" t="s">
        <v>578</v>
      </c>
      <c r="GQ1" s="7" t="s">
        <v>579</v>
      </c>
      <c r="GR1" s="7" t="s">
        <v>581</v>
      </c>
      <c r="GS1" s="7" t="s">
        <v>583</v>
      </c>
      <c r="GT1" s="7" t="s">
        <v>585</v>
      </c>
      <c r="GU1" s="7" t="s">
        <v>587</v>
      </c>
      <c r="GV1" s="7" t="s">
        <v>589</v>
      </c>
      <c r="GW1" s="7" t="s">
        <v>591</v>
      </c>
      <c r="GX1" s="7" t="s">
        <v>593</v>
      </c>
      <c r="GY1" s="7" t="s">
        <v>595</v>
      </c>
      <c r="GZ1" s="7" t="s">
        <v>596</v>
      </c>
      <c r="HA1" s="7" t="s">
        <v>597</v>
      </c>
      <c r="HB1" s="7" t="s">
        <v>599</v>
      </c>
      <c r="HC1" s="7" t="s">
        <v>601</v>
      </c>
      <c r="HD1" s="7" t="s">
        <v>602</v>
      </c>
      <c r="HE1" s="7" t="s">
        <v>603</v>
      </c>
      <c r="HF1" s="7" t="s">
        <v>605</v>
      </c>
      <c r="HG1" s="7" t="s">
        <v>607</v>
      </c>
      <c r="HH1" s="7" t="s">
        <v>609</v>
      </c>
      <c r="HI1" s="7" t="s">
        <v>611</v>
      </c>
      <c r="HJ1" s="7" t="s">
        <v>613</v>
      </c>
      <c r="HK1" s="7" t="s">
        <v>615</v>
      </c>
      <c r="HL1" s="7" t="s">
        <v>617</v>
      </c>
      <c r="HM1" s="7" t="s">
        <v>619</v>
      </c>
      <c r="HN1" s="7" t="s">
        <v>621</v>
      </c>
      <c r="HO1" s="7" t="s">
        <v>623</v>
      </c>
      <c r="HP1" s="7" t="s">
        <v>625</v>
      </c>
      <c r="HQ1" s="7" t="s">
        <v>626</v>
      </c>
      <c r="HR1" s="7" t="s">
        <v>627</v>
      </c>
      <c r="HS1" s="7" t="s">
        <v>629</v>
      </c>
      <c r="HT1" s="7" t="s">
        <v>631</v>
      </c>
      <c r="HU1" s="7" t="s">
        <v>633</v>
      </c>
      <c r="HV1" s="7" t="s">
        <v>635</v>
      </c>
      <c r="HW1" s="7" t="s">
        <v>636</v>
      </c>
      <c r="HX1" s="7" t="s">
        <v>638</v>
      </c>
      <c r="HY1" s="7" t="s">
        <v>640</v>
      </c>
      <c r="HZ1" s="7" t="s">
        <v>642</v>
      </c>
      <c r="IA1" s="7" t="s">
        <v>644</v>
      </c>
      <c r="IB1" s="7" t="s">
        <v>646</v>
      </c>
      <c r="IC1" s="7" t="s">
        <v>648</v>
      </c>
      <c r="ID1" s="7" t="s">
        <v>650</v>
      </c>
      <c r="IE1" s="7" t="s">
        <v>651</v>
      </c>
      <c r="IF1" s="7" t="s">
        <v>652</v>
      </c>
      <c r="IG1" s="7" t="s">
        <v>654</v>
      </c>
      <c r="IH1" s="7" t="s">
        <v>656</v>
      </c>
      <c r="II1" s="7" t="s">
        <v>658</v>
      </c>
      <c r="IJ1" s="7" t="s">
        <v>660</v>
      </c>
      <c r="IK1" s="7" t="s">
        <v>662</v>
      </c>
      <c r="IL1" s="7" t="s">
        <v>664</v>
      </c>
      <c r="IM1" s="7" t="s">
        <v>666</v>
      </c>
      <c r="IN1" s="7" t="s">
        <v>668</v>
      </c>
      <c r="IO1" s="7" t="s">
        <v>670</v>
      </c>
      <c r="IP1" s="7" t="s">
        <v>671</v>
      </c>
      <c r="IQ1" s="7" t="s">
        <v>673</v>
      </c>
      <c r="IR1" s="7" t="s">
        <v>675</v>
      </c>
      <c r="IS1" s="7" t="s">
        <v>677</v>
      </c>
      <c r="IT1" s="7" t="s">
        <v>679</v>
      </c>
      <c r="IU1" s="7" t="s">
        <v>681</v>
      </c>
      <c r="IV1" s="7" t="s">
        <v>683</v>
      </c>
      <c r="IW1" s="7" t="s">
        <v>684</v>
      </c>
      <c r="IX1" s="7" t="s">
        <v>685</v>
      </c>
      <c r="IY1" s="7" t="s">
        <v>687</v>
      </c>
      <c r="IZ1" s="7" t="s">
        <v>689</v>
      </c>
      <c r="JA1" s="7" t="s">
        <v>691</v>
      </c>
      <c r="JB1" s="7" t="s">
        <v>693</v>
      </c>
      <c r="JC1" s="7" t="s">
        <v>695</v>
      </c>
      <c r="JD1" s="7" t="s">
        <v>697</v>
      </c>
      <c r="JE1" s="7" t="s">
        <v>699</v>
      </c>
      <c r="JF1" s="7" t="s">
        <v>701</v>
      </c>
      <c r="JG1" s="7" t="s">
        <v>703</v>
      </c>
    </row>
    <row r="2" spans="1:267" x14ac:dyDescent="0.2">
      <c r="A2" s="7" t="s">
        <v>147</v>
      </c>
      <c r="B2" s="7" t="s">
        <v>213</v>
      </c>
      <c r="C2" s="7" t="s">
        <v>217</v>
      </c>
      <c r="D2" s="7" t="s">
        <v>219</v>
      </c>
      <c r="E2" s="7" t="s">
        <v>221</v>
      </c>
      <c r="F2" s="7" t="s">
        <v>223</v>
      </c>
      <c r="G2" s="7" t="s">
        <v>225</v>
      </c>
      <c r="H2" s="7" t="s">
        <v>227</v>
      </c>
      <c r="I2" s="7" t="s">
        <v>229</v>
      </c>
      <c r="J2" s="7" t="s">
        <v>231</v>
      </c>
      <c r="K2" s="7" t="s">
        <v>233</v>
      </c>
      <c r="L2" s="7" t="s">
        <v>235</v>
      </c>
      <c r="M2" s="7" t="s">
        <v>237</v>
      </c>
      <c r="N2" s="7" t="s">
        <v>239</v>
      </c>
      <c r="O2" s="7" t="s">
        <v>241</v>
      </c>
      <c r="P2" s="7" t="s">
        <v>243</v>
      </c>
      <c r="Q2" s="7" t="s">
        <v>245</v>
      </c>
      <c r="R2" s="7" t="s">
        <v>247</v>
      </c>
      <c r="S2" s="7" t="s">
        <v>249</v>
      </c>
      <c r="T2" s="7" t="s">
        <v>251</v>
      </c>
      <c r="U2" s="7" t="s">
        <v>253</v>
      </c>
      <c r="V2" s="7" t="s">
        <v>255</v>
      </c>
      <c r="W2" s="7" t="s">
        <v>257</v>
      </c>
      <c r="X2" s="7" t="s">
        <v>259</v>
      </c>
      <c r="Y2" s="7" t="s">
        <v>261</v>
      </c>
      <c r="Z2" s="7" t="s">
        <v>263</v>
      </c>
      <c r="AA2" s="7" t="s">
        <v>265</v>
      </c>
      <c r="AB2" s="7" t="s">
        <v>267</v>
      </c>
      <c r="AC2" s="7" t="s">
        <v>269</v>
      </c>
      <c r="AD2" s="7" t="s">
        <v>271</v>
      </c>
      <c r="AE2" s="7" t="s">
        <v>273</v>
      </c>
      <c r="AF2" s="7" t="s">
        <v>275</v>
      </c>
      <c r="AG2" s="7" t="s">
        <v>277</v>
      </c>
      <c r="AH2" s="7" t="s">
        <v>279</v>
      </c>
      <c r="AI2" s="7" t="s">
        <v>281</v>
      </c>
      <c r="AJ2" s="7" t="s">
        <v>283</v>
      </c>
      <c r="AK2" s="7" t="s">
        <v>285</v>
      </c>
      <c r="AL2" s="7" t="s">
        <v>287</v>
      </c>
      <c r="AM2" s="7" t="s">
        <v>289</v>
      </c>
      <c r="AN2" s="7" t="s">
        <v>291</v>
      </c>
      <c r="AO2" s="7" t="s">
        <v>293</v>
      </c>
      <c r="AP2" s="7" t="s">
        <v>295</v>
      </c>
      <c r="AQ2" s="7" t="s">
        <v>297</v>
      </c>
      <c r="AR2" s="7" t="s">
        <v>299</v>
      </c>
      <c r="AS2" s="7" t="s">
        <v>301</v>
      </c>
      <c r="AT2" s="7" t="s">
        <v>303</v>
      </c>
      <c r="AU2" s="7" t="s">
        <v>305</v>
      </c>
      <c r="AV2" s="7" t="s">
        <v>307</v>
      </c>
      <c r="AW2" s="7" t="s">
        <v>309</v>
      </c>
      <c r="AX2" s="7" t="s">
        <v>311</v>
      </c>
      <c r="AY2" s="7" t="s">
        <v>313</v>
      </c>
      <c r="AZ2" s="7" t="s">
        <v>315</v>
      </c>
      <c r="BA2" s="7" t="s">
        <v>317</v>
      </c>
      <c r="BB2" s="7" t="s">
        <v>319</v>
      </c>
      <c r="BC2" s="7" t="s">
        <v>321</v>
      </c>
      <c r="BD2" s="7" t="s">
        <v>323</v>
      </c>
      <c r="BE2" s="7" t="s">
        <v>325</v>
      </c>
      <c r="BF2" s="7" t="s">
        <v>327</v>
      </c>
      <c r="BG2" s="7" t="s">
        <v>329</v>
      </c>
      <c r="BH2" s="7" t="s">
        <v>331</v>
      </c>
      <c r="BI2" s="7" t="s">
        <v>84</v>
      </c>
      <c r="BJ2" s="7" t="s">
        <v>85</v>
      </c>
      <c r="BK2" s="7" t="s">
        <v>335</v>
      </c>
      <c r="BL2" s="7" t="s">
        <v>337</v>
      </c>
      <c r="BM2" s="7" t="s">
        <v>339</v>
      </c>
      <c r="BN2" s="7" t="s">
        <v>341</v>
      </c>
      <c r="BO2" s="7" t="s">
        <v>343</v>
      </c>
      <c r="BP2" s="7" t="s">
        <v>345</v>
      </c>
      <c r="BQ2" s="7" t="s">
        <v>86</v>
      </c>
      <c r="BR2" s="7" t="s">
        <v>348</v>
      </c>
      <c r="BS2" s="7" t="s">
        <v>350</v>
      </c>
      <c r="BT2" s="7" t="s">
        <v>352</v>
      </c>
      <c r="BU2" s="7" t="s">
        <v>354</v>
      </c>
      <c r="BV2" s="7" t="s">
        <v>356</v>
      </c>
      <c r="BW2" s="7" t="s">
        <v>358</v>
      </c>
      <c r="BX2" s="7" t="s">
        <v>360</v>
      </c>
      <c r="BY2" s="7" t="s">
        <v>362</v>
      </c>
      <c r="BZ2" s="7" t="s">
        <v>364</v>
      </c>
      <c r="CA2" s="7" t="s">
        <v>366</v>
      </c>
      <c r="CB2" s="7" t="s">
        <v>87</v>
      </c>
      <c r="CC2" s="7" t="s">
        <v>369</v>
      </c>
      <c r="CD2" s="7" t="s">
        <v>371</v>
      </c>
      <c r="CE2" s="7" t="s">
        <v>373</v>
      </c>
      <c r="CF2" s="7" t="s">
        <v>375</v>
      </c>
      <c r="CG2" s="7" t="s">
        <v>377</v>
      </c>
      <c r="CH2" s="7" t="s">
        <v>88</v>
      </c>
      <c r="CI2" s="7" t="s">
        <v>380</v>
      </c>
      <c r="CJ2" s="7" t="s">
        <v>382</v>
      </c>
      <c r="CK2" s="7" t="s">
        <v>384</v>
      </c>
      <c r="CL2" s="7" t="s">
        <v>386</v>
      </c>
      <c r="CM2" s="7" t="s">
        <v>90</v>
      </c>
      <c r="CN2" s="7" t="s">
        <v>389</v>
      </c>
      <c r="CO2" s="7" t="s">
        <v>91</v>
      </c>
      <c r="CP2" s="7" t="s">
        <v>392</v>
      </c>
      <c r="CQ2" s="7" t="s">
        <v>394</v>
      </c>
      <c r="CR2" s="7" t="s">
        <v>396</v>
      </c>
      <c r="CS2" s="7" t="s">
        <v>92</v>
      </c>
      <c r="CT2" s="7" t="s">
        <v>399</v>
      </c>
      <c r="CU2" s="7" t="s">
        <v>105</v>
      </c>
      <c r="CV2" s="7" t="s">
        <v>402</v>
      </c>
      <c r="CW2" s="7" t="s">
        <v>404</v>
      </c>
      <c r="CX2" s="7" t="s">
        <v>406</v>
      </c>
      <c r="CY2" s="7" t="s">
        <v>93</v>
      </c>
      <c r="CZ2" s="7" t="s">
        <v>95</v>
      </c>
      <c r="DA2" s="7" t="s">
        <v>410</v>
      </c>
      <c r="DB2" s="7" t="s">
        <v>412</v>
      </c>
      <c r="DC2" s="7" t="s">
        <v>414</v>
      </c>
      <c r="DD2" s="7" t="s">
        <v>416</v>
      </c>
      <c r="DE2" s="7" t="s">
        <v>418</v>
      </c>
      <c r="DF2" s="7" t="s">
        <v>420</v>
      </c>
      <c r="DG2" s="7" t="s">
        <v>422</v>
      </c>
      <c r="DH2" s="7" t="s">
        <v>424</v>
      </c>
      <c r="DI2" s="7" t="s">
        <v>98</v>
      </c>
      <c r="DJ2" s="7" t="s">
        <v>427</v>
      </c>
      <c r="DK2" s="7" t="s">
        <v>429</v>
      </c>
      <c r="DL2" s="7" t="s">
        <v>431</v>
      </c>
      <c r="DM2" s="7" t="s">
        <v>433</v>
      </c>
      <c r="DN2" s="7" t="s">
        <v>101</v>
      </c>
      <c r="DO2" s="7" t="s">
        <v>102</v>
      </c>
      <c r="DP2" s="7" t="s">
        <v>437</v>
      </c>
      <c r="DQ2" s="7" t="s">
        <v>439</v>
      </c>
      <c r="DR2" s="7" t="s">
        <v>441</v>
      </c>
      <c r="DS2" s="7" t="s">
        <v>443</v>
      </c>
      <c r="DT2" s="7" t="s">
        <v>94</v>
      </c>
      <c r="DU2" s="7" t="s">
        <v>446</v>
      </c>
      <c r="DV2" s="7" t="s">
        <v>448</v>
      </c>
      <c r="DW2" s="7" t="s">
        <v>104</v>
      </c>
      <c r="DX2" s="7" t="s">
        <v>451</v>
      </c>
      <c r="DY2" s="7" t="s">
        <v>453</v>
      </c>
      <c r="DZ2" s="7" t="s">
        <v>455</v>
      </c>
      <c r="EA2" s="7" t="s">
        <v>457</v>
      </c>
      <c r="EB2" s="7" t="s">
        <v>459</v>
      </c>
      <c r="EC2" s="7" t="s">
        <v>461</v>
      </c>
      <c r="ED2" s="7" t="s">
        <v>463</v>
      </c>
      <c r="EE2" s="7" t="s">
        <v>465</v>
      </c>
      <c r="EF2" s="7" t="s">
        <v>467</v>
      </c>
      <c r="EG2" s="7" t="s">
        <v>469</v>
      </c>
      <c r="EH2" s="7" t="s">
        <v>106</v>
      </c>
      <c r="EI2" s="7" t="s">
        <v>108</v>
      </c>
      <c r="EJ2" s="7" t="s">
        <v>473</v>
      </c>
      <c r="EK2" s="7" t="s">
        <v>475</v>
      </c>
      <c r="EL2" s="7" t="s">
        <v>477</v>
      </c>
      <c r="EM2" s="7" t="s">
        <v>479</v>
      </c>
      <c r="EN2" s="7" t="s">
        <v>107</v>
      </c>
      <c r="EO2" s="7" t="s">
        <v>482</v>
      </c>
      <c r="EP2" s="7" t="s">
        <v>109</v>
      </c>
      <c r="EQ2" s="7" t="s">
        <v>110</v>
      </c>
      <c r="ER2" s="7" t="s">
        <v>486</v>
      </c>
      <c r="ES2" s="7" t="s">
        <v>111</v>
      </c>
      <c r="ET2" s="7" t="s">
        <v>489</v>
      </c>
      <c r="EU2" s="7" t="s">
        <v>491</v>
      </c>
      <c r="EV2" s="7" t="s">
        <v>493</v>
      </c>
      <c r="EW2" s="7" t="s">
        <v>495</v>
      </c>
      <c r="EX2" s="7" t="s">
        <v>497</v>
      </c>
      <c r="EY2" s="7" t="s">
        <v>112</v>
      </c>
      <c r="EZ2" s="7" t="s">
        <v>500</v>
      </c>
      <c r="FA2" s="7" t="s">
        <v>502</v>
      </c>
      <c r="FB2" s="7" t="s">
        <v>504</v>
      </c>
      <c r="FC2" s="7" t="s">
        <v>506</v>
      </c>
      <c r="FD2" s="7" t="s">
        <v>115</v>
      </c>
      <c r="FE2" s="7" t="s">
        <v>509</v>
      </c>
      <c r="FF2" s="7" t="s">
        <v>511</v>
      </c>
      <c r="FG2" s="7" t="s">
        <v>513</v>
      </c>
      <c r="FH2" s="7" t="s">
        <v>515</v>
      </c>
      <c r="FI2" s="7" t="s">
        <v>517</v>
      </c>
      <c r="FJ2" s="7" t="s">
        <v>113</v>
      </c>
      <c r="FK2" s="7" t="s">
        <v>114</v>
      </c>
      <c r="FL2" s="7" t="s">
        <v>521</v>
      </c>
      <c r="FM2" s="7" t="s">
        <v>523</v>
      </c>
      <c r="FN2" s="7" t="s">
        <v>525</v>
      </c>
      <c r="FO2" s="7" t="s">
        <v>527</v>
      </c>
      <c r="FP2" s="7" t="s">
        <v>529</v>
      </c>
      <c r="FQ2" s="7" t="s">
        <v>531</v>
      </c>
      <c r="FR2" s="7" t="s">
        <v>533</v>
      </c>
      <c r="FS2" s="7" t="s">
        <v>535</v>
      </c>
      <c r="FT2" s="7" t="s">
        <v>537</v>
      </c>
      <c r="FU2" s="7" t="s">
        <v>539</v>
      </c>
      <c r="FV2" s="7" t="s">
        <v>541</v>
      </c>
      <c r="FW2" s="7" t="s">
        <v>543</v>
      </c>
      <c r="FX2" s="7" t="s">
        <v>545</v>
      </c>
      <c r="FY2" s="7" t="s">
        <v>547</v>
      </c>
      <c r="FZ2" s="7" t="s">
        <v>549</v>
      </c>
      <c r="GA2" s="7" t="s">
        <v>551</v>
      </c>
      <c r="GB2" s="7" t="s">
        <v>553</v>
      </c>
      <c r="GC2" s="7" t="s">
        <v>555</v>
      </c>
      <c r="GD2" s="7" t="s">
        <v>557</v>
      </c>
      <c r="GE2" s="7" t="s">
        <v>559</v>
      </c>
      <c r="GF2" s="7" t="s">
        <v>561</v>
      </c>
      <c r="GG2" s="7" t="s">
        <v>563</v>
      </c>
      <c r="GH2" s="7" t="s">
        <v>116</v>
      </c>
      <c r="GI2" s="7" t="s">
        <v>566</v>
      </c>
      <c r="GJ2" s="7" t="s">
        <v>118</v>
      </c>
      <c r="GK2" s="7" t="s">
        <v>569</v>
      </c>
      <c r="GL2" s="7" t="s">
        <v>571</v>
      </c>
      <c r="GM2" s="7" t="s">
        <v>573</v>
      </c>
      <c r="GN2" s="7" t="s">
        <v>575</v>
      </c>
      <c r="GO2" s="7" t="s">
        <v>577</v>
      </c>
      <c r="GP2" s="7" t="s">
        <v>117</v>
      </c>
      <c r="GQ2" s="7" t="s">
        <v>580</v>
      </c>
      <c r="GR2" s="7" t="s">
        <v>582</v>
      </c>
      <c r="GS2" s="7" t="s">
        <v>584</v>
      </c>
      <c r="GT2" s="7" t="s">
        <v>586</v>
      </c>
      <c r="GU2" s="7" t="s">
        <v>588</v>
      </c>
      <c r="GV2" s="7" t="s">
        <v>590</v>
      </c>
      <c r="GW2" s="7" t="s">
        <v>592</v>
      </c>
      <c r="GX2" s="7" t="s">
        <v>594</v>
      </c>
      <c r="GY2" s="7" t="s">
        <v>119</v>
      </c>
      <c r="GZ2" s="7" t="s">
        <v>120</v>
      </c>
      <c r="HA2" s="7" t="s">
        <v>598</v>
      </c>
      <c r="HB2" s="7" t="s">
        <v>600</v>
      </c>
      <c r="HC2" s="7" t="s">
        <v>121</v>
      </c>
      <c r="HD2" s="7" t="s">
        <v>122</v>
      </c>
      <c r="HE2" s="7" t="s">
        <v>604</v>
      </c>
      <c r="HF2" s="7" t="s">
        <v>606</v>
      </c>
      <c r="HG2" s="7" t="s">
        <v>608</v>
      </c>
      <c r="HH2" s="7" t="s">
        <v>610</v>
      </c>
      <c r="HI2" s="7" t="s">
        <v>612</v>
      </c>
      <c r="HJ2" s="7" t="s">
        <v>614</v>
      </c>
      <c r="HK2" s="7" t="s">
        <v>616</v>
      </c>
      <c r="HL2" s="7" t="s">
        <v>618</v>
      </c>
      <c r="HM2" s="7" t="s">
        <v>620</v>
      </c>
      <c r="HN2" s="7" t="s">
        <v>622</v>
      </c>
      <c r="HO2" s="7" t="s">
        <v>624</v>
      </c>
      <c r="HP2" s="7" t="s">
        <v>123</v>
      </c>
      <c r="HQ2" s="7" t="s">
        <v>124</v>
      </c>
      <c r="HR2" s="7" t="s">
        <v>628</v>
      </c>
      <c r="HS2" s="7" t="s">
        <v>630</v>
      </c>
      <c r="HT2" s="7" t="s">
        <v>632</v>
      </c>
      <c r="HU2" s="7" t="s">
        <v>634</v>
      </c>
      <c r="HV2" s="7" t="s">
        <v>97</v>
      </c>
      <c r="HW2" s="7" t="s">
        <v>637</v>
      </c>
      <c r="HX2" s="7" t="s">
        <v>639</v>
      </c>
      <c r="HY2" s="7" t="s">
        <v>641</v>
      </c>
      <c r="HZ2" s="7" t="s">
        <v>643</v>
      </c>
      <c r="IA2" s="7" t="s">
        <v>645</v>
      </c>
      <c r="IB2" s="7" t="s">
        <v>647</v>
      </c>
      <c r="IC2" s="7" t="s">
        <v>649</v>
      </c>
      <c r="ID2" s="7" t="s">
        <v>125</v>
      </c>
      <c r="IE2" s="7" t="s">
        <v>89</v>
      </c>
      <c r="IF2" s="7" t="s">
        <v>653</v>
      </c>
      <c r="IG2" s="7" t="s">
        <v>655</v>
      </c>
      <c r="IH2" s="7" t="s">
        <v>657</v>
      </c>
      <c r="II2" s="7" t="s">
        <v>659</v>
      </c>
      <c r="IJ2" s="7" t="s">
        <v>661</v>
      </c>
      <c r="IK2" s="7" t="s">
        <v>663</v>
      </c>
      <c r="IL2" s="7" t="s">
        <v>665</v>
      </c>
      <c r="IM2" s="7" t="s">
        <v>667</v>
      </c>
      <c r="IN2" s="7" t="s">
        <v>669</v>
      </c>
      <c r="IO2" s="7" t="s">
        <v>126</v>
      </c>
      <c r="IP2" s="7" t="s">
        <v>672</v>
      </c>
      <c r="IQ2" s="7" t="s">
        <v>674</v>
      </c>
      <c r="IR2" s="7" t="s">
        <v>676</v>
      </c>
      <c r="IS2" s="7" t="s">
        <v>678</v>
      </c>
      <c r="IT2" s="7" t="s">
        <v>680</v>
      </c>
      <c r="IU2" s="7" t="s">
        <v>682</v>
      </c>
      <c r="IV2" s="7" t="s">
        <v>103</v>
      </c>
      <c r="IW2" s="7" t="s">
        <v>127</v>
      </c>
      <c r="IX2" s="7" t="s">
        <v>686</v>
      </c>
      <c r="IY2" s="7" t="s">
        <v>688</v>
      </c>
      <c r="IZ2" s="7" t="s">
        <v>690</v>
      </c>
      <c r="JA2" s="7" t="s">
        <v>692</v>
      </c>
      <c r="JB2" s="7" t="s">
        <v>694</v>
      </c>
      <c r="JC2" s="7" t="s">
        <v>696</v>
      </c>
      <c r="JD2" s="7" t="s">
        <v>698</v>
      </c>
      <c r="JE2" s="7" t="s">
        <v>700</v>
      </c>
      <c r="JF2" s="7" t="s">
        <v>702</v>
      </c>
      <c r="JG2" s="7" t="s">
        <v>704</v>
      </c>
    </row>
    <row r="3" spans="1:267" x14ac:dyDescent="0.2">
      <c r="A3" s="7" t="s">
        <v>148</v>
      </c>
      <c r="B3" s="7" t="s">
        <v>214</v>
      </c>
      <c r="C3" s="7" t="s">
        <v>214</v>
      </c>
      <c r="D3" s="7" t="s">
        <v>214</v>
      </c>
      <c r="E3" s="7" t="s">
        <v>214</v>
      </c>
      <c r="F3" s="7" t="s">
        <v>214</v>
      </c>
      <c r="G3" s="7" t="s">
        <v>214</v>
      </c>
      <c r="H3" s="7" t="s">
        <v>214</v>
      </c>
      <c r="I3" s="7" t="s">
        <v>214</v>
      </c>
      <c r="J3" s="7" t="s">
        <v>214</v>
      </c>
      <c r="K3" s="7" t="s">
        <v>214</v>
      </c>
      <c r="L3" s="7" t="s">
        <v>214</v>
      </c>
      <c r="M3" s="7" t="s">
        <v>214</v>
      </c>
      <c r="N3" s="7" t="s">
        <v>214</v>
      </c>
      <c r="O3" s="7" t="s">
        <v>214</v>
      </c>
      <c r="P3" s="7" t="s">
        <v>214</v>
      </c>
      <c r="Q3" s="7" t="s">
        <v>214</v>
      </c>
      <c r="R3" s="7" t="s">
        <v>214</v>
      </c>
      <c r="S3" s="7" t="s">
        <v>214</v>
      </c>
      <c r="T3" s="7" t="s">
        <v>214</v>
      </c>
      <c r="U3" s="7" t="s">
        <v>214</v>
      </c>
      <c r="V3" s="7" t="s">
        <v>214</v>
      </c>
      <c r="W3" s="7" t="s">
        <v>214</v>
      </c>
      <c r="X3" s="7" t="s">
        <v>214</v>
      </c>
      <c r="Y3" s="7" t="s">
        <v>214</v>
      </c>
      <c r="Z3" s="7" t="s">
        <v>214</v>
      </c>
      <c r="AA3" s="7" t="s">
        <v>214</v>
      </c>
      <c r="AB3" s="7" t="s">
        <v>214</v>
      </c>
      <c r="AC3" s="7" t="s">
        <v>214</v>
      </c>
      <c r="AD3" s="7" t="s">
        <v>214</v>
      </c>
      <c r="AE3" s="7" t="s">
        <v>214</v>
      </c>
      <c r="AF3" s="7" t="s">
        <v>214</v>
      </c>
      <c r="AG3" s="7" t="s">
        <v>214</v>
      </c>
      <c r="AH3" s="7" t="s">
        <v>214</v>
      </c>
      <c r="AI3" s="7" t="s">
        <v>214</v>
      </c>
      <c r="AJ3" s="7" t="s">
        <v>214</v>
      </c>
      <c r="AK3" s="7" t="s">
        <v>214</v>
      </c>
      <c r="AL3" s="7" t="s">
        <v>214</v>
      </c>
      <c r="AM3" s="7" t="s">
        <v>214</v>
      </c>
      <c r="AN3" s="7" t="s">
        <v>214</v>
      </c>
      <c r="AO3" s="7" t="s">
        <v>214</v>
      </c>
      <c r="AP3" s="7" t="s">
        <v>214</v>
      </c>
      <c r="AQ3" s="7" t="s">
        <v>214</v>
      </c>
      <c r="AR3" s="7" t="s">
        <v>214</v>
      </c>
      <c r="AS3" s="7" t="s">
        <v>214</v>
      </c>
      <c r="AT3" s="7" t="s">
        <v>214</v>
      </c>
      <c r="AU3" s="7" t="s">
        <v>214</v>
      </c>
      <c r="AV3" s="7" t="s">
        <v>214</v>
      </c>
      <c r="AW3" s="7" t="s">
        <v>214</v>
      </c>
      <c r="AX3" s="7" t="s">
        <v>214</v>
      </c>
      <c r="AY3" s="7" t="s">
        <v>214</v>
      </c>
      <c r="AZ3" s="7" t="s">
        <v>214</v>
      </c>
      <c r="BA3" s="7" t="s">
        <v>214</v>
      </c>
      <c r="BB3" s="7" t="s">
        <v>214</v>
      </c>
      <c r="BC3" s="7" t="s">
        <v>214</v>
      </c>
      <c r="BD3" s="7" t="s">
        <v>214</v>
      </c>
      <c r="BE3" s="7" t="s">
        <v>214</v>
      </c>
      <c r="BF3" s="7" t="s">
        <v>214</v>
      </c>
      <c r="BG3" s="7" t="s">
        <v>214</v>
      </c>
      <c r="BH3" s="7" t="s">
        <v>214</v>
      </c>
      <c r="BI3" s="7" t="s">
        <v>214</v>
      </c>
      <c r="BJ3" s="7" t="s">
        <v>214</v>
      </c>
      <c r="BK3" s="7" t="s">
        <v>214</v>
      </c>
      <c r="BL3" s="7" t="s">
        <v>214</v>
      </c>
      <c r="BM3" s="7" t="s">
        <v>214</v>
      </c>
      <c r="BN3" s="7" t="s">
        <v>214</v>
      </c>
      <c r="BO3" s="7" t="s">
        <v>214</v>
      </c>
      <c r="BP3" s="7" t="s">
        <v>214</v>
      </c>
      <c r="BQ3" s="7" t="s">
        <v>214</v>
      </c>
      <c r="BR3" s="7" t="s">
        <v>214</v>
      </c>
      <c r="BS3" s="7" t="s">
        <v>214</v>
      </c>
      <c r="BT3" s="7" t="s">
        <v>214</v>
      </c>
      <c r="BU3" s="7" t="s">
        <v>214</v>
      </c>
      <c r="BV3" s="7" t="s">
        <v>214</v>
      </c>
      <c r="BW3" s="7" t="s">
        <v>214</v>
      </c>
      <c r="BX3" s="7" t="s">
        <v>214</v>
      </c>
      <c r="BY3" s="7" t="s">
        <v>214</v>
      </c>
      <c r="BZ3" s="7" t="s">
        <v>214</v>
      </c>
      <c r="CA3" s="7" t="s">
        <v>214</v>
      </c>
      <c r="CB3" s="7" t="s">
        <v>214</v>
      </c>
      <c r="CC3" s="7" t="s">
        <v>214</v>
      </c>
      <c r="CD3" s="7" t="s">
        <v>214</v>
      </c>
      <c r="CE3" s="7" t="s">
        <v>214</v>
      </c>
      <c r="CF3" s="7" t="s">
        <v>214</v>
      </c>
      <c r="CG3" s="7" t="s">
        <v>214</v>
      </c>
      <c r="CH3" s="7" t="s">
        <v>214</v>
      </c>
      <c r="CI3" s="7" t="s">
        <v>214</v>
      </c>
      <c r="CJ3" s="7" t="s">
        <v>214</v>
      </c>
      <c r="CK3" s="7" t="s">
        <v>214</v>
      </c>
      <c r="CL3" s="7" t="s">
        <v>214</v>
      </c>
      <c r="CM3" s="7" t="s">
        <v>214</v>
      </c>
      <c r="CN3" s="7" t="s">
        <v>214</v>
      </c>
      <c r="CO3" s="7" t="s">
        <v>214</v>
      </c>
      <c r="CP3" s="7" t="s">
        <v>214</v>
      </c>
      <c r="CQ3" s="7" t="s">
        <v>214</v>
      </c>
      <c r="CR3" s="7" t="s">
        <v>214</v>
      </c>
      <c r="CS3" s="7" t="s">
        <v>214</v>
      </c>
      <c r="CT3" s="7" t="s">
        <v>214</v>
      </c>
      <c r="CU3" s="7" t="s">
        <v>214</v>
      </c>
      <c r="CV3" s="7" t="s">
        <v>214</v>
      </c>
      <c r="CW3" s="7" t="s">
        <v>214</v>
      </c>
      <c r="CX3" s="7" t="s">
        <v>214</v>
      </c>
      <c r="CY3" s="7" t="s">
        <v>214</v>
      </c>
      <c r="CZ3" s="7" t="s">
        <v>214</v>
      </c>
      <c r="DA3" s="7" t="s">
        <v>214</v>
      </c>
      <c r="DB3" s="7" t="s">
        <v>214</v>
      </c>
      <c r="DC3" s="7" t="s">
        <v>214</v>
      </c>
      <c r="DD3" s="7" t="s">
        <v>214</v>
      </c>
      <c r="DE3" s="7" t="s">
        <v>214</v>
      </c>
      <c r="DF3" s="7" t="s">
        <v>214</v>
      </c>
      <c r="DG3" s="7" t="s">
        <v>214</v>
      </c>
      <c r="DH3" s="7" t="s">
        <v>214</v>
      </c>
      <c r="DI3" s="7" t="s">
        <v>214</v>
      </c>
      <c r="DJ3" s="7" t="s">
        <v>214</v>
      </c>
      <c r="DK3" s="7" t="s">
        <v>214</v>
      </c>
      <c r="DL3" s="7" t="s">
        <v>214</v>
      </c>
      <c r="DM3" s="7" t="s">
        <v>214</v>
      </c>
      <c r="DN3" s="7" t="s">
        <v>214</v>
      </c>
      <c r="DO3" s="7" t="s">
        <v>214</v>
      </c>
      <c r="DP3" s="7" t="s">
        <v>214</v>
      </c>
      <c r="DQ3" s="7" t="s">
        <v>214</v>
      </c>
      <c r="DR3" s="7" t="s">
        <v>214</v>
      </c>
      <c r="DS3" s="7" t="s">
        <v>214</v>
      </c>
      <c r="DT3" s="7" t="s">
        <v>214</v>
      </c>
      <c r="DU3" s="7" t="s">
        <v>214</v>
      </c>
      <c r="DV3" s="7" t="s">
        <v>214</v>
      </c>
      <c r="DW3" s="7" t="s">
        <v>214</v>
      </c>
      <c r="DX3" s="7" t="s">
        <v>214</v>
      </c>
      <c r="DY3" s="7" t="s">
        <v>214</v>
      </c>
      <c r="DZ3" s="7" t="s">
        <v>214</v>
      </c>
      <c r="EA3" s="7" t="s">
        <v>214</v>
      </c>
      <c r="EB3" s="7" t="s">
        <v>214</v>
      </c>
      <c r="EC3" s="7" t="s">
        <v>214</v>
      </c>
      <c r="ED3" s="7" t="s">
        <v>214</v>
      </c>
      <c r="EE3" s="7" t="s">
        <v>214</v>
      </c>
      <c r="EF3" s="7" t="s">
        <v>214</v>
      </c>
      <c r="EG3" s="7" t="s">
        <v>214</v>
      </c>
      <c r="EH3" s="7" t="s">
        <v>214</v>
      </c>
      <c r="EI3" s="7" t="s">
        <v>214</v>
      </c>
      <c r="EJ3" s="7" t="s">
        <v>214</v>
      </c>
      <c r="EK3" s="7" t="s">
        <v>214</v>
      </c>
      <c r="EL3" s="7" t="s">
        <v>214</v>
      </c>
      <c r="EM3" s="7" t="s">
        <v>214</v>
      </c>
      <c r="EN3" s="7" t="s">
        <v>214</v>
      </c>
      <c r="EO3" s="7" t="s">
        <v>214</v>
      </c>
      <c r="EP3" s="7" t="s">
        <v>214</v>
      </c>
      <c r="EQ3" s="7" t="s">
        <v>214</v>
      </c>
      <c r="ER3" s="7" t="s">
        <v>214</v>
      </c>
      <c r="ES3" s="7" t="s">
        <v>214</v>
      </c>
      <c r="ET3" s="7" t="s">
        <v>214</v>
      </c>
      <c r="EU3" s="7" t="s">
        <v>214</v>
      </c>
      <c r="EV3" s="7" t="s">
        <v>214</v>
      </c>
      <c r="EW3" s="7" t="s">
        <v>214</v>
      </c>
      <c r="EX3" s="7" t="s">
        <v>214</v>
      </c>
      <c r="EY3" s="7" t="s">
        <v>214</v>
      </c>
      <c r="EZ3" s="7" t="s">
        <v>214</v>
      </c>
      <c r="FA3" s="7" t="s">
        <v>214</v>
      </c>
      <c r="FB3" s="7" t="s">
        <v>214</v>
      </c>
      <c r="FC3" s="7" t="s">
        <v>214</v>
      </c>
      <c r="FD3" s="7" t="s">
        <v>214</v>
      </c>
      <c r="FE3" s="7" t="s">
        <v>214</v>
      </c>
      <c r="FF3" s="7" t="s">
        <v>214</v>
      </c>
      <c r="FG3" s="7" t="s">
        <v>214</v>
      </c>
      <c r="FH3" s="7" t="s">
        <v>214</v>
      </c>
      <c r="FI3" s="7" t="s">
        <v>214</v>
      </c>
      <c r="FJ3" s="7" t="s">
        <v>214</v>
      </c>
      <c r="FK3" s="7" t="s">
        <v>214</v>
      </c>
      <c r="FL3" s="7" t="s">
        <v>214</v>
      </c>
      <c r="FM3" s="7" t="s">
        <v>214</v>
      </c>
      <c r="FN3" s="7" t="s">
        <v>214</v>
      </c>
      <c r="FO3" s="7" t="s">
        <v>214</v>
      </c>
      <c r="FP3" s="7" t="s">
        <v>214</v>
      </c>
      <c r="FQ3" s="7" t="s">
        <v>214</v>
      </c>
      <c r="FR3" s="7" t="s">
        <v>214</v>
      </c>
      <c r="FS3" s="7" t="s">
        <v>214</v>
      </c>
      <c r="FT3" s="7" t="s">
        <v>214</v>
      </c>
      <c r="FU3" s="7" t="s">
        <v>214</v>
      </c>
      <c r="FV3" s="7" t="s">
        <v>214</v>
      </c>
      <c r="FW3" s="7" t="s">
        <v>214</v>
      </c>
      <c r="FX3" s="7" t="s">
        <v>214</v>
      </c>
      <c r="FY3" s="7" t="s">
        <v>214</v>
      </c>
      <c r="FZ3" s="7" t="s">
        <v>214</v>
      </c>
      <c r="GA3" s="7" t="s">
        <v>214</v>
      </c>
      <c r="GB3" s="7" t="s">
        <v>214</v>
      </c>
      <c r="GC3" s="7" t="s">
        <v>214</v>
      </c>
      <c r="GD3" s="7" t="s">
        <v>214</v>
      </c>
      <c r="GE3" s="7" t="s">
        <v>214</v>
      </c>
      <c r="GF3" s="7" t="s">
        <v>214</v>
      </c>
      <c r="GG3" s="7" t="s">
        <v>214</v>
      </c>
      <c r="GH3" s="7" t="s">
        <v>214</v>
      </c>
      <c r="GI3" s="7" t="s">
        <v>214</v>
      </c>
      <c r="GJ3" s="7" t="s">
        <v>214</v>
      </c>
      <c r="GK3" s="7" t="s">
        <v>214</v>
      </c>
      <c r="GL3" s="7" t="s">
        <v>214</v>
      </c>
      <c r="GM3" s="7" t="s">
        <v>214</v>
      </c>
      <c r="GN3" s="7" t="s">
        <v>214</v>
      </c>
      <c r="GO3" s="7" t="s">
        <v>214</v>
      </c>
      <c r="GP3" s="7" t="s">
        <v>214</v>
      </c>
      <c r="GQ3" s="7" t="s">
        <v>214</v>
      </c>
      <c r="GR3" s="7" t="s">
        <v>214</v>
      </c>
      <c r="GS3" s="7" t="s">
        <v>214</v>
      </c>
      <c r="GT3" s="7" t="s">
        <v>214</v>
      </c>
      <c r="GU3" s="7" t="s">
        <v>214</v>
      </c>
      <c r="GV3" s="7" t="s">
        <v>214</v>
      </c>
      <c r="GW3" s="7" t="s">
        <v>214</v>
      </c>
      <c r="GX3" s="7" t="s">
        <v>214</v>
      </c>
      <c r="GY3" s="7" t="s">
        <v>214</v>
      </c>
      <c r="GZ3" s="7" t="s">
        <v>214</v>
      </c>
      <c r="HA3" s="7" t="s">
        <v>214</v>
      </c>
      <c r="HB3" s="7" t="s">
        <v>214</v>
      </c>
      <c r="HC3" s="7" t="s">
        <v>214</v>
      </c>
      <c r="HD3" s="7" t="s">
        <v>214</v>
      </c>
      <c r="HE3" s="7" t="s">
        <v>214</v>
      </c>
      <c r="HF3" s="7" t="s">
        <v>214</v>
      </c>
      <c r="HG3" s="7" t="s">
        <v>214</v>
      </c>
      <c r="HH3" s="7" t="s">
        <v>214</v>
      </c>
      <c r="HI3" s="7" t="s">
        <v>214</v>
      </c>
      <c r="HJ3" s="7" t="s">
        <v>214</v>
      </c>
      <c r="HK3" s="7" t="s">
        <v>214</v>
      </c>
      <c r="HL3" s="7" t="s">
        <v>214</v>
      </c>
      <c r="HM3" s="7" t="s">
        <v>214</v>
      </c>
      <c r="HN3" s="7" t="s">
        <v>214</v>
      </c>
      <c r="HO3" s="7" t="s">
        <v>214</v>
      </c>
      <c r="HP3" s="7" t="s">
        <v>214</v>
      </c>
      <c r="HQ3" s="7" t="s">
        <v>214</v>
      </c>
      <c r="HR3" s="7" t="s">
        <v>214</v>
      </c>
      <c r="HS3" s="7" t="s">
        <v>214</v>
      </c>
      <c r="HT3" s="7" t="s">
        <v>214</v>
      </c>
      <c r="HU3" s="7" t="s">
        <v>214</v>
      </c>
      <c r="HV3" s="7" t="s">
        <v>214</v>
      </c>
      <c r="HW3" s="7" t="s">
        <v>214</v>
      </c>
      <c r="HX3" s="7" t="s">
        <v>214</v>
      </c>
      <c r="HY3" s="7" t="s">
        <v>214</v>
      </c>
      <c r="HZ3" s="7" t="s">
        <v>214</v>
      </c>
      <c r="IA3" s="7" t="s">
        <v>214</v>
      </c>
      <c r="IB3" s="7" t="s">
        <v>214</v>
      </c>
      <c r="IC3" s="7" t="s">
        <v>214</v>
      </c>
      <c r="ID3" s="7" t="s">
        <v>214</v>
      </c>
      <c r="IE3" s="7" t="s">
        <v>214</v>
      </c>
      <c r="IF3" s="7" t="s">
        <v>214</v>
      </c>
      <c r="IG3" s="7" t="s">
        <v>214</v>
      </c>
      <c r="IH3" s="7" t="s">
        <v>214</v>
      </c>
      <c r="II3" s="7" t="s">
        <v>214</v>
      </c>
      <c r="IJ3" s="7" t="s">
        <v>214</v>
      </c>
      <c r="IK3" s="7" t="s">
        <v>214</v>
      </c>
      <c r="IL3" s="7" t="s">
        <v>214</v>
      </c>
      <c r="IM3" s="7" t="s">
        <v>214</v>
      </c>
      <c r="IN3" s="7" t="s">
        <v>214</v>
      </c>
      <c r="IO3" s="7" t="s">
        <v>214</v>
      </c>
      <c r="IP3" s="7" t="s">
        <v>214</v>
      </c>
      <c r="IQ3" s="7" t="s">
        <v>214</v>
      </c>
      <c r="IR3" s="7" t="s">
        <v>214</v>
      </c>
      <c r="IS3" s="7" t="s">
        <v>214</v>
      </c>
      <c r="IT3" s="7" t="s">
        <v>214</v>
      </c>
      <c r="IU3" s="7" t="s">
        <v>214</v>
      </c>
      <c r="IV3" s="7" t="s">
        <v>214</v>
      </c>
      <c r="IW3" s="7" t="s">
        <v>214</v>
      </c>
      <c r="IX3" s="7" t="s">
        <v>214</v>
      </c>
      <c r="IY3" s="7" t="s">
        <v>214</v>
      </c>
      <c r="IZ3" s="7" t="s">
        <v>214</v>
      </c>
      <c r="JA3" s="7" t="s">
        <v>214</v>
      </c>
      <c r="JB3" s="7" t="s">
        <v>214</v>
      </c>
      <c r="JC3" s="7" t="s">
        <v>214</v>
      </c>
      <c r="JD3" s="7" t="s">
        <v>214</v>
      </c>
      <c r="JE3" s="7" t="s">
        <v>214</v>
      </c>
      <c r="JF3" s="7" t="s">
        <v>214</v>
      </c>
      <c r="JG3" s="7" t="s">
        <v>214</v>
      </c>
    </row>
    <row r="4" spans="1:267" x14ac:dyDescent="0.2">
      <c r="A4" s="7" t="s">
        <v>149</v>
      </c>
      <c r="B4" s="7" t="s">
        <v>215</v>
      </c>
      <c r="C4" s="7" t="s">
        <v>215</v>
      </c>
      <c r="D4" s="7" t="s">
        <v>215</v>
      </c>
      <c r="E4" s="7" t="s">
        <v>215</v>
      </c>
      <c r="F4" s="7" t="s">
        <v>215</v>
      </c>
      <c r="G4" s="7" t="s">
        <v>215</v>
      </c>
      <c r="H4" s="7" t="s">
        <v>215</v>
      </c>
      <c r="I4" s="7" t="s">
        <v>215</v>
      </c>
      <c r="J4" s="7" t="s">
        <v>215</v>
      </c>
      <c r="K4" s="7" t="s">
        <v>215</v>
      </c>
      <c r="L4" s="7" t="s">
        <v>215</v>
      </c>
      <c r="M4" s="7" t="s">
        <v>215</v>
      </c>
      <c r="N4" s="7" t="s">
        <v>215</v>
      </c>
      <c r="O4" s="7" t="s">
        <v>215</v>
      </c>
      <c r="P4" s="7" t="s">
        <v>215</v>
      </c>
      <c r="Q4" s="7" t="s">
        <v>215</v>
      </c>
      <c r="R4" s="7" t="s">
        <v>215</v>
      </c>
      <c r="S4" s="7" t="s">
        <v>215</v>
      </c>
      <c r="T4" s="7" t="s">
        <v>215</v>
      </c>
      <c r="U4" s="7" t="s">
        <v>215</v>
      </c>
      <c r="V4" s="7" t="s">
        <v>215</v>
      </c>
      <c r="W4" s="7" t="s">
        <v>215</v>
      </c>
      <c r="X4" s="7" t="s">
        <v>215</v>
      </c>
      <c r="Y4" s="7" t="s">
        <v>215</v>
      </c>
      <c r="Z4" s="7" t="s">
        <v>215</v>
      </c>
      <c r="AA4" s="7" t="s">
        <v>215</v>
      </c>
      <c r="AB4" s="7" t="s">
        <v>215</v>
      </c>
      <c r="AC4" s="7" t="s">
        <v>215</v>
      </c>
      <c r="AD4" s="7" t="s">
        <v>215</v>
      </c>
      <c r="AE4" s="7" t="s">
        <v>215</v>
      </c>
      <c r="AF4" s="7" t="s">
        <v>215</v>
      </c>
      <c r="AG4" s="7" t="s">
        <v>215</v>
      </c>
      <c r="AH4" s="7" t="s">
        <v>215</v>
      </c>
      <c r="AI4" s="7" t="s">
        <v>215</v>
      </c>
      <c r="AJ4" s="7" t="s">
        <v>215</v>
      </c>
      <c r="AK4" s="7" t="s">
        <v>215</v>
      </c>
      <c r="AL4" s="7" t="s">
        <v>215</v>
      </c>
      <c r="AM4" s="7" t="s">
        <v>215</v>
      </c>
      <c r="AN4" s="7" t="s">
        <v>215</v>
      </c>
      <c r="AO4" s="7" t="s">
        <v>215</v>
      </c>
      <c r="AP4" s="7" t="s">
        <v>215</v>
      </c>
      <c r="AQ4" s="7" t="s">
        <v>215</v>
      </c>
      <c r="AR4" s="7" t="s">
        <v>215</v>
      </c>
      <c r="AS4" s="7" t="s">
        <v>215</v>
      </c>
      <c r="AT4" s="7" t="s">
        <v>215</v>
      </c>
      <c r="AU4" s="7" t="s">
        <v>215</v>
      </c>
      <c r="AV4" s="7" t="s">
        <v>215</v>
      </c>
      <c r="AW4" s="7" t="s">
        <v>215</v>
      </c>
      <c r="AX4" s="7" t="s">
        <v>215</v>
      </c>
      <c r="AY4" s="7" t="s">
        <v>215</v>
      </c>
      <c r="AZ4" s="7" t="s">
        <v>215</v>
      </c>
      <c r="BA4" s="7" t="s">
        <v>215</v>
      </c>
      <c r="BB4" s="7" t="s">
        <v>215</v>
      </c>
      <c r="BC4" s="7" t="s">
        <v>215</v>
      </c>
      <c r="BD4" s="7" t="s">
        <v>215</v>
      </c>
      <c r="BE4" s="7" t="s">
        <v>215</v>
      </c>
      <c r="BF4" s="7" t="s">
        <v>215</v>
      </c>
      <c r="BG4" s="7" t="s">
        <v>215</v>
      </c>
      <c r="BH4" s="7" t="s">
        <v>215</v>
      </c>
      <c r="BI4" s="7" t="s">
        <v>215</v>
      </c>
      <c r="BJ4" s="7" t="s">
        <v>215</v>
      </c>
      <c r="BK4" s="7" t="s">
        <v>215</v>
      </c>
      <c r="BL4" s="7" t="s">
        <v>215</v>
      </c>
      <c r="BM4" s="7" t="s">
        <v>215</v>
      </c>
      <c r="BN4" s="7" t="s">
        <v>215</v>
      </c>
      <c r="BO4" s="7" t="s">
        <v>215</v>
      </c>
      <c r="BP4" s="7" t="s">
        <v>215</v>
      </c>
      <c r="BQ4" s="7" t="s">
        <v>215</v>
      </c>
      <c r="BR4" s="7" t="s">
        <v>215</v>
      </c>
      <c r="BS4" s="7" t="s">
        <v>215</v>
      </c>
      <c r="BT4" s="7" t="s">
        <v>215</v>
      </c>
      <c r="BU4" s="7" t="s">
        <v>215</v>
      </c>
      <c r="BV4" s="7" t="s">
        <v>215</v>
      </c>
      <c r="BW4" s="7" t="s">
        <v>215</v>
      </c>
      <c r="BX4" s="7" t="s">
        <v>215</v>
      </c>
      <c r="BY4" s="7" t="s">
        <v>215</v>
      </c>
      <c r="BZ4" s="7" t="s">
        <v>215</v>
      </c>
      <c r="CA4" s="7" t="s">
        <v>215</v>
      </c>
      <c r="CB4" s="7" t="s">
        <v>215</v>
      </c>
      <c r="CC4" s="7" t="s">
        <v>215</v>
      </c>
      <c r="CD4" s="7" t="s">
        <v>215</v>
      </c>
      <c r="CE4" s="7" t="s">
        <v>215</v>
      </c>
      <c r="CF4" s="7" t="s">
        <v>215</v>
      </c>
      <c r="CG4" s="7" t="s">
        <v>215</v>
      </c>
      <c r="CH4" s="7" t="s">
        <v>215</v>
      </c>
      <c r="CI4" s="7" t="s">
        <v>215</v>
      </c>
      <c r="CJ4" s="7" t="s">
        <v>215</v>
      </c>
      <c r="CK4" s="7" t="s">
        <v>215</v>
      </c>
      <c r="CL4" s="7" t="s">
        <v>215</v>
      </c>
      <c r="CM4" s="7" t="s">
        <v>215</v>
      </c>
      <c r="CN4" s="7" t="s">
        <v>215</v>
      </c>
      <c r="CO4" s="7" t="s">
        <v>215</v>
      </c>
      <c r="CP4" s="7" t="s">
        <v>215</v>
      </c>
      <c r="CQ4" s="7" t="s">
        <v>215</v>
      </c>
      <c r="CR4" s="7" t="s">
        <v>215</v>
      </c>
      <c r="CS4" s="7" t="s">
        <v>215</v>
      </c>
      <c r="CT4" s="7" t="s">
        <v>215</v>
      </c>
      <c r="CU4" s="7" t="s">
        <v>215</v>
      </c>
      <c r="CV4" s="7" t="s">
        <v>215</v>
      </c>
      <c r="CW4" s="7" t="s">
        <v>215</v>
      </c>
      <c r="CX4" s="7" t="s">
        <v>215</v>
      </c>
      <c r="CY4" s="7" t="s">
        <v>215</v>
      </c>
      <c r="CZ4" s="7" t="s">
        <v>215</v>
      </c>
      <c r="DA4" s="7" t="s">
        <v>215</v>
      </c>
      <c r="DB4" s="7" t="s">
        <v>215</v>
      </c>
      <c r="DC4" s="7" t="s">
        <v>215</v>
      </c>
      <c r="DD4" s="7" t="s">
        <v>215</v>
      </c>
      <c r="DE4" s="7" t="s">
        <v>215</v>
      </c>
      <c r="DF4" s="7" t="s">
        <v>215</v>
      </c>
      <c r="DG4" s="7" t="s">
        <v>215</v>
      </c>
      <c r="DH4" s="7" t="s">
        <v>215</v>
      </c>
      <c r="DI4" s="7" t="s">
        <v>215</v>
      </c>
      <c r="DJ4" s="7" t="s">
        <v>215</v>
      </c>
      <c r="DK4" s="7" t="s">
        <v>215</v>
      </c>
      <c r="DL4" s="7" t="s">
        <v>215</v>
      </c>
      <c r="DM4" s="7" t="s">
        <v>215</v>
      </c>
      <c r="DN4" s="7" t="s">
        <v>215</v>
      </c>
      <c r="DO4" s="7" t="s">
        <v>215</v>
      </c>
      <c r="DP4" s="7" t="s">
        <v>215</v>
      </c>
      <c r="DQ4" s="7" t="s">
        <v>215</v>
      </c>
      <c r="DR4" s="7" t="s">
        <v>215</v>
      </c>
      <c r="DS4" s="7" t="s">
        <v>215</v>
      </c>
      <c r="DT4" s="7" t="s">
        <v>215</v>
      </c>
      <c r="DU4" s="7" t="s">
        <v>215</v>
      </c>
      <c r="DV4" s="7" t="s">
        <v>215</v>
      </c>
      <c r="DW4" s="7" t="s">
        <v>215</v>
      </c>
      <c r="DX4" s="7" t="s">
        <v>215</v>
      </c>
      <c r="DY4" s="7" t="s">
        <v>215</v>
      </c>
      <c r="DZ4" s="7" t="s">
        <v>215</v>
      </c>
      <c r="EA4" s="7" t="s">
        <v>215</v>
      </c>
      <c r="EB4" s="7" t="s">
        <v>215</v>
      </c>
      <c r="EC4" s="7" t="s">
        <v>215</v>
      </c>
      <c r="ED4" s="7" t="s">
        <v>215</v>
      </c>
      <c r="EE4" s="7" t="s">
        <v>215</v>
      </c>
      <c r="EF4" s="7" t="s">
        <v>215</v>
      </c>
      <c r="EG4" s="7" t="s">
        <v>215</v>
      </c>
      <c r="EH4" s="7" t="s">
        <v>215</v>
      </c>
      <c r="EI4" s="7" t="s">
        <v>215</v>
      </c>
      <c r="EJ4" s="7" t="s">
        <v>215</v>
      </c>
      <c r="EK4" s="7" t="s">
        <v>215</v>
      </c>
      <c r="EL4" s="7" t="s">
        <v>215</v>
      </c>
      <c r="EM4" s="7" t="s">
        <v>215</v>
      </c>
      <c r="EN4" s="7" t="s">
        <v>215</v>
      </c>
      <c r="EO4" s="7" t="s">
        <v>215</v>
      </c>
      <c r="EP4" s="7" t="s">
        <v>215</v>
      </c>
      <c r="EQ4" s="7" t="s">
        <v>215</v>
      </c>
      <c r="ER4" s="7" t="s">
        <v>215</v>
      </c>
      <c r="ES4" s="7" t="s">
        <v>215</v>
      </c>
      <c r="ET4" s="7" t="s">
        <v>215</v>
      </c>
      <c r="EU4" s="7" t="s">
        <v>215</v>
      </c>
      <c r="EV4" s="7" t="s">
        <v>215</v>
      </c>
      <c r="EW4" s="7" t="s">
        <v>215</v>
      </c>
      <c r="EX4" s="7" t="s">
        <v>215</v>
      </c>
      <c r="EY4" s="7" t="s">
        <v>215</v>
      </c>
      <c r="EZ4" s="7" t="s">
        <v>215</v>
      </c>
      <c r="FA4" s="7" t="s">
        <v>215</v>
      </c>
      <c r="FB4" s="7" t="s">
        <v>215</v>
      </c>
      <c r="FC4" s="7" t="s">
        <v>215</v>
      </c>
      <c r="FD4" s="7" t="s">
        <v>215</v>
      </c>
      <c r="FE4" s="7" t="s">
        <v>215</v>
      </c>
      <c r="FF4" s="7" t="s">
        <v>215</v>
      </c>
      <c r="FG4" s="7" t="s">
        <v>215</v>
      </c>
      <c r="FH4" s="7" t="s">
        <v>215</v>
      </c>
      <c r="FI4" s="7" t="s">
        <v>215</v>
      </c>
      <c r="FJ4" s="7" t="s">
        <v>215</v>
      </c>
      <c r="FK4" s="7" t="s">
        <v>215</v>
      </c>
      <c r="FL4" s="7" t="s">
        <v>215</v>
      </c>
      <c r="FM4" s="7" t="s">
        <v>215</v>
      </c>
      <c r="FN4" s="7" t="s">
        <v>215</v>
      </c>
      <c r="FO4" s="7" t="s">
        <v>215</v>
      </c>
      <c r="FP4" s="7" t="s">
        <v>215</v>
      </c>
      <c r="FQ4" s="7" t="s">
        <v>215</v>
      </c>
      <c r="FR4" s="7" t="s">
        <v>215</v>
      </c>
      <c r="FS4" s="7" t="s">
        <v>215</v>
      </c>
      <c r="FT4" s="7" t="s">
        <v>215</v>
      </c>
      <c r="FU4" s="7" t="s">
        <v>215</v>
      </c>
      <c r="FV4" s="7" t="s">
        <v>215</v>
      </c>
      <c r="FW4" s="7" t="s">
        <v>215</v>
      </c>
      <c r="FX4" s="7" t="s">
        <v>215</v>
      </c>
      <c r="FY4" s="7" t="s">
        <v>215</v>
      </c>
      <c r="FZ4" s="7" t="s">
        <v>215</v>
      </c>
      <c r="GA4" s="7" t="s">
        <v>215</v>
      </c>
      <c r="GB4" s="7" t="s">
        <v>215</v>
      </c>
      <c r="GC4" s="7" t="s">
        <v>215</v>
      </c>
      <c r="GD4" s="7" t="s">
        <v>215</v>
      </c>
      <c r="GE4" s="7" t="s">
        <v>215</v>
      </c>
      <c r="GF4" s="7" t="s">
        <v>215</v>
      </c>
      <c r="GG4" s="7" t="s">
        <v>215</v>
      </c>
      <c r="GH4" s="7" t="s">
        <v>215</v>
      </c>
      <c r="GI4" s="7" t="s">
        <v>215</v>
      </c>
      <c r="GJ4" s="7" t="s">
        <v>215</v>
      </c>
      <c r="GK4" s="7" t="s">
        <v>215</v>
      </c>
      <c r="GL4" s="7" t="s">
        <v>215</v>
      </c>
      <c r="GM4" s="7" t="s">
        <v>215</v>
      </c>
      <c r="GN4" s="7" t="s">
        <v>215</v>
      </c>
      <c r="GO4" s="7" t="s">
        <v>215</v>
      </c>
      <c r="GP4" s="7" t="s">
        <v>215</v>
      </c>
      <c r="GQ4" s="7" t="s">
        <v>215</v>
      </c>
      <c r="GR4" s="7" t="s">
        <v>215</v>
      </c>
      <c r="GS4" s="7" t="s">
        <v>215</v>
      </c>
      <c r="GT4" s="7" t="s">
        <v>215</v>
      </c>
      <c r="GU4" s="7" t="s">
        <v>215</v>
      </c>
      <c r="GV4" s="7" t="s">
        <v>215</v>
      </c>
      <c r="GW4" s="7" t="s">
        <v>215</v>
      </c>
      <c r="GX4" s="7" t="s">
        <v>215</v>
      </c>
      <c r="GY4" s="7" t="s">
        <v>215</v>
      </c>
      <c r="GZ4" s="7" t="s">
        <v>215</v>
      </c>
      <c r="HA4" s="7" t="s">
        <v>215</v>
      </c>
      <c r="HB4" s="7" t="s">
        <v>215</v>
      </c>
      <c r="HC4" s="7" t="s">
        <v>215</v>
      </c>
      <c r="HD4" s="7" t="s">
        <v>215</v>
      </c>
      <c r="HE4" s="7" t="s">
        <v>215</v>
      </c>
      <c r="HF4" s="7" t="s">
        <v>215</v>
      </c>
      <c r="HG4" s="7" t="s">
        <v>215</v>
      </c>
      <c r="HH4" s="7" t="s">
        <v>215</v>
      </c>
      <c r="HI4" s="7" t="s">
        <v>215</v>
      </c>
      <c r="HJ4" s="7" t="s">
        <v>215</v>
      </c>
      <c r="HK4" s="7" t="s">
        <v>215</v>
      </c>
      <c r="HL4" s="7" t="s">
        <v>215</v>
      </c>
      <c r="HM4" s="7" t="s">
        <v>215</v>
      </c>
      <c r="HN4" s="7" t="s">
        <v>215</v>
      </c>
      <c r="HO4" s="7" t="s">
        <v>215</v>
      </c>
      <c r="HP4" s="7" t="s">
        <v>215</v>
      </c>
      <c r="HQ4" s="7" t="s">
        <v>215</v>
      </c>
      <c r="HR4" s="7" t="s">
        <v>215</v>
      </c>
      <c r="HS4" s="7" t="s">
        <v>215</v>
      </c>
      <c r="HT4" s="7" t="s">
        <v>215</v>
      </c>
      <c r="HU4" s="7" t="s">
        <v>215</v>
      </c>
      <c r="HV4" s="7" t="s">
        <v>215</v>
      </c>
      <c r="HW4" s="7" t="s">
        <v>215</v>
      </c>
      <c r="HX4" s="7" t="s">
        <v>215</v>
      </c>
      <c r="HY4" s="7" t="s">
        <v>215</v>
      </c>
      <c r="HZ4" s="7" t="s">
        <v>215</v>
      </c>
      <c r="IA4" s="7" t="s">
        <v>215</v>
      </c>
      <c r="IB4" s="7" t="s">
        <v>215</v>
      </c>
      <c r="IC4" s="7" t="s">
        <v>215</v>
      </c>
      <c r="ID4" s="7" t="s">
        <v>215</v>
      </c>
      <c r="IE4" s="7" t="s">
        <v>215</v>
      </c>
      <c r="IF4" s="7" t="s">
        <v>215</v>
      </c>
      <c r="IG4" s="7" t="s">
        <v>215</v>
      </c>
      <c r="IH4" s="7" t="s">
        <v>215</v>
      </c>
      <c r="II4" s="7" t="s">
        <v>215</v>
      </c>
      <c r="IJ4" s="7" t="s">
        <v>215</v>
      </c>
      <c r="IK4" s="7" t="s">
        <v>215</v>
      </c>
      <c r="IL4" s="7" t="s">
        <v>215</v>
      </c>
      <c r="IM4" s="7" t="s">
        <v>215</v>
      </c>
      <c r="IN4" s="7" t="s">
        <v>215</v>
      </c>
      <c r="IO4" s="7" t="s">
        <v>215</v>
      </c>
      <c r="IP4" s="7" t="s">
        <v>215</v>
      </c>
      <c r="IQ4" s="7" t="s">
        <v>215</v>
      </c>
      <c r="IR4" s="7" t="s">
        <v>215</v>
      </c>
      <c r="IS4" s="7" t="s">
        <v>215</v>
      </c>
      <c r="IT4" s="7" t="s">
        <v>215</v>
      </c>
      <c r="IU4" s="7" t="s">
        <v>215</v>
      </c>
      <c r="IV4" s="7" t="s">
        <v>215</v>
      </c>
      <c r="IW4" s="7" t="s">
        <v>215</v>
      </c>
      <c r="IX4" s="7" t="s">
        <v>215</v>
      </c>
      <c r="IY4" s="7" t="s">
        <v>215</v>
      </c>
      <c r="IZ4" s="7" t="s">
        <v>215</v>
      </c>
      <c r="JA4" s="7" t="s">
        <v>215</v>
      </c>
      <c r="JB4" s="7" t="s">
        <v>215</v>
      </c>
      <c r="JC4" s="7" t="s">
        <v>215</v>
      </c>
      <c r="JD4" s="7" t="s">
        <v>215</v>
      </c>
      <c r="JE4" s="7" t="s">
        <v>215</v>
      </c>
      <c r="JF4" s="7" t="s">
        <v>215</v>
      </c>
      <c r="JG4" s="7" t="s">
        <v>215</v>
      </c>
    </row>
    <row r="5" spans="1:267" x14ac:dyDescent="0.2">
      <c r="A5" s="7" t="s">
        <v>150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</row>
    <row r="6" spans="1:267" x14ac:dyDescent="0.2">
      <c r="A6" s="7" t="s">
        <v>151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</row>
    <row r="7" spans="1:267" x14ac:dyDescent="0.2">
      <c r="A7" s="7" t="s">
        <v>152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</row>
    <row r="8" spans="1:267" x14ac:dyDescent="0.2">
      <c r="A8" s="7" t="s">
        <v>153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</row>
    <row r="9" spans="1:267" x14ac:dyDescent="0.2">
      <c r="A9" s="7" t="s">
        <v>154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</row>
    <row r="10" spans="1:267" x14ac:dyDescent="0.2">
      <c r="A10" s="7" t="s">
        <v>155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</row>
    <row r="11" spans="1:267" x14ac:dyDescent="0.2">
      <c r="A11" s="7" t="s">
        <v>156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</row>
    <row r="12" spans="1:267" x14ac:dyDescent="0.2">
      <c r="A12" s="7" t="s">
        <v>157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</row>
    <row r="13" spans="1:267" x14ac:dyDescent="0.2">
      <c r="A13" s="7" t="s">
        <v>158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</row>
    <row r="14" spans="1:267" x14ac:dyDescent="0.2">
      <c r="A14" s="7" t="s">
        <v>159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</row>
    <row r="15" spans="1:267" x14ac:dyDescent="0.2">
      <c r="A15" s="7" t="s">
        <v>160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</row>
    <row r="16" spans="1:267" x14ac:dyDescent="0.2">
      <c r="A16" s="7" t="s">
        <v>161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</row>
    <row r="17" spans="1:267" x14ac:dyDescent="0.2">
      <c r="A17" s="7" t="s">
        <v>162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>
        <v>3071153971.9337502</v>
      </c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>
        <v>5.63333333333333E-4</v>
      </c>
      <c r="CR17" s="7"/>
      <c r="CS17" s="7"/>
      <c r="CT17" s="7"/>
      <c r="CU17" s="7"/>
      <c r="CV17" s="7"/>
      <c r="CW17" s="7"/>
      <c r="CX17" s="7">
        <v>35590168.0238657</v>
      </c>
      <c r="CY17" s="7"/>
      <c r="CZ17" s="7">
        <v>9719000000</v>
      </c>
      <c r="DA17" s="7"/>
      <c r="DB17" s="7"/>
      <c r="DC17" s="7">
        <v>141800000</v>
      </c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>
        <v>318547932.71810198</v>
      </c>
      <c r="DO17" s="7">
        <v>8582879670.4661999</v>
      </c>
      <c r="DP17" s="7"/>
      <c r="DQ17" s="7"/>
      <c r="DR17" s="7"/>
      <c r="DS17" s="7"/>
      <c r="DT17" s="7">
        <v>11846632887.316401</v>
      </c>
      <c r="DU17" s="7"/>
      <c r="DV17" s="7"/>
      <c r="DW17" s="7">
        <v>138371239.91195899</v>
      </c>
      <c r="DX17" s="7"/>
      <c r="DY17" s="7"/>
      <c r="DZ17" s="7"/>
      <c r="EA17" s="7"/>
      <c r="EB17" s="7"/>
      <c r="EC17" s="7"/>
      <c r="ED17" s="7"/>
      <c r="EE17" s="7"/>
      <c r="EF17" s="7">
        <v>95000000</v>
      </c>
      <c r="EG17" s="7"/>
      <c r="EH17" s="7"/>
      <c r="EI17" s="7">
        <v>45200000</v>
      </c>
      <c r="EJ17" s="7"/>
      <c r="EK17" s="7">
        <v>152000000000</v>
      </c>
      <c r="EL17" s="7">
        <v>131900000000</v>
      </c>
      <c r="EM17" s="7"/>
      <c r="EN17" s="7">
        <v>146019879.01935601</v>
      </c>
      <c r="EO17" s="7"/>
      <c r="EP17" s="7">
        <v>200000</v>
      </c>
      <c r="EQ17" s="7"/>
      <c r="ER17" s="7"/>
      <c r="ES17" s="7"/>
      <c r="ET17" s="7"/>
      <c r="EU17" s="7"/>
      <c r="EV17" s="7"/>
      <c r="EW17" s="7"/>
      <c r="EX17" s="7"/>
      <c r="EY17" s="7">
        <v>112000000000</v>
      </c>
      <c r="EZ17" s="7"/>
      <c r="FA17" s="7">
        <v>129000000</v>
      </c>
      <c r="FB17" s="7"/>
      <c r="FC17" s="7"/>
      <c r="FD17" s="7"/>
      <c r="FE17" s="7"/>
      <c r="FF17" s="7"/>
      <c r="FG17" s="7"/>
      <c r="FH17" s="7"/>
      <c r="FI17" s="7"/>
      <c r="FJ17" s="7"/>
      <c r="FK17" s="7">
        <v>96529738.546699405</v>
      </c>
      <c r="FL17" s="7"/>
      <c r="FM17" s="7"/>
      <c r="FN17" s="7"/>
      <c r="FO17" s="7"/>
      <c r="FP17" s="7"/>
      <c r="FQ17" s="7"/>
      <c r="FR17" s="7">
        <v>31213603.5406476</v>
      </c>
      <c r="FS17" s="7"/>
      <c r="FT17" s="7"/>
      <c r="FU17" s="7"/>
      <c r="FV17" s="7">
        <v>20000000</v>
      </c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>
        <v>513000000</v>
      </c>
      <c r="GK17" s="7"/>
      <c r="GL17" s="7"/>
      <c r="GM17" s="7"/>
      <c r="GN17" s="7"/>
      <c r="GO17" s="7"/>
      <c r="GP17" s="7">
        <v>4236000000</v>
      </c>
      <c r="GQ17" s="7"/>
      <c r="GR17" s="7"/>
      <c r="GS17" s="7"/>
      <c r="GT17" s="7"/>
      <c r="GU17" s="7"/>
      <c r="GV17" s="7"/>
      <c r="GW17" s="7">
        <v>18</v>
      </c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>
        <v>514000000</v>
      </c>
      <c r="HO17" s="7"/>
      <c r="HP17" s="7"/>
      <c r="HQ17" s="7"/>
      <c r="HR17" s="7"/>
      <c r="HS17" s="7"/>
      <c r="HT17" s="7">
        <v>724000000</v>
      </c>
      <c r="HU17" s="7"/>
      <c r="HV17" s="7">
        <v>1183993845.63605</v>
      </c>
      <c r="HW17" s="7"/>
      <c r="HX17" s="7"/>
      <c r="HY17" s="7"/>
      <c r="HZ17" s="7"/>
      <c r="IA17" s="7"/>
      <c r="IB17" s="7"/>
      <c r="IC17" s="7"/>
      <c r="ID17" s="7">
        <v>7260000000</v>
      </c>
      <c r="IE17" s="7">
        <v>1358000000</v>
      </c>
      <c r="IF17" s="7"/>
      <c r="IG17" s="7"/>
      <c r="IH17" s="7"/>
      <c r="II17" s="7">
        <v>6832000000</v>
      </c>
      <c r="IJ17" s="7"/>
      <c r="IK17" s="7"/>
      <c r="IL17" s="7"/>
      <c r="IM17" s="7"/>
      <c r="IN17" s="7">
        <v>98000000</v>
      </c>
      <c r="IO17" s="7">
        <v>20000</v>
      </c>
      <c r="IP17" s="7"/>
      <c r="IQ17" s="7"/>
      <c r="IR17" s="7"/>
      <c r="IS17" s="7"/>
      <c r="IT17" s="7"/>
      <c r="IU17" s="7"/>
      <c r="IV17" s="7">
        <v>3330000000</v>
      </c>
      <c r="IW17" s="7">
        <v>42260000000</v>
      </c>
      <c r="IX17" s="7">
        <v>51000</v>
      </c>
      <c r="IY17" s="7"/>
      <c r="IZ17" s="7"/>
      <c r="JA17" s="7"/>
      <c r="JB17" s="7"/>
      <c r="JC17" s="7"/>
      <c r="JD17" s="7"/>
      <c r="JE17" s="7"/>
      <c r="JF17" s="7"/>
      <c r="JG17" s="7"/>
    </row>
    <row r="18" spans="1:267" x14ac:dyDescent="0.2">
      <c r="A18" s="7" t="s">
        <v>163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>
        <v>2722324367.92802</v>
      </c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>
        <v>5.6999999999999998E-4</v>
      </c>
      <c r="CR18" s="7"/>
      <c r="CS18" s="7">
        <v>880000000</v>
      </c>
      <c r="CT18" s="7"/>
      <c r="CU18" s="7"/>
      <c r="CV18" s="7"/>
      <c r="CW18" s="7"/>
      <c r="CX18" s="7">
        <v>43432648.639782399</v>
      </c>
      <c r="CY18" s="7"/>
      <c r="CZ18" s="7">
        <v>10613000000</v>
      </c>
      <c r="DA18" s="7"/>
      <c r="DB18" s="7"/>
      <c r="DC18" s="7">
        <v>150000000</v>
      </c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>
        <v>364463236.64209402</v>
      </c>
      <c r="DO18" s="7">
        <v>9741492201.47052</v>
      </c>
      <c r="DP18" s="7"/>
      <c r="DQ18" s="7"/>
      <c r="DR18" s="7"/>
      <c r="DS18" s="7"/>
      <c r="DT18" s="7">
        <v>13431637719.0247</v>
      </c>
      <c r="DU18" s="7"/>
      <c r="DV18" s="7"/>
      <c r="DW18" s="7">
        <v>163462949.376376</v>
      </c>
      <c r="DX18" s="7"/>
      <c r="DY18" s="7"/>
      <c r="DZ18" s="7"/>
      <c r="EA18" s="7"/>
      <c r="EB18" s="7"/>
      <c r="EC18" s="7"/>
      <c r="ED18" s="7"/>
      <c r="EE18" s="7"/>
      <c r="EF18" s="7">
        <v>98500000</v>
      </c>
      <c r="EG18" s="7"/>
      <c r="EH18" s="7"/>
      <c r="EI18" s="7">
        <v>66100000</v>
      </c>
      <c r="EJ18" s="7"/>
      <c r="EK18" s="7">
        <v>192000000000</v>
      </c>
      <c r="EL18" s="7">
        <v>152200000000</v>
      </c>
      <c r="EM18" s="7"/>
      <c r="EN18" s="7">
        <v>176493592.901656</v>
      </c>
      <c r="EO18" s="7"/>
      <c r="EP18" s="7">
        <v>400000</v>
      </c>
      <c r="EQ18" s="7">
        <v>2664917599.3017502</v>
      </c>
      <c r="ER18" s="7"/>
      <c r="ES18" s="7"/>
      <c r="ET18" s="7"/>
      <c r="EU18" s="7"/>
      <c r="EV18" s="7"/>
      <c r="EW18" s="7"/>
      <c r="EX18" s="7"/>
      <c r="EY18" s="7">
        <v>114000000000</v>
      </c>
      <c r="EZ18" s="7"/>
      <c r="FA18" s="7">
        <v>140000000</v>
      </c>
      <c r="FB18" s="7"/>
      <c r="FC18" s="7"/>
      <c r="FD18" s="7"/>
      <c r="FE18" s="7"/>
      <c r="FF18" s="7"/>
      <c r="FG18" s="7"/>
      <c r="FH18" s="7"/>
      <c r="FI18" s="7"/>
      <c r="FJ18" s="7"/>
      <c r="FK18" s="7">
        <v>119211996.06345101</v>
      </c>
      <c r="FL18" s="7"/>
      <c r="FM18" s="7"/>
      <c r="FN18" s="7"/>
      <c r="FO18" s="7"/>
      <c r="FP18" s="7"/>
      <c r="FQ18" s="7"/>
      <c r="FR18" s="7">
        <v>37200093.1749359</v>
      </c>
      <c r="FS18" s="7"/>
      <c r="FT18" s="7"/>
      <c r="FU18" s="7">
        <v>122900000</v>
      </c>
      <c r="FV18" s="7">
        <v>25000000</v>
      </c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>
        <v>601000000</v>
      </c>
      <c r="GK18" s="7"/>
      <c r="GL18" s="7"/>
      <c r="GM18" s="7"/>
      <c r="GN18" s="7"/>
      <c r="GO18" s="7"/>
      <c r="GP18" s="7">
        <v>4680000000</v>
      </c>
      <c r="GQ18" s="7"/>
      <c r="GR18" s="7"/>
      <c r="GS18" s="7"/>
      <c r="GT18" s="7"/>
      <c r="GU18" s="7"/>
      <c r="GV18" s="7"/>
      <c r="GW18" s="7">
        <v>21</v>
      </c>
      <c r="GX18" s="7"/>
      <c r="GY18" s="7"/>
      <c r="GZ18" s="7"/>
      <c r="HA18" s="7"/>
      <c r="HB18" s="7"/>
      <c r="HC18" s="7"/>
      <c r="HD18" s="7"/>
      <c r="HE18" s="7">
        <v>1540000000</v>
      </c>
      <c r="HF18" s="7"/>
      <c r="HG18" s="7"/>
      <c r="HH18" s="7"/>
      <c r="HI18" s="7"/>
      <c r="HJ18" s="7"/>
      <c r="HK18" s="7"/>
      <c r="HL18" s="7"/>
      <c r="HM18" s="7"/>
      <c r="HN18" s="7">
        <v>553000000</v>
      </c>
      <c r="HO18" s="7"/>
      <c r="HP18" s="7"/>
      <c r="HQ18" s="7"/>
      <c r="HR18" s="7"/>
      <c r="HS18" s="7"/>
      <c r="HT18" s="7">
        <v>842000000</v>
      </c>
      <c r="HU18" s="7"/>
      <c r="HV18" s="7">
        <v>1428004760.0158701</v>
      </c>
      <c r="HW18" s="7"/>
      <c r="HX18" s="7"/>
      <c r="HY18" s="7"/>
      <c r="HZ18" s="7"/>
      <c r="IA18" s="7"/>
      <c r="IB18" s="7"/>
      <c r="IC18" s="7"/>
      <c r="ID18" s="7">
        <v>7610000000</v>
      </c>
      <c r="IE18" s="7">
        <v>1545000000</v>
      </c>
      <c r="IF18" s="7"/>
      <c r="IG18" s="7"/>
      <c r="IH18" s="7"/>
      <c r="II18" s="7">
        <v>7402000000</v>
      </c>
      <c r="IJ18" s="7"/>
      <c r="IK18" s="7"/>
      <c r="IL18" s="7"/>
      <c r="IM18" s="7"/>
      <c r="IN18" s="7">
        <v>110200000</v>
      </c>
      <c r="IO18" s="7">
        <v>25000</v>
      </c>
      <c r="IP18" s="7"/>
      <c r="IQ18" s="7"/>
      <c r="IR18" s="7"/>
      <c r="IS18" s="7"/>
      <c r="IT18" s="7"/>
      <c r="IU18" s="7"/>
      <c r="IV18" s="7">
        <v>3632000000</v>
      </c>
      <c r="IW18" s="7">
        <v>44680000000</v>
      </c>
      <c r="IX18" s="7">
        <v>182000</v>
      </c>
      <c r="IY18" s="7"/>
      <c r="IZ18" s="7"/>
      <c r="JA18" s="7"/>
      <c r="JB18" s="7"/>
      <c r="JC18" s="7"/>
      <c r="JD18" s="7"/>
      <c r="JE18" s="7"/>
      <c r="JF18" s="7"/>
      <c r="JG18" s="7"/>
    </row>
    <row r="19" spans="1:267" x14ac:dyDescent="0.2">
      <c r="A19" s="7" t="s">
        <v>164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>
        <v>3092955822.1841102</v>
      </c>
      <c r="BK19" s="7"/>
      <c r="BL19" s="7"/>
      <c r="BM19" s="7">
        <v>17300000</v>
      </c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>
        <v>7.1666666666666699E-4</v>
      </c>
      <c r="CR19" s="7"/>
      <c r="CS19" s="7">
        <v>1080000000</v>
      </c>
      <c r="CT19" s="7"/>
      <c r="CU19" s="7"/>
      <c r="CV19" s="7"/>
      <c r="CW19" s="7"/>
      <c r="CX19" s="7">
        <v>49942420.131425597</v>
      </c>
      <c r="CY19" s="7"/>
      <c r="CZ19" s="7">
        <v>12721000000</v>
      </c>
      <c r="DA19" s="7"/>
      <c r="DB19" s="7"/>
      <c r="DC19" s="7">
        <v>168000000</v>
      </c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>
        <v>454948341.07838702</v>
      </c>
      <c r="DO19" s="7">
        <v>11570880408.319401</v>
      </c>
      <c r="DP19" s="7"/>
      <c r="DQ19" s="7"/>
      <c r="DR19" s="7"/>
      <c r="DS19" s="7"/>
      <c r="DT19" s="7">
        <v>15359208111.134399</v>
      </c>
      <c r="DU19" s="7"/>
      <c r="DV19" s="7"/>
      <c r="DW19" s="7">
        <v>213059427.73294199</v>
      </c>
      <c r="DX19" s="7"/>
      <c r="DY19" s="7"/>
      <c r="DZ19" s="7"/>
      <c r="EA19" s="7"/>
      <c r="EB19" s="7"/>
      <c r="EC19" s="7"/>
      <c r="ED19" s="7"/>
      <c r="EE19" s="7"/>
      <c r="EF19" s="7">
        <v>109100000</v>
      </c>
      <c r="EG19" s="7"/>
      <c r="EH19" s="7"/>
      <c r="EI19" s="7">
        <v>104300000</v>
      </c>
      <c r="EJ19" s="7">
        <v>16200000000</v>
      </c>
      <c r="EK19" s="7">
        <v>321000000000</v>
      </c>
      <c r="EL19" s="7">
        <v>274600000000</v>
      </c>
      <c r="EM19" s="7"/>
      <c r="EN19" s="7">
        <v>206967306.783957</v>
      </c>
      <c r="EO19" s="7"/>
      <c r="EP19" s="7">
        <v>400000</v>
      </c>
      <c r="EQ19" s="7">
        <v>3212361912.3366098</v>
      </c>
      <c r="ER19" s="7"/>
      <c r="ES19" s="7"/>
      <c r="ET19" s="7"/>
      <c r="EU19" s="7"/>
      <c r="EV19" s="7"/>
      <c r="EW19" s="7"/>
      <c r="EX19" s="7"/>
      <c r="EY19" s="7">
        <v>150000000000</v>
      </c>
      <c r="EZ19" s="7"/>
      <c r="FA19" s="7">
        <v>208000000</v>
      </c>
      <c r="FB19" s="7"/>
      <c r="FC19" s="7"/>
      <c r="FD19" s="7"/>
      <c r="FE19" s="7"/>
      <c r="FF19" s="7"/>
      <c r="FG19" s="7"/>
      <c r="FH19" s="7"/>
      <c r="FI19" s="7"/>
      <c r="FJ19" s="7"/>
      <c r="FK19" s="7">
        <v>146009286.091438</v>
      </c>
      <c r="FL19" s="7"/>
      <c r="FM19" s="7"/>
      <c r="FN19" s="7"/>
      <c r="FO19" s="7"/>
      <c r="FP19" s="7"/>
      <c r="FQ19" s="7"/>
      <c r="FR19" s="7">
        <v>42650826.9275565</v>
      </c>
      <c r="FS19" s="7"/>
      <c r="FT19" s="7"/>
      <c r="FU19" s="7">
        <v>182200000</v>
      </c>
      <c r="FV19" s="7">
        <v>34000000</v>
      </c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>
        <v>4846372707.84268</v>
      </c>
      <c r="GI19" s="7"/>
      <c r="GJ19" s="7">
        <v>708000000</v>
      </c>
      <c r="GK19" s="7"/>
      <c r="GL19" s="7"/>
      <c r="GM19" s="7"/>
      <c r="GN19" s="7"/>
      <c r="GO19" s="7"/>
      <c r="GP19" s="7">
        <v>5118000000</v>
      </c>
      <c r="GQ19" s="7"/>
      <c r="GR19" s="7"/>
      <c r="GS19" s="7"/>
      <c r="GT19" s="7"/>
      <c r="GU19" s="7"/>
      <c r="GV19" s="7"/>
      <c r="GW19" s="7">
        <v>24</v>
      </c>
      <c r="GX19" s="7"/>
      <c r="GY19" s="7"/>
      <c r="GZ19" s="7"/>
      <c r="HA19" s="7"/>
      <c r="HB19" s="7"/>
      <c r="HC19" s="7"/>
      <c r="HD19" s="7"/>
      <c r="HE19" s="7">
        <v>1966000000</v>
      </c>
      <c r="HF19" s="7"/>
      <c r="HG19" s="7"/>
      <c r="HH19" s="7"/>
      <c r="HI19" s="7"/>
      <c r="HJ19" s="7"/>
      <c r="HK19" s="7"/>
      <c r="HL19" s="7"/>
      <c r="HM19" s="7"/>
      <c r="HN19" s="7">
        <v>683000000</v>
      </c>
      <c r="HO19" s="7"/>
      <c r="HP19" s="7"/>
      <c r="HQ19" s="7"/>
      <c r="HR19" s="7"/>
      <c r="HS19" s="7"/>
      <c r="HT19" s="7">
        <v>1100000000</v>
      </c>
      <c r="HU19" s="7"/>
      <c r="HV19" s="7">
        <v>1765773562.6795499</v>
      </c>
      <c r="HW19" s="7"/>
      <c r="HX19" s="7"/>
      <c r="HY19" s="7"/>
      <c r="HZ19" s="7"/>
      <c r="IA19" s="7"/>
      <c r="IB19" s="7"/>
      <c r="IC19" s="7"/>
      <c r="ID19" s="7">
        <v>8250000000</v>
      </c>
      <c r="IE19" s="7">
        <v>1728000000</v>
      </c>
      <c r="IF19" s="7"/>
      <c r="IG19" s="7"/>
      <c r="IH19" s="7"/>
      <c r="II19" s="7">
        <v>9520000000</v>
      </c>
      <c r="IJ19" s="7"/>
      <c r="IK19" s="7"/>
      <c r="IL19" s="7"/>
      <c r="IM19" s="7"/>
      <c r="IN19" s="7">
        <v>151500000</v>
      </c>
      <c r="IO19" s="7">
        <v>32700</v>
      </c>
      <c r="IP19" s="7"/>
      <c r="IQ19" s="7"/>
      <c r="IR19" s="7"/>
      <c r="IS19" s="7"/>
      <c r="IT19" s="7"/>
      <c r="IU19" s="7"/>
      <c r="IV19" s="7">
        <v>4824000000</v>
      </c>
      <c r="IW19" s="7">
        <v>46140000000</v>
      </c>
      <c r="IX19" s="7">
        <v>375000</v>
      </c>
      <c r="IY19" s="7"/>
      <c r="IZ19" s="7"/>
      <c r="JA19" s="7"/>
      <c r="JB19" s="7"/>
      <c r="JC19" s="7"/>
      <c r="JD19" s="7"/>
      <c r="JE19" s="7"/>
      <c r="JF19" s="7"/>
      <c r="JG19" s="7"/>
    </row>
    <row r="20" spans="1:267" x14ac:dyDescent="0.2">
      <c r="A20" s="7" t="s">
        <v>165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>
        <v>3717942196.0276999</v>
      </c>
      <c r="BK20" s="7"/>
      <c r="BL20" s="7"/>
      <c r="BM20" s="7">
        <v>24500000</v>
      </c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>
        <v>8.3000000000000001E-4</v>
      </c>
      <c r="CR20" s="7"/>
      <c r="CS20" s="7"/>
      <c r="CT20" s="7"/>
      <c r="CU20" s="7"/>
      <c r="CV20" s="7"/>
      <c r="CW20" s="7"/>
      <c r="CX20" s="7">
        <v>53291278.956522897</v>
      </c>
      <c r="CY20" s="7"/>
      <c r="CZ20" s="7">
        <v>14763000000</v>
      </c>
      <c r="DA20" s="7"/>
      <c r="DB20" s="7"/>
      <c r="DC20" s="7">
        <v>186800000</v>
      </c>
      <c r="DD20" s="7"/>
      <c r="DE20" s="7">
        <v>524000000</v>
      </c>
      <c r="DF20" s="7"/>
      <c r="DG20" s="7"/>
      <c r="DH20" s="7"/>
      <c r="DI20" s="7"/>
      <c r="DJ20" s="7"/>
      <c r="DK20" s="7"/>
      <c r="DL20" s="7"/>
      <c r="DM20" s="7"/>
      <c r="DN20" s="7">
        <v>582602977.26267397</v>
      </c>
      <c r="DO20" s="7">
        <v>13964329978.9468</v>
      </c>
      <c r="DP20" s="7"/>
      <c r="DQ20" s="7"/>
      <c r="DR20" s="7"/>
      <c r="DS20" s="7"/>
      <c r="DT20" s="7">
        <v>16386904792.3388</v>
      </c>
      <c r="DU20" s="7"/>
      <c r="DV20" s="7"/>
      <c r="DW20" s="7">
        <v>262802641.232575</v>
      </c>
      <c r="DX20" s="7"/>
      <c r="DY20" s="7"/>
      <c r="DZ20" s="7"/>
      <c r="EA20" s="7"/>
      <c r="EB20" s="7"/>
      <c r="EC20" s="7"/>
      <c r="ED20" s="7"/>
      <c r="EE20" s="7"/>
      <c r="EF20" s="7">
        <v>125400000</v>
      </c>
      <c r="EG20" s="7"/>
      <c r="EH20" s="7"/>
      <c r="EI20" s="7">
        <v>139500000</v>
      </c>
      <c r="EJ20" s="7">
        <v>18560000000</v>
      </c>
      <c r="EK20" s="7">
        <v>415000000000</v>
      </c>
      <c r="EL20" s="7">
        <v>347500000000</v>
      </c>
      <c r="EM20" s="7"/>
      <c r="EN20" s="7">
        <v>295848972.27399898</v>
      </c>
      <c r="EO20" s="7"/>
      <c r="EP20" s="7">
        <v>600000</v>
      </c>
      <c r="EQ20" s="7">
        <v>3639471767.8836098</v>
      </c>
      <c r="ER20" s="7"/>
      <c r="ES20" s="7"/>
      <c r="ET20" s="7"/>
      <c r="EU20" s="7"/>
      <c r="EV20" s="7"/>
      <c r="EW20" s="7"/>
      <c r="EX20" s="7"/>
      <c r="EY20" s="7">
        <v>225000000000</v>
      </c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>
        <v>169583960.297373</v>
      </c>
      <c r="FL20" s="7"/>
      <c r="FM20" s="7"/>
      <c r="FN20" s="7"/>
      <c r="FO20" s="7"/>
      <c r="FP20" s="7"/>
      <c r="FQ20" s="7"/>
      <c r="FR20" s="7">
        <v>59608665.269042604</v>
      </c>
      <c r="FS20" s="7"/>
      <c r="FT20" s="7"/>
      <c r="FU20" s="7">
        <v>231200000</v>
      </c>
      <c r="FV20" s="7">
        <v>47000000</v>
      </c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>
        <v>5617799075.19592</v>
      </c>
      <c r="GI20" s="7"/>
      <c r="GJ20" s="7">
        <v>844000000</v>
      </c>
      <c r="GK20" s="7"/>
      <c r="GL20" s="7"/>
      <c r="GM20" s="7"/>
      <c r="GN20" s="7"/>
      <c r="GO20" s="7"/>
      <c r="GP20" s="7">
        <v>6129000000</v>
      </c>
      <c r="GQ20" s="7"/>
      <c r="GR20" s="7"/>
      <c r="GS20" s="7"/>
      <c r="GT20" s="7"/>
      <c r="GU20" s="7"/>
      <c r="GV20" s="7"/>
      <c r="GW20" s="7">
        <v>32</v>
      </c>
      <c r="GX20" s="7"/>
      <c r="GY20" s="7"/>
      <c r="GZ20" s="7"/>
      <c r="HA20" s="7"/>
      <c r="HB20" s="7"/>
      <c r="HC20" s="7"/>
      <c r="HD20" s="7"/>
      <c r="HE20" s="7">
        <v>2343000000</v>
      </c>
      <c r="HF20" s="7"/>
      <c r="HG20" s="7"/>
      <c r="HH20" s="7"/>
      <c r="HI20" s="7"/>
      <c r="HJ20" s="7"/>
      <c r="HK20" s="7"/>
      <c r="HL20" s="7"/>
      <c r="HM20" s="7"/>
      <c r="HN20" s="7">
        <v>834000000</v>
      </c>
      <c r="HO20" s="7"/>
      <c r="HP20" s="7"/>
      <c r="HQ20" s="7"/>
      <c r="HR20" s="7"/>
      <c r="HS20" s="7"/>
      <c r="HT20" s="7">
        <v>1315000000</v>
      </c>
      <c r="HU20" s="7"/>
      <c r="HV20" s="7">
        <v>2190088108.3744998</v>
      </c>
      <c r="HW20" s="7"/>
      <c r="HX20" s="7"/>
      <c r="HY20" s="7"/>
      <c r="HZ20" s="7"/>
      <c r="IA20" s="7"/>
      <c r="IB20" s="7"/>
      <c r="IC20" s="7"/>
      <c r="ID20" s="7">
        <v>9220000000</v>
      </c>
      <c r="IE20" s="7">
        <v>1861000000</v>
      </c>
      <c r="IF20" s="7"/>
      <c r="IG20" s="7"/>
      <c r="IH20" s="7"/>
      <c r="II20" s="7">
        <v>11547000000</v>
      </c>
      <c r="IJ20" s="7"/>
      <c r="IK20" s="7"/>
      <c r="IL20" s="7"/>
      <c r="IM20" s="7"/>
      <c r="IN20" s="7">
        <v>146600000</v>
      </c>
      <c r="IO20" s="7">
        <v>43100</v>
      </c>
      <c r="IP20" s="7"/>
      <c r="IQ20" s="7"/>
      <c r="IR20" s="7"/>
      <c r="IS20" s="7"/>
      <c r="IT20" s="7"/>
      <c r="IU20" s="7"/>
      <c r="IV20" s="7">
        <v>6414000000</v>
      </c>
      <c r="IW20" s="7">
        <v>48910000000</v>
      </c>
      <c r="IX20" s="7">
        <v>641000</v>
      </c>
      <c r="IY20" s="7"/>
      <c r="IZ20" s="7"/>
      <c r="JA20" s="7"/>
      <c r="JB20" s="7"/>
      <c r="JC20" s="7"/>
      <c r="JD20" s="7"/>
      <c r="JE20" s="7"/>
      <c r="JF20" s="7"/>
      <c r="JG20" s="7"/>
    </row>
    <row r="21" spans="1:267" x14ac:dyDescent="0.2">
      <c r="A21" s="7" t="s">
        <v>166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>
        <v>4249907342.1364398</v>
      </c>
      <c r="BK21" s="7"/>
      <c r="BL21" s="7"/>
      <c r="BM21" s="7">
        <v>32000000</v>
      </c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>
        <v>1.1233333333333299E-3</v>
      </c>
      <c r="CR21" s="7"/>
      <c r="CS21" s="7">
        <v>1870000000</v>
      </c>
      <c r="CT21" s="7"/>
      <c r="CU21" s="7"/>
      <c r="CV21" s="7"/>
      <c r="CW21" s="7"/>
      <c r="CX21" s="7">
        <v>57238148.2861019</v>
      </c>
      <c r="CY21" s="7"/>
      <c r="CZ21" s="7">
        <v>15184000000</v>
      </c>
      <c r="DA21" s="7"/>
      <c r="DB21" s="7"/>
      <c r="DC21" s="7">
        <v>202400000</v>
      </c>
      <c r="DD21" s="7"/>
      <c r="DE21" s="7">
        <v>640000000</v>
      </c>
      <c r="DF21" s="7"/>
      <c r="DG21" s="7"/>
      <c r="DH21" s="7"/>
      <c r="DI21" s="7"/>
      <c r="DJ21" s="7"/>
      <c r="DK21" s="7"/>
      <c r="DL21" s="7"/>
      <c r="DM21" s="7"/>
      <c r="DN21" s="7">
        <v>680151974.61035097</v>
      </c>
      <c r="DO21" s="7">
        <v>16129106023.718</v>
      </c>
      <c r="DP21" s="7"/>
      <c r="DQ21" s="7"/>
      <c r="DR21" s="7"/>
      <c r="DS21" s="7"/>
      <c r="DT21" s="7">
        <v>16928874186.406799</v>
      </c>
      <c r="DU21" s="7"/>
      <c r="DV21" s="7"/>
      <c r="DW21" s="7">
        <v>317212032.28173101</v>
      </c>
      <c r="DX21" s="7"/>
      <c r="DY21" s="7"/>
      <c r="DZ21" s="7"/>
      <c r="EA21" s="7"/>
      <c r="EB21" s="7"/>
      <c r="EC21" s="7"/>
      <c r="ED21" s="7"/>
      <c r="EE21" s="7"/>
      <c r="EF21" s="7">
        <v>152900000</v>
      </c>
      <c r="EG21" s="7"/>
      <c r="EH21" s="7"/>
      <c r="EI21" s="7">
        <v>182600000</v>
      </c>
      <c r="EJ21" s="7">
        <v>18350000000</v>
      </c>
      <c r="EK21" s="7">
        <v>465000000000</v>
      </c>
      <c r="EL21" s="7">
        <v>469700000000</v>
      </c>
      <c r="EM21" s="7"/>
      <c r="EN21" s="7">
        <v>351717447.72488302</v>
      </c>
      <c r="EO21" s="7"/>
      <c r="EP21" s="7">
        <v>900000</v>
      </c>
      <c r="EQ21" s="7">
        <v>4282977064.1491098</v>
      </c>
      <c r="ER21" s="7"/>
      <c r="ES21" s="7"/>
      <c r="ET21" s="7"/>
      <c r="EU21" s="7"/>
      <c r="EV21" s="7"/>
      <c r="EW21" s="7"/>
      <c r="EX21" s="7"/>
      <c r="EY21" s="7">
        <v>350000000000</v>
      </c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>
        <v>195711937.80847299</v>
      </c>
      <c r="FL21" s="7"/>
      <c r="FM21" s="7"/>
      <c r="FN21" s="7"/>
      <c r="FO21" s="7"/>
      <c r="FP21" s="7"/>
      <c r="FQ21" s="7"/>
      <c r="FR21" s="7">
        <v>67551828.558117896</v>
      </c>
      <c r="FS21" s="7"/>
      <c r="FT21" s="7"/>
      <c r="FU21" s="7">
        <v>385200000</v>
      </c>
      <c r="FV21" s="7">
        <v>65000000</v>
      </c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>
        <v>6316620607.9747295</v>
      </c>
      <c r="GI21" s="7"/>
      <c r="GJ21" s="7">
        <v>926000000</v>
      </c>
      <c r="GK21" s="7"/>
      <c r="GL21" s="7">
        <v>7810000000</v>
      </c>
      <c r="GM21" s="7"/>
      <c r="GN21" s="7"/>
      <c r="GO21" s="7"/>
      <c r="GP21" s="7">
        <v>7438000000</v>
      </c>
      <c r="GQ21" s="7"/>
      <c r="GR21" s="7"/>
      <c r="GS21" s="7"/>
      <c r="GT21" s="7"/>
      <c r="GU21" s="7"/>
      <c r="GV21" s="7"/>
      <c r="GW21" s="7">
        <v>39</v>
      </c>
      <c r="GX21" s="7"/>
      <c r="GY21" s="7"/>
      <c r="GZ21" s="7"/>
      <c r="HA21" s="7"/>
      <c r="HB21" s="7"/>
      <c r="HC21" s="7"/>
      <c r="HD21" s="7"/>
      <c r="HE21" s="7">
        <v>2650000000</v>
      </c>
      <c r="HF21" s="7"/>
      <c r="HG21" s="7"/>
      <c r="HH21" s="7"/>
      <c r="HI21" s="7"/>
      <c r="HJ21" s="7"/>
      <c r="HK21" s="7"/>
      <c r="HL21" s="7"/>
      <c r="HM21" s="7"/>
      <c r="HN21" s="7">
        <v>923000000</v>
      </c>
      <c r="HO21" s="7"/>
      <c r="HP21" s="7"/>
      <c r="HQ21" s="7"/>
      <c r="HR21" s="7"/>
      <c r="HS21" s="7"/>
      <c r="HT21" s="7">
        <v>1530000000</v>
      </c>
      <c r="HU21" s="7"/>
      <c r="HV21" s="7">
        <v>2825958914.8125401</v>
      </c>
      <c r="HW21" s="7"/>
      <c r="HX21" s="7"/>
      <c r="HY21" s="7"/>
      <c r="HZ21" s="7"/>
      <c r="IA21" s="7"/>
      <c r="IB21" s="7"/>
      <c r="IC21" s="7"/>
      <c r="ID21" s="7">
        <v>10780000000</v>
      </c>
      <c r="IE21" s="7">
        <v>1951000000</v>
      </c>
      <c r="IF21" s="7"/>
      <c r="IG21" s="7"/>
      <c r="IH21" s="7"/>
      <c r="II21" s="7">
        <v>12947000000</v>
      </c>
      <c r="IJ21" s="7"/>
      <c r="IK21" s="7"/>
      <c r="IL21" s="7"/>
      <c r="IM21" s="7">
        <v>459000000</v>
      </c>
      <c r="IN21" s="7">
        <v>172000000</v>
      </c>
      <c r="IO21" s="7">
        <v>56400</v>
      </c>
      <c r="IP21" s="7"/>
      <c r="IQ21" s="7"/>
      <c r="IR21" s="7"/>
      <c r="IS21" s="7"/>
      <c r="IT21" s="7"/>
      <c r="IU21" s="7"/>
      <c r="IV21" s="7">
        <v>7353000000</v>
      </c>
      <c r="IW21" s="7">
        <v>51560000000</v>
      </c>
      <c r="IX21" s="7">
        <v>980000</v>
      </c>
      <c r="IY21" s="7"/>
      <c r="IZ21" s="7"/>
      <c r="JA21" s="7"/>
      <c r="JB21" s="7"/>
      <c r="JC21" s="7"/>
      <c r="JD21" s="7"/>
      <c r="JE21" s="7"/>
      <c r="JF21" s="7"/>
      <c r="JG21" s="7"/>
    </row>
    <row r="22" spans="1:267" x14ac:dyDescent="0.2">
      <c r="A22" s="7" t="s">
        <v>167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>
        <v>4546412505.5412998</v>
      </c>
      <c r="BK22" s="7"/>
      <c r="BL22" s="7"/>
      <c r="BM22" s="7">
        <v>46000000</v>
      </c>
      <c r="BN22" s="7"/>
      <c r="BO22" s="7"/>
      <c r="BP22" s="7"/>
      <c r="BQ22" s="7"/>
      <c r="BR22" s="7"/>
      <c r="BS22" s="7">
        <v>12568000000</v>
      </c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>
        <v>1.5399999999999999E-3</v>
      </c>
      <c r="CR22" s="7"/>
      <c r="CS22" s="7">
        <v>2170000000</v>
      </c>
      <c r="CT22" s="7"/>
      <c r="CU22" s="7"/>
      <c r="CV22" s="7"/>
      <c r="CW22" s="7"/>
      <c r="CX22" s="7">
        <v>64602220.498433203</v>
      </c>
      <c r="CY22" s="7"/>
      <c r="CZ22" s="7">
        <v>16330000000</v>
      </c>
      <c r="DA22" s="7"/>
      <c r="DB22" s="7"/>
      <c r="DC22" s="7">
        <v>212300000</v>
      </c>
      <c r="DD22" s="7"/>
      <c r="DE22" s="7">
        <v>792000000</v>
      </c>
      <c r="DF22" s="7"/>
      <c r="DG22" s="7"/>
      <c r="DH22" s="7"/>
      <c r="DI22" s="7"/>
      <c r="DJ22" s="7"/>
      <c r="DK22" s="7"/>
      <c r="DL22" s="7"/>
      <c r="DM22" s="7"/>
      <c r="DN22" s="7">
        <v>731953855.96049595</v>
      </c>
      <c r="DO22" s="7">
        <v>18522555594.345402</v>
      </c>
      <c r="DP22" s="7"/>
      <c r="DQ22" s="7"/>
      <c r="DR22" s="7"/>
      <c r="DS22" s="7"/>
      <c r="DT22" s="7">
        <v>17752054115.132702</v>
      </c>
      <c r="DU22" s="7"/>
      <c r="DV22" s="7"/>
      <c r="DW22" s="7">
        <v>391665443.87380803</v>
      </c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>
        <v>282800000</v>
      </c>
      <c r="EJ22" s="7">
        <v>19020000000</v>
      </c>
      <c r="EK22" s="7">
        <v>704000000000</v>
      </c>
      <c r="EL22" s="7">
        <v>604400000000</v>
      </c>
      <c r="EM22" s="7"/>
      <c r="EN22" s="7">
        <v>393618804.31304598</v>
      </c>
      <c r="EO22" s="7"/>
      <c r="EP22" s="7">
        <v>1200000</v>
      </c>
      <c r="EQ22" s="7">
        <v>5556043320.4047003</v>
      </c>
      <c r="ER22" s="7"/>
      <c r="ES22" s="7"/>
      <c r="ET22" s="7"/>
      <c r="EU22" s="7"/>
      <c r="EV22" s="7"/>
      <c r="EW22" s="7"/>
      <c r="EX22" s="7"/>
      <c r="EY22" s="7">
        <v>477000000000</v>
      </c>
      <c r="EZ22" s="7"/>
      <c r="FA22" s="7">
        <v>267000000</v>
      </c>
      <c r="FB22" s="7"/>
      <c r="FC22" s="7"/>
      <c r="FD22" s="7"/>
      <c r="FE22" s="7"/>
      <c r="FF22" s="7"/>
      <c r="FG22" s="7"/>
      <c r="FH22" s="7"/>
      <c r="FI22" s="7"/>
      <c r="FJ22" s="7"/>
      <c r="FK22" s="7">
        <v>218022355.038064</v>
      </c>
      <c r="FL22" s="7"/>
      <c r="FM22" s="7"/>
      <c r="FN22" s="7"/>
      <c r="FO22" s="7"/>
      <c r="FP22" s="7"/>
      <c r="FQ22" s="7"/>
      <c r="FR22" s="7">
        <v>73328674.586536199</v>
      </c>
      <c r="FS22" s="7"/>
      <c r="FT22" s="7"/>
      <c r="FU22" s="7">
        <v>498100000</v>
      </c>
      <c r="FV22" s="7">
        <v>93000000</v>
      </c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>
        <v>6852081262.9610996</v>
      </c>
      <c r="GI22" s="7"/>
      <c r="GJ22" s="7">
        <v>1072000000</v>
      </c>
      <c r="GK22" s="7"/>
      <c r="GL22" s="7">
        <v>8959000000</v>
      </c>
      <c r="GM22" s="7"/>
      <c r="GN22" s="7"/>
      <c r="GO22" s="7"/>
      <c r="GP22" s="7">
        <v>8131000000</v>
      </c>
      <c r="GQ22" s="7"/>
      <c r="GR22" s="7"/>
      <c r="GS22" s="7"/>
      <c r="GT22" s="7"/>
      <c r="GU22" s="7"/>
      <c r="GV22" s="7"/>
      <c r="GW22" s="7">
        <v>55</v>
      </c>
      <c r="GX22" s="7"/>
      <c r="GY22" s="7"/>
      <c r="GZ22" s="7"/>
      <c r="HA22" s="7"/>
      <c r="HB22" s="7"/>
      <c r="HC22" s="7"/>
      <c r="HD22" s="7"/>
      <c r="HE22" s="7">
        <v>3008000000</v>
      </c>
      <c r="HF22" s="7"/>
      <c r="HG22" s="7"/>
      <c r="HH22" s="7"/>
      <c r="HI22" s="7"/>
      <c r="HJ22" s="7"/>
      <c r="HK22" s="7"/>
      <c r="HL22" s="7"/>
      <c r="HM22" s="7"/>
      <c r="HN22" s="7">
        <v>1026000000</v>
      </c>
      <c r="HO22" s="7"/>
      <c r="HP22" s="7"/>
      <c r="HQ22" s="7"/>
      <c r="HR22" s="7"/>
      <c r="HS22" s="7"/>
      <c r="HT22" s="7">
        <v>1722000000</v>
      </c>
      <c r="HU22" s="7"/>
      <c r="HV22" s="7">
        <v>3954058634.7409</v>
      </c>
      <c r="HW22" s="7"/>
      <c r="HX22" s="7"/>
      <c r="HY22" s="7"/>
      <c r="HZ22" s="7"/>
      <c r="IA22" s="7"/>
      <c r="IB22" s="7"/>
      <c r="IC22" s="7"/>
      <c r="ID22" s="7">
        <v>12070000000</v>
      </c>
      <c r="IE22" s="7">
        <v>1944000000</v>
      </c>
      <c r="IF22" s="7"/>
      <c r="IG22" s="7"/>
      <c r="IH22" s="7"/>
      <c r="II22" s="7">
        <v>14692000000</v>
      </c>
      <c r="IJ22" s="7"/>
      <c r="IK22" s="7"/>
      <c r="IL22" s="7"/>
      <c r="IM22" s="7">
        <v>593900000</v>
      </c>
      <c r="IN22" s="7">
        <v>208700000</v>
      </c>
      <c r="IO22" s="7">
        <v>75000</v>
      </c>
      <c r="IP22" s="7"/>
      <c r="IQ22" s="7"/>
      <c r="IR22" s="7"/>
      <c r="IS22" s="7"/>
      <c r="IT22" s="7"/>
      <c r="IU22" s="7"/>
      <c r="IV22" s="7">
        <v>7483000000</v>
      </c>
      <c r="IW22" s="7">
        <v>55250000000</v>
      </c>
      <c r="IX22" s="7">
        <v>1609000</v>
      </c>
      <c r="IY22" s="7"/>
      <c r="IZ22" s="7"/>
      <c r="JA22" s="7"/>
      <c r="JB22" s="7"/>
      <c r="JC22" s="7"/>
      <c r="JD22" s="7"/>
      <c r="JE22" s="7"/>
      <c r="JF22" s="7"/>
      <c r="JG22" s="7"/>
    </row>
    <row r="23" spans="1:267" x14ac:dyDescent="0.2">
      <c r="A23" s="7" t="s">
        <v>168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>
        <v>5018785927.63239</v>
      </c>
      <c r="BK23" s="7"/>
      <c r="BL23" s="7"/>
      <c r="BM23" s="7">
        <v>69400000</v>
      </c>
      <c r="BN23" s="7"/>
      <c r="BO23" s="7"/>
      <c r="BP23" s="7"/>
      <c r="BQ23" s="7"/>
      <c r="BR23" s="7"/>
      <c r="BS23" s="7">
        <v>10156000000</v>
      </c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>
        <v>2.16E-3</v>
      </c>
      <c r="CR23" s="7"/>
      <c r="CS23" s="7">
        <v>3090000000</v>
      </c>
      <c r="CT23" s="7"/>
      <c r="CU23" s="7"/>
      <c r="CV23" s="7"/>
      <c r="CW23" s="7"/>
      <c r="CX23" s="7">
        <v>77416731.308754504</v>
      </c>
      <c r="CY23" s="7"/>
      <c r="CZ23" s="7">
        <v>17766000000</v>
      </c>
      <c r="DA23" s="7"/>
      <c r="DB23" s="7"/>
      <c r="DC23" s="7">
        <v>256500000</v>
      </c>
      <c r="DD23" s="7"/>
      <c r="DE23" s="7">
        <v>904000000</v>
      </c>
      <c r="DF23" s="7"/>
      <c r="DG23" s="7"/>
      <c r="DH23" s="7"/>
      <c r="DI23" s="7"/>
      <c r="DJ23" s="7"/>
      <c r="DK23" s="7"/>
      <c r="DL23" s="7"/>
      <c r="DM23" s="7"/>
      <c r="DN23" s="7">
        <v>794183388.75125504</v>
      </c>
      <c r="DO23" s="7">
        <v>20916005164.972698</v>
      </c>
      <c r="DP23" s="7"/>
      <c r="DQ23" s="7"/>
      <c r="DR23" s="7"/>
      <c r="DS23" s="7"/>
      <c r="DT23" s="7">
        <v>18611024475.5424</v>
      </c>
      <c r="DU23" s="7"/>
      <c r="DV23" s="7"/>
      <c r="DW23" s="7">
        <v>348114453.41159201</v>
      </c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>
        <v>469500000</v>
      </c>
      <c r="EJ23" s="7">
        <v>20210000000</v>
      </c>
      <c r="EK23" s="7">
        <v>818000000000</v>
      </c>
      <c r="EL23" s="7">
        <v>743600000000</v>
      </c>
      <c r="EM23" s="7"/>
      <c r="EN23" s="7">
        <v>463454398.62665099</v>
      </c>
      <c r="EO23" s="7"/>
      <c r="EP23" s="7">
        <v>2300000</v>
      </c>
      <c r="EQ23" s="7">
        <v>6034798865.8606501</v>
      </c>
      <c r="ER23" s="7"/>
      <c r="ES23" s="7"/>
      <c r="ET23" s="7"/>
      <c r="EU23" s="7"/>
      <c r="EV23" s="7"/>
      <c r="EW23" s="7"/>
      <c r="EX23" s="7"/>
      <c r="EY23" s="7">
        <v>603000000000</v>
      </c>
      <c r="EZ23" s="7"/>
      <c r="FA23" s="7">
        <v>304000000</v>
      </c>
      <c r="FB23" s="7"/>
      <c r="FC23" s="7"/>
      <c r="FD23" s="7"/>
      <c r="FE23" s="7"/>
      <c r="FF23" s="7"/>
      <c r="FG23" s="7"/>
      <c r="FH23" s="7"/>
      <c r="FI23" s="7"/>
      <c r="FJ23" s="7"/>
      <c r="FK23" s="7">
        <v>233565279.04134601</v>
      </c>
      <c r="FL23" s="7"/>
      <c r="FM23" s="7"/>
      <c r="FN23" s="7"/>
      <c r="FO23" s="7"/>
      <c r="FP23" s="7"/>
      <c r="FQ23" s="7"/>
      <c r="FR23" s="7">
        <v>80945725.599813595</v>
      </c>
      <c r="FS23" s="7"/>
      <c r="FT23" s="7"/>
      <c r="FU23" s="7">
        <v>591900000</v>
      </c>
      <c r="FV23" s="7">
        <v>112000000</v>
      </c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>
        <v>7519138180.6135998</v>
      </c>
      <c r="GI23" s="7"/>
      <c r="GJ23" s="7">
        <v>1317000000</v>
      </c>
      <c r="GK23" s="7"/>
      <c r="GL23" s="7">
        <v>9986000000</v>
      </c>
      <c r="GM23" s="7"/>
      <c r="GN23" s="7"/>
      <c r="GO23" s="7"/>
      <c r="GP23" s="7">
        <v>8823000000</v>
      </c>
      <c r="GQ23" s="7"/>
      <c r="GR23" s="7"/>
      <c r="GS23" s="7"/>
      <c r="GT23" s="7"/>
      <c r="GU23" s="7"/>
      <c r="GV23" s="7"/>
      <c r="GW23" s="7"/>
      <c r="GX23" s="7"/>
      <c r="GY23" s="7"/>
      <c r="GZ23" s="7">
        <v>354146506.91832697</v>
      </c>
      <c r="HA23" s="7"/>
      <c r="HB23" s="7"/>
      <c r="HC23" s="7"/>
      <c r="HD23" s="7"/>
      <c r="HE23" s="7">
        <v>3285000000</v>
      </c>
      <c r="HF23" s="7"/>
      <c r="HG23" s="7"/>
      <c r="HH23" s="7"/>
      <c r="HI23" s="7"/>
      <c r="HJ23" s="7"/>
      <c r="HK23" s="7"/>
      <c r="HL23" s="7"/>
      <c r="HM23" s="7"/>
      <c r="HN23" s="7">
        <v>1120000000</v>
      </c>
      <c r="HO23" s="7"/>
      <c r="HP23" s="7"/>
      <c r="HQ23" s="7"/>
      <c r="HR23" s="7"/>
      <c r="HS23" s="7"/>
      <c r="HT23" s="7">
        <v>1998000000</v>
      </c>
      <c r="HU23" s="7"/>
      <c r="HV23" s="7">
        <v>5067133052.0596704</v>
      </c>
      <c r="HW23" s="7"/>
      <c r="HX23" s="7"/>
      <c r="HY23" s="7"/>
      <c r="HZ23" s="7"/>
      <c r="IA23" s="7"/>
      <c r="IB23" s="7"/>
      <c r="IC23" s="7"/>
      <c r="ID23" s="7">
        <v>13970000000</v>
      </c>
      <c r="IE23" s="7">
        <v>2009000000</v>
      </c>
      <c r="IF23" s="7"/>
      <c r="IG23" s="7"/>
      <c r="IH23" s="7"/>
      <c r="II23" s="7">
        <v>16660000000</v>
      </c>
      <c r="IJ23" s="7"/>
      <c r="IK23" s="7"/>
      <c r="IL23" s="7"/>
      <c r="IM23" s="7"/>
      <c r="IN23" s="7">
        <v>229900000</v>
      </c>
      <c r="IO23" s="7">
        <v>123900</v>
      </c>
      <c r="IP23" s="7"/>
      <c r="IQ23" s="7"/>
      <c r="IR23" s="7"/>
      <c r="IS23" s="7"/>
      <c r="IT23" s="7"/>
      <c r="IU23" s="7"/>
      <c r="IV23" s="7">
        <v>8315000000</v>
      </c>
      <c r="IW23" s="7">
        <v>59710000000</v>
      </c>
      <c r="IX23" s="7">
        <v>2053000</v>
      </c>
      <c r="IY23" s="7"/>
      <c r="IZ23" s="7"/>
      <c r="JA23" s="7"/>
      <c r="JB23" s="7"/>
      <c r="JC23" s="7"/>
      <c r="JD23" s="7"/>
      <c r="JE23" s="7"/>
      <c r="JF23" s="7"/>
      <c r="JG23" s="7"/>
    </row>
    <row r="24" spans="1:267" x14ac:dyDescent="0.2">
      <c r="A24" s="7" t="s">
        <v>169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>
        <v>5377789728.4216204</v>
      </c>
      <c r="BK24" s="7"/>
      <c r="BL24" s="7"/>
      <c r="BM24" s="7">
        <v>85000000</v>
      </c>
      <c r="BN24" s="7"/>
      <c r="BO24" s="7"/>
      <c r="BP24" s="7"/>
      <c r="BQ24" s="7"/>
      <c r="BR24" s="7"/>
      <c r="BS24" s="7">
        <v>15367000000</v>
      </c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>
        <v>4.1633333333333297E-3</v>
      </c>
      <c r="CR24" s="7"/>
      <c r="CS24" s="7">
        <v>3740000000</v>
      </c>
      <c r="CT24" s="7"/>
      <c r="CU24" s="7"/>
      <c r="CV24" s="7"/>
      <c r="CW24" s="7"/>
      <c r="CX24" s="7">
        <v>99218485.700714499</v>
      </c>
      <c r="CY24" s="7"/>
      <c r="CZ24" s="7">
        <v>19477000000</v>
      </c>
      <c r="DA24" s="7"/>
      <c r="DB24" s="7"/>
      <c r="DC24" s="7">
        <v>367400000</v>
      </c>
      <c r="DD24" s="7"/>
      <c r="DE24" s="7">
        <v>993000000</v>
      </c>
      <c r="DF24" s="7"/>
      <c r="DG24" s="7"/>
      <c r="DH24" s="7"/>
      <c r="DI24" s="7"/>
      <c r="DJ24" s="7"/>
      <c r="DK24" s="7"/>
      <c r="DL24" s="7"/>
      <c r="DM24" s="7"/>
      <c r="DN24" s="7">
        <v>895264332.55462301</v>
      </c>
      <c r="DO24" s="7">
        <v>23324699637.323799</v>
      </c>
      <c r="DP24" s="7"/>
      <c r="DQ24" s="7"/>
      <c r="DR24" s="7"/>
      <c r="DS24" s="7"/>
      <c r="DT24" s="7">
        <v>19562027374.567299</v>
      </c>
      <c r="DU24" s="7"/>
      <c r="DV24" s="7"/>
      <c r="DW24" s="7">
        <v>428818782.09831297</v>
      </c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>
        <v>689700000</v>
      </c>
      <c r="EJ24" s="7">
        <v>21680000000</v>
      </c>
      <c r="EK24" s="7">
        <v>1130000000000</v>
      </c>
      <c r="EL24" s="7">
        <v>1018300000000</v>
      </c>
      <c r="EM24" s="7"/>
      <c r="EN24" s="7">
        <v>580270301.84213603</v>
      </c>
      <c r="EO24" s="7"/>
      <c r="EP24" s="7">
        <v>4800000</v>
      </c>
      <c r="EQ24" s="7">
        <v>7792818150.3612604</v>
      </c>
      <c r="ER24" s="7"/>
      <c r="ES24" s="7"/>
      <c r="ET24" s="7"/>
      <c r="EU24" s="7"/>
      <c r="EV24" s="7"/>
      <c r="EW24" s="7"/>
      <c r="EX24" s="7"/>
      <c r="EY24" s="7">
        <v>778000000000</v>
      </c>
      <c r="EZ24" s="7"/>
      <c r="FA24" s="7">
        <v>328000000</v>
      </c>
      <c r="FB24" s="7"/>
      <c r="FC24" s="7"/>
      <c r="FD24" s="7"/>
      <c r="FE24" s="7"/>
      <c r="FF24" s="7"/>
      <c r="FG24" s="7"/>
      <c r="FH24" s="7"/>
      <c r="FI24" s="7"/>
      <c r="FJ24" s="7"/>
      <c r="FK24" s="7">
        <v>259395784.32271799</v>
      </c>
      <c r="FL24" s="7"/>
      <c r="FM24" s="7"/>
      <c r="FN24" s="7"/>
      <c r="FO24" s="7"/>
      <c r="FP24" s="7">
        <v>10700000</v>
      </c>
      <c r="FQ24" s="7"/>
      <c r="FR24" s="7"/>
      <c r="FS24" s="7"/>
      <c r="FT24" s="7"/>
      <c r="FU24" s="7">
        <v>748300000</v>
      </c>
      <c r="FV24" s="7">
        <v>142000000</v>
      </c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>
        <v>8186195098.2661104</v>
      </c>
      <c r="GI24" s="7"/>
      <c r="GJ24" s="7">
        <v>1546000000</v>
      </c>
      <c r="GK24" s="7"/>
      <c r="GL24" s="7">
        <v>12995000000</v>
      </c>
      <c r="GM24" s="7"/>
      <c r="GN24" s="7"/>
      <c r="GO24" s="7"/>
      <c r="GP24" s="7">
        <v>9270000000</v>
      </c>
      <c r="GQ24" s="7"/>
      <c r="GR24" s="7"/>
      <c r="GS24" s="7"/>
      <c r="GT24" s="7"/>
      <c r="GU24" s="7"/>
      <c r="GV24" s="7"/>
      <c r="GW24" s="7"/>
      <c r="GX24" s="7"/>
      <c r="GY24" s="7"/>
      <c r="GZ24" s="7">
        <v>440937341.00817001</v>
      </c>
      <c r="HA24" s="7"/>
      <c r="HB24" s="7"/>
      <c r="HC24" s="7"/>
      <c r="HD24" s="7"/>
      <c r="HE24" s="7">
        <v>4014000000</v>
      </c>
      <c r="HF24" s="7"/>
      <c r="HG24" s="7"/>
      <c r="HH24" s="7"/>
      <c r="HI24" s="7"/>
      <c r="HJ24" s="7"/>
      <c r="HK24" s="7"/>
      <c r="HL24" s="7"/>
      <c r="HM24" s="7"/>
      <c r="HN24" s="7">
        <v>1288000000</v>
      </c>
      <c r="HO24" s="7"/>
      <c r="HP24" s="7"/>
      <c r="HQ24" s="7"/>
      <c r="HR24" s="7"/>
      <c r="HS24" s="7"/>
      <c r="HT24" s="7">
        <v>2387000000</v>
      </c>
      <c r="HU24" s="7"/>
      <c r="HV24" s="7">
        <v>6325051386.5349197</v>
      </c>
      <c r="HW24" s="7"/>
      <c r="HX24" s="7"/>
      <c r="HY24" s="7"/>
      <c r="HZ24" s="7"/>
      <c r="IA24" s="7"/>
      <c r="IB24" s="7"/>
      <c r="IC24" s="7"/>
      <c r="ID24" s="7">
        <v>15180000000</v>
      </c>
      <c r="IE24" s="7">
        <v>2120000000</v>
      </c>
      <c r="IF24" s="7"/>
      <c r="IG24" s="7"/>
      <c r="IH24" s="7"/>
      <c r="II24" s="7">
        <v>20849000000</v>
      </c>
      <c r="IJ24" s="7"/>
      <c r="IK24" s="7"/>
      <c r="IL24" s="7"/>
      <c r="IM24" s="7">
        <v>1017200000</v>
      </c>
      <c r="IN24" s="7">
        <v>235900000</v>
      </c>
      <c r="IO24" s="7">
        <v>212200</v>
      </c>
      <c r="IP24" s="7"/>
      <c r="IQ24" s="7"/>
      <c r="IR24" s="7"/>
      <c r="IS24" s="7"/>
      <c r="IT24" s="7"/>
      <c r="IU24" s="7"/>
      <c r="IV24" s="7">
        <v>9529000000</v>
      </c>
      <c r="IW24" s="7">
        <v>63020000000</v>
      </c>
      <c r="IX24" s="7">
        <v>3350000</v>
      </c>
      <c r="IY24" s="7"/>
      <c r="IZ24" s="7"/>
      <c r="JA24" s="7"/>
      <c r="JB24" s="7"/>
      <c r="JC24" s="7"/>
      <c r="JD24" s="7"/>
      <c r="JE24" s="7"/>
      <c r="JF24" s="7"/>
      <c r="JG24" s="7"/>
    </row>
    <row r="25" spans="1:267" x14ac:dyDescent="0.2">
      <c r="A25" s="7" t="s">
        <v>170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>
        <v>5736793529.2108498</v>
      </c>
      <c r="BK25" s="7"/>
      <c r="BL25" s="7"/>
      <c r="BM25" s="7">
        <v>108500000</v>
      </c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>
        <v>6.9666666666666696E-3</v>
      </c>
      <c r="CR25" s="7"/>
      <c r="CS25" s="7">
        <v>4600000000</v>
      </c>
      <c r="CT25" s="7"/>
      <c r="CU25" s="7"/>
      <c r="CV25" s="7"/>
      <c r="CW25" s="7"/>
      <c r="CX25" s="7">
        <v>124112808.701565</v>
      </c>
      <c r="CY25" s="7"/>
      <c r="CZ25" s="7">
        <v>19881000000</v>
      </c>
      <c r="DA25" s="7"/>
      <c r="DB25" s="7"/>
      <c r="DC25" s="7">
        <v>442300000</v>
      </c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>
        <v>1014845948.26876</v>
      </c>
      <c r="DO25" s="7">
        <v>34026620647.389999</v>
      </c>
      <c r="DP25" s="7"/>
      <c r="DQ25" s="7"/>
      <c r="DR25" s="7"/>
      <c r="DS25" s="7"/>
      <c r="DT25" s="7">
        <v>21177709719.1474</v>
      </c>
      <c r="DU25" s="7"/>
      <c r="DV25" s="7"/>
      <c r="DW25" s="7">
        <v>515774027.879677</v>
      </c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>
        <v>1091100000</v>
      </c>
      <c r="EJ25" s="7">
        <v>24580000000</v>
      </c>
      <c r="EK25" s="7">
        <v>1578000000000</v>
      </c>
      <c r="EL25" s="7">
        <v>1069500000000</v>
      </c>
      <c r="EM25" s="7"/>
      <c r="EN25" s="7">
        <v>728829657.01835001</v>
      </c>
      <c r="EO25" s="7"/>
      <c r="EP25" s="7">
        <v>10800000</v>
      </c>
      <c r="EQ25" s="7">
        <v>10300216395.440701</v>
      </c>
      <c r="ER25" s="7"/>
      <c r="ES25" s="7"/>
      <c r="ET25" s="7"/>
      <c r="EU25" s="7"/>
      <c r="EV25" s="7"/>
      <c r="EW25" s="7"/>
      <c r="EX25" s="7"/>
      <c r="EY25" s="7">
        <v>1053000000000</v>
      </c>
      <c r="EZ25" s="7"/>
      <c r="FA25" s="7">
        <v>478000000</v>
      </c>
      <c r="FB25" s="7"/>
      <c r="FC25" s="7"/>
      <c r="FD25" s="7"/>
      <c r="FE25" s="7"/>
      <c r="FF25" s="7"/>
      <c r="FG25" s="7"/>
      <c r="FH25" s="7"/>
      <c r="FI25" s="7"/>
      <c r="FJ25" s="7"/>
      <c r="FK25" s="7">
        <v>292960567.57701403</v>
      </c>
      <c r="FL25" s="7"/>
      <c r="FM25" s="7"/>
      <c r="FN25" s="7"/>
      <c r="FO25" s="7"/>
      <c r="FP25" s="7">
        <v>14600000</v>
      </c>
      <c r="FQ25" s="7"/>
      <c r="FR25" s="7">
        <v>106266014.44211499</v>
      </c>
      <c r="FS25" s="7"/>
      <c r="FT25" s="7"/>
      <c r="FU25" s="7">
        <v>762200000</v>
      </c>
      <c r="FV25" s="7">
        <v>175000000</v>
      </c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>
        <v>8680815533.8043594</v>
      </c>
      <c r="GI25" s="7"/>
      <c r="GJ25" s="7">
        <v>1955000000</v>
      </c>
      <c r="GK25" s="7"/>
      <c r="GL25" s="7">
        <v>16842000000</v>
      </c>
      <c r="GM25" s="7"/>
      <c r="GN25" s="7"/>
      <c r="GO25" s="7"/>
      <c r="GP25" s="7">
        <v>10185000000</v>
      </c>
      <c r="GQ25" s="7"/>
      <c r="GR25" s="7"/>
      <c r="GS25" s="7"/>
      <c r="GT25" s="7"/>
      <c r="GU25" s="7"/>
      <c r="GV25" s="7"/>
      <c r="GW25" s="7"/>
      <c r="GX25" s="7"/>
      <c r="GY25" s="7"/>
      <c r="GZ25" s="7">
        <v>576610369.01068401</v>
      </c>
      <c r="HA25" s="7"/>
      <c r="HB25" s="7"/>
      <c r="HC25" s="7">
        <v>564000</v>
      </c>
      <c r="HD25" s="7"/>
      <c r="HE25" s="7">
        <v>4647000000</v>
      </c>
      <c r="HF25" s="7"/>
      <c r="HG25" s="7"/>
      <c r="HH25" s="7"/>
      <c r="HI25" s="7"/>
      <c r="HJ25" s="7"/>
      <c r="HK25" s="7"/>
      <c r="HL25" s="7"/>
      <c r="HM25" s="7"/>
      <c r="HN25" s="7">
        <v>1462000000</v>
      </c>
      <c r="HO25" s="7"/>
      <c r="HP25" s="7"/>
      <c r="HQ25" s="7"/>
      <c r="HR25" s="7"/>
      <c r="HS25" s="7"/>
      <c r="HT25" s="7">
        <v>3047000000</v>
      </c>
      <c r="HU25" s="7"/>
      <c r="HV25" s="7">
        <v>7729015662.3754396</v>
      </c>
      <c r="HW25" s="7"/>
      <c r="HX25" s="7"/>
      <c r="HY25" s="7"/>
      <c r="HZ25" s="7"/>
      <c r="IA25" s="7"/>
      <c r="IB25" s="7"/>
      <c r="IC25" s="7"/>
      <c r="ID25" s="7">
        <v>16750000000</v>
      </c>
      <c r="IE25" s="7">
        <v>2207000000</v>
      </c>
      <c r="IF25" s="7"/>
      <c r="IG25" s="7"/>
      <c r="IH25" s="7"/>
      <c r="II25" s="7">
        <v>26569000000</v>
      </c>
      <c r="IJ25" s="7"/>
      <c r="IK25" s="7"/>
      <c r="IL25" s="7"/>
      <c r="IM25" s="7">
        <v>1306100000</v>
      </c>
      <c r="IN25" s="7">
        <v>326000000</v>
      </c>
      <c r="IO25" s="7">
        <v>394100</v>
      </c>
      <c r="IP25" s="7"/>
      <c r="IQ25" s="7"/>
      <c r="IR25" s="7"/>
      <c r="IS25" s="7"/>
      <c r="IT25" s="7"/>
      <c r="IU25" s="7"/>
      <c r="IV25" s="7">
        <v>12177000000</v>
      </c>
      <c r="IW25" s="7">
        <v>67740000000</v>
      </c>
      <c r="IX25" s="7">
        <v>5845000</v>
      </c>
      <c r="IY25" s="7"/>
      <c r="IZ25" s="7"/>
      <c r="JA25" s="7"/>
      <c r="JB25" s="7"/>
      <c r="JC25" s="7"/>
      <c r="JD25" s="7"/>
      <c r="JE25" s="7"/>
      <c r="JF25" s="7"/>
      <c r="JG25" s="7"/>
    </row>
    <row r="26" spans="1:267" x14ac:dyDescent="0.2">
      <c r="A26" s="7" t="s">
        <v>171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>
        <v>6294920895.6200104</v>
      </c>
      <c r="BK26" s="7"/>
      <c r="BL26" s="7"/>
      <c r="BM26" s="7">
        <v>126700000</v>
      </c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>
        <v>5343000000</v>
      </c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>
        <v>8.58333333333333E-3</v>
      </c>
      <c r="CR26" s="7"/>
      <c r="CS26" s="7">
        <v>5450000000</v>
      </c>
      <c r="CT26" s="7"/>
      <c r="CU26" s="7"/>
      <c r="CV26" s="7"/>
      <c r="CW26" s="7"/>
      <c r="CX26" s="7">
        <v>153227377.262615</v>
      </c>
      <c r="CY26" s="7"/>
      <c r="CZ26" s="7">
        <v>22839000000</v>
      </c>
      <c r="DA26" s="7"/>
      <c r="DB26" s="7"/>
      <c r="DC26" s="7">
        <v>482300000</v>
      </c>
      <c r="DD26" s="7"/>
      <c r="DE26" s="7">
        <v>1468000000</v>
      </c>
      <c r="DF26" s="7"/>
      <c r="DG26" s="7"/>
      <c r="DH26" s="7"/>
      <c r="DI26" s="7"/>
      <c r="DJ26" s="7"/>
      <c r="DK26" s="7"/>
      <c r="DL26" s="7"/>
      <c r="DM26" s="7"/>
      <c r="DN26" s="7">
        <v>1174792666.3336501</v>
      </c>
      <c r="DO26" s="7">
        <v>39286111742.080704</v>
      </c>
      <c r="DP26" s="7"/>
      <c r="DQ26" s="7"/>
      <c r="DR26" s="7"/>
      <c r="DS26" s="7"/>
      <c r="DT26" s="7">
        <v>22450826503.326</v>
      </c>
      <c r="DU26" s="7"/>
      <c r="DV26" s="7"/>
      <c r="DW26" s="7">
        <v>688539985.32648599</v>
      </c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>
        <v>29600000000</v>
      </c>
      <c r="EI26" s="7">
        <v>1699700000</v>
      </c>
      <c r="EJ26" s="7">
        <v>27910000000</v>
      </c>
      <c r="EK26" s="7">
        <v>1783000000000</v>
      </c>
      <c r="EL26" s="7">
        <v>1222600000000</v>
      </c>
      <c r="EM26" s="7"/>
      <c r="EN26" s="7">
        <v>959921987.29246104</v>
      </c>
      <c r="EO26" s="7"/>
      <c r="EP26" s="7">
        <v>23500000</v>
      </c>
      <c r="EQ26" s="7"/>
      <c r="ER26" s="7"/>
      <c r="ES26" s="7"/>
      <c r="ET26" s="7"/>
      <c r="EU26" s="7"/>
      <c r="EV26" s="7"/>
      <c r="EW26" s="7"/>
      <c r="EX26" s="7"/>
      <c r="EY26" s="7">
        <v>1299000000000</v>
      </c>
      <c r="EZ26" s="7"/>
      <c r="FA26" s="7">
        <v>484000000</v>
      </c>
      <c r="FB26" s="7"/>
      <c r="FC26" s="7"/>
      <c r="FD26" s="7"/>
      <c r="FE26" s="7"/>
      <c r="FF26" s="7"/>
      <c r="FG26" s="7"/>
      <c r="FH26" s="7"/>
      <c r="FI26" s="7"/>
      <c r="FJ26" s="7"/>
      <c r="FK26" s="7">
        <v>282350724.71671999</v>
      </c>
      <c r="FL26" s="7"/>
      <c r="FM26" s="7"/>
      <c r="FN26" s="7"/>
      <c r="FO26" s="7"/>
      <c r="FP26" s="7">
        <v>21900000</v>
      </c>
      <c r="FQ26" s="7"/>
      <c r="FR26" s="7">
        <v>128814348.940135</v>
      </c>
      <c r="FS26" s="7"/>
      <c r="FT26" s="7"/>
      <c r="FU26" s="7">
        <v>883600000</v>
      </c>
      <c r="FV26" s="7">
        <v>324000000</v>
      </c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>
        <v>8939470256.9757404</v>
      </c>
      <c r="GI26" s="7"/>
      <c r="GJ26" s="7">
        <v>2323000000</v>
      </c>
      <c r="GK26" s="7"/>
      <c r="GL26" s="7"/>
      <c r="GM26" s="7"/>
      <c r="GN26" s="7"/>
      <c r="GO26" s="7"/>
      <c r="GP26" s="7">
        <v>11960000000</v>
      </c>
      <c r="GQ26" s="7"/>
      <c r="GR26" s="7"/>
      <c r="GS26" s="7"/>
      <c r="GT26" s="7"/>
      <c r="GU26" s="7"/>
      <c r="GV26" s="7"/>
      <c r="GW26" s="7"/>
      <c r="GX26" s="7"/>
      <c r="GY26" s="7"/>
      <c r="GZ26" s="7">
        <v>693827874.82167995</v>
      </c>
      <c r="HA26" s="7"/>
      <c r="HB26" s="7"/>
      <c r="HC26" s="7">
        <v>607000</v>
      </c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>
        <v>1943000000</v>
      </c>
      <c r="HO26" s="7"/>
      <c r="HP26" s="7"/>
      <c r="HQ26" s="7"/>
      <c r="HR26" s="7"/>
      <c r="HS26" s="7"/>
      <c r="HT26" s="7">
        <v>3835000000</v>
      </c>
      <c r="HU26" s="7"/>
      <c r="HV26" s="7">
        <v>8483285853.3770905</v>
      </c>
      <c r="HW26" s="7"/>
      <c r="HX26" s="7"/>
      <c r="HY26" s="7"/>
      <c r="HZ26" s="7"/>
      <c r="IA26" s="7"/>
      <c r="IB26" s="7"/>
      <c r="IC26" s="7"/>
      <c r="ID26" s="7">
        <v>17700000000</v>
      </c>
      <c r="IE26" s="7">
        <v>2393000000</v>
      </c>
      <c r="IF26" s="7"/>
      <c r="IG26" s="7"/>
      <c r="IH26" s="7"/>
      <c r="II26" s="7">
        <v>40155000000</v>
      </c>
      <c r="IJ26" s="7"/>
      <c r="IK26" s="7"/>
      <c r="IL26" s="7"/>
      <c r="IM26" s="7">
        <v>1409500000</v>
      </c>
      <c r="IN26" s="7">
        <v>350400000</v>
      </c>
      <c r="IO26" s="7">
        <v>463700</v>
      </c>
      <c r="IP26" s="7"/>
      <c r="IQ26" s="7"/>
      <c r="IR26" s="7"/>
      <c r="IS26" s="7"/>
      <c r="IT26" s="7"/>
      <c r="IU26" s="7"/>
      <c r="IV26" s="7">
        <v>13592000000</v>
      </c>
      <c r="IW26" s="7">
        <v>75910000000</v>
      </c>
      <c r="IX26" s="7">
        <v>9145000</v>
      </c>
      <c r="IY26" s="7"/>
      <c r="IZ26" s="7"/>
      <c r="JA26" s="7"/>
      <c r="JB26" s="7"/>
      <c r="JC26" s="7"/>
      <c r="JD26" s="7"/>
      <c r="JE26" s="7"/>
      <c r="JF26" s="7"/>
      <c r="JG26" s="7"/>
    </row>
    <row r="27" spans="1:267" x14ac:dyDescent="0.2">
      <c r="A27" s="7" t="s">
        <v>172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>
        <v>6745492467.4607401</v>
      </c>
      <c r="BK27" s="7"/>
      <c r="BL27" s="7"/>
      <c r="BM27" s="7">
        <v>150700000</v>
      </c>
      <c r="BN27" s="7"/>
      <c r="BO27" s="7"/>
      <c r="BP27" s="7"/>
      <c r="BQ27" s="7"/>
      <c r="BR27" s="7"/>
      <c r="BS27" s="7"/>
      <c r="BT27" s="7"/>
      <c r="BU27" s="7">
        <v>81200000</v>
      </c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>
        <v>9.7166666666666703E-3</v>
      </c>
      <c r="CR27" s="7"/>
      <c r="CS27" s="7">
        <v>7720000000</v>
      </c>
      <c r="CT27" s="7"/>
      <c r="CU27" s="7"/>
      <c r="CV27" s="7"/>
      <c r="CW27" s="7"/>
      <c r="CX27" s="7">
        <v>183059558.42904401</v>
      </c>
      <c r="CY27" s="7"/>
      <c r="CZ27" s="7">
        <v>26227000000</v>
      </c>
      <c r="DA27" s="7"/>
      <c r="DB27" s="7"/>
      <c r="DC27" s="7">
        <v>508800000</v>
      </c>
      <c r="DD27" s="7"/>
      <c r="DE27" s="7">
        <v>2012000000</v>
      </c>
      <c r="DF27" s="7"/>
      <c r="DG27" s="7"/>
      <c r="DH27" s="7"/>
      <c r="DI27" s="7"/>
      <c r="DJ27" s="7"/>
      <c r="DK27" s="7"/>
      <c r="DL27" s="7"/>
      <c r="DM27" s="7"/>
      <c r="DN27" s="7">
        <v>1360976700.9265499</v>
      </c>
      <c r="DO27" s="7">
        <v>45338337726.4058</v>
      </c>
      <c r="DP27" s="7"/>
      <c r="DQ27" s="7"/>
      <c r="DR27" s="7"/>
      <c r="DS27" s="7"/>
      <c r="DT27" s="7">
        <v>22905876277.590599</v>
      </c>
      <c r="DU27" s="7"/>
      <c r="DV27" s="7"/>
      <c r="DW27" s="7">
        <v>899662509.170946</v>
      </c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>
        <v>32100000000</v>
      </c>
      <c r="EI27" s="7"/>
      <c r="EJ27" s="7">
        <v>32230000000</v>
      </c>
      <c r="EK27" s="7">
        <v>1873000000000</v>
      </c>
      <c r="EL27" s="7">
        <v>1371900000000</v>
      </c>
      <c r="EM27" s="7"/>
      <c r="EN27" s="7">
        <v>1177047198.70385</v>
      </c>
      <c r="EO27" s="7"/>
      <c r="EP27" s="7">
        <v>61700000</v>
      </c>
      <c r="EQ27" s="7"/>
      <c r="ER27" s="7"/>
      <c r="ES27" s="7"/>
      <c r="ET27" s="7"/>
      <c r="EU27" s="7"/>
      <c r="EV27" s="7"/>
      <c r="EW27" s="7"/>
      <c r="EX27" s="7"/>
      <c r="EY27" s="7">
        <v>1485000000000</v>
      </c>
      <c r="EZ27" s="7"/>
      <c r="FA27" s="7">
        <v>564000000</v>
      </c>
      <c r="FB27" s="7"/>
      <c r="FC27" s="7"/>
      <c r="FD27" s="7"/>
      <c r="FE27" s="7"/>
      <c r="FF27" s="7">
        <v>57365000</v>
      </c>
      <c r="FG27" s="7"/>
      <c r="FH27" s="7"/>
      <c r="FI27" s="7"/>
      <c r="FJ27" s="7"/>
      <c r="FK27" s="7">
        <v>386763477.35120797</v>
      </c>
      <c r="FL27" s="7"/>
      <c r="FM27" s="7"/>
      <c r="FN27" s="7"/>
      <c r="FO27" s="7"/>
      <c r="FP27" s="7">
        <v>24500000</v>
      </c>
      <c r="FQ27" s="7"/>
      <c r="FR27" s="7">
        <v>128185418.12252501</v>
      </c>
      <c r="FS27" s="7"/>
      <c r="FT27" s="7"/>
      <c r="FU27" s="7">
        <v>1086400000</v>
      </c>
      <c r="FV27" s="7">
        <v>551000000</v>
      </c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>
        <v>9311570034.1696491</v>
      </c>
      <c r="GI27" s="7"/>
      <c r="GJ27" s="7">
        <v>2466000000</v>
      </c>
      <c r="GK27" s="7"/>
      <c r="GL27" s="7"/>
      <c r="GM27" s="7"/>
      <c r="GN27" s="7"/>
      <c r="GO27" s="7"/>
      <c r="GP27" s="7">
        <v>13554000000</v>
      </c>
      <c r="GQ27" s="7"/>
      <c r="GR27" s="7"/>
      <c r="GS27" s="7"/>
      <c r="GT27" s="7"/>
      <c r="GU27" s="7"/>
      <c r="GV27" s="7"/>
      <c r="GW27" s="7"/>
      <c r="GX27" s="7"/>
      <c r="GY27" s="7"/>
      <c r="GZ27" s="7">
        <v>866411947.20723104</v>
      </c>
      <c r="HA27" s="7"/>
      <c r="HB27" s="7"/>
      <c r="HC27" s="7">
        <v>634000</v>
      </c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>
        <v>2039000000</v>
      </c>
      <c r="HO27" s="7"/>
      <c r="HP27" s="7"/>
      <c r="HQ27" s="7"/>
      <c r="HR27" s="7"/>
      <c r="HS27" s="7"/>
      <c r="HT27" s="7">
        <v>5079000000</v>
      </c>
      <c r="HU27" s="7"/>
      <c r="HV27" s="7">
        <v>9674491844.2657394</v>
      </c>
      <c r="HW27" s="7"/>
      <c r="HX27" s="7"/>
      <c r="HY27" s="7"/>
      <c r="HZ27" s="7"/>
      <c r="IA27" s="7"/>
      <c r="IB27" s="7"/>
      <c r="IC27" s="7"/>
      <c r="ID27" s="7">
        <v>18890000000</v>
      </c>
      <c r="IE27" s="7">
        <v>2579000000</v>
      </c>
      <c r="IF27" s="7"/>
      <c r="IG27" s="7"/>
      <c r="IH27" s="7"/>
      <c r="II27" s="7">
        <v>48547000000</v>
      </c>
      <c r="IJ27" s="7"/>
      <c r="IK27" s="7"/>
      <c r="IL27" s="7"/>
      <c r="IM27" s="7"/>
      <c r="IN27" s="7">
        <v>485000000</v>
      </c>
      <c r="IO27" s="7"/>
      <c r="IP27" s="7"/>
      <c r="IQ27" s="7"/>
      <c r="IR27" s="7"/>
      <c r="IS27" s="7"/>
      <c r="IT27" s="7"/>
      <c r="IU27" s="7"/>
      <c r="IV27" s="7">
        <v>14324000000</v>
      </c>
      <c r="IW27" s="7">
        <v>83930000000</v>
      </c>
      <c r="IX27" s="7">
        <v>11226000</v>
      </c>
      <c r="IY27" s="7"/>
      <c r="IZ27" s="7"/>
      <c r="JA27" s="7"/>
      <c r="JB27" s="7"/>
      <c r="JC27" s="7"/>
      <c r="JD27" s="7"/>
      <c r="JE27" s="7"/>
      <c r="JF27" s="7"/>
      <c r="JG27" s="7"/>
    </row>
    <row r="28" spans="1:267" x14ac:dyDescent="0.2">
      <c r="A28" s="7" t="s">
        <v>173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>
        <v>7158274165.5341797</v>
      </c>
      <c r="BK28" s="7"/>
      <c r="BL28" s="7"/>
      <c r="BM28" s="7">
        <v>173500000</v>
      </c>
      <c r="BN28" s="7"/>
      <c r="BO28" s="7"/>
      <c r="BP28" s="7"/>
      <c r="BQ28" s="7"/>
      <c r="BR28" s="7"/>
      <c r="BS28" s="7"/>
      <c r="BT28" s="7"/>
      <c r="BU28" s="7">
        <v>80100000</v>
      </c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>
        <v>11220000000</v>
      </c>
      <c r="CT28" s="7"/>
      <c r="CU28" s="7"/>
      <c r="CV28" s="7"/>
      <c r="CW28" s="7"/>
      <c r="CX28" s="7">
        <v>210482611.563131</v>
      </c>
      <c r="CY28" s="7"/>
      <c r="CZ28" s="7">
        <v>28479000000</v>
      </c>
      <c r="DA28" s="7"/>
      <c r="DB28" s="7"/>
      <c r="DC28" s="7">
        <v>525600000</v>
      </c>
      <c r="DD28" s="7"/>
      <c r="DE28" s="7">
        <v>2236000000</v>
      </c>
      <c r="DF28" s="7"/>
      <c r="DG28" s="7"/>
      <c r="DH28" s="7"/>
      <c r="DI28" s="7"/>
      <c r="DJ28" s="7"/>
      <c r="DK28" s="7"/>
      <c r="DL28" s="7"/>
      <c r="DM28" s="7"/>
      <c r="DN28" s="7">
        <v>1457180194.86253</v>
      </c>
      <c r="DO28" s="7">
        <v>50353910393.516602</v>
      </c>
      <c r="DP28" s="7"/>
      <c r="DQ28" s="7"/>
      <c r="DR28" s="7"/>
      <c r="DS28" s="7"/>
      <c r="DT28" s="7">
        <v>23514313616.2141</v>
      </c>
      <c r="DU28" s="7"/>
      <c r="DV28" s="7"/>
      <c r="DW28" s="7">
        <v>1055671313.27953</v>
      </c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>
        <v>34500000000</v>
      </c>
      <c r="EI28" s="7"/>
      <c r="EJ28" s="7">
        <v>37520000000</v>
      </c>
      <c r="EK28" s="7">
        <v>2150000000000</v>
      </c>
      <c r="EL28" s="7">
        <v>1539800000000</v>
      </c>
      <c r="EM28" s="7"/>
      <c r="EN28" s="7">
        <v>1272277554.58604</v>
      </c>
      <c r="EO28" s="7"/>
      <c r="EP28" s="7">
        <v>137000000</v>
      </c>
      <c r="EQ28" s="7"/>
      <c r="ER28" s="7"/>
      <c r="ES28" s="7"/>
      <c r="ET28" s="7"/>
      <c r="EU28" s="7"/>
      <c r="EV28" s="7"/>
      <c r="EW28" s="7"/>
      <c r="EX28" s="7"/>
      <c r="EY28" s="7">
        <v>1676000000000</v>
      </c>
      <c r="EZ28" s="7"/>
      <c r="FA28" s="7">
        <v>662000000</v>
      </c>
      <c r="FB28" s="7"/>
      <c r="FC28" s="7"/>
      <c r="FD28" s="7"/>
      <c r="FE28" s="7"/>
      <c r="FF28" s="7">
        <v>60631000</v>
      </c>
      <c r="FG28" s="7"/>
      <c r="FH28" s="7"/>
      <c r="FI28" s="7"/>
      <c r="FJ28" s="7"/>
      <c r="FK28" s="7">
        <v>374641483.989797</v>
      </c>
      <c r="FL28" s="7"/>
      <c r="FM28" s="7"/>
      <c r="FN28" s="7"/>
      <c r="FO28" s="7"/>
      <c r="FP28" s="7">
        <v>33100000</v>
      </c>
      <c r="FQ28" s="7"/>
      <c r="FR28" s="7">
        <v>133892382.94898701</v>
      </c>
      <c r="FS28" s="7"/>
      <c r="FT28" s="7"/>
      <c r="FU28" s="7">
        <v>1258100000</v>
      </c>
      <c r="FV28" s="7">
        <v>757000000</v>
      </c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>
        <v>9397788275.2267799</v>
      </c>
      <c r="GI28" s="7"/>
      <c r="GJ28" s="7">
        <v>2547000000</v>
      </c>
      <c r="GK28" s="7"/>
      <c r="GL28" s="7"/>
      <c r="GM28" s="7"/>
      <c r="GN28" s="7"/>
      <c r="GO28" s="7"/>
      <c r="GP28" s="7">
        <v>14611000000</v>
      </c>
      <c r="GQ28" s="7"/>
      <c r="GR28" s="7"/>
      <c r="GS28" s="7"/>
      <c r="GT28" s="7"/>
      <c r="GU28" s="7"/>
      <c r="GV28" s="7"/>
      <c r="GW28" s="7"/>
      <c r="GX28" s="7"/>
      <c r="GY28" s="7"/>
      <c r="GZ28" s="7">
        <v>996099400.44492805</v>
      </c>
      <c r="HA28" s="7"/>
      <c r="HB28" s="7"/>
      <c r="HC28" s="7">
        <v>631000</v>
      </c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>
        <v>2316000000</v>
      </c>
      <c r="HO28" s="7"/>
      <c r="HP28" s="7"/>
      <c r="HQ28" s="7"/>
      <c r="HR28" s="7"/>
      <c r="HS28" s="7"/>
      <c r="HT28" s="7">
        <v>5839000000</v>
      </c>
      <c r="HU28" s="7"/>
      <c r="HV28" s="7">
        <v>10615075787.6264</v>
      </c>
      <c r="HW28" s="7"/>
      <c r="HX28" s="7"/>
      <c r="HY28" s="7"/>
      <c r="HZ28" s="7"/>
      <c r="IA28" s="7"/>
      <c r="IB28" s="7"/>
      <c r="IC28" s="7"/>
      <c r="ID28" s="7">
        <v>20500000000</v>
      </c>
      <c r="IE28" s="7">
        <v>2709000000</v>
      </c>
      <c r="IF28" s="7"/>
      <c r="IG28" s="7"/>
      <c r="IH28" s="7"/>
      <c r="II28" s="7">
        <v>54710000000</v>
      </c>
      <c r="IJ28" s="7"/>
      <c r="IK28" s="7"/>
      <c r="IL28" s="7"/>
      <c r="IM28" s="7"/>
      <c r="IN28" s="7">
        <v>579100000</v>
      </c>
      <c r="IO28" s="7">
        <v>752000</v>
      </c>
      <c r="IP28" s="7"/>
      <c r="IQ28" s="7"/>
      <c r="IR28" s="7"/>
      <c r="IS28" s="7"/>
      <c r="IT28" s="7"/>
      <c r="IU28" s="7"/>
      <c r="IV28" s="7">
        <v>15607000000</v>
      </c>
      <c r="IW28" s="7">
        <v>89110000000</v>
      </c>
      <c r="IX28" s="7">
        <v>13256000</v>
      </c>
      <c r="IY28" s="7"/>
      <c r="IZ28" s="7"/>
      <c r="JA28" s="7"/>
      <c r="JB28" s="7"/>
      <c r="JC28" s="7"/>
      <c r="JD28" s="7"/>
      <c r="JE28" s="7"/>
      <c r="JF28" s="7"/>
      <c r="JG28" s="7"/>
    </row>
    <row r="29" spans="1:267" x14ac:dyDescent="0.2">
      <c r="A29" s="7" t="s">
        <v>174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>
        <v>7536172903.2070503</v>
      </c>
      <c r="BK29" s="7"/>
      <c r="BL29" s="7"/>
      <c r="BM29" s="7">
        <v>196900000</v>
      </c>
      <c r="BN29" s="7"/>
      <c r="BO29" s="7"/>
      <c r="BP29" s="7"/>
      <c r="BQ29" s="7"/>
      <c r="BR29" s="7"/>
      <c r="BS29" s="7"/>
      <c r="BT29" s="7"/>
      <c r="BU29" s="7">
        <v>91900000</v>
      </c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>
        <v>12800000000</v>
      </c>
      <c r="CT29" s="7"/>
      <c r="CU29" s="7"/>
      <c r="CV29" s="7"/>
      <c r="CW29" s="7"/>
      <c r="CX29" s="7">
        <v>228645044.88496</v>
      </c>
      <c r="CY29" s="7"/>
      <c r="CZ29" s="7">
        <v>29850000000</v>
      </c>
      <c r="DA29" s="7"/>
      <c r="DB29" s="7"/>
      <c r="DC29" s="7">
        <v>599100000</v>
      </c>
      <c r="DD29" s="7"/>
      <c r="DE29" s="7">
        <v>2657000000</v>
      </c>
      <c r="DF29" s="7"/>
      <c r="DG29" s="7"/>
      <c r="DH29" s="7"/>
      <c r="DI29" s="7"/>
      <c r="DJ29" s="7"/>
      <c r="DK29" s="7"/>
      <c r="DL29" s="7"/>
      <c r="DM29" s="7"/>
      <c r="DN29" s="7">
        <v>1591730536.03174</v>
      </c>
      <c r="DO29" s="7">
        <v>54652972679.611603</v>
      </c>
      <c r="DP29" s="7"/>
      <c r="DQ29" s="7"/>
      <c r="DR29" s="7"/>
      <c r="DS29" s="7"/>
      <c r="DT29" s="7">
        <v>23836427501.367699</v>
      </c>
      <c r="DU29" s="7"/>
      <c r="DV29" s="7"/>
      <c r="DW29" s="7">
        <v>1483873807.7769599</v>
      </c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>
        <v>36500000000</v>
      </c>
      <c r="EI29" s="7"/>
      <c r="EJ29" s="7">
        <v>44830000000</v>
      </c>
      <c r="EK29" s="7">
        <v>2369000000000</v>
      </c>
      <c r="EL29" s="7">
        <v>1560000000000</v>
      </c>
      <c r="EM29" s="7"/>
      <c r="EN29" s="7">
        <v>1384014505.4878099</v>
      </c>
      <c r="EO29" s="7"/>
      <c r="EP29" s="7">
        <v>737800000</v>
      </c>
      <c r="EQ29" s="7"/>
      <c r="ER29" s="7"/>
      <c r="ES29" s="7"/>
      <c r="ET29" s="7"/>
      <c r="EU29" s="7"/>
      <c r="EV29" s="7"/>
      <c r="EW29" s="7"/>
      <c r="EX29" s="7"/>
      <c r="EY29" s="7">
        <v>1757000000000</v>
      </c>
      <c r="EZ29" s="7"/>
      <c r="FA29" s="7">
        <v>687000000</v>
      </c>
      <c r="FB29" s="7"/>
      <c r="FC29" s="7"/>
      <c r="FD29" s="7"/>
      <c r="FE29" s="7"/>
      <c r="FF29" s="7">
        <v>76777000</v>
      </c>
      <c r="FG29" s="7"/>
      <c r="FH29" s="7"/>
      <c r="FI29" s="7"/>
      <c r="FJ29" s="7"/>
      <c r="FK29" s="7">
        <v>402975713.871378</v>
      </c>
      <c r="FL29" s="7"/>
      <c r="FM29" s="7"/>
      <c r="FN29" s="7"/>
      <c r="FO29" s="7"/>
      <c r="FP29" s="7">
        <v>37600000</v>
      </c>
      <c r="FQ29" s="7"/>
      <c r="FR29" s="7">
        <v>132471465.175868</v>
      </c>
      <c r="FS29" s="7"/>
      <c r="FT29" s="7"/>
      <c r="FU29" s="7">
        <v>1285500000</v>
      </c>
      <c r="FV29" s="7">
        <v>1254000000</v>
      </c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>
        <v>9406863879.5485802</v>
      </c>
      <c r="GI29" s="7"/>
      <c r="GJ29" s="7">
        <v>2668000000</v>
      </c>
      <c r="GK29" s="7"/>
      <c r="GL29" s="7"/>
      <c r="GM29" s="7"/>
      <c r="GN29" s="7"/>
      <c r="GO29" s="7"/>
      <c r="GP29" s="7">
        <v>15514000000</v>
      </c>
      <c r="GQ29" s="7"/>
      <c r="GR29" s="7"/>
      <c r="GS29" s="7"/>
      <c r="GT29" s="7"/>
      <c r="GU29" s="7"/>
      <c r="GV29" s="7"/>
      <c r="GW29" s="7"/>
      <c r="GX29" s="7"/>
      <c r="GY29" s="7"/>
      <c r="GZ29" s="7">
        <v>1236021188.93467</v>
      </c>
      <c r="HA29" s="7"/>
      <c r="HB29" s="7"/>
      <c r="HC29" s="7">
        <v>644000</v>
      </c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>
        <v>2760000000</v>
      </c>
      <c r="HO29" s="7"/>
      <c r="HP29" s="7"/>
      <c r="HQ29" s="7"/>
      <c r="HR29" s="7"/>
      <c r="HS29" s="7"/>
      <c r="HT29" s="7">
        <v>7680000000</v>
      </c>
      <c r="HU29" s="7"/>
      <c r="HV29" s="7">
        <v>11360330797.0623</v>
      </c>
      <c r="HW29" s="7"/>
      <c r="HX29" s="7"/>
      <c r="HY29" s="7"/>
      <c r="HZ29" s="7"/>
      <c r="IA29" s="7"/>
      <c r="IB29" s="7"/>
      <c r="IC29" s="7"/>
      <c r="ID29" s="7">
        <v>22430000000</v>
      </c>
      <c r="IE29" s="7">
        <v>2837000000</v>
      </c>
      <c r="IF29" s="7"/>
      <c r="IG29" s="7"/>
      <c r="IH29" s="7"/>
      <c r="II29" s="7">
        <v>58569000000</v>
      </c>
      <c r="IJ29" s="7"/>
      <c r="IK29" s="7"/>
      <c r="IL29" s="7"/>
      <c r="IM29" s="7"/>
      <c r="IN29" s="7">
        <v>633200000</v>
      </c>
      <c r="IO29" s="7">
        <v>998100</v>
      </c>
      <c r="IP29" s="7"/>
      <c r="IQ29" s="7"/>
      <c r="IR29" s="7"/>
      <c r="IS29" s="7"/>
      <c r="IT29" s="7"/>
      <c r="IU29" s="7"/>
      <c r="IV29" s="7">
        <v>16104000000</v>
      </c>
      <c r="IW29" s="7">
        <v>94320000000</v>
      </c>
      <c r="IX29" s="7">
        <v>18463000</v>
      </c>
      <c r="IY29" s="7"/>
      <c r="IZ29" s="7"/>
      <c r="JA29" s="7"/>
      <c r="JB29" s="7"/>
      <c r="JC29" s="7"/>
      <c r="JD29" s="7"/>
      <c r="JE29" s="7"/>
      <c r="JF29" s="7"/>
      <c r="JG29" s="7"/>
    </row>
    <row r="30" spans="1:267" x14ac:dyDescent="0.2">
      <c r="A30" s="7" t="s">
        <v>175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>
        <v>8009999781.9814997</v>
      </c>
      <c r="BK30" s="7"/>
      <c r="BL30" s="7"/>
      <c r="BM30" s="7">
        <v>206900000</v>
      </c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>
        <v>15390000000</v>
      </c>
      <c r="CT30" s="7"/>
      <c r="CU30" s="7"/>
      <c r="CV30" s="7"/>
      <c r="CW30" s="7"/>
      <c r="CX30" s="7">
        <v>250105078.98864499</v>
      </c>
      <c r="CY30" s="7"/>
      <c r="CZ30" s="7">
        <v>31134000000</v>
      </c>
      <c r="DA30" s="7"/>
      <c r="DB30" s="7"/>
      <c r="DC30" s="7">
        <v>736600000</v>
      </c>
      <c r="DD30" s="7"/>
      <c r="DE30" s="7">
        <v>3204000000</v>
      </c>
      <c r="DF30" s="7"/>
      <c r="DG30" s="7"/>
      <c r="DH30" s="7"/>
      <c r="DI30" s="7"/>
      <c r="DJ30" s="7"/>
      <c r="DK30" s="7"/>
      <c r="DL30" s="7"/>
      <c r="DM30" s="7"/>
      <c r="DN30" s="7">
        <v>1734522085.5975599</v>
      </c>
      <c r="DO30" s="7">
        <v>57717197926.083603</v>
      </c>
      <c r="DP30" s="7"/>
      <c r="DQ30" s="7"/>
      <c r="DR30" s="7"/>
      <c r="DS30" s="7"/>
      <c r="DT30" s="7">
        <v>24674946186.529499</v>
      </c>
      <c r="DU30" s="7"/>
      <c r="DV30" s="7"/>
      <c r="DW30" s="7">
        <v>1827292736.61042</v>
      </c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>
        <v>42400000000</v>
      </c>
      <c r="EI30" s="7"/>
      <c r="EJ30" s="7">
        <v>50940000000</v>
      </c>
      <c r="EK30" s="7">
        <v>2791000000000</v>
      </c>
      <c r="EL30" s="7">
        <v>1811100000000</v>
      </c>
      <c r="EM30" s="7"/>
      <c r="EN30" s="7">
        <v>1483054075.6052799</v>
      </c>
      <c r="EO30" s="7"/>
      <c r="EP30" s="7">
        <v>2166600000</v>
      </c>
      <c r="EQ30" s="7"/>
      <c r="ER30" s="7"/>
      <c r="ES30" s="7"/>
      <c r="ET30" s="7"/>
      <c r="EU30" s="7"/>
      <c r="EV30" s="7"/>
      <c r="EW30" s="7"/>
      <c r="EX30" s="7"/>
      <c r="EY30" s="7">
        <v>1892000000000</v>
      </c>
      <c r="EZ30" s="7"/>
      <c r="FA30" s="7">
        <v>723000000</v>
      </c>
      <c r="FB30" s="7"/>
      <c r="FC30" s="7"/>
      <c r="FD30" s="7"/>
      <c r="FE30" s="7"/>
      <c r="FF30" s="7">
        <v>106681000</v>
      </c>
      <c r="FG30" s="7"/>
      <c r="FH30" s="7"/>
      <c r="FI30" s="7"/>
      <c r="FJ30" s="7"/>
      <c r="FK30" s="7">
        <v>427814645.053657</v>
      </c>
      <c r="FL30" s="7"/>
      <c r="FM30" s="7"/>
      <c r="FN30" s="7"/>
      <c r="FO30" s="7"/>
      <c r="FP30" s="7">
        <v>43000000</v>
      </c>
      <c r="FQ30" s="7"/>
      <c r="FR30" s="7">
        <v>138574423.480084</v>
      </c>
      <c r="FS30" s="7"/>
      <c r="FT30" s="7"/>
      <c r="FU30" s="7">
        <v>1337500000</v>
      </c>
      <c r="FV30" s="7">
        <v>2094000000</v>
      </c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>
        <v>9470393109.8012009</v>
      </c>
      <c r="GI30" s="7"/>
      <c r="GJ30" s="7">
        <v>3112000000</v>
      </c>
      <c r="GK30" s="7"/>
      <c r="GL30" s="7"/>
      <c r="GM30" s="7"/>
      <c r="GN30" s="7"/>
      <c r="GO30" s="7"/>
      <c r="GP30" s="7">
        <v>16757000000</v>
      </c>
      <c r="GQ30" s="7"/>
      <c r="GR30" s="7"/>
      <c r="GS30" s="7"/>
      <c r="GT30" s="7"/>
      <c r="GU30" s="7"/>
      <c r="GV30" s="7"/>
      <c r="GW30" s="7"/>
      <c r="GX30" s="7"/>
      <c r="GY30" s="7"/>
      <c r="GZ30" s="7">
        <v>1535299927.1755099</v>
      </c>
      <c r="HA30" s="7"/>
      <c r="HB30" s="7"/>
      <c r="HC30" s="7">
        <v>690000</v>
      </c>
      <c r="HD30" s="7"/>
      <c r="HE30" s="7"/>
      <c r="HF30" s="7"/>
      <c r="HG30" s="7"/>
      <c r="HH30" s="7"/>
      <c r="HI30" s="7"/>
      <c r="HJ30" s="7"/>
      <c r="HK30" s="7"/>
      <c r="HL30" s="7">
        <v>162300000</v>
      </c>
      <c r="HM30" s="7"/>
      <c r="HN30" s="7">
        <v>3040000000</v>
      </c>
      <c r="HO30" s="7"/>
      <c r="HP30" s="7"/>
      <c r="HQ30" s="7"/>
      <c r="HR30" s="7"/>
      <c r="HS30" s="7"/>
      <c r="HT30" s="7">
        <v>8565000000</v>
      </c>
      <c r="HU30" s="7"/>
      <c r="HV30" s="7">
        <v>10286322166.5284</v>
      </c>
      <c r="HW30" s="7"/>
      <c r="HX30" s="7"/>
      <c r="HY30" s="7"/>
      <c r="HZ30" s="7"/>
      <c r="IA30" s="7"/>
      <c r="IB30" s="7"/>
      <c r="IC30" s="7"/>
      <c r="ID30" s="7">
        <v>22870000000</v>
      </c>
      <c r="IE30" s="7"/>
      <c r="IF30" s="7"/>
      <c r="IG30" s="7"/>
      <c r="IH30" s="7"/>
      <c r="II30" s="7">
        <v>62909000000</v>
      </c>
      <c r="IJ30" s="7"/>
      <c r="IK30" s="7"/>
      <c r="IL30" s="7"/>
      <c r="IM30" s="7"/>
      <c r="IN30" s="7">
        <v>678900000</v>
      </c>
      <c r="IO30" s="7">
        <v>1404900</v>
      </c>
      <c r="IP30" s="7"/>
      <c r="IQ30" s="7"/>
      <c r="IR30" s="7"/>
      <c r="IS30" s="7"/>
      <c r="IT30" s="7"/>
      <c r="IU30" s="7"/>
      <c r="IV30" s="7">
        <v>17156000000</v>
      </c>
      <c r="IW30" s="7">
        <v>100740000000</v>
      </c>
      <c r="IX30" s="7">
        <v>32335000</v>
      </c>
      <c r="IY30" s="7"/>
      <c r="IZ30" s="7"/>
      <c r="JA30" s="7"/>
      <c r="JB30" s="7"/>
      <c r="JC30" s="7"/>
      <c r="JD30" s="7"/>
      <c r="JE30" s="7"/>
      <c r="JF30" s="7"/>
      <c r="JG30" s="7"/>
    </row>
    <row r="31" spans="1:267" x14ac:dyDescent="0.2">
      <c r="A31" s="7" t="s">
        <v>176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>
        <v>8531790731.3067303</v>
      </c>
      <c r="BK31" s="7"/>
      <c r="BL31" s="7"/>
      <c r="BM31" s="7">
        <v>225100000</v>
      </c>
      <c r="BN31" s="7"/>
      <c r="BO31" s="7"/>
      <c r="BP31" s="7"/>
      <c r="BQ31" s="7"/>
      <c r="BR31" s="7"/>
      <c r="BS31" s="7"/>
      <c r="BT31" s="7"/>
      <c r="BU31" s="7"/>
      <c r="BV31" s="7">
        <v>363900000</v>
      </c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>
        <v>19640000000</v>
      </c>
      <c r="CT31" s="7"/>
      <c r="CU31" s="7"/>
      <c r="CV31" s="7"/>
      <c r="CW31" s="7"/>
      <c r="CX31" s="7">
        <v>268575060.56992102</v>
      </c>
      <c r="CY31" s="7"/>
      <c r="CZ31" s="7">
        <v>31324000000</v>
      </c>
      <c r="DA31" s="7"/>
      <c r="DB31" s="7"/>
      <c r="DC31" s="7">
        <v>835900000</v>
      </c>
      <c r="DD31" s="7"/>
      <c r="DE31" s="7">
        <v>3497000000</v>
      </c>
      <c r="DF31" s="7"/>
      <c r="DG31" s="7"/>
      <c r="DH31" s="7"/>
      <c r="DI31" s="7"/>
      <c r="DJ31" s="7"/>
      <c r="DK31" s="7"/>
      <c r="DL31" s="7"/>
      <c r="DM31" s="7"/>
      <c r="DN31" s="7">
        <v>1834257525.9892399</v>
      </c>
      <c r="DO31" s="7">
        <v>59500851427.761299</v>
      </c>
      <c r="DP31" s="7"/>
      <c r="DQ31" s="7"/>
      <c r="DR31" s="7"/>
      <c r="DS31" s="7"/>
      <c r="DT31" s="7">
        <v>25692417030.110001</v>
      </c>
      <c r="DU31" s="7"/>
      <c r="DV31" s="7"/>
      <c r="DW31" s="7">
        <v>2022333088.77476</v>
      </c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>
        <v>46500000000</v>
      </c>
      <c r="EI31" s="7"/>
      <c r="EJ31" s="7">
        <v>64360000000</v>
      </c>
      <c r="EK31" s="7">
        <v>3616000000000</v>
      </c>
      <c r="EL31" s="7">
        <v>1870000000000</v>
      </c>
      <c r="EM31" s="7"/>
      <c r="EN31" s="7">
        <v>1577014693.40904</v>
      </c>
      <c r="EO31" s="7"/>
      <c r="EP31" s="7">
        <v>3246100000</v>
      </c>
      <c r="EQ31" s="7">
        <v>23187881855.319801</v>
      </c>
      <c r="ER31" s="7"/>
      <c r="ES31" s="7"/>
      <c r="ET31" s="7"/>
      <c r="EU31" s="7"/>
      <c r="EV31" s="7"/>
      <c r="EW31" s="7"/>
      <c r="EX31" s="7"/>
      <c r="EY31" s="7">
        <v>2060000000000</v>
      </c>
      <c r="EZ31" s="7"/>
      <c r="FA31" s="7">
        <v>788000000</v>
      </c>
      <c r="FB31" s="7"/>
      <c r="FC31" s="7"/>
      <c r="FD31" s="7"/>
      <c r="FE31" s="7"/>
      <c r="FF31" s="7"/>
      <c r="FG31" s="7"/>
      <c r="FH31" s="7"/>
      <c r="FI31" s="7"/>
      <c r="FJ31" s="7"/>
      <c r="FK31" s="7">
        <v>463288208.44870698</v>
      </c>
      <c r="FL31" s="7"/>
      <c r="FM31" s="7"/>
      <c r="FN31" s="7"/>
      <c r="FO31" s="7"/>
      <c r="FP31" s="7">
        <v>47900000</v>
      </c>
      <c r="FQ31" s="7"/>
      <c r="FR31" s="7">
        <v>145399487.53785199</v>
      </c>
      <c r="FS31" s="7"/>
      <c r="FT31" s="7"/>
      <c r="FU31" s="7">
        <v>1434600000</v>
      </c>
      <c r="FV31" s="7">
        <v>3247000000</v>
      </c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>
        <v>9629216185.4327507</v>
      </c>
      <c r="GI31" s="7"/>
      <c r="GJ31" s="7">
        <v>3908000000</v>
      </c>
      <c r="GK31" s="7"/>
      <c r="GL31" s="7"/>
      <c r="GM31" s="7"/>
      <c r="GN31" s="7"/>
      <c r="GO31" s="7"/>
      <c r="GP31" s="7">
        <v>18364000000</v>
      </c>
      <c r="GQ31" s="7"/>
      <c r="GR31" s="7"/>
      <c r="GS31" s="7"/>
      <c r="GT31" s="7"/>
      <c r="GU31" s="7"/>
      <c r="GV31" s="7"/>
      <c r="GW31" s="7"/>
      <c r="GX31" s="7"/>
      <c r="GY31" s="7"/>
      <c r="GZ31" s="7">
        <v>1864007741.3433599</v>
      </c>
      <c r="HA31" s="7"/>
      <c r="HB31" s="7"/>
      <c r="HC31" s="7">
        <v>2312000</v>
      </c>
      <c r="HD31" s="7"/>
      <c r="HE31" s="7"/>
      <c r="HF31" s="7"/>
      <c r="HG31" s="7"/>
      <c r="HH31" s="7"/>
      <c r="HI31" s="7"/>
      <c r="HJ31" s="7"/>
      <c r="HK31" s="7"/>
      <c r="HL31" s="7">
        <v>178700000</v>
      </c>
      <c r="HM31" s="7"/>
      <c r="HN31" s="7">
        <v>2758000000</v>
      </c>
      <c r="HO31" s="7"/>
      <c r="HP31" s="7"/>
      <c r="HQ31" s="7"/>
      <c r="HR31" s="7"/>
      <c r="HS31" s="7"/>
      <c r="HT31" s="7"/>
      <c r="HU31" s="7"/>
      <c r="HV31" s="7">
        <v>11013546812.8328</v>
      </c>
      <c r="HW31" s="7"/>
      <c r="HX31" s="7"/>
      <c r="HY31" s="7"/>
      <c r="HZ31" s="7"/>
      <c r="IA31" s="7"/>
      <c r="IB31" s="7"/>
      <c r="IC31" s="7"/>
      <c r="ID31" s="7">
        <v>24510000000</v>
      </c>
      <c r="IE31" s="7"/>
      <c r="IF31" s="7"/>
      <c r="IG31" s="7"/>
      <c r="IH31" s="7"/>
      <c r="II31" s="7">
        <v>67225000000</v>
      </c>
      <c r="IJ31" s="7"/>
      <c r="IK31" s="7"/>
      <c r="IL31" s="7"/>
      <c r="IM31" s="7"/>
      <c r="IN31" s="7">
        <v>729900000</v>
      </c>
      <c r="IO31" s="7">
        <v>2023000</v>
      </c>
      <c r="IP31" s="7"/>
      <c r="IQ31" s="7"/>
      <c r="IR31" s="7"/>
      <c r="IS31" s="7"/>
      <c r="IT31" s="7"/>
      <c r="IU31" s="7"/>
      <c r="IV31" s="7">
        <v>18089000000</v>
      </c>
      <c r="IW31" s="7">
        <v>105580000000</v>
      </c>
      <c r="IX31" s="7">
        <v>51064000</v>
      </c>
      <c r="IY31" s="7"/>
      <c r="IZ31" s="7"/>
      <c r="JA31" s="7"/>
      <c r="JB31" s="7"/>
      <c r="JC31" s="7"/>
      <c r="JD31" s="7"/>
      <c r="JE31" s="7"/>
      <c r="JF31" s="7"/>
      <c r="JG31" s="7"/>
    </row>
    <row r="32" spans="1:267" x14ac:dyDescent="0.2">
      <c r="A32" s="7" t="s">
        <v>177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>
        <v>8829749351.3949509</v>
      </c>
      <c r="BK32" s="7"/>
      <c r="BL32" s="7"/>
      <c r="BM32" s="7">
        <v>184900000</v>
      </c>
      <c r="BN32" s="7"/>
      <c r="BO32" s="7"/>
      <c r="BP32" s="7"/>
      <c r="BQ32" s="7"/>
      <c r="BR32" s="7"/>
      <c r="BS32" s="7"/>
      <c r="BT32" s="7"/>
      <c r="BU32" s="7"/>
      <c r="BV32" s="7">
        <v>540400000</v>
      </c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>
        <v>27990000000</v>
      </c>
      <c r="CT32" s="7"/>
      <c r="CU32" s="7"/>
      <c r="CV32" s="7"/>
      <c r="CW32" s="7"/>
      <c r="CX32" s="7">
        <v>299910811.00476003</v>
      </c>
      <c r="CY32" s="7"/>
      <c r="CZ32" s="7">
        <v>33939000000</v>
      </c>
      <c r="DA32" s="7"/>
      <c r="DB32" s="7"/>
      <c r="DC32" s="7">
        <v>813300000</v>
      </c>
      <c r="DD32" s="7"/>
      <c r="DE32" s="7">
        <v>3729000000</v>
      </c>
      <c r="DF32" s="7"/>
      <c r="DG32" s="7"/>
      <c r="DH32" s="7"/>
      <c r="DI32" s="7"/>
      <c r="DJ32" s="7"/>
      <c r="DK32" s="7"/>
      <c r="DL32" s="7"/>
      <c r="DM32" s="7"/>
      <c r="DN32" s="7">
        <v>2059292971.5947399</v>
      </c>
      <c r="DO32" s="7">
        <v>61010096698.411598</v>
      </c>
      <c r="DP32" s="7"/>
      <c r="DQ32" s="7"/>
      <c r="DR32" s="7"/>
      <c r="DS32" s="7"/>
      <c r="DT32" s="7">
        <v>26679210360.818699</v>
      </c>
      <c r="DU32" s="7"/>
      <c r="DV32" s="7"/>
      <c r="DW32" s="7">
        <v>2314717534.8495998</v>
      </c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>
        <v>43900000000</v>
      </c>
      <c r="EI32" s="7">
        <v>20157500000</v>
      </c>
      <c r="EJ32" s="7">
        <v>74960000000</v>
      </c>
      <c r="EK32" s="7">
        <v>3867000000000</v>
      </c>
      <c r="EL32" s="7">
        <v>2105800000000</v>
      </c>
      <c r="EM32" s="7"/>
      <c r="EN32" s="7">
        <v>1668435835.0559399</v>
      </c>
      <c r="EO32" s="7"/>
      <c r="EP32" s="7">
        <v>4380600000</v>
      </c>
      <c r="EQ32" s="7">
        <v>26671900096.5774</v>
      </c>
      <c r="ER32" s="7"/>
      <c r="ES32" s="7"/>
      <c r="ET32" s="7"/>
      <c r="EU32" s="7"/>
      <c r="EV32" s="7"/>
      <c r="EW32" s="7"/>
      <c r="EX32" s="7"/>
      <c r="EY32" s="7">
        <v>2246000000000</v>
      </c>
      <c r="EZ32" s="7"/>
      <c r="FA32" s="7">
        <v>820000000</v>
      </c>
      <c r="FB32" s="7"/>
      <c r="FC32" s="7"/>
      <c r="FD32" s="7"/>
      <c r="FE32" s="7"/>
      <c r="FF32" s="7">
        <v>117187000</v>
      </c>
      <c r="FG32" s="7"/>
      <c r="FH32" s="7"/>
      <c r="FI32" s="7"/>
      <c r="FJ32" s="7"/>
      <c r="FK32" s="7">
        <v>510735029.09030497</v>
      </c>
      <c r="FL32" s="7"/>
      <c r="FM32" s="7"/>
      <c r="FN32" s="7"/>
      <c r="FO32" s="7"/>
      <c r="FP32" s="7">
        <v>56900000</v>
      </c>
      <c r="FQ32" s="7"/>
      <c r="FR32" s="7">
        <v>161099464.24411801</v>
      </c>
      <c r="FS32" s="7"/>
      <c r="FT32" s="7"/>
      <c r="FU32" s="7">
        <v>1641900000</v>
      </c>
      <c r="FV32" s="7">
        <v>6867000000</v>
      </c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>
        <v>9865181897.7996197</v>
      </c>
      <c r="GI32" s="7"/>
      <c r="GJ32" s="7">
        <v>4615000000</v>
      </c>
      <c r="GK32" s="7"/>
      <c r="GL32" s="7"/>
      <c r="GM32" s="7"/>
      <c r="GN32" s="7"/>
      <c r="GO32" s="7"/>
      <c r="GP32" s="7">
        <v>20308000000</v>
      </c>
      <c r="GQ32" s="7"/>
      <c r="GR32" s="7"/>
      <c r="GS32" s="7"/>
      <c r="GT32" s="7"/>
      <c r="GU32" s="7"/>
      <c r="GV32" s="7"/>
      <c r="GW32" s="7"/>
      <c r="GX32" s="7"/>
      <c r="GY32" s="7"/>
      <c r="GZ32" s="7">
        <v>2137852774.8127</v>
      </c>
      <c r="HA32" s="7"/>
      <c r="HB32" s="7"/>
      <c r="HC32" s="7">
        <v>2255000</v>
      </c>
      <c r="HD32" s="7"/>
      <c r="HE32" s="7"/>
      <c r="HF32" s="7"/>
      <c r="HG32" s="7"/>
      <c r="HH32" s="7"/>
      <c r="HI32" s="7"/>
      <c r="HJ32" s="7"/>
      <c r="HK32" s="7"/>
      <c r="HL32" s="7">
        <v>206300000</v>
      </c>
      <c r="HM32" s="7"/>
      <c r="HN32" s="7">
        <v>2828000000</v>
      </c>
      <c r="HO32" s="7"/>
      <c r="HP32" s="7"/>
      <c r="HQ32" s="7"/>
      <c r="HR32" s="7"/>
      <c r="HS32" s="7"/>
      <c r="HT32" s="7"/>
      <c r="HU32" s="7"/>
      <c r="HV32" s="7">
        <v>14093733847.7997</v>
      </c>
      <c r="HW32" s="7"/>
      <c r="HX32" s="7"/>
      <c r="HY32" s="7"/>
      <c r="HZ32" s="7"/>
      <c r="IA32" s="7"/>
      <c r="IB32" s="7"/>
      <c r="IC32" s="7"/>
      <c r="ID32" s="7">
        <v>26780000000</v>
      </c>
      <c r="IE32" s="7"/>
      <c r="IF32" s="7"/>
      <c r="IG32" s="7"/>
      <c r="IH32" s="7"/>
      <c r="II32" s="7">
        <v>71765000000</v>
      </c>
      <c r="IJ32" s="7"/>
      <c r="IK32" s="7"/>
      <c r="IL32" s="7"/>
      <c r="IM32" s="7"/>
      <c r="IN32" s="7">
        <v>762300000</v>
      </c>
      <c r="IO32" s="7">
        <v>3310200</v>
      </c>
      <c r="IP32" s="7"/>
      <c r="IQ32" s="7"/>
      <c r="IR32" s="7"/>
      <c r="IS32" s="7"/>
      <c r="IT32" s="7"/>
      <c r="IU32" s="7"/>
      <c r="IV32" s="7">
        <v>23109000000</v>
      </c>
      <c r="IW32" s="7">
        <v>111090000000</v>
      </c>
      <c r="IX32" s="7">
        <v>86868000</v>
      </c>
      <c r="IY32" s="7"/>
      <c r="IZ32" s="7"/>
      <c r="JA32" s="7"/>
      <c r="JB32" s="7"/>
      <c r="JC32" s="7"/>
      <c r="JD32" s="7"/>
      <c r="JE32" s="7"/>
      <c r="JF32" s="7"/>
      <c r="JG32" s="7"/>
    </row>
    <row r="33" spans="1:267" x14ac:dyDescent="0.2">
      <c r="A33" s="7" t="s">
        <v>178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>
        <v>8937305145.9633904</v>
      </c>
      <c r="BK33" s="7"/>
      <c r="BL33" s="7"/>
      <c r="BM33" s="7">
        <v>228100000</v>
      </c>
      <c r="BN33" s="7"/>
      <c r="BO33" s="7"/>
      <c r="BP33" s="7"/>
      <c r="BQ33" s="7"/>
      <c r="BR33" s="7"/>
      <c r="BS33" s="7"/>
      <c r="BT33" s="7"/>
      <c r="BU33" s="7">
        <v>364000000</v>
      </c>
      <c r="BV33" s="7">
        <v>646500000</v>
      </c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>
        <v>0.19848666666666701</v>
      </c>
      <c r="CR33" s="7"/>
      <c r="CS33" s="7">
        <v>36060000000</v>
      </c>
      <c r="CT33" s="7"/>
      <c r="CU33" s="7"/>
      <c r="CV33" s="7"/>
      <c r="CW33" s="7"/>
      <c r="CX33" s="7">
        <v>321165812.93548</v>
      </c>
      <c r="CY33" s="7"/>
      <c r="CZ33" s="7">
        <v>37255000000</v>
      </c>
      <c r="DA33" s="7"/>
      <c r="DB33" s="7"/>
      <c r="DC33" s="7">
        <v>1178300000</v>
      </c>
      <c r="DD33" s="7"/>
      <c r="DE33" s="7">
        <v>4624000000</v>
      </c>
      <c r="DF33" s="7"/>
      <c r="DG33" s="7"/>
      <c r="DH33" s="7"/>
      <c r="DI33" s="7"/>
      <c r="DJ33" s="7"/>
      <c r="DK33" s="7"/>
      <c r="DL33" s="7"/>
      <c r="DM33" s="7"/>
      <c r="DN33" s="7">
        <v>2330411909.0507002</v>
      </c>
      <c r="DO33" s="7">
        <v>62866620830.328796</v>
      </c>
      <c r="DP33" s="7"/>
      <c r="DQ33" s="7"/>
      <c r="DR33" s="7"/>
      <c r="DS33" s="7"/>
      <c r="DT33" s="7">
        <v>27328551049.937901</v>
      </c>
      <c r="DU33" s="7"/>
      <c r="DV33" s="7"/>
      <c r="DW33" s="7">
        <v>2820895084.3727102</v>
      </c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>
        <v>62900000000</v>
      </c>
      <c r="EI33" s="7">
        <v>26640500000</v>
      </c>
      <c r="EJ33" s="7">
        <v>84280000000</v>
      </c>
      <c r="EK33" s="7">
        <v>4153000000000</v>
      </c>
      <c r="EL33" s="7">
        <v>2309800000000</v>
      </c>
      <c r="EM33" s="7"/>
      <c r="EN33" s="7">
        <v>1625264740.3893499</v>
      </c>
      <c r="EO33" s="7"/>
      <c r="EP33" s="7">
        <v>5003300000</v>
      </c>
      <c r="EQ33" s="7">
        <v>33662660682.652699</v>
      </c>
      <c r="ER33" s="7">
        <v>2210000000</v>
      </c>
      <c r="ES33" s="7"/>
      <c r="ET33" s="7"/>
      <c r="EU33" s="7"/>
      <c r="EV33" s="7"/>
      <c r="EW33" s="7"/>
      <c r="EX33" s="7"/>
      <c r="EY33" s="7">
        <v>2593000000000</v>
      </c>
      <c r="EZ33" s="7"/>
      <c r="FA33" s="7">
        <v>863000000</v>
      </c>
      <c r="FB33" s="7"/>
      <c r="FC33" s="7"/>
      <c r="FD33" s="7"/>
      <c r="FE33" s="7"/>
      <c r="FF33" s="7">
        <v>169968000</v>
      </c>
      <c r="FG33" s="7"/>
      <c r="FH33" s="7"/>
      <c r="FI33" s="7"/>
      <c r="FJ33" s="7"/>
      <c r="FK33" s="7">
        <v>523873385.90328699</v>
      </c>
      <c r="FL33" s="7"/>
      <c r="FM33" s="7"/>
      <c r="FN33" s="7"/>
      <c r="FO33" s="7"/>
      <c r="FP33" s="7">
        <v>70900000</v>
      </c>
      <c r="FQ33" s="7"/>
      <c r="FR33" s="7">
        <v>168297228.045656</v>
      </c>
      <c r="FS33" s="7"/>
      <c r="FT33" s="7"/>
      <c r="FU33" s="7">
        <v>2245600000</v>
      </c>
      <c r="FV33" s="7">
        <v>13603000000</v>
      </c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>
        <v>10082996401.5229</v>
      </c>
      <c r="GI33" s="7"/>
      <c r="GJ33" s="7">
        <v>4767000000</v>
      </c>
      <c r="GK33" s="7"/>
      <c r="GL33" s="7"/>
      <c r="GM33" s="7"/>
      <c r="GN33" s="7"/>
      <c r="GO33" s="7"/>
      <c r="GP33" s="7">
        <v>20805000000</v>
      </c>
      <c r="GQ33" s="7"/>
      <c r="GR33" s="7"/>
      <c r="GS33" s="7"/>
      <c r="GT33" s="7"/>
      <c r="GU33" s="7"/>
      <c r="GV33" s="7"/>
      <c r="GW33" s="7"/>
      <c r="GX33" s="7"/>
      <c r="GY33" s="7"/>
      <c r="GZ33" s="7">
        <v>2707205634.4210501</v>
      </c>
      <c r="HA33" s="7"/>
      <c r="HB33" s="7"/>
      <c r="HC33" s="7">
        <v>2296000</v>
      </c>
      <c r="HD33" s="7"/>
      <c r="HE33" s="7"/>
      <c r="HF33" s="7"/>
      <c r="HG33" s="7"/>
      <c r="HH33" s="7"/>
      <c r="HI33" s="7"/>
      <c r="HJ33" s="7"/>
      <c r="HK33" s="7"/>
      <c r="HL33" s="7">
        <v>215100000</v>
      </c>
      <c r="HM33" s="7"/>
      <c r="HN33" s="7">
        <v>3201000000</v>
      </c>
      <c r="HO33" s="7"/>
      <c r="HP33" s="7"/>
      <c r="HQ33" s="7"/>
      <c r="HR33" s="7"/>
      <c r="HS33" s="7"/>
      <c r="HT33" s="7">
        <v>15979000000</v>
      </c>
      <c r="HU33" s="7"/>
      <c r="HV33" s="7">
        <v>15669587585.493999</v>
      </c>
      <c r="HW33" s="7"/>
      <c r="HX33" s="7"/>
      <c r="HY33" s="7"/>
      <c r="HZ33" s="7"/>
      <c r="IA33" s="7"/>
      <c r="IB33" s="7"/>
      <c r="IC33" s="7"/>
      <c r="ID33" s="7">
        <v>26150000000</v>
      </c>
      <c r="IE33" s="7"/>
      <c r="IF33" s="7"/>
      <c r="IG33" s="7"/>
      <c r="IH33" s="7"/>
      <c r="II33" s="7">
        <v>75043000000</v>
      </c>
      <c r="IJ33" s="7"/>
      <c r="IK33" s="7"/>
      <c r="IL33" s="7"/>
      <c r="IM33" s="7"/>
      <c r="IN33" s="7">
        <v>833700000</v>
      </c>
      <c r="IO33" s="7">
        <v>5476800</v>
      </c>
      <c r="IP33" s="7"/>
      <c r="IQ33" s="7"/>
      <c r="IR33" s="7"/>
      <c r="IS33" s="7"/>
      <c r="IT33" s="7"/>
      <c r="IU33" s="7"/>
      <c r="IV33" s="7">
        <v>24947000000</v>
      </c>
      <c r="IW33" s="7">
        <v>117510000000</v>
      </c>
      <c r="IX33" s="7">
        <v>151867000</v>
      </c>
      <c r="IY33" s="7"/>
      <c r="IZ33" s="7"/>
      <c r="JA33" s="7"/>
      <c r="JB33" s="7"/>
      <c r="JC33" s="7"/>
      <c r="JD33" s="7"/>
      <c r="JE33" s="7"/>
      <c r="JF33" s="7"/>
      <c r="JG33" s="7"/>
    </row>
    <row r="34" spans="1:267" x14ac:dyDescent="0.2">
      <c r="A34" s="7" t="s">
        <v>179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>
        <v>9370435237.6038303</v>
      </c>
      <c r="BK34" s="7"/>
      <c r="BL34" s="7"/>
      <c r="BM34" s="7">
        <v>230400000</v>
      </c>
      <c r="BN34" s="7"/>
      <c r="BO34" s="7"/>
      <c r="BP34" s="7"/>
      <c r="BQ34" s="7"/>
      <c r="BR34" s="7"/>
      <c r="BS34" s="7"/>
      <c r="BT34" s="7"/>
      <c r="BU34" s="7">
        <v>474500000</v>
      </c>
      <c r="BV34" s="7">
        <v>854000000</v>
      </c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>
        <v>0.37176666666666702</v>
      </c>
      <c r="CR34" s="7"/>
      <c r="CS34" s="7">
        <v>47130000000</v>
      </c>
      <c r="CT34" s="7"/>
      <c r="CU34" s="7"/>
      <c r="CV34" s="7"/>
      <c r="CW34" s="7"/>
      <c r="CX34" s="7">
        <v>346863178.613778</v>
      </c>
      <c r="CY34" s="7"/>
      <c r="CZ34" s="7">
        <v>38699000000</v>
      </c>
      <c r="DA34" s="7"/>
      <c r="DB34" s="7"/>
      <c r="DC34" s="7">
        <v>1483600000</v>
      </c>
      <c r="DD34" s="7"/>
      <c r="DE34" s="7">
        <v>5298000000</v>
      </c>
      <c r="DF34" s="7"/>
      <c r="DG34" s="7"/>
      <c r="DH34" s="7"/>
      <c r="DI34" s="7"/>
      <c r="DJ34" s="7"/>
      <c r="DK34" s="7"/>
      <c r="DL34" s="7"/>
      <c r="DM34" s="7"/>
      <c r="DN34" s="7">
        <v>2496245204.54175</v>
      </c>
      <c r="DO34" s="7">
        <v>66467771515.510902</v>
      </c>
      <c r="DP34" s="7"/>
      <c r="DQ34" s="7"/>
      <c r="DR34" s="7"/>
      <c r="DS34" s="7"/>
      <c r="DT34" s="7">
        <v>28207973085.595402</v>
      </c>
      <c r="DU34" s="7"/>
      <c r="DV34" s="7"/>
      <c r="DW34" s="7">
        <v>3498077769.6258302</v>
      </c>
      <c r="DX34" s="7"/>
      <c r="DY34" s="7"/>
      <c r="DZ34" s="7"/>
      <c r="EA34" s="7"/>
      <c r="EB34" s="7">
        <v>54988000000</v>
      </c>
      <c r="EC34" s="7"/>
      <c r="ED34" s="7"/>
      <c r="EE34" s="7"/>
      <c r="EF34" s="7"/>
      <c r="EG34" s="7"/>
      <c r="EH34" s="7">
        <v>71700000000</v>
      </c>
      <c r="EI34" s="7">
        <v>27829900000</v>
      </c>
      <c r="EJ34" s="7">
        <v>90820000000</v>
      </c>
      <c r="EK34" s="7">
        <v>5240000000000</v>
      </c>
      <c r="EL34" s="7">
        <v>2474500000000</v>
      </c>
      <c r="EM34" s="7"/>
      <c r="EN34" s="7">
        <v>1679863477.7618101</v>
      </c>
      <c r="EO34" s="7"/>
      <c r="EP34" s="7">
        <v>6579800000</v>
      </c>
      <c r="EQ34" s="7">
        <v>36165410815.640404</v>
      </c>
      <c r="ER34" s="7">
        <v>2540000000</v>
      </c>
      <c r="ES34" s="7"/>
      <c r="ET34" s="7"/>
      <c r="EU34" s="7"/>
      <c r="EV34" s="7"/>
      <c r="EW34" s="7"/>
      <c r="EX34" s="7"/>
      <c r="EY34" s="7">
        <v>3002000000000</v>
      </c>
      <c r="EZ34" s="7"/>
      <c r="FA34" s="7">
        <v>918000000</v>
      </c>
      <c r="FB34" s="7"/>
      <c r="FC34" s="7"/>
      <c r="FD34" s="7"/>
      <c r="FE34" s="7"/>
      <c r="FF34" s="7">
        <v>174348000</v>
      </c>
      <c r="FG34" s="7"/>
      <c r="FH34" s="7"/>
      <c r="FI34" s="7"/>
      <c r="FJ34" s="7"/>
      <c r="FK34" s="7">
        <v>561181361.38165903</v>
      </c>
      <c r="FL34" s="7"/>
      <c r="FM34" s="7"/>
      <c r="FN34" s="7"/>
      <c r="FO34" s="7"/>
      <c r="FP34" s="7">
        <v>72200000</v>
      </c>
      <c r="FQ34" s="7"/>
      <c r="FR34" s="7">
        <v>177125553.22618201</v>
      </c>
      <c r="FS34" s="7"/>
      <c r="FT34" s="7"/>
      <c r="FU34" s="7">
        <v>2883000000</v>
      </c>
      <c r="FV34" s="7">
        <v>17502000000</v>
      </c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>
        <v>10491398596.004</v>
      </c>
      <c r="GI34" s="7"/>
      <c r="GJ34" s="7"/>
      <c r="GK34" s="7"/>
      <c r="GL34" s="7"/>
      <c r="GM34" s="7"/>
      <c r="GN34" s="7"/>
      <c r="GO34" s="7"/>
      <c r="GP34" s="7">
        <v>22402000000</v>
      </c>
      <c r="GQ34" s="7"/>
      <c r="GR34" s="7"/>
      <c r="GS34" s="7"/>
      <c r="GT34" s="7"/>
      <c r="GU34" s="7"/>
      <c r="GV34" s="7"/>
      <c r="GW34" s="7"/>
      <c r="GX34" s="7"/>
      <c r="GY34" s="7"/>
      <c r="GZ34" s="7">
        <v>4271206392.5938501</v>
      </c>
      <c r="HA34" s="7"/>
      <c r="HB34" s="7"/>
      <c r="HC34" s="7">
        <v>2378000</v>
      </c>
      <c r="HD34" s="7"/>
      <c r="HE34" s="7">
        <v>11085000000</v>
      </c>
      <c r="HF34" s="7"/>
      <c r="HG34" s="7"/>
      <c r="HH34" s="7"/>
      <c r="HI34" s="7"/>
      <c r="HJ34" s="7"/>
      <c r="HK34" s="7"/>
      <c r="HL34" s="7">
        <v>230200000</v>
      </c>
      <c r="HM34" s="7"/>
      <c r="HN34" s="7">
        <v>3391000000</v>
      </c>
      <c r="HO34" s="7"/>
      <c r="HP34" s="7"/>
      <c r="HQ34" s="7"/>
      <c r="HR34" s="7"/>
      <c r="HS34" s="7"/>
      <c r="HT34" s="7">
        <v>19407000000</v>
      </c>
      <c r="HU34" s="7"/>
      <c r="HV34" s="7">
        <v>17740675297.2005</v>
      </c>
      <c r="HW34" s="7"/>
      <c r="HX34" s="7"/>
      <c r="HY34" s="7"/>
      <c r="HZ34" s="7"/>
      <c r="IA34" s="7"/>
      <c r="IB34" s="7"/>
      <c r="IC34" s="7"/>
      <c r="ID34" s="7">
        <v>29380000000</v>
      </c>
      <c r="IE34" s="7"/>
      <c r="IF34" s="7"/>
      <c r="IG34" s="7"/>
      <c r="IH34" s="7"/>
      <c r="II34" s="7">
        <v>89580000000</v>
      </c>
      <c r="IJ34" s="7"/>
      <c r="IK34" s="7"/>
      <c r="IL34" s="7"/>
      <c r="IM34" s="7"/>
      <c r="IN34" s="7">
        <v>949700000</v>
      </c>
      <c r="IO34" s="7">
        <v>13729100</v>
      </c>
      <c r="IP34" s="7"/>
      <c r="IQ34" s="7"/>
      <c r="IR34" s="7"/>
      <c r="IS34" s="7"/>
      <c r="IT34" s="7"/>
      <c r="IU34" s="7"/>
      <c r="IV34" s="7">
        <v>27468000000</v>
      </c>
      <c r="IW34" s="7">
        <v>122690000000</v>
      </c>
      <c r="IX34" s="7">
        <v>267000000</v>
      </c>
      <c r="IY34" s="7"/>
      <c r="IZ34" s="7"/>
      <c r="JA34" s="7"/>
      <c r="JB34" s="7"/>
      <c r="JC34" s="7"/>
      <c r="JD34" s="7"/>
      <c r="JE34" s="7"/>
      <c r="JF34" s="7"/>
      <c r="JG34" s="7"/>
    </row>
    <row r="35" spans="1:267" x14ac:dyDescent="0.2">
      <c r="A35" s="7" t="s">
        <v>180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>
        <v>1710700000</v>
      </c>
      <c r="BG35" s="7"/>
      <c r="BH35" s="7"/>
      <c r="BI35" s="7">
        <v>1891000000</v>
      </c>
      <c r="BJ35" s="7">
        <v>4967914943.7148895</v>
      </c>
      <c r="BK35" s="7"/>
      <c r="BL35" s="7">
        <v>289100000</v>
      </c>
      <c r="BM35" s="7">
        <v>247200000</v>
      </c>
      <c r="BN35" s="7"/>
      <c r="BO35" s="7"/>
      <c r="BP35" s="7"/>
      <c r="BQ35" s="7"/>
      <c r="BR35" s="7">
        <v>87718000</v>
      </c>
      <c r="BS35" s="7"/>
      <c r="BT35" s="7"/>
      <c r="BU35" s="7">
        <v>516500000</v>
      </c>
      <c r="BV35" s="7">
        <v>916600000</v>
      </c>
      <c r="BW35" s="7"/>
      <c r="BX35" s="7">
        <v>547110000</v>
      </c>
      <c r="BY35" s="7"/>
      <c r="BZ35" s="7"/>
      <c r="CA35" s="7"/>
      <c r="CB35" s="7">
        <v>788000</v>
      </c>
      <c r="CC35" s="7"/>
      <c r="CD35" s="7"/>
      <c r="CE35" s="7"/>
      <c r="CF35" s="7"/>
      <c r="CG35" s="7">
        <v>271440000000</v>
      </c>
      <c r="CH35" s="7">
        <v>17611000000</v>
      </c>
      <c r="CI35" s="7"/>
      <c r="CJ35" s="7"/>
      <c r="CK35" s="7"/>
      <c r="CL35" s="7"/>
      <c r="CM35" s="7">
        <v>336250000000</v>
      </c>
      <c r="CN35" s="7"/>
      <c r="CO35" s="7"/>
      <c r="CP35" s="7"/>
      <c r="CQ35" s="7"/>
      <c r="CR35" s="7"/>
      <c r="CS35" s="7">
        <v>57460000000</v>
      </c>
      <c r="CT35" s="7"/>
      <c r="CU35" s="7"/>
      <c r="CV35" s="7"/>
      <c r="CW35" s="7"/>
      <c r="CX35" s="7">
        <v>675004912.69900775</v>
      </c>
      <c r="CY35" s="7"/>
      <c r="CZ35" s="7">
        <v>39261000000</v>
      </c>
      <c r="DA35" s="7"/>
      <c r="DB35" s="7"/>
      <c r="DC35" s="7">
        <v>2004100000</v>
      </c>
      <c r="DD35" s="7"/>
      <c r="DE35" s="7">
        <v>6135000000</v>
      </c>
      <c r="DF35" s="7"/>
      <c r="DG35" s="7"/>
      <c r="DH35" s="7"/>
      <c r="DI35" s="7"/>
      <c r="DJ35" s="7"/>
      <c r="DK35" s="7">
        <v>1950500000</v>
      </c>
      <c r="DL35" s="7"/>
      <c r="DM35" s="7">
        <v>303730000</v>
      </c>
      <c r="DN35" s="7">
        <v>2614144940.9912701</v>
      </c>
      <c r="DO35" s="7">
        <v>70431445963.683594</v>
      </c>
      <c r="DP35" s="7"/>
      <c r="DQ35" s="7"/>
      <c r="DR35" s="7">
        <v>122950000</v>
      </c>
      <c r="DS35" s="7"/>
      <c r="DT35" s="7">
        <v>29644703271.756699</v>
      </c>
      <c r="DU35" s="7">
        <v>8228000</v>
      </c>
      <c r="DV35" s="7"/>
      <c r="DW35" s="7">
        <v>4230227439.4717498</v>
      </c>
      <c r="DX35" s="7"/>
      <c r="DY35" s="7"/>
      <c r="DZ35" s="7"/>
      <c r="EA35" s="7">
        <v>1171670000</v>
      </c>
      <c r="EB35" s="7">
        <v>75348000000</v>
      </c>
      <c r="EC35" s="7"/>
      <c r="ED35" s="7"/>
      <c r="EE35" s="7"/>
      <c r="EF35" s="7"/>
      <c r="EG35" s="7"/>
      <c r="EH35" s="7">
        <v>69600000000</v>
      </c>
      <c r="EI35" s="7">
        <v>32879700000</v>
      </c>
      <c r="EJ35" s="7">
        <v>99700000000</v>
      </c>
      <c r="EK35" s="7">
        <v>6032000000000</v>
      </c>
      <c r="EL35" s="7">
        <v>2937300000000</v>
      </c>
      <c r="EM35" s="7"/>
      <c r="EN35" s="7">
        <v>1903337379.56534</v>
      </c>
      <c r="EO35" s="7"/>
      <c r="EP35" s="7">
        <v>8158000000</v>
      </c>
      <c r="EQ35" s="7">
        <v>41703894601.475998</v>
      </c>
      <c r="ER35" s="7">
        <v>2857500000</v>
      </c>
      <c r="ES35" s="7"/>
      <c r="ET35" s="7">
        <v>488940000</v>
      </c>
      <c r="EU35" s="7"/>
      <c r="EV35" s="7"/>
      <c r="EW35" s="7"/>
      <c r="EX35" s="7"/>
      <c r="EY35" s="7">
        <v>3777000000000</v>
      </c>
      <c r="EZ35" s="7"/>
      <c r="FA35" s="7">
        <v>963000000</v>
      </c>
      <c r="FB35" s="7"/>
      <c r="FC35" s="7"/>
      <c r="FD35" s="7"/>
      <c r="FE35" s="7"/>
      <c r="FF35" s="7"/>
      <c r="FG35" s="7"/>
      <c r="FH35" s="7"/>
      <c r="FI35" s="7"/>
      <c r="FJ35" s="7"/>
      <c r="FK35" s="7">
        <v>670130565.51949799</v>
      </c>
      <c r="FL35" s="7"/>
      <c r="FM35" s="7">
        <v>38760000000</v>
      </c>
      <c r="FN35" s="7"/>
      <c r="FO35" s="7"/>
      <c r="FP35" s="7">
        <v>89100000</v>
      </c>
      <c r="FQ35" s="7"/>
      <c r="FR35" s="7">
        <v>422195537.25046819</v>
      </c>
      <c r="FS35" s="7"/>
      <c r="FT35" s="7"/>
      <c r="FU35" s="7">
        <v>3347800000</v>
      </c>
      <c r="FV35" s="7">
        <v>23461000000</v>
      </c>
      <c r="FW35" s="7"/>
      <c r="FX35" s="7"/>
      <c r="FY35" s="7"/>
      <c r="FZ35" s="7"/>
      <c r="GA35" s="7"/>
      <c r="GB35" s="7">
        <v>21632000000</v>
      </c>
      <c r="GC35" s="7"/>
      <c r="GD35" s="7"/>
      <c r="GE35" s="7">
        <v>922800000</v>
      </c>
      <c r="GF35" s="7"/>
      <c r="GG35" s="7"/>
      <c r="GH35" s="7">
        <v>10927027603.4505</v>
      </c>
      <c r="GI35" s="7"/>
      <c r="GJ35" s="7"/>
      <c r="GK35" s="7">
        <v>22450000</v>
      </c>
      <c r="GL35" s="7"/>
      <c r="GM35" s="7"/>
      <c r="GN35" s="7"/>
      <c r="GO35" s="7"/>
      <c r="GP35" s="7">
        <v>24117000000</v>
      </c>
      <c r="GQ35" s="7"/>
      <c r="GR35" s="7"/>
      <c r="GS35" s="7"/>
      <c r="GT35" s="7"/>
      <c r="GU35" s="7">
        <v>366430000</v>
      </c>
      <c r="GV35" s="7"/>
      <c r="GW35" s="7">
        <v>194920000</v>
      </c>
      <c r="GX35" s="7">
        <v>62184000000</v>
      </c>
      <c r="GY35" s="7"/>
      <c r="GZ35" s="7">
        <v>5241867100.2883101</v>
      </c>
      <c r="HA35" s="7"/>
      <c r="HB35" s="7"/>
      <c r="HC35" s="7">
        <v>3883000</v>
      </c>
      <c r="HD35" s="7"/>
      <c r="HE35" s="7">
        <v>11773000000</v>
      </c>
      <c r="HF35" s="7"/>
      <c r="HG35" s="7"/>
      <c r="HH35" s="7"/>
      <c r="HI35" s="7"/>
      <c r="HJ35" s="7"/>
      <c r="HK35" s="7"/>
      <c r="HL35" s="7"/>
      <c r="HM35" s="7"/>
      <c r="HN35" s="7">
        <v>3780000000</v>
      </c>
      <c r="HO35" s="7"/>
      <c r="HP35" s="7"/>
      <c r="HQ35" s="7"/>
      <c r="HR35" s="7"/>
      <c r="HS35" s="7"/>
      <c r="HT35" s="7">
        <v>23581000000</v>
      </c>
      <c r="HU35" s="7"/>
      <c r="HV35" s="7">
        <v>13739136706.213301</v>
      </c>
      <c r="HW35" s="7">
        <v>15748000000</v>
      </c>
      <c r="HX35" s="7">
        <v>48470000</v>
      </c>
      <c r="HY35" s="7"/>
      <c r="HZ35" s="7"/>
      <c r="IA35" s="7"/>
      <c r="IB35" s="7"/>
      <c r="IC35" s="7"/>
      <c r="ID35" s="7">
        <v>34530000000</v>
      </c>
      <c r="IE35" s="7">
        <v>3837964328.8899999</v>
      </c>
      <c r="IF35" s="7"/>
      <c r="IG35" s="7"/>
      <c r="IH35" s="7"/>
      <c r="II35" s="7">
        <v>106298000000</v>
      </c>
      <c r="IJ35" s="7"/>
      <c r="IK35" s="7"/>
      <c r="IL35" s="7"/>
      <c r="IM35" s="7"/>
      <c r="IN35" s="7">
        <v>1031700000</v>
      </c>
      <c r="IO35" s="7">
        <v>28548500</v>
      </c>
      <c r="IP35" s="7"/>
      <c r="IQ35" s="7"/>
      <c r="IR35" s="7"/>
      <c r="IS35" s="7"/>
      <c r="IT35" s="7"/>
      <c r="IU35" s="7"/>
      <c r="IV35" s="7">
        <v>30315000000</v>
      </c>
      <c r="IW35" s="7">
        <v>129340000000</v>
      </c>
      <c r="IX35" s="7">
        <v>510000000</v>
      </c>
      <c r="IY35" s="7"/>
      <c r="IZ35" s="7">
        <v>2346300000</v>
      </c>
      <c r="JA35" s="7"/>
      <c r="JB35" s="7"/>
      <c r="JC35" s="7"/>
      <c r="JD35" s="7"/>
      <c r="JE35" s="7"/>
      <c r="JF35" s="7">
        <v>5020000</v>
      </c>
      <c r="JG35" s="7"/>
    </row>
    <row r="36" spans="1:267" x14ac:dyDescent="0.2">
      <c r="A36" s="7" t="s">
        <v>181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>
        <v>5121300000</v>
      </c>
      <c r="BG36" s="7"/>
      <c r="BH36" s="7"/>
      <c r="BI36" s="7">
        <v>2089000000</v>
      </c>
      <c r="BJ36" s="7">
        <v>5416306330.5305796</v>
      </c>
      <c r="BK36" s="7"/>
      <c r="BL36" s="7">
        <v>291900000</v>
      </c>
      <c r="BM36" s="7">
        <v>271000000</v>
      </c>
      <c r="BN36" s="7"/>
      <c r="BO36" s="7"/>
      <c r="BP36" s="7"/>
      <c r="BQ36" s="7"/>
      <c r="BR36" s="7">
        <v>96112000</v>
      </c>
      <c r="BS36" s="7"/>
      <c r="BT36" s="7"/>
      <c r="BU36" s="7">
        <v>530100000</v>
      </c>
      <c r="BV36" s="7">
        <v>1174700000</v>
      </c>
      <c r="BW36" s="7"/>
      <c r="BX36" s="7">
        <v>738900000</v>
      </c>
      <c r="BY36" s="7"/>
      <c r="BZ36" s="7"/>
      <c r="CA36" s="7"/>
      <c r="CB36" s="7">
        <v>2324000</v>
      </c>
      <c r="CC36" s="7"/>
      <c r="CD36" s="7">
        <v>14313000000</v>
      </c>
      <c r="CE36" s="7"/>
      <c r="CF36" s="7"/>
      <c r="CG36" s="7">
        <v>283630000000</v>
      </c>
      <c r="CH36" s="7">
        <v>18592000000</v>
      </c>
      <c r="CI36" s="7"/>
      <c r="CJ36" s="7"/>
      <c r="CK36" s="7"/>
      <c r="CL36" s="7"/>
      <c r="CM36" s="7">
        <v>449190000000</v>
      </c>
      <c r="CN36" s="7"/>
      <c r="CO36" s="7"/>
      <c r="CP36" s="7"/>
      <c r="CQ36" s="7"/>
      <c r="CR36" s="7"/>
      <c r="CS36" s="7">
        <v>70900000000</v>
      </c>
      <c r="CT36" s="7"/>
      <c r="CU36" s="7">
        <v>36520000</v>
      </c>
      <c r="CV36" s="7"/>
      <c r="CW36" s="7"/>
      <c r="CX36" s="7">
        <v>744046804.34043896</v>
      </c>
      <c r="CY36" s="7"/>
      <c r="CZ36" s="7">
        <v>39180000000</v>
      </c>
      <c r="DA36" s="7"/>
      <c r="DB36" s="7"/>
      <c r="DC36" s="7">
        <v>2649700000</v>
      </c>
      <c r="DD36" s="7"/>
      <c r="DE36" s="7">
        <v>7198000000</v>
      </c>
      <c r="DF36" s="7"/>
      <c r="DG36" s="7"/>
      <c r="DH36" s="7"/>
      <c r="DI36" s="7">
        <v>129484.95255358226</v>
      </c>
      <c r="DJ36" s="7"/>
      <c r="DK36" s="7">
        <v>2097300000</v>
      </c>
      <c r="DL36" s="7"/>
      <c r="DM36" s="7">
        <v>256100000</v>
      </c>
      <c r="DN36" s="7">
        <v>2790574075.84939</v>
      </c>
      <c r="DO36" s="7">
        <v>73922528458.420303</v>
      </c>
      <c r="DP36" s="7"/>
      <c r="DQ36" s="7"/>
      <c r="DR36" s="7"/>
      <c r="DS36" s="7"/>
      <c r="DT36" s="7">
        <v>31679000000</v>
      </c>
      <c r="DU36" s="7">
        <v>10557100</v>
      </c>
      <c r="DV36" s="7"/>
      <c r="DW36" s="7"/>
      <c r="DX36" s="7"/>
      <c r="DY36" s="7"/>
      <c r="DZ36" s="7"/>
      <c r="EA36" s="7">
        <v>1364160000</v>
      </c>
      <c r="EB36" s="7">
        <v>101325000000</v>
      </c>
      <c r="EC36" s="7"/>
      <c r="ED36" s="7"/>
      <c r="EE36" s="7"/>
      <c r="EF36" s="7"/>
      <c r="EG36" s="7"/>
      <c r="EH36" s="7">
        <v>112000000000</v>
      </c>
      <c r="EI36" s="7">
        <v>37460200000</v>
      </c>
      <c r="EJ36" s="7">
        <v>110690000000</v>
      </c>
      <c r="EK36" s="7">
        <v>6787000000000</v>
      </c>
      <c r="EL36" s="7">
        <v>4152000000000</v>
      </c>
      <c r="EM36" s="7"/>
      <c r="EN36" s="7">
        <v>2095067829.40815</v>
      </c>
      <c r="EO36" s="7"/>
      <c r="EP36" s="7">
        <v>7155000000</v>
      </c>
      <c r="EQ36" s="7">
        <v>45472997051.031097</v>
      </c>
      <c r="ER36" s="7">
        <v>3886400000</v>
      </c>
      <c r="ES36" s="7"/>
      <c r="ET36" s="7">
        <v>511390000</v>
      </c>
      <c r="EU36" s="7"/>
      <c r="EV36" s="7"/>
      <c r="EW36" s="7"/>
      <c r="EX36" s="7"/>
      <c r="EY36" s="7">
        <v>4541000000000</v>
      </c>
      <c r="EZ36" s="7"/>
      <c r="FA36" s="7">
        <v>404000000</v>
      </c>
      <c r="FB36" s="7"/>
      <c r="FC36" s="7"/>
      <c r="FD36" s="7"/>
      <c r="FE36" s="7"/>
      <c r="FF36" s="7">
        <v>277628702.75</v>
      </c>
      <c r="FG36" s="7"/>
      <c r="FH36" s="7"/>
      <c r="FI36" s="7"/>
      <c r="FJ36" s="7">
        <v>2159986.0982391103</v>
      </c>
      <c r="FK36" s="7">
        <v>683987813.554322</v>
      </c>
      <c r="FL36" s="7"/>
      <c r="FM36" s="7">
        <v>45360000000</v>
      </c>
      <c r="FN36" s="7"/>
      <c r="FO36" s="7"/>
      <c r="FP36" s="7">
        <v>122300000</v>
      </c>
      <c r="FQ36" s="7"/>
      <c r="FR36" s="7">
        <v>458061267.89210343</v>
      </c>
      <c r="FS36" s="7"/>
      <c r="FT36" s="7"/>
      <c r="FU36" s="7">
        <v>3456900000</v>
      </c>
      <c r="FV36" s="7">
        <v>35413000000</v>
      </c>
      <c r="FW36" s="7"/>
      <c r="FX36" s="7"/>
      <c r="FY36" s="7"/>
      <c r="FZ36" s="7"/>
      <c r="GA36" s="7"/>
      <c r="GB36" s="7">
        <v>25402000000</v>
      </c>
      <c r="GC36" s="7"/>
      <c r="GD36" s="7"/>
      <c r="GE36" s="7">
        <v>1249500000</v>
      </c>
      <c r="GF36" s="7"/>
      <c r="GG36" s="7"/>
      <c r="GH36" s="7">
        <v>10781817934.301701</v>
      </c>
      <c r="GI36" s="7"/>
      <c r="GJ36" s="7"/>
      <c r="GK36" s="7">
        <v>825870000</v>
      </c>
      <c r="GL36" s="7"/>
      <c r="GM36" s="7"/>
      <c r="GN36" s="7"/>
      <c r="GO36" s="7"/>
      <c r="GP36" s="7">
        <v>25342000000</v>
      </c>
      <c r="GQ36" s="7"/>
      <c r="GR36" s="7"/>
      <c r="GS36" s="7"/>
      <c r="GT36" s="7"/>
      <c r="GU36" s="7">
        <v>332320000</v>
      </c>
      <c r="GV36" s="7"/>
      <c r="GW36" s="7">
        <v>721000000</v>
      </c>
      <c r="GX36" s="7">
        <v>72400000000</v>
      </c>
      <c r="GY36" s="7"/>
      <c r="GZ36" s="7">
        <v>6635508424.6964798</v>
      </c>
      <c r="HA36" s="7"/>
      <c r="HB36" s="7"/>
      <c r="HC36" s="7">
        <v>15315000</v>
      </c>
      <c r="HD36" s="7"/>
      <c r="HE36" s="7">
        <v>13390000000</v>
      </c>
      <c r="HF36" s="7"/>
      <c r="HG36" s="7"/>
      <c r="HH36" s="7"/>
      <c r="HI36" s="7"/>
      <c r="HJ36" s="7"/>
      <c r="HK36" s="7"/>
      <c r="HL36" s="7"/>
      <c r="HM36" s="7"/>
      <c r="HN36" s="7">
        <v>3949000000</v>
      </c>
      <c r="HO36" s="7"/>
      <c r="HP36" s="7"/>
      <c r="HQ36" s="7"/>
      <c r="HR36" s="7"/>
      <c r="HS36" s="7"/>
      <c r="HT36" s="7">
        <v>28295000000</v>
      </c>
      <c r="HU36" s="7"/>
      <c r="HV36" s="7">
        <v>14493406897.214899</v>
      </c>
      <c r="HW36" s="7">
        <v>17985000000</v>
      </c>
      <c r="HX36" s="7">
        <v>51280000</v>
      </c>
      <c r="HY36" s="7"/>
      <c r="HZ36" s="7"/>
      <c r="IA36" s="7"/>
      <c r="IB36" s="7"/>
      <c r="IC36" s="7"/>
      <c r="ID36" s="7">
        <v>37320000000</v>
      </c>
      <c r="IE36" s="7">
        <v>4149924689.46</v>
      </c>
      <c r="IF36" s="7"/>
      <c r="IG36" s="7"/>
      <c r="IH36" s="7"/>
      <c r="II36" s="7">
        <v>121093000000</v>
      </c>
      <c r="IJ36" s="7"/>
      <c r="IK36" s="7"/>
      <c r="IL36" s="7"/>
      <c r="IM36" s="7"/>
      <c r="IN36" s="7">
        <v>1164800000</v>
      </c>
      <c r="IO36" s="7">
        <v>55845700</v>
      </c>
      <c r="IP36" s="7"/>
      <c r="IQ36" s="7"/>
      <c r="IR36" s="7"/>
      <c r="IS36" s="7"/>
      <c r="IT36" s="7"/>
      <c r="IU36" s="7"/>
      <c r="IV36" s="7">
        <v>31647000000</v>
      </c>
      <c r="IW36" s="7">
        <v>138480000000</v>
      </c>
      <c r="IX36" s="7">
        <v>1001000000</v>
      </c>
      <c r="IY36" s="7"/>
      <c r="IZ36" s="7"/>
      <c r="JA36" s="7"/>
      <c r="JB36" s="7"/>
      <c r="JC36" s="7"/>
      <c r="JD36" s="7"/>
      <c r="JE36" s="7"/>
      <c r="JF36" s="7">
        <v>12749900</v>
      </c>
      <c r="JG36" s="7"/>
    </row>
    <row r="37" spans="1:267" x14ac:dyDescent="0.2">
      <c r="A37" s="7" t="s">
        <v>182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>
        <v>5358300000</v>
      </c>
      <c r="BG37" s="7"/>
      <c r="BH37" s="7"/>
      <c r="BI37" s="7">
        <v>2246000000</v>
      </c>
      <c r="BJ37" s="7">
        <v>5754235009.41113</v>
      </c>
      <c r="BK37" s="7"/>
      <c r="BL37" s="7">
        <v>295900000</v>
      </c>
      <c r="BM37" s="7">
        <v>287000000</v>
      </c>
      <c r="BN37" s="7"/>
      <c r="BO37" s="7"/>
      <c r="BP37" s="7">
        <v>70</v>
      </c>
      <c r="BQ37" s="7"/>
      <c r="BR37" s="7">
        <v>104619000</v>
      </c>
      <c r="BS37" s="7"/>
      <c r="BT37" s="7"/>
      <c r="BU37" s="7">
        <v>512600000</v>
      </c>
      <c r="BV37" s="7">
        <v>1429800000</v>
      </c>
      <c r="BW37" s="7"/>
      <c r="BX37" s="7">
        <v>908500000</v>
      </c>
      <c r="BY37" s="7"/>
      <c r="BZ37" s="7"/>
      <c r="CA37" s="7"/>
      <c r="CB37" s="7">
        <v>4957000</v>
      </c>
      <c r="CC37" s="7"/>
      <c r="CD37" s="7">
        <v>15908000000</v>
      </c>
      <c r="CE37" s="7"/>
      <c r="CF37" s="7"/>
      <c r="CG37" s="7">
        <v>282340000000</v>
      </c>
      <c r="CH37" s="7">
        <v>18967000000</v>
      </c>
      <c r="CI37" s="7"/>
      <c r="CJ37" s="7"/>
      <c r="CK37" s="7"/>
      <c r="CL37" s="7"/>
      <c r="CM37" s="7">
        <v>570550000000</v>
      </c>
      <c r="CN37" s="7"/>
      <c r="CO37" s="7"/>
      <c r="CP37" s="7"/>
      <c r="CQ37" s="7"/>
      <c r="CR37" s="7"/>
      <c r="CS37" s="7">
        <v>86750000000</v>
      </c>
      <c r="CT37" s="7"/>
      <c r="CU37" s="7">
        <v>159200000</v>
      </c>
      <c r="CV37" s="7"/>
      <c r="CW37" s="7"/>
      <c r="CX37" s="7">
        <v>813205468.73728883</v>
      </c>
      <c r="CY37" s="7"/>
      <c r="CZ37" s="7">
        <v>40554000000</v>
      </c>
      <c r="DA37" s="7"/>
      <c r="DB37" s="7"/>
      <c r="DC37" s="7">
        <v>3488000000</v>
      </c>
      <c r="DD37" s="7"/>
      <c r="DE37" s="7">
        <v>8471000000</v>
      </c>
      <c r="DF37" s="7"/>
      <c r="DG37" s="7"/>
      <c r="DH37" s="7"/>
      <c r="DI37" s="7"/>
      <c r="DJ37" s="7"/>
      <c r="DK37" s="7">
        <v>1494200000</v>
      </c>
      <c r="DL37" s="7"/>
      <c r="DM37" s="7">
        <v>283840000</v>
      </c>
      <c r="DN37" s="7">
        <v>2780987364.04108</v>
      </c>
      <c r="DO37" s="7">
        <v>78343549958.305206</v>
      </c>
      <c r="DP37" s="7"/>
      <c r="DQ37" s="7"/>
      <c r="DR37" s="7"/>
      <c r="DS37" s="7"/>
      <c r="DT37" s="7">
        <v>34192000000</v>
      </c>
      <c r="DU37" s="7">
        <v>17110000</v>
      </c>
      <c r="DV37" s="7"/>
      <c r="DW37" s="7"/>
      <c r="DX37" s="7"/>
      <c r="DY37" s="7"/>
      <c r="DZ37" s="7"/>
      <c r="EA37" s="7">
        <v>1874400000</v>
      </c>
      <c r="EB37" s="7">
        <v>130292000000</v>
      </c>
      <c r="EC37" s="7"/>
      <c r="ED37" s="7"/>
      <c r="EE37" s="7"/>
      <c r="EF37" s="7"/>
      <c r="EG37" s="7"/>
      <c r="EH37" s="7">
        <v>136400000000</v>
      </c>
      <c r="EI37" s="7">
        <v>37692700000</v>
      </c>
      <c r="EJ37" s="7">
        <v>126240000000</v>
      </c>
      <c r="EK37" s="7">
        <v>8104400000000</v>
      </c>
      <c r="EL37" s="7">
        <v>5101000000000</v>
      </c>
      <c r="EM37" s="7"/>
      <c r="EN37" s="7">
        <v>2294416707.72153</v>
      </c>
      <c r="EO37" s="7"/>
      <c r="EP37" s="7">
        <v>10841000000</v>
      </c>
      <c r="EQ37" s="7">
        <v>46942833385.839798</v>
      </c>
      <c r="ER37" s="7">
        <v>4359600000</v>
      </c>
      <c r="ES37" s="7"/>
      <c r="ET37" s="7">
        <v>557190000</v>
      </c>
      <c r="EU37" s="7"/>
      <c r="EV37" s="7"/>
      <c r="EW37" s="7"/>
      <c r="EX37" s="7"/>
      <c r="EY37" s="7">
        <v>5375000000000</v>
      </c>
      <c r="EZ37" s="7"/>
      <c r="FA37" s="7">
        <v>1114000000</v>
      </c>
      <c r="FB37" s="7"/>
      <c r="FC37" s="7"/>
      <c r="FD37" s="7"/>
      <c r="FE37" s="7"/>
      <c r="FF37" s="7">
        <v>327092991.75</v>
      </c>
      <c r="FG37" s="7"/>
      <c r="FH37" s="7"/>
      <c r="FI37" s="7"/>
      <c r="FJ37" s="7"/>
      <c r="FK37" s="7">
        <v>886764716.81883204</v>
      </c>
      <c r="FL37" s="7"/>
      <c r="FM37" s="7">
        <v>47740000000</v>
      </c>
      <c r="FN37" s="7"/>
      <c r="FO37" s="7"/>
      <c r="FP37" s="7">
        <v>143600000</v>
      </c>
      <c r="FQ37" s="7"/>
      <c r="FR37" s="7">
        <v>566472356.88149083</v>
      </c>
      <c r="FS37" s="7"/>
      <c r="FT37" s="7"/>
      <c r="FU37" s="7">
        <v>3844500000</v>
      </c>
      <c r="FV37" s="7">
        <v>47132000000</v>
      </c>
      <c r="FW37" s="7"/>
      <c r="FX37" s="7"/>
      <c r="FY37" s="7"/>
      <c r="FZ37" s="7">
        <v>729000000</v>
      </c>
      <c r="GA37" s="7"/>
      <c r="GB37" s="7">
        <v>26916000000</v>
      </c>
      <c r="GC37" s="7"/>
      <c r="GD37" s="7"/>
      <c r="GE37" s="7">
        <v>1522200000</v>
      </c>
      <c r="GF37" s="7"/>
      <c r="GG37" s="7"/>
      <c r="GH37" s="7">
        <v>11430723643.3106</v>
      </c>
      <c r="GI37" s="7"/>
      <c r="GJ37" s="7"/>
      <c r="GK37" s="7">
        <v>795970000</v>
      </c>
      <c r="GL37" s="7"/>
      <c r="GM37" s="7"/>
      <c r="GN37" s="7"/>
      <c r="GO37" s="7"/>
      <c r="GP37" s="7">
        <v>26902000000</v>
      </c>
      <c r="GQ37" s="7"/>
      <c r="GR37" s="7"/>
      <c r="GS37" s="7"/>
      <c r="GT37" s="7"/>
      <c r="GU37" s="7">
        <v>449900000</v>
      </c>
      <c r="GV37" s="7"/>
      <c r="GW37" s="7">
        <v>1322000000</v>
      </c>
      <c r="GX37" s="7">
        <v>74337000000</v>
      </c>
      <c r="GY37" s="7"/>
      <c r="GZ37" s="7">
        <v>7932881754.97052</v>
      </c>
      <c r="HA37" s="7"/>
      <c r="HB37" s="7"/>
      <c r="HC37" s="7">
        <v>42908000</v>
      </c>
      <c r="HD37" s="7"/>
      <c r="HE37" s="7">
        <v>14545000000</v>
      </c>
      <c r="HF37" s="7"/>
      <c r="HG37" s="7"/>
      <c r="HH37" s="7"/>
      <c r="HI37" s="7"/>
      <c r="HJ37" s="7"/>
      <c r="HK37" s="7"/>
      <c r="HL37" s="7"/>
      <c r="HM37" s="7"/>
      <c r="HN37" s="7">
        <v>4151000000</v>
      </c>
      <c r="HO37" s="7"/>
      <c r="HP37" s="7"/>
      <c r="HQ37" s="7">
        <v>320898013.68719798</v>
      </c>
      <c r="HR37" s="7"/>
      <c r="HS37" s="7"/>
      <c r="HT37" s="7">
        <v>52972000000</v>
      </c>
      <c r="HU37" s="7"/>
      <c r="HV37" s="7">
        <v>15591456011.924101</v>
      </c>
      <c r="HW37" s="7">
        <v>20793000000</v>
      </c>
      <c r="HX37" s="7">
        <v>56790000</v>
      </c>
      <c r="HY37" s="7"/>
      <c r="HZ37" s="7"/>
      <c r="IA37" s="7"/>
      <c r="IB37" s="7"/>
      <c r="IC37" s="7"/>
      <c r="ID37" s="7">
        <v>38150000000</v>
      </c>
      <c r="IE37" s="7">
        <v>4614370011.2200003</v>
      </c>
      <c r="IF37" s="7"/>
      <c r="IG37" s="7"/>
      <c r="IH37" s="7"/>
      <c r="II37" s="7">
        <v>144048000000</v>
      </c>
      <c r="IJ37" s="7"/>
      <c r="IK37" s="7"/>
      <c r="IL37" s="7"/>
      <c r="IM37" s="7"/>
      <c r="IN37" s="7">
        <v>1310200000</v>
      </c>
      <c r="IO37" s="7">
        <v>106376000</v>
      </c>
      <c r="IP37" s="7"/>
      <c r="IQ37" s="7"/>
      <c r="IR37" s="7"/>
      <c r="IS37" s="7"/>
      <c r="IT37" s="7"/>
      <c r="IU37" s="7"/>
      <c r="IV37" s="7">
        <v>32489000000</v>
      </c>
      <c r="IW37" s="7">
        <v>138220000000</v>
      </c>
      <c r="IX37" s="7">
        <v>1665000000</v>
      </c>
      <c r="IY37" s="7"/>
      <c r="IZ37" s="7"/>
      <c r="JA37" s="7"/>
      <c r="JB37" s="7"/>
      <c r="JC37" s="7"/>
      <c r="JD37" s="7"/>
      <c r="JE37" s="7"/>
      <c r="JF37" s="7">
        <v>32239600</v>
      </c>
      <c r="JG37" s="7"/>
    </row>
    <row r="38" spans="1:267" x14ac:dyDescent="0.2">
      <c r="A38" s="7" t="s">
        <v>183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>
        <v>5669800000</v>
      </c>
      <c r="BG38" s="7"/>
      <c r="BH38" s="7"/>
      <c r="BI38" s="7">
        <v>2472000000</v>
      </c>
      <c r="BJ38" s="7">
        <v>6117599180.2504301</v>
      </c>
      <c r="BK38" s="7"/>
      <c r="BL38" s="7">
        <v>301500000</v>
      </c>
      <c r="BM38" s="7">
        <v>284300000</v>
      </c>
      <c r="BN38" s="7"/>
      <c r="BO38" s="7"/>
      <c r="BP38" s="7">
        <v>1490</v>
      </c>
      <c r="BQ38" s="7"/>
      <c r="BR38" s="7">
        <v>120573000</v>
      </c>
      <c r="BS38" s="7"/>
      <c r="BT38" s="7"/>
      <c r="BU38" s="7">
        <v>506000000</v>
      </c>
      <c r="BV38" s="7">
        <v>1680500000</v>
      </c>
      <c r="BW38" s="7"/>
      <c r="BX38" s="7">
        <v>1133600000</v>
      </c>
      <c r="BY38" s="7"/>
      <c r="BZ38" s="7"/>
      <c r="CA38" s="7"/>
      <c r="CB38" s="7">
        <v>7818000</v>
      </c>
      <c r="CC38" s="7"/>
      <c r="CD38" s="7">
        <v>17751000000</v>
      </c>
      <c r="CE38" s="7"/>
      <c r="CF38" s="7"/>
      <c r="CG38" s="7">
        <v>274910000000</v>
      </c>
      <c r="CH38" s="7">
        <v>18647000000</v>
      </c>
      <c r="CI38" s="7"/>
      <c r="CJ38" s="7"/>
      <c r="CK38" s="7"/>
      <c r="CL38" s="7"/>
      <c r="CM38" s="7">
        <v>713290000000</v>
      </c>
      <c r="CN38" s="7"/>
      <c r="CO38" s="7"/>
      <c r="CP38" s="7"/>
      <c r="CQ38" s="7"/>
      <c r="CR38" s="7"/>
      <c r="CS38" s="7">
        <v>107960000000</v>
      </c>
      <c r="CT38" s="7"/>
      <c r="CU38" s="7">
        <v>2859860000</v>
      </c>
      <c r="CV38" s="7"/>
      <c r="CW38" s="7"/>
      <c r="CX38" s="7">
        <v>894771238.3973968</v>
      </c>
      <c r="CY38" s="7">
        <v>30381000000</v>
      </c>
      <c r="CZ38" s="7">
        <v>43131000000</v>
      </c>
      <c r="DA38" s="7"/>
      <c r="DB38" s="7"/>
      <c r="DC38" s="7">
        <v>4438500000</v>
      </c>
      <c r="DD38" s="7"/>
      <c r="DE38" s="7">
        <v>9900000000</v>
      </c>
      <c r="DF38" s="7"/>
      <c r="DG38" s="7"/>
      <c r="DH38" s="7"/>
      <c r="DI38" s="7"/>
      <c r="DJ38" s="7"/>
      <c r="DK38" s="7">
        <v>1869900000</v>
      </c>
      <c r="DL38" s="7"/>
      <c r="DM38" s="7">
        <v>317220000</v>
      </c>
      <c r="DN38" s="7">
        <v>2674524406.59095</v>
      </c>
      <c r="DO38" s="7">
        <v>82703591851.295105</v>
      </c>
      <c r="DP38" s="7"/>
      <c r="DQ38" s="7"/>
      <c r="DR38" s="7"/>
      <c r="DS38" s="7"/>
      <c r="DT38" s="7">
        <v>35128000000</v>
      </c>
      <c r="DU38" s="7">
        <v>22759700</v>
      </c>
      <c r="DV38" s="7"/>
      <c r="DW38" s="7"/>
      <c r="DX38" s="7"/>
      <c r="DY38" s="7"/>
      <c r="DZ38" s="7"/>
      <c r="EA38" s="7">
        <v>2269900000</v>
      </c>
      <c r="EB38" s="7"/>
      <c r="EC38" s="7"/>
      <c r="ED38" s="7"/>
      <c r="EE38" s="7"/>
      <c r="EF38" s="7"/>
      <c r="EG38" s="7"/>
      <c r="EH38" s="7">
        <v>161600000000</v>
      </c>
      <c r="EI38" s="7">
        <v>39506000000</v>
      </c>
      <c r="EJ38" s="7">
        <v>133570000000</v>
      </c>
      <c r="EK38" s="7">
        <v>9810700000000</v>
      </c>
      <c r="EL38" s="7">
        <v>9166000000000</v>
      </c>
      <c r="EM38" s="7"/>
      <c r="EN38" s="7">
        <v>2383298373.2115698</v>
      </c>
      <c r="EO38" s="7"/>
      <c r="EP38" s="7">
        <v>12645000000</v>
      </c>
      <c r="EQ38" s="7">
        <v>47650379337.5924</v>
      </c>
      <c r="ER38" s="7">
        <v>10671000000</v>
      </c>
      <c r="ES38" s="7"/>
      <c r="ET38" s="7">
        <v>668420000</v>
      </c>
      <c r="EU38" s="7"/>
      <c r="EV38" s="7"/>
      <c r="EW38" s="7"/>
      <c r="EX38" s="7"/>
      <c r="EY38" s="7">
        <v>5996000000000</v>
      </c>
      <c r="EZ38" s="7"/>
      <c r="FA38" s="7">
        <v>1059000000</v>
      </c>
      <c r="FB38" s="7"/>
      <c r="FC38" s="7"/>
      <c r="FD38" s="7"/>
      <c r="FE38" s="7"/>
      <c r="FF38" s="7">
        <v>372808119.25</v>
      </c>
      <c r="FG38" s="7"/>
      <c r="FH38" s="7"/>
      <c r="FI38" s="7"/>
      <c r="FJ38" s="7">
        <v>78863531.047265992</v>
      </c>
      <c r="FK38" s="7">
        <v>868941172.38763595</v>
      </c>
      <c r="FL38" s="7"/>
      <c r="FM38" s="7">
        <v>53320000000</v>
      </c>
      <c r="FN38" s="7"/>
      <c r="FO38" s="7"/>
      <c r="FP38" s="7">
        <v>161400000</v>
      </c>
      <c r="FQ38" s="7"/>
      <c r="FR38" s="7">
        <v>675480303.71816909</v>
      </c>
      <c r="FS38" s="7"/>
      <c r="FT38" s="7"/>
      <c r="FU38" s="7">
        <v>4079700000</v>
      </c>
      <c r="FV38" s="7">
        <v>37465000000</v>
      </c>
      <c r="FW38" s="7"/>
      <c r="FX38" s="7"/>
      <c r="FY38" s="7"/>
      <c r="FZ38" s="7">
        <v>2699000000</v>
      </c>
      <c r="GA38" s="7"/>
      <c r="GB38" s="7">
        <v>27913000000</v>
      </c>
      <c r="GC38" s="7"/>
      <c r="GD38" s="7"/>
      <c r="GE38" s="7">
        <v>1582100000</v>
      </c>
      <c r="GF38" s="7"/>
      <c r="GG38" s="7"/>
      <c r="GH38" s="7">
        <v>11825512431.309</v>
      </c>
      <c r="GI38" s="7"/>
      <c r="GJ38" s="7"/>
      <c r="GK38" s="7">
        <v>815250000</v>
      </c>
      <c r="GL38" s="7"/>
      <c r="GM38" s="7"/>
      <c r="GN38" s="7"/>
      <c r="GO38" s="7"/>
      <c r="GP38" s="7">
        <v>27944000000</v>
      </c>
      <c r="GQ38" s="7"/>
      <c r="GR38" s="7"/>
      <c r="GS38" s="7"/>
      <c r="GT38" s="7"/>
      <c r="GU38" s="7">
        <v>463340000</v>
      </c>
      <c r="GV38" s="7"/>
      <c r="GW38" s="7">
        <v>1999000000</v>
      </c>
      <c r="GX38" s="7">
        <v>78696000000</v>
      </c>
      <c r="GY38" s="7"/>
      <c r="GZ38" s="7">
        <v>8540417593.5994301</v>
      </c>
      <c r="HA38" s="7"/>
      <c r="HB38" s="7"/>
      <c r="HC38" s="7">
        <v>126580000</v>
      </c>
      <c r="HD38" s="7"/>
      <c r="HE38" s="7"/>
      <c r="HF38" s="7"/>
      <c r="HG38" s="7"/>
      <c r="HH38" s="7"/>
      <c r="HI38" s="7"/>
      <c r="HJ38" s="7"/>
      <c r="HK38" s="7"/>
      <c r="HL38" s="7">
        <v>380000000</v>
      </c>
      <c r="HM38" s="7"/>
      <c r="HN38" s="7">
        <v>4443000000</v>
      </c>
      <c r="HO38" s="7"/>
      <c r="HP38" s="7"/>
      <c r="HQ38" s="7">
        <v>472375229.51093298</v>
      </c>
      <c r="HR38" s="7"/>
      <c r="HS38" s="7"/>
      <c r="HT38" s="7">
        <v>60314000000</v>
      </c>
      <c r="HU38" s="7"/>
      <c r="HV38" s="7">
        <v>16853581431.129999</v>
      </c>
      <c r="HW38" s="7">
        <v>25971000000</v>
      </c>
      <c r="HX38" s="7">
        <v>60700000</v>
      </c>
      <c r="HY38" s="7"/>
      <c r="HZ38" s="7"/>
      <c r="IA38" s="7"/>
      <c r="IB38" s="7"/>
      <c r="IC38" s="7"/>
      <c r="ID38" s="7">
        <v>39970000000</v>
      </c>
      <c r="IE38" s="7">
        <v>4743697634.8800001</v>
      </c>
      <c r="IF38" s="7"/>
      <c r="IG38" s="7"/>
      <c r="IH38" s="7"/>
      <c r="II38" s="7">
        <v>162388000000</v>
      </c>
      <c r="IJ38" s="7"/>
      <c r="IK38" s="7"/>
      <c r="IL38" s="7"/>
      <c r="IM38" s="7"/>
      <c r="IN38" s="7">
        <v>1449500000</v>
      </c>
      <c r="IO38" s="7">
        <v>189790000</v>
      </c>
      <c r="IP38" s="7"/>
      <c r="IQ38" s="7"/>
      <c r="IR38" s="7"/>
      <c r="IS38" s="7"/>
      <c r="IT38" s="7"/>
      <c r="IU38" s="7"/>
      <c r="IV38" s="7">
        <v>29716000000</v>
      </c>
      <c r="IW38" s="7">
        <v>138750000000</v>
      </c>
      <c r="IX38" s="7">
        <v>2646000000</v>
      </c>
      <c r="IY38" s="7"/>
      <c r="IZ38" s="7"/>
      <c r="JA38" s="7"/>
      <c r="JB38" s="7"/>
      <c r="JC38" s="7"/>
      <c r="JD38" s="7"/>
      <c r="JE38" s="7"/>
      <c r="JF38" s="7">
        <v>66401500</v>
      </c>
      <c r="JG38" s="7"/>
    </row>
    <row r="39" spans="1:267" x14ac:dyDescent="0.2">
      <c r="A39" s="7" t="s">
        <v>184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>
        <v>6392400000</v>
      </c>
      <c r="BG39" s="7"/>
      <c r="BH39" s="7"/>
      <c r="BI39" s="7">
        <v>2728000000</v>
      </c>
      <c r="BJ39" s="7">
        <v>6370500643.1545801</v>
      </c>
      <c r="BK39" s="7">
        <v>19096600</v>
      </c>
      <c r="BL39" s="7">
        <v>321000000</v>
      </c>
      <c r="BM39" s="7">
        <v>290400000</v>
      </c>
      <c r="BN39" s="7"/>
      <c r="BO39" s="7"/>
      <c r="BP39" s="7">
        <v>18040</v>
      </c>
      <c r="BQ39" s="7"/>
      <c r="BR39" s="7">
        <v>131858000</v>
      </c>
      <c r="BS39" s="7"/>
      <c r="BT39" s="7"/>
      <c r="BU39" s="7">
        <v>512900000</v>
      </c>
      <c r="BV39" s="7">
        <v>2095200000</v>
      </c>
      <c r="BW39" s="7"/>
      <c r="BX39" s="7">
        <v>1082900000</v>
      </c>
      <c r="BY39" s="7"/>
      <c r="BZ39" s="7"/>
      <c r="CA39" s="7"/>
      <c r="CB39" s="7">
        <v>13623000</v>
      </c>
      <c r="CC39" s="7"/>
      <c r="CD39" s="7">
        <v>18780000000</v>
      </c>
      <c r="CE39" s="7"/>
      <c r="CF39" s="7"/>
      <c r="CG39" s="7">
        <v>212760000000</v>
      </c>
      <c r="CH39" s="7">
        <v>18607000000</v>
      </c>
      <c r="CI39" s="7"/>
      <c r="CJ39" s="7"/>
      <c r="CK39" s="7"/>
      <c r="CL39" s="7"/>
      <c r="CM39" s="7">
        <v>854240000000</v>
      </c>
      <c r="CN39" s="7"/>
      <c r="CO39" s="7"/>
      <c r="CP39" s="7"/>
      <c r="CQ39" s="7"/>
      <c r="CR39" s="7"/>
      <c r="CS39" s="7">
        <v>135390000000</v>
      </c>
      <c r="CT39" s="7"/>
      <c r="CU39" s="7">
        <v>8510340000</v>
      </c>
      <c r="CV39" s="7"/>
      <c r="CW39" s="7"/>
      <c r="CX39" s="7">
        <v>1034402260.6895591</v>
      </c>
      <c r="CY39" s="7">
        <v>41445000000</v>
      </c>
      <c r="CZ39" s="7">
        <v>45782000000</v>
      </c>
      <c r="DA39" s="7"/>
      <c r="DB39" s="7"/>
      <c r="DC39" s="7">
        <v>5306700000</v>
      </c>
      <c r="DD39" s="7"/>
      <c r="DE39" s="7">
        <v>11212000000</v>
      </c>
      <c r="DF39" s="7"/>
      <c r="DG39" s="7"/>
      <c r="DH39" s="7"/>
      <c r="DI39" s="7"/>
      <c r="DJ39" s="7"/>
      <c r="DK39" s="7">
        <v>2052200000</v>
      </c>
      <c r="DL39" s="7"/>
      <c r="DM39" s="7">
        <v>338050000</v>
      </c>
      <c r="DN39" s="7">
        <v>2608931115.2709599</v>
      </c>
      <c r="DO39" s="7">
        <v>85264735340.883606</v>
      </c>
      <c r="DP39" s="7"/>
      <c r="DQ39" s="7"/>
      <c r="DR39" s="7"/>
      <c r="DS39" s="7"/>
      <c r="DT39" s="7">
        <v>35717000000</v>
      </c>
      <c r="DU39" s="7"/>
      <c r="DV39" s="7"/>
      <c r="DW39" s="7"/>
      <c r="DX39" s="7"/>
      <c r="DY39" s="7"/>
      <c r="DZ39" s="7"/>
      <c r="EA39" s="7">
        <v>2501220000</v>
      </c>
      <c r="EB39" s="7"/>
      <c r="EC39" s="7"/>
      <c r="ED39" s="7"/>
      <c r="EE39" s="7"/>
      <c r="EF39" s="7"/>
      <c r="EG39" s="7"/>
      <c r="EH39" s="7">
        <v>197600000000</v>
      </c>
      <c r="EI39" s="7">
        <v>40416900000</v>
      </c>
      <c r="EJ39" s="7">
        <v>144970000000</v>
      </c>
      <c r="EK39" s="7">
        <v>8748000000000</v>
      </c>
      <c r="EL39" s="7">
        <v>13000000000000</v>
      </c>
      <c r="EM39" s="7"/>
      <c r="EN39" s="7">
        <v>2477258991.0153298</v>
      </c>
      <c r="EO39" s="7"/>
      <c r="EP39" s="7">
        <v>16156000000</v>
      </c>
      <c r="EQ39" s="7">
        <v>47377173637.973999</v>
      </c>
      <c r="ER39" s="7">
        <v>11525900000</v>
      </c>
      <c r="ES39" s="7">
        <v>5079100000000</v>
      </c>
      <c r="ET39" s="7">
        <v>719650000</v>
      </c>
      <c r="EU39" s="7"/>
      <c r="EV39" s="7"/>
      <c r="EW39" s="7"/>
      <c r="EX39" s="7"/>
      <c r="EY39" s="7">
        <v>6762000000000</v>
      </c>
      <c r="EZ39" s="7"/>
      <c r="FA39" s="7">
        <v>1116000000</v>
      </c>
      <c r="FB39" s="7"/>
      <c r="FC39" s="7"/>
      <c r="FD39" s="7">
        <v>141461915.4131166</v>
      </c>
      <c r="FE39" s="7"/>
      <c r="FF39" s="7">
        <v>469650349.5</v>
      </c>
      <c r="FG39" s="7"/>
      <c r="FH39" s="7"/>
      <c r="FI39" s="7"/>
      <c r="FJ39" s="7">
        <v>176639249.30491197</v>
      </c>
      <c r="FK39" s="7">
        <v>910810388.72183597</v>
      </c>
      <c r="FL39" s="7"/>
      <c r="FM39" s="7">
        <v>65900000000</v>
      </c>
      <c r="FN39" s="7"/>
      <c r="FO39" s="7"/>
      <c r="FP39" s="7">
        <v>184900000</v>
      </c>
      <c r="FQ39" s="7"/>
      <c r="FR39" s="7">
        <v>742653941.44032371</v>
      </c>
      <c r="FS39" s="7"/>
      <c r="FT39" s="7"/>
      <c r="FU39" s="7">
        <v>5424400000</v>
      </c>
      <c r="FV39" s="7">
        <v>44120000000</v>
      </c>
      <c r="FW39" s="7"/>
      <c r="FX39" s="7"/>
      <c r="FY39" s="7"/>
      <c r="FZ39" s="7">
        <v>5916000000</v>
      </c>
      <c r="GA39" s="7"/>
      <c r="GB39" s="7">
        <v>29630000000</v>
      </c>
      <c r="GC39" s="7"/>
      <c r="GD39" s="7"/>
      <c r="GE39" s="7">
        <v>1756100000</v>
      </c>
      <c r="GF39" s="7"/>
      <c r="GG39" s="7"/>
      <c r="GH39" s="7">
        <v>13014416597.4652</v>
      </c>
      <c r="GI39" s="7"/>
      <c r="GJ39" s="7"/>
      <c r="GK39" s="7">
        <v>831720000</v>
      </c>
      <c r="GL39" s="7"/>
      <c r="GM39" s="7"/>
      <c r="GN39" s="7"/>
      <c r="GO39" s="7"/>
      <c r="GP39" s="7">
        <v>28545000000</v>
      </c>
      <c r="GQ39" s="7"/>
      <c r="GR39" s="7"/>
      <c r="GS39" s="7"/>
      <c r="GT39" s="7"/>
      <c r="GU39" s="7">
        <v>542900000</v>
      </c>
      <c r="GV39" s="7"/>
      <c r="GW39" s="7">
        <v>2925000000</v>
      </c>
      <c r="GX39" s="7">
        <v>88526000000</v>
      </c>
      <c r="GY39" s="7">
        <v>12925000000</v>
      </c>
      <c r="GZ39" s="7">
        <v>8732953581.8677006</v>
      </c>
      <c r="HA39" s="7"/>
      <c r="HB39" s="7"/>
      <c r="HC39" s="7">
        <v>309578000</v>
      </c>
      <c r="HD39" s="7"/>
      <c r="HE39" s="7"/>
      <c r="HF39" s="7"/>
      <c r="HG39" s="7"/>
      <c r="HH39" s="7"/>
      <c r="HI39" s="7"/>
      <c r="HJ39" s="7"/>
      <c r="HK39" s="7"/>
      <c r="HL39" s="7">
        <v>357000000</v>
      </c>
      <c r="HM39" s="7"/>
      <c r="HN39" s="7">
        <v>5405000000</v>
      </c>
      <c r="HO39" s="7"/>
      <c r="HP39" s="7"/>
      <c r="HQ39" s="7">
        <v>554164580.20363903</v>
      </c>
      <c r="HR39" s="7"/>
      <c r="HS39" s="7"/>
      <c r="HT39" s="7">
        <v>42587000000</v>
      </c>
      <c r="HU39" s="7"/>
      <c r="HV39" s="7">
        <v>16228528842.5709</v>
      </c>
      <c r="HW39" s="7">
        <v>29309000000</v>
      </c>
      <c r="HX39" s="7"/>
      <c r="HY39" s="7"/>
      <c r="HZ39" s="7"/>
      <c r="IA39" s="7"/>
      <c r="IB39" s="7"/>
      <c r="IC39" s="7"/>
      <c r="ID39" s="7">
        <v>45040000000</v>
      </c>
      <c r="IE39" s="7">
        <v>4830677234.0100002</v>
      </c>
      <c r="IF39" s="7"/>
      <c r="IG39" s="7"/>
      <c r="IH39" s="7"/>
      <c r="II39" s="7">
        <v>173356000000</v>
      </c>
      <c r="IJ39" s="7"/>
      <c r="IK39" s="7"/>
      <c r="IL39" s="7"/>
      <c r="IM39" s="7"/>
      <c r="IN39" s="7">
        <v>1608600000</v>
      </c>
      <c r="IO39" s="7">
        <v>302028000</v>
      </c>
      <c r="IP39" s="7"/>
      <c r="IQ39" s="7"/>
      <c r="IR39" s="7"/>
      <c r="IS39" s="7"/>
      <c r="IT39" s="7"/>
      <c r="IU39" s="7"/>
      <c r="IV39" s="7">
        <v>24315000000</v>
      </c>
      <c r="IW39" s="7">
        <v>138420000000</v>
      </c>
      <c r="IX39" s="7">
        <v>4227000000</v>
      </c>
      <c r="IY39" s="7"/>
      <c r="IZ39" s="7"/>
      <c r="JA39" s="7"/>
      <c r="JB39" s="7"/>
      <c r="JC39" s="7"/>
      <c r="JD39" s="7"/>
      <c r="JE39" s="7"/>
      <c r="JF39" s="7"/>
      <c r="JG39" s="7"/>
    </row>
    <row r="40" spans="1:267" x14ac:dyDescent="0.2">
      <c r="A40" s="7" t="s">
        <v>185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>
        <v>8206000000</v>
      </c>
      <c r="BA40" s="7"/>
      <c r="BB40" s="7"/>
      <c r="BC40" s="7"/>
      <c r="BD40" s="7"/>
      <c r="BE40" s="7"/>
      <c r="BF40" s="7">
        <v>6901500000</v>
      </c>
      <c r="BG40" s="7"/>
      <c r="BH40" s="7"/>
      <c r="BI40" s="7">
        <v>2857000000</v>
      </c>
      <c r="BJ40" s="7">
        <v>9556280000</v>
      </c>
      <c r="BK40" s="7">
        <v>41986000</v>
      </c>
      <c r="BL40" s="7">
        <v>327200000</v>
      </c>
      <c r="BM40" s="7">
        <v>331700000</v>
      </c>
      <c r="BN40" s="7"/>
      <c r="BO40" s="7"/>
      <c r="BP40" s="7">
        <v>165770</v>
      </c>
      <c r="BQ40" s="7">
        <v>6725500000</v>
      </c>
      <c r="BR40" s="7">
        <v>126989000</v>
      </c>
      <c r="BS40" s="7"/>
      <c r="BT40" s="7"/>
      <c r="BU40" s="7">
        <v>613500000</v>
      </c>
      <c r="BV40" s="7">
        <v>2306800000</v>
      </c>
      <c r="BW40" s="7"/>
      <c r="BX40" s="7">
        <v>1224300000</v>
      </c>
      <c r="BY40" s="7"/>
      <c r="BZ40" s="7"/>
      <c r="CA40" s="7"/>
      <c r="CB40" s="7">
        <v>36077000</v>
      </c>
      <c r="CC40" s="7"/>
      <c r="CD40" s="7">
        <v>17946000000</v>
      </c>
      <c r="CE40" s="7"/>
      <c r="CF40" s="7"/>
      <c r="CG40" s="7">
        <v>194310000000</v>
      </c>
      <c r="CH40" s="7">
        <v>18675000000</v>
      </c>
      <c r="CI40" s="7"/>
      <c r="CJ40" s="7"/>
      <c r="CK40" s="7"/>
      <c r="CL40" s="7"/>
      <c r="CM40" s="7">
        <v>1000250000000</v>
      </c>
      <c r="CN40" s="7"/>
      <c r="CO40" s="7"/>
      <c r="CP40" s="7"/>
      <c r="CQ40" s="7"/>
      <c r="CR40" s="7"/>
      <c r="CS40" s="7">
        <v>171480000000</v>
      </c>
      <c r="CT40" s="7">
        <v>572100000000</v>
      </c>
      <c r="CU40" s="7">
        <v>14554235000</v>
      </c>
      <c r="CV40" s="7"/>
      <c r="CW40" s="7"/>
      <c r="CX40" s="7">
        <v>1453336386.0345755</v>
      </c>
      <c r="CY40" s="7">
        <v>70942000000</v>
      </c>
      <c r="CZ40" s="7">
        <v>45210000000</v>
      </c>
      <c r="DA40" s="7"/>
      <c r="DB40" s="7"/>
      <c r="DC40" s="7">
        <v>6817700000</v>
      </c>
      <c r="DD40" s="7"/>
      <c r="DE40" s="7">
        <v>12640000000</v>
      </c>
      <c r="DF40" s="7"/>
      <c r="DG40" s="7"/>
      <c r="DH40" s="7"/>
      <c r="DI40" s="7">
        <v>209201573.17325601</v>
      </c>
      <c r="DJ40" s="7"/>
      <c r="DK40" s="7">
        <v>2256400000</v>
      </c>
      <c r="DL40" s="7"/>
      <c r="DM40" s="7">
        <v>342140000</v>
      </c>
      <c r="DN40" s="7">
        <v>3904213360.6992102</v>
      </c>
      <c r="DO40" s="7">
        <v>123918097371.451</v>
      </c>
      <c r="DP40" s="7"/>
      <c r="DQ40" s="7"/>
      <c r="DR40" s="7"/>
      <c r="DS40" s="7">
        <v>30900000</v>
      </c>
      <c r="DT40" s="7">
        <v>35460140643.195297</v>
      </c>
      <c r="DU40" s="7"/>
      <c r="DV40" s="7"/>
      <c r="DW40" s="7">
        <v>8531121573.3060799</v>
      </c>
      <c r="DX40" s="7"/>
      <c r="DY40" s="7"/>
      <c r="DZ40" s="7"/>
      <c r="EA40" s="7">
        <v>3206800000</v>
      </c>
      <c r="EB40" s="7"/>
      <c r="EC40" s="7"/>
      <c r="ED40" s="7"/>
      <c r="EE40" s="7"/>
      <c r="EF40" s="7"/>
      <c r="EG40" s="7"/>
      <c r="EH40" s="7">
        <v>300510313876.25897</v>
      </c>
      <c r="EI40" s="7">
        <v>43340400000</v>
      </c>
      <c r="EJ40" s="7">
        <v>170360000000</v>
      </c>
      <c r="EK40" s="7">
        <v>8851000000000</v>
      </c>
      <c r="EL40" s="7">
        <v>16426000000000</v>
      </c>
      <c r="EM40" s="7"/>
      <c r="EN40" s="7">
        <v>3483391000</v>
      </c>
      <c r="EO40" s="7"/>
      <c r="EP40" s="7">
        <v>20874000000</v>
      </c>
      <c r="EQ40" s="7">
        <v>60134807748.070297</v>
      </c>
      <c r="ER40" s="7">
        <v>16196780000</v>
      </c>
      <c r="ES40" s="7">
        <v>5225200000000</v>
      </c>
      <c r="ET40" s="7">
        <v>823200000</v>
      </c>
      <c r="EU40" s="7"/>
      <c r="EV40" s="7"/>
      <c r="EW40" s="7"/>
      <c r="EX40" s="7"/>
      <c r="EY40" s="7">
        <v>8585000000000</v>
      </c>
      <c r="EZ40" s="7"/>
      <c r="FA40" s="7">
        <v>1168000000</v>
      </c>
      <c r="FB40" s="7"/>
      <c r="FC40" s="7"/>
      <c r="FD40" s="7">
        <v>425003272.60516447</v>
      </c>
      <c r="FE40" s="7"/>
      <c r="FF40" s="7">
        <v>634328528.25</v>
      </c>
      <c r="FG40" s="7"/>
      <c r="FH40" s="7"/>
      <c r="FI40" s="7"/>
      <c r="FJ40" s="7">
        <v>422660000</v>
      </c>
      <c r="FK40" s="7">
        <v>1342419016.22574</v>
      </c>
      <c r="FL40" s="7"/>
      <c r="FM40" s="7">
        <v>88900000000</v>
      </c>
      <c r="FN40" s="7"/>
      <c r="FO40" s="7"/>
      <c r="FP40" s="7">
        <v>232200000</v>
      </c>
      <c r="FQ40" s="7"/>
      <c r="FR40" s="7">
        <v>1000864229.2470464</v>
      </c>
      <c r="FS40" s="7"/>
      <c r="FT40" s="7"/>
      <c r="FU40" s="7">
        <v>5962900000</v>
      </c>
      <c r="FV40" s="7">
        <v>51999000000</v>
      </c>
      <c r="FW40" s="7"/>
      <c r="FX40" s="7"/>
      <c r="FY40" s="7"/>
      <c r="FZ40" s="7">
        <v>9264000000</v>
      </c>
      <c r="GA40" s="7"/>
      <c r="GB40" s="7">
        <v>31815000000</v>
      </c>
      <c r="GC40" s="7"/>
      <c r="GD40" s="7"/>
      <c r="GE40" s="7">
        <v>2086800000</v>
      </c>
      <c r="GF40" s="7"/>
      <c r="GG40" s="7"/>
      <c r="GH40" s="7">
        <v>10344335804.678499</v>
      </c>
      <c r="GI40" s="7"/>
      <c r="GJ40" s="7"/>
      <c r="GK40" s="7">
        <v>863680000</v>
      </c>
      <c r="GL40" s="7"/>
      <c r="GM40" s="7"/>
      <c r="GN40" s="7"/>
      <c r="GO40" s="7"/>
      <c r="GP40" s="7">
        <v>34893000000</v>
      </c>
      <c r="GQ40" s="7"/>
      <c r="GR40" s="7"/>
      <c r="GS40" s="7"/>
      <c r="GT40" s="7"/>
      <c r="GU40" s="7">
        <v>551170000</v>
      </c>
      <c r="GV40" s="7"/>
      <c r="GW40" s="7">
        <v>4076300000</v>
      </c>
      <c r="GX40" s="7">
        <v>109074000000</v>
      </c>
      <c r="GY40" s="7">
        <v>24918000000</v>
      </c>
      <c r="GZ40" s="7">
        <v>9733675000</v>
      </c>
      <c r="HA40" s="7"/>
      <c r="HB40" s="7"/>
      <c r="HC40" s="7">
        <v>471100000</v>
      </c>
      <c r="HD40" s="7"/>
      <c r="HE40" s="7"/>
      <c r="HF40" s="7"/>
      <c r="HG40" s="7">
        <v>144900000000</v>
      </c>
      <c r="HH40" s="7"/>
      <c r="HI40" s="7"/>
      <c r="HJ40" s="7"/>
      <c r="HK40" s="7"/>
      <c r="HL40" s="7">
        <v>358600000</v>
      </c>
      <c r="HM40" s="7"/>
      <c r="HN40" s="7">
        <v>5738000000</v>
      </c>
      <c r="HO40" s="7"/>
      <c r="HP40" s="7">
        <v>1687883000</v>
      </c>
      <c r="HQ40" s="7">
        <v>778921000</v>
      </c>
      <c r="HR40" s="7"/>
      <c r="HS40" s="7"/>
      <c r="HT40" s="7">
        <v>25366000000</v>
      </c>
      <c r="HU40" s="7"/>
      <c r="HV40" s="7"/>
      <c r="HW40" s="7">
        <v>34909000000</v>
      </c>
      <c r="HX40" s="7"/>
      <c r="HY40" s="7"/>
      <c r="HZ40" s="7"/>
      <c r="IA40" s="7"/>
      <c r="IB40" s="7"/>
      <c r="IC40" s="7"/>
      <c r="ID40" s="7">
        <v>61532000000</v>
      </c>
      <c r="IE40" s="7">
        <v>4785687996.0600004</v>
      </c>
      <c r="IF40" s="7"/>
      <c r="IG40" s="7"/>
      <c r="IH40" s="7"/>
      <c r="II40" s="7">
        <v>223168000000</v>
      </c>
      <c r="IJ40" s="7"/>
      <c r="IK40" s="7"/>
      <c r="IL40" s="7"/>
      <c r="IM40" s="7"/>
      <c r="IN40" s="7">
        <v>1776200000</v>
      </c>
      <c r="IO40" s="7">
        <v>515605000</v>
      </c>
      <c r="IP40" s="7"/>
      <c r="IQ40" s="7"/>
      <c r="IR40" s="7"/>
      <c r="IS40" s="7"/>
      <c r="IT40" s="7"/>
      <c r="IU40" s="7"/>
      <c r="IV40" s="7">
        <v>49097000000</v>
      </c>
      <c r="IW40" s="7">
        <v>139020000000</v>
      </c>
      <c r="IX40" s="7">
        <v>5483000000</v>
      </c>
      <c r="IY40" s="7"/>
      <c r="IZ40" s="7">
        <v>3110000000</v>
      </c>
      <c r="JA40" s="7"/>
      <c r="JB40" s="7"/>
      <c r="JC40" s="7"/>
      <c r="JD40" s="7"/>
      <c r="JE40" s="7"/>
      <c r="JF40" s="7"/>
      <c r="JG40" s="7"/>
    </row>
    <row r="41" spans="1:267" x14ac:dyDescent="0.2">
      <c r="A41" s="7" t="s">
        <v>186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>
        <v>9518736000</v>
      </c>
      <c r="BA41" s="7"/>
      <c r="BB41" s="7"/>
      <c r="BC41" s="7"/>
      <c r="BD41" s="7"/>
      <c r="BE41" s="7"/>
      <c r="BF41" s="7">
        <v>6769200000</v>
      </c>
      <c r="BG41" s="7"/>
      <c r="BH41" s="7"/>
      <c r="BI41" s="7">
        <v>2918000000</v>
      </c>
      <c r="BJ41" s="7">
        <v>9723310000</v>
      </c>
      <c r="BK41" s="7">
        <v>49812800</v>
      </c>
      <c r="BL41" s="7">
        <v>333700000</v>
      </c>
      <c r="BM41" s="7">
        <v>342100000</v>
      </c>
      <c r="BN41" s="7"/>
      <c r="BO41" s="7"/>
      <c r="BP41" s="7">
        <v>528180</v>
      </c>
      <c r="BQ41" s="7">
        <v>6713800000</v>
      </c>
      <c r="BR41" s="7">
        <v>123123000</v>
      </c>
      <c r="BS41" s="7"/>
      <c r="BT41" s="7"/>
      <c r="BU41" s="7">
        <v>672400000</v>
      </c>
      <c r="BV41" s="7">
        <v>1501000000</v>
      </c>
      <c r="BW41" s="7"/>
      <c r="BX41" s="7">
        <v>1444500000</v>
      </c>
      <c r="BY41" s="7"/>
      <c r="BZ41" s="7"/>
      <c r="CA41" s="7"/>
      <c r="CB41" s="7">
        <v>54744000</v>
      </c>
      <c r="CC41" s="7"/>
      <c r="CD41" s="7">
        <v>22000000000</v>
      </c>
      <c r="CE41" s="7"/>
      <c r="CF41" s="7"/>
      <c r="CG41" s="7"/>
      <c r="CH41" s="7">
        <v>17738000000</v>
      </c>
      <c r="CI41" s="7"/>
      <c r="CJ41" s="7"/>
      <c r="CK41" s="7"/>
      <c r="CL41" s="7"/>
      <c r="CM41" s="7">
        <v>1159290000000</v>
      </c>
      <c r="CN41" s="7"/>
      <c r="CO41" s="7"/>
      <c r="CP41" s="7"/>
      <c r="CQ41" s="7"/>
      <c r="CR41" s="7"/>
      <c r="CS41" s="7">
        <v>201940000000</v>
      </c>
      <c r="CT41" s="7"/>
      <c r="CU41" s="7">
        <v>14134112000</v>
      </c>
      <c r="CV41" s="7"/>
      <c r="CW41" s="7"/>
      <c r="CX41" s="7">
        <v>1594296004.9481099</v>
      </c>
      <c r="CY41" s="7">
        <v>86234000000</v>
      </c>
      <c r="CZ41" s="7">
        <v>46097000000</v>
      </c>
      <c r="DA41" s="7"/>
      <c r="DB41" s="7"/>
      <c r="DC41" s="7">
        <v>7775100000</v>
      </c>
      <c r="DD41" s="7"/>
      <c r="DE41" s="7">
        <v>14049000000</v>
      </c>
      <c r="DF41" s="7"/>
      <c r="DG41" s="7"/>
      <c r="DH41" s="7"/>
      <c r="DI41" s="7">
        <v>254410843.58837199</v>
      </c>
      <c r="DJ41" s="7"/>
      <c r="DK41" s="7">
        <v>2463400000</v>
      </c>
      <c r="DL41" s="7"/>
      <c r="DM41" s="7">
        <v>324900000</v>
      </c>
      <c r="DN41" s="7">
        <v>3897798222.2191701</v>
      </c>
      <c r="DO41" s="7">
        <v>128847558831.948</v>
      </c>
      <c r="DP41" s="7"/>
      <c r="DQ41" s="7"/>
      <c r="DR41" s="7"/>
      <c r="DS41" s="7">
        <v>84000000</v>
      </c>
      <c r="DT41" s="7">
        <v>36298766883.913696</v>
      </c>
      <c r="DU41" s="7"/>
      <c r="DV41" s="7"/>
      <c r="DW41" s="7">
        <v>8747557679.8730698</v>
      </c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>
        <v>340067625921.672</v>
      </c>
      <c r="EI41" s="7">
        <v>45051700000</v>
      </c>
      <c r="EJ41" s="7">
        <v>195490000000</v>
      </c>
      <c r="EK41" s="7">
        <v>12731000000000</v>
      </c>
      <c r="EL41" s="7">
        <v>25538000000000</v>
      </c>
      <c r="EM41" s="7"/>
      <c r="EN41" s="7">
        <v>3639347000</v>
      </c>
      <c r="EO41" s="7"/>
      <c r="EP41" s="7">
        <v>23984000000</v>
      </c>
      <c r="EQ41" s="7">
        <v>66785020516.191704</v>
      </c>
      <c r="ER41" s="7">
        <v>24442900000</v>
      </c>
      <c r="ES41" s="7">
        <v>5414000000000</v>
      </c>
      <c r="ET41" s="7">
        <v>911150000</v>
      </c>
      <c r="EU41" s="7"/>
      <c r="EV41" s="7"/>
      <c r="EW41" s="7"/>
      <c r="EX41" s="7"/>
      <c r="EY41" s="7">
        <v>9349000000000</v>
      </c>
      <c r="EZ41" s="7"/>
      <c r="FA41" s="7">
        <v>1196000000</v>
      </c>
      <c r="FB41" s="7"/>
      <c r="FC41" s="7"/>
      <c r="FD41" s="7">
        <v>466837126.70958048</v>
      </c>
      <c r="FE41" s="7"/>
      <c r="FF41" s="7">
        <v>628271408.5</v>
      </c>
      <c r="FG41" s="7"/>
      <c r="FH41" s="7"/>
      <c r="FI41" s="7"/>
      <c r="FJ41" s="7">
        <v>577079000</v>
      </c>
      <c r="FK41" s="7">
        <v>1391127715.8675699</v>
      </c>
      <c r="FL41" s="7">
        <v>3992020000</v>
      </c>
      <c r="FM41" s="7"/>
      <c r="FN41" s="7"/>
      <c r="FO41" s="7">
        <v>16282000000</v>
      </c>
      <c r="FP41" s="7">
        <v>249300000</v>
      </c>
      <c r="FQ41" s="7"/>
      <c r="FR41" s="7">
        <v>1082387971.2922363</v>
      </c>
      <c r="FS41" s="7"/>
      <c r="FT41" s="7"/>
      <c r="FU41" s="7">
        <v>6262400000</v>
      </c>
      <c r="FV41" s="7">
        <v>67723000000</v>
      </c>
      <c r="FW41" s="7"/>
      <c r="FX41" s="7">
        <v>265600000</v>
      </c>
      <c r="FY41" s="7"/>
      <c r="FZ41" s="7">
        <v>12620000000</v>
      </c>
      <c r="GA41" s="7"/>
      <c r="GB41" s="7"/>
      <c r="GC41" s="7"/>
      <c r="GD41" s="7"/>
      <c r="GE41" s="7">
        <v>2649700000</v>
      </c>
      <c r="GF41" s="7"/>
      <c r="GG41" s="7"/>
      <c r="GH41" s="7">
        <v>10330906278.530199</v>
      </c>
      <c r="GI41" s="7"/>
      <c r="GJ41" s="7"/>
      <c r="GK41" s="7">
        <v>844650000</v>
      </c>
      <c r="GL41" s="7"/>
      <c r="GM41" s="7"/>
      <c r="GN41" s="7"/>
      <c r="GO41" s="7"/>
      <c r="GP41" s="7">
        <v>37077000000</v>
      </c>
      <c r="GQ41" s="7"/>
      <c r="GR41" s="7"/>
      <c r="GS41" s="7"/>
      <c r="GT41" s="7"/>
      <c r="GU41" s="7">
        <v>501090000</v>
      </c>
      <c r="GV41" s="7"/>
      <c r="GW41" s="7">
        <v>4428200000</v>
      </c>
      <c r="GX41" s="7">
        <v>123226000000</v>
      </c>
      <c r="GY41" s="7">
        <v>31150000000</v>
      </c>
      <c r="GZ41" s="7">
        <v>10428249000</v>
      </c>
      <c r="HA41" s="7"/>
      <c r="HB41" s="7"/>
      <c r="HC41" s="7">
        <v>660300000</v>
      </c>
      <c r="HD41" s="7"/>
      <c r="HE41" s="7"/>
      <c r="HF41" s="7"/>
      <c r="HG41" s="7"/>
      <c r="HH41" s="7"/>
      <c r="HI41" s="7"/>
      <c r="HJ41" s="7"/>
      <c r="HK41" s="7"/>
      <c r="HL41" s="7">
        <v>392600000</v>
      </c>
      <c r="HM41" s="7"/>
      <c r="HN41" s="7">
        <v>6375000000</v>
      </c>
      <c r="HO41" s="7"/>
      <c r="HP41" s="7">
        <v>1932229000</v>
      </c>
      <c r="HQ41" s="7">
        <v>896456000</v>
      </c>
      <c r="HR41" s="7"/>
      <c r="HS41" s="7"/>
      <c r="HT41" s="7">
        <v>31146000000</v>
      </c>
      <c r="HU41" s="7"/>
      <c r="HV41" s="7"/>
      <c r="HW41" s="7">
        <v>38332000000</v>
      </c>
      <c r="HX41" s="7"/>
      <c r="HY41" s="7"/>
      <c r="HZ41" s="7"/>
      <c r="IA41" s="7"/>
      <c r="IB41" s="7"/>
      <c r="IC41" s="7"/>
      <c r="ID41" s="7">
        <v>64731000000</v>
      </c>
      <c r="IE41" s="7">
        <v>4867743162.1999998</v>
      </c>
      <c r="IF41" s="7"/>
      <c r="IG41" s="7"/>
      <c r="IH41" s="7"/>
      <c r="II41" s="7">
        <v>241603000000</v>
      </c>
      <c r="IJ41" s="7"/>
      <c r="IK41" s="7"/>
      <c r="IL41" s="7"/>
      <c r="IM41" s="7"/>
      <c r="IN41" s="7">
        <v>1970500000</v>
      </c>
      <c r="IO41" s="7">
        <v>998723000</v>
      </c>
      <c r="IP41" s="7"/>
      <c r="IQ41" s="7"/>
      <c r="IR41" s="7"/>
      <c r="IS41" s="7"/>
      <c r="IT41" s="7"/>
      <c r="IU41" s="7"/>
      <c r="IV41" s="7">
        <v>50863000000</v>
      </c>
      <c r="IW41" s="7">
        <v>140480000000</v>
      </c>
      <c r="IX41" s="7">
        <v>7641000000</v>
      </c>
      <c r="IY41" s="7"/>
      <c r="IZ41" s="7">
        <v>3332000000</v>
      </c>
      <c r="JA41" s="7"/>
      <c r="JB41" s="7"/>
      <c r="JC41" s="7"/>
      <c r="JD41" s="7"/>
      <c r="JE41" s="7"/>
      <c r="JF41" s="7"/>
      <c r="JG41" s="7"/>
    </row>
    <row r="42" spans="1:267" x14ac:dyDescent="0.2">
      <c r="A42" s="7" t="s">
        <v>187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>
        <v>7216500000</v>
      </c>
      <c r="BG42" s="7"/>
      <c r="BH42" s="7"/>
      <c r="BI42" s="7">
        <v>3832000000</v>
      </c>
      <c r="BJ42" s="7">
        <v>9742130000</v>
      </c>
      <c r="BK42" s="7">
        <v>63301600</v>
      </c>
      <c r="BL42" s="7">
        <v>367000000</v>
      </c>
      <c r="BM42" s="7">
        <v>362800000</v>
      </c>
      <c r="BN42" s="7"/>
      <c r="BO42" s="7"/>
      <c r="BP42" s="7">
        <v>897900</v>
      </c>
      <c r="BQ42" s="7">
        <v>6875100000</v>
      </c>
      <c r="BR42" s="7">
        <v>130509000</v>
      </c>
      <c r="BS42" s="7"/>
      <c r="BT42" s="7"/>
      <c r="BU42" s="7">
        <v>906800000</v>
      </c>
      <c r="BV42" s="7">
        <v>2094200000</v>
      </c>
      <c r="BW42" s="7"/>
      <c r="BX42" s="7"/>
      <c r="BY42" s="7"/>
      <c r="BZ42" s="7"/>
      <c r="CA42" s="7"/>
      <c r="CB42" s="7">
        <v>645408000</v>
      </c>
      <c r="CC42" s="7"/>
      <c r="CD42" s="7"/>
      <c r="CE42" s="7"/>
      <c r="CF42" s="7"/>
      <c r="CG42" s="7"/>
      <c r="CH42" s="7">
        <v>17184000000</v>
      </c>
      <c r="CI42" s="7"/>
      <c r="CJ42" s="7"/>
      <c r="CK42" s="7"/>
      <c r="CL42" s="7"/>
      <c r="CM42" s="7">
        <v>1324960000000</v>
      </c>
      <c r="CN42" s="7"/>
      <c r="CO42" s="7"/>
      <c r="CP42" s="7"/>
      <c r="CQ42" s="7"/>
      <c r="CR42" s="7"/>
      <c r="CS42" s="7">
        <v>234550000000</v>
      </c>
      <c r="CT42" s="7"/>
      <c r="CU42" s="7">
        <v>15119686000</v>
      </c>
      <c r="CV42" s="7"/>
      <c r="CW42" s="7"/>
      <c r="CX42" s="7">
        <v>1728421218.0961397</v>
      </c>
      <c r="CY42" s="7">
        <v>92184000000</v>
      </c>
      <c r="CZ42" s="7">
        <v>46944000000</v>
      </c>
      <c r="DA42" s="7"/>
      <c r="DB42" s="7"/>
      <c r="DC42" s="7">
        <v>12461300000</v>
      </c>
      <c r="DD42" s="7"/>
      <c r="DE42" s="7">
        <v>15373000000</v>
      </c>
      <c r="DF42" s="7"/>
      <c r="DG42" s="7"/>
      <c r="DH42" s="7"/>
      <c r="DI42" s="7">
        <v>300915892.42053801</v>
      </c>
      <c r="DJ42" s="7"/>
      <c r="DK42" s="7">
        <v>2200100000</v>
      </c>
      <c r="DL42" s="7"/>
      <c r="DM42" s="7"/>
      <c r="DN42" s="7">
        <v>3878298998.7953801</v>
      </c>
      <c r="DO42" s="7">
        <v>131931307371.711</v>
      </c>
      <c r="DP42" s="7"/>
      <c r="DQ42" s="7"/>
      <c r="DR42" s="7"/>
      <c r="DS42" s="7">
        <v>118100000</v>
      </c>
      <c r="DT42" s="7">
        <v>36215157601.026199</v>
      </c>
      <c r="DU42" s="7"/>
      <c r="DV42" s="7"/>
      <c r="DW42" s="7">
        <v>10698253865.722099</v>
      </c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>
        <v>415164908892.61298</v>
      </c>
      <c r="EI42" s="7">
        <v>44481500000</v>
      </c>
      <c r="EJ42" s="7">
        <v>265460000000</v>
      </c>
      <c r="EK42" s="7">
        <v>11085500000000</v>
      </c>
      <c r="EL42" s="7">
        <v>31449000000000</v>
      </c>
      <c r="EM42" s="7"/>
      <c r="EN42" s="7">
        <v>3909088000</v>
      </c>
      <c r="EO42" s="7"/>
      <c r="EP42" s="7">
        <v>26859000000</v>
      </c>
      <c r="EQ42" s="7">
        <v>68617056405.367104</v>
      </c>
      <c r="ER42" s="7">
        <v>29473300000</v>
      </c>
      <c r="ES42" s="7">
        <v>5527100000000</v>
      </c>
      <c r="ET42" s="7">
        <v>972460000</v>
      </c>
      <c r="EU42" s="7"/>
      <c r="EV42" s="7"/>
      <c r="EW42" s="7"/>
      <c r="EX42" s="7"/>
      <c r="EY42" s="7">
        <v>10091000000000</v>
      </c>
      <c r="EZ42" s="7"/>
      <c r="FA42" s="7">
        <v>1293000000</v>
      </c>
      <c r="FB42" s="7"/>
      <c r="FC42" s="7"/>
      <c r="FD42" s="7">
        <v>444152281.43266118</v>
      </c>
      <c r="FE42" s="7">
        <v>1938000000000</v>
      </c>
      <c r="FF42" s="7">
        <v>731849601.5</v>
      </c>
      <c r="FG42" s="7"/>
      <c r="FH42" s="7"/>
      <c r="FI42" s="7"/>
      <c r="FJ42" s="7">
        <v>883628000</v>
      </c>
      <c r="FK42" s="7">
        <v>1489847131.38429</v>
      </c>
      <c r="FL42" s="7">
        <v>4399430000</v>
      </c>
      <c r="FM42" s="7"/>
      <c r="FN42" s="7"/>
      <c r="FO42" s="7">
        <v>13195000000</v>
      </c>
      <c r="FP42" s="7">
        <v>269900000</v>
      </c>
      <c r="FQ42" s="7"/>
      <c r="FR42" s="7">
        <v>1081523966.0337152</v>
      </c>
      <c r="FS42" s="7"/>
      <c r="FT42" s="7"/>
      <c r="FU42" s="7">
        <v>6965900000</v>
      </c>
      <c r="FV42" s="7">
        <v>74274000000</v>
      </c>
      <c r="FW42" s="7"/>
      <c r="FX42" s="7">
        <v>264000000</v>
      </c>
      <c r="FY42" s="7"/>
      <c r="FZ42" s="7">
        <v>15742000000</v>
      </c>
      <c r="GA42" s="7"/>
      <c r="GB42" s="7">
        <v>34813000000</v>
      </c>
      <c r="GC42" s="7"/>
      <c r="GD42" s="7"/>
      <c r="GE42" s="7">
        <v>2830500000</v>
      </c>
      <c r="GF42" s="7"/>
      <c r="GG42" s="7"/>
      <c r="GH42" s="7">
        <v>10767834969.9352</v>
      </c>
      <c r="GI42" s="7"/>
      <c r="GJ42" s="7"/>
      <c r="GK42" s="7">
        <v>996200000</v>
      </c>
      <c r="GL42" s="7"/>
      <c r="GM42" s="7"/>
      <c r="GN42" s="7"/>
      <c r="GO42" s="7"/>
      <c r="GP42" s="7">
        <v>39486000000</v>
      </c>
      <c r="GQ42" s="7"/>
      <c r="GR42" s="7"/>
      <c r="GS42" s="7"/>
      <c r="GT42" s="7"/>
      <c r="GU42" s="7">
        <v>595140000</v>
      </c>
      <c r="GV42" s="7"/>
      <c r="GW42" s="7">
        <v>5518800000</v>
      </c>
      <c r="GX42" s="7"/>
      <c r="GY42" s="7">
        <v>38161000000</v>
      </c>
      <c r="GZ42" s="7">
        <v>11353167000</v>
      </c>
      <c r="HA42" s="7"/>
      <c r="HB42" s="7"/>
      <c r="HC42" s="7">
        <v>1225800000</v>
      </c>
      <c r="HD42" s="7"/>
      <c r="HE42" s="7"/>
      <c r="HF42" s="7"/>
      <c r="HG42" s="7"/>
      <c r="HH42" s="7"/>
      <c r="HI42" s="7"/>
      <c r="HJ42" s="7"/>
      <c r="HK42" s="7"/>
      <c r="HL42" s="7">
        <v>438400000</v>
      </c>
      <c r="HM42" s="7"/>
      <c r="HN42" s="7">
        <v>6935000000</v>
      </c>
      <c r="HO42" s="7"/>
      <c r="HP42" s="7">
        <v>2055007000</v>
      </c>
      <c r="HQ42" s="7">
        <v>1014280000</v>
      </c>
      <c r="HR42" s="7"/>
      <c r="HS42" s="7"/>
      <c r="HT42" s="7">
        <v>33784000000</v>
      </c>
      <c r="HU42" s="7"/>
      <c r="HV42" s="7"/>
      <c r="HW42" s="7">
        <v>44676000000</v>
      </c>
      <c r="HX42" s="7"/>
      <c r="HY42" s="7"/>
      <c r="HZ42" s="7"/>
      <c r="IA42" s="7"/>
      <c r="IB42" s="7"/>
      <c r="IC42" s="7"/>
      <c r="ID42" s="7">
        <v>66220000000</v>
      </c>
      <c r="IE42" s="7">
        <v>4744849503.1800003</v>
      </c>
      <c r="IF42" s="7"/>
      <c r="IG42" s="7"/>
      <c r="IH42" s="7"/>
      <c r="II42" s="7">
        <v>262316000000</v>
      </c>
      <c r="IJ42" s="7"/>
      <c r="IK42" s="7"/>
      <c r="IL42" s="7"/>
      <c r="IM42" s="7"/>
      <c r="IN42" s="7">
        <v>2319400000</v>
      </c>
      <c r="IO42" s="7">
        <v>2134145000</v>
      </c>
      <c r="IP42" s="7"/>
      <c r="IQ42" s="7"/>
      <c r="IR42" s="7"/>
      <c r="IS42" s="7"/>
      <c r="IT42" s="7"/>
      <c r="IU42" s="7">
        <v>6458000000</v>
      </c>
      <c r="IV42" s="7">
        <v>52268000000</v>
      </c>
      <c r="IW42" s="7">
        <v>142100000000</v>
      </c>
      <c r="IX42" s="7">
        <v>9602000000</v>
      </c>
      <c r="IY42" s="7"/>
      <c r="IZ42" s="7">
        <v>2938000000</v>
      </c>
      <c r="JA42" s="7"/>
      <c r="JB42" s="7"/>
      <c r="JC42" s="7"/>
      <c r="JD42" s="7"/>
      <c r="JE42" s="7"/>
      <c r="JF42" s="7"/>
      <c r="JG42" s="7"/>
    </row>
    <row r="43" spans="1:267" x14ac:dyDescent="0.2">
      <c r="A43" s="7" t="s">
        <v>188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>
        <v>12316653000</v>
      </c>
      <c r="BA43" s="7"/>
      <c r="BB43" s="7"/>
      <c r="BC43" s="7"/>
      <c r="BD43" s="7"/>
      <c r="BE43" s="7"/>
      <c r="BF43" s="7">
        <v>6777300000</v>
      </c>
      <c r="BG43" s="7"/>
      <c r="BH43" s="7"/>
      <c r="BI43" s="7">
        <v>3831000000</v>
      </c>
      <c r="BJ43" s="7">
        <v>9986790000</v>
      </c>
      <c r="BK43" s="7">
        <v>76610200</v>
      </c>
      <c r="BL43" s="7">
        <v>383931000</v>
      </c>
      <c r="BM43" s="7">
        <v>382100000</v>
      </c>
      <c r="BN43" s="7"/>
      <c r="BO43" s="7"/>
      <c r="BP43" s="7">
        <v>1856610</v>
      </c>
      <c r="BQ43" s="7">
        <v>7041300000</v>
      </c>
      <c r="BR43" s="7">
        <v>140301000</v>
      </c>
      <c r="BS43" s="7"/>
      <c r="BT43" s="7"/>
      <c r="BU43" s="7">
        <v>1084853000</v>
      </c>
      <c r="BV43" s="7">
        <v>2463400000</v>
      </c>
      <c r="BW43" s="7"/>
      <c r="BX43" s="7"/>
      <c r="BY43" s="7"/>
      <c r="BZ43" s="7"/>
      <c r="CA43" s="7"/>
      <c r="CB43" s="7">
        <v>1524186000</v>
      </c>
      <c r="CC43" s="7"/>
      <c r="CD43" s="7"/>
      <c r="CE43" s="7"/>
      <c r="CF43" s="7"/>
      <c r="CG43" s="7">
        <v>259200000000</v>
      </c>
      <c r="CH43" s="7">
        <v>17444000000</v>
      </c>
      <c r="CI43" s="7"/>
      <c r="CJ43" s="7"/>
      <c r="CK43" s="7"/>
      <c r="CL43" s="7"/>
      <c r="CM43" s="7">
        <v>1490980000000</v>
      </c>
      <c r="CN43" s="7"/>
      <c r="CO43" s="7">
        <v>11769749961261.801</v>
      </c>
      <c r="CP43" s="7"/>
      <c r="CQ43" s="7"/>
      <c r="CR43" s="7"/>
      <c r="CS43" s="7">
        <v>284870000000</v>
      </c>
      <c r="CT43" s="7"/>
      <c r="CU43" s="7">
        <v>16365582000</v>
      </c>
      <c r="CV43" s="7"/>
      <c r="CW43" s="7"/>
      <c r="CX43" s="7">
        <v>1836063108.9028387</v>
      </c>
      <c r="CY43" s="7">
        <v>90825000000</v>
      </c>
      <c r="CZ43" s="7">
        <v>48664000000</v>
      </c>
      <c r="DA43" s="7"/>
      <c r="DB43" s="7"/>
      <c r="DC43" s="7">
        <v>15055600000</v>
      </c>
      <c r="DD43" s="7"/>
      <c r="DE43" s="7"/>
      <c r="DF43" s="7">
        <v>829460000</v>
      </c>
      <c r="DG43" s="7"/>
      <c r="DH43" s="7"/>
      <c r="DI43" s="7">
        <v>351759323.18564802</v>
      </c>
      <c r="DJ43" s="7"/>
      <c r="DK43" s="7">
        <v>2211800000</v>
      </c>
      <c r="DL43" s="7"/>
      <c r="DM43" s="7"/>
      <c r="DN43" s="7">
        <v>4135696840.48983</v>
      </c>
      <c r="DO43" s="7">
        <v>134815421626.92101</v>
      </c>
      <c r="DP43" s="7"/>
      <c r="DQ43" s="7"/>
      <c r="DR43" s="7"/>
      <c r="DS43" s="7">
        <v>116500000</v>
      </c>
      <c r="DT43" s="7">
        <v>36423596782.684097</v>
      </c>
      <c r="DU43" s="7"/>
      <c r="DV43" s="7"/>
      <c r="DW43" s="7">
        <v>11545341980.4869</v>
      </c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>
        <v>504457815445.37598</v>
      </c>
      <c r="EI43" s="7">
        <v>54603600000</v>
      </c>
      <c r="EJ43" s="7">
        <v>293910000000</v>
      </c>
      <c r="EK43" s="7">
        <v>15115000000000</v>
      </c>
      <c r="EL43" s="7">
        <v>40592000000000</v>
      </c>
      <c r="EM43" s="7"/>
      <c r="EN43" s="7">
        <v>4153073000</v>
      </c>
      <c r="EO43" s="7"/>
      <c r="EP43" s="7">
        <v>28775000000</v>
      </c>
      <c r="EQ43" s="7">
        <v>66101833562.528603</v>
      </c>
      <c r="ER43" s="7">
        <v>32329210000</v>
      </c>
      <c r="ES43" s="7">
        <v>5589300000000</v>
      </c>
      <c r="ET43" s="7">
        <v>1047830000</v>
      </c>
      <c r="EU43" s="7"/>
      <c r="EV43" s="7"/>
      <c r="EW43" s="7"/>
      <c r="EX43" s="7"/>
      <c r="EY43" s="7">
        <v>10007428000000</v>
      </c>
      <c r="EZ43" s="7"/>
      <c r="FA43" s="7">
        <v>1396000000</v>
      </c>
      <c r="FB43" s="7"/>
      <c r="FC43" s="7"/>
      <c r="FD43" s="7">
        <v>478877467.97115552</v>
      </c>
      <c r="FE43" s="7">
        <v>1775000000000</v>
      </c>
      <c r="FF43" s="7">
        <v>865700539.25</v>
      </c>
      <c r="FG43" s="7"/>
      <c r="FH43" s="7"/>
      <c r="FI43" s="7"/>
      <c r="FJ43" s="7">
        <v>1118963000</v>
      </c>
      <c r="FK43" s="7">
        <v>1531777518.67869</v>
      </c>
      <c r="FL43" s="7">
        <v>4621610000</v>
      </c>
      <c r="FM43" s="7"/>
      <c r="FN43" s="7"/>
      <c r="FO43" s="7">
        <v>13984000000</v>
      </c>
      <c r="FP43" s="7">
        <v>290700000</v>
      </c>
      <c r="FQ43" s="7"/>
      <c r="FR43" s="7">
        <v>1144192089.351018</v>
      </c>
      <c r="FS43" s="7"/>
      <c r="FT43" s="7"/>
      <c r="FU43" s="7">
        <v>7694000000</v>
      </c>
      <c r="FV43" s="7">
        <v>95340000000</v>
      </c>
      <c r="FW43" s="7"/>
      <c r="FX43" s="7">
        <v>232600000</v>
      </c>
      <c r="FY43" s="7"/>
      <c r="FZ43" s="7">
        <v>20237000000</v>
      </c>
      <c r="GA43" s="7"/>
      <c r="GB43" s="7">
        <v>37883000000</v>
      </c>
      <c r="GC43" s="7"/>
      <c r="GD43" s="7"/>
      <c r="GE43" s="7">
        <v>3162000000</v>
      </c>
      <c r="GF43" s="7"/>
      <c r="GG43" s="7"/>
      <c r="GH43" s="7">
        <v>11359054390.3813</v>
      </c>
      <c r="GI43" s="7"/>
      <c r="GJ43" s="7"/>
      <c r="GK43" s="7">
        <v>1346640000</v>
      </c>
      <c r="GL43" s="7"/>
      <c r="GM43" s="7"/>
      <c r="GN43" s="7"/>
      <c r="GO43" s="7"/>
      <c r="GP43" s="7">
        <v>42374000000</v>
      </c>
      <c r="GQ43" s="7"/>
      <c r="GR43" s="7"/>
      <c r="GS43" s="7"/>
      <c r="GT43" s="7"/>
      <c r="GU43" s="7">
        <v>768150000</v>
      </c>
      <c r="GV43" s="7"/>
      <c r="GW43" s="7">
        <v>6647600000</v>
      </c>
      <c r="GX43" s="7">
        <v>172889000000</v>
      </c>
      <c r="GY43" s="7">
        <v>43365000000</v>
      </c>
      <c r="GZ43" s="7">
        <v>12757470000</v>
      </c>
      <c r="HA43" s="7"/>
      <c r="HB43" s="7"/>
      <c r="HC43" s="7">
        <v>1859400000</v>
      </c>
      <c r="HD43" s="7"/>
      <c r="HE43" s="7"/>
      <c r="HF43" s="7"/>
      <c r="HG43" s="7"/>
      <c r="HH43" s="7"/>
      <c r="HI43" s="7"/>
      <c r="HJ43" s="7"/>
      <c r="HK43" s="7"/>
      <c r="HL43" s="7">
        <v>440300000</v>
      </c>
      <c r="HM43" s="7"/>
      <c r="HN43" s="7">
        <v>6901000000</v>
      </c>
      <c r="HO43" s="7"/>
      <c r="HP43" s="7">
        <v>2305715000</v>
      </c>
      <c r="HQ43" s="7">
        <v>1098846000</v>
      </c>
      <c r="HR43" s="7"/>
      <c r="HS43" s="7"/>
      <c r="HT43" s="7">
        <v>36348000000</v>
      </c>
      <c r="HU43" s="7"/>
      <c r="HV43" s="7"/>
      <c r="HW43" s="7">
        <v>53880000000</v>
      </c>
      <c r="HX43" s="7"/>
      <c r="HY43" s="7"/>
      <c r="HZ43" s="7"/>
      <c r="IA43" s="7"/>
      <c r="IB43" s="7">
        <v>581600000</v>
      </c>
      <c r="IC43" s="7"/>
      <c r="ID43" s="7">
        <v>63120000000</v>
      </c>
      <c r="IE43" s="7">
        <v>4731007656.96</v>
      </c>
      <c r="IF43" s="7"/>
      <c r="IG43" s="7">
        <v>9123000</v>
      </c>
      <c r="IH43" s="7"/>
      <c r="II43" s="7">
        <v>281119000000</v>
      </c>
      <c r="IJ43" s="7"/>
      <c r="IK43" s="7"/>
      <c r="IL43" s="7"/>
      <c r="IM43" s="7"/>
      <c r="IN43" s="7">
        <v>2532200000</v>
      </c>
      <c r="IO43" s="7">
        <v>3970569000</v>
      </c>
      <c r="IP43" s="7"/>
      <c r="IQ43" s="7"/>
      <c r="IR43" s="7"/>
      <c r="IS43" s="7"/>
      <c r="IT43" s="7"/>
      <c r="IU43" s="7">
        <v>6695000000</v>
      </c>
      <c r="IV43" s="7">
        <v>53213000000</v>
      </c>
      <c r="IW43" s="7">
        <v>144010000000</v>
      </c>
      <c r="IX43" s="7">
        <v>10694000000</v>
      </c>
      <c r="IY43" s="7"/>
      <c r="IZ43" s="7">
        <v>3645000000</v>
      </c>
      <c r="JA43" s="7"/>
      <c r="JB43" s="7"/>
      <c r="JC43" s="7"/>
      <c r="JD43" s="7"/>
      <c r="JE43" s="7"/>
      <c r="JF43" s="7">
        <v>448700000</v>
      </c>
      <c r="JG43" s="7"/>
    </row>
    <row r="44" spans="1:267" x14ac:dyDescent="0.2">
      <c r="A44" s="7" t="s">
        <v>189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>
        <v>697819994.89999998</v>
      </c>
      <c r="BE44" s="7"/>
      <c r="BF44" s="7">
        <v>7158100000</v>
      </c>
      <c r="BG44" s="7"/>
      <c r="BH44" s="7"/>
      <c r="BI44" s="7">
        <v>18488000000</v>
      </c>
      <c r="BJ44" s="7">
        <v>10472520000</v>
      </c>
      <c r="BK44" s="7"/>
      <c r="BL44" s="7">
        <v>379684000</v>
      </c>
      <c r="BM44" s="7">
        <v>391000000</v>
      </c>
      <c r="BN44" s="7"/>
      <c r="BO44" s="7"/>
      <c r="BP44" s="7">
        <v>7504640</v>
      </c>
      <c r="BQ44" s="7">
        <v>7346100000</v>
      </c>
      <c r="BR44" s="7">
        <v>148691000</v>
      </c>
      <c r="BS44" s="7"/>
      <c r="BT44" s="7"/>
      <c r="BU44" s="7">
        <v>1229000000</v>
      </c>
      <c r="BV44" s="7">
        <v>2591700000</v>
      </c>
      <c r="BW44" s="7"/>
      <c r="BX44" s="7"/>
      <c r="BY44" s="7"/>
      <c r="BZ44" s="7"/>
      <c r="CA44" s="7"/>
      <c r="CB44" s="7">
        <v>1634636000</v>
      </c>
      <c r="CC44" s="7"/>
      <c r="CD44" s="7"/>
      <c r="CE44" s="7"/>
      <c r="CF44" s="7"/>
      <c r="CG44" s="7">
        <v>274700000000</v>
      </c>
      <c r="CH44" s="7">
        <v>18400000000</v>
      </c>
      <c r="CI44" s="7"/>
      <c r="CJ44" s="7"/>
      <c r="CK44" s="7"/>
      <c r="CL44" s="7"/>
      <c r="CM44" s="7">
        <v>1645350000000</v>
      </c>
      <c r="CN44" s="7"/>
      <c r="CO44" s="7">
        <v>14157589285839</v>
      </c>
      <c r="CP44" s="7"/>
      <c r="CQ44" s="7"/>
      <c r="CR44" s="7"/>
      <c r="CS44" s="7">
        <v>351460000000</v>
      </c>
      <c r="CT44" s="7"/>
      <c r="CU44" s="7">
        <v>16680231000</v>
      </c>
      <c r="CV44" s="7"/>
      <c r="CW44" s="7"/>
      <c r="CX44" s="7">
        <v>1968138000.3212173</v>
      </c>
      <c r="CY44" s="7">
        <v>104708000000</v>
      </c>
      <c r="CZ44" s="7">
        <v>52547000000</v>
      </c>
      <c r="DA44" s="7"/>
      <c r="DB44" s="7"/>
      <c r="DC44" s="7">
        <v>16691700000</v>
      </c>
      <c r="DD44" s="7"/>
      <c r="DE44" s="7"/>
      <c r="DF44" s="7">
        <v>1050150000</v>
      </c>
      <c r="DG44" s="7"/>
      <c r="DH44" s="7"/>
      <c r="DI44" s="7">
        <v>425687783.181117</v>
      </c>
      <c r="DJ44" s="7"/>
      <c r="DK44" s="7">
        <v>2284900000</v>
      </c>
      <c r="DL44" s="7"/>
      <c r="DM44" s="7"/>
      <c r="DN44" s="7">
        <v>4247510159.3313498</v>
      </c>
      <c r="DO44" s="7">
        <v>138555094071.76501</v>
      </c>
      <c r="DP44" s="7"/>
      <c r="DQ44" s="7"/>
      <c r="DR44" s="7"/>
      <c r="DS44" s="7">
        <v>114400000</v>
      </c>
      <c r="DT44" s="7">
        <v>37411275113.982002</v>
      </c>
      <c r="DU44" s="7"/>
      <c r="DV44" s="7"/>
      <c r="DW44" s="7">
        <v>12318643508.605301</v>
      </c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>
        <v>578536604278.65906</v>
      </c>
      <c r="EI44" s="7">
        <v>57427000000</v>
      </c>
      <c r="EJ44" s="7">
        <v>321580000000</v>
      </c>
      <c r="EK44" s="7">
        <v>19124100000000</v>
      </c>
      <c r="EL44" s="7">
        <v>42674200000000</v>
      </c>
      <c r="EM44" s="7"/>
      <c r="EN44" s="7">
        <v>4319651000</v>
      </c>
      <c r="EO44" s="7"/>
      <c r="EP44" s="7">
        <v>32909000000</v>
      </c>
      <c r="EQ44" s="7">
        <v>67599487661.742203</v>
      </c>
      <c r="ER44" s="7">
        <v>32319500000</v>
      </c>
      <c r="ES44" s="7">
        <v>5545600000000</v>
      </c>
      <c r="ET44" s="7">
        <v>1067580000</v>
      </c>
      <c r="EU44" s="7">
        <v>32343000000</v>
      </c>
      <c r="EV44" s="7"/>
      <c r="EW44" s="7"/>
      <c r="EX44" s="7"/>
      <c r="EY44" s="7">
        <v>10057510000000</v>
      </c>
      <c r="EZ44" s="7"/>
      <c r="FA44" s="7"/>
      <c r="FB44" s="7"/>
      <c r="FC44" s="7"/>
      <c r="FD44" s="7">
        <v>554578516.91225433</v>
      </c>
      <c r="FE44" s="7">
        <v>2011000000000</v>
      </c>
      <c r="FF44" s="7">
        <v>787561738.25</v>
      </c>
      <c r="FG44" s="7"/>
      <c r="FH44" s="7"/>
      <c r="FI44" s="7"/>
      <c r="FJ44" s="7">
        <v>908240000</v>
      </c>
      <c r="FK44" s="7">
        <v>1642111337.10832</v>
      </c>
      <c r="FL44" s="7">
        <v>4543954141.3000002</v>
      </c>
      <c r="FM44" s="7"/>
      <c r="FN44" s="7"/>
      <c r="FO44" s="7">
        <v>14436000000</v>
      </c>
      <c r="FP44" s="7">
        <v>366100000</v>
      </c>
      <c r="FQ44" s="7"/>
      <c r="FR44" s="7">
        <v>1156480944.5238037</v>
      </c>
      <c r="FS44" s="7"/>
      <c r="FT44" s="7"/>
      <c r="FU44" s="7">
        <v>8956000000</v>
      </c>
      <c r="FV44" s="7">
        <v>122994000000</v>
      </c>
      <c r="FW44" s="7"/>
      <c r="FX44" s="7">
        <v>317600000</v>
      </c>
      <c r="FY44" s="7"/>
      <c r="FZ44" s="7">
        <v>25689000000</v>
      </c>
      <c r="GA44" s="7"/>
      <c r="GB44" s="7">
        <v>40486000000</v>
      </c>
      <c r="GC44" s="7"/>
      <c r="GD44" s="7"/>
      <c r="GE44" s="7">
        <v>3618700000</v>
      </c>
      <c r="GF44" s="7"/>
      <c r="GG44" s="7"/>
      <c r="GH44" s="7">
        <v>11815697880.2815</v>
      </c>
      <c r="GI44" s="7"/>
      <c r="GJ44" s="7"/>
      <c r="GK44" s="7">
        <v>1682390000</v>
      </c>
      <c r="GL44" s="7"/>
      <c r="GM44" s="7"/>
      <c r="GN44" s="7"/>
      <c r="GO44" s="7"/>
      <c r="GP44" s="7">
        <v>45000000000</v>
      </c>
      <c r="GQ44" s="7"/>
      <c r="GR44" s="7">
        <v>24815000000</v>
      </c>
      <c r="GS44" s="7"/>
      <c r="GT44" s="7"/>
      <c r="GU44" s="7">
        <v>805580000</v>
      </c>
      <c r="GV44" s="7"/>
      <c r="GW44" s="7">
        <v>6793300000</v>
      </c>
      <c r="GX44" s="7">
        <v>166392000000</v>
      </c>
      <c r="GY44" s="7">
        <v>33341000000</v>
      </c>
      <c r="GZ44" s="7">
        <v>13881246000</v>
      </c>
      <c r="HA44" s="7"/>
      <c r="HB44" s="7"/>
      <c r="HC44" s="7">
        <v>3984000000</v>
      </c>
      <c r="HD44" s="7">
        <v>124366000000</v>
      </c>
      <c r="HE44" s="7"/>
      <c r="HF44" s="7"/>
      <c r="HG44" s="7"/>
      <c r="HH44" s="7"/>
      <c r="HI44" s="7"/>
      <c r="HJ44" s="7"/>
      <c r="HK44" s="7"/>
      <c r="HL44" s="7">
        <v>470700000</v>
      </c>
      <c r="HM44" s="7"/>
      <c r="HN44" s="7">
        <v>6999000000</v>
      </c>
      <c r="HO44" s="7"/>
      <c r="HP44" s="7">
        <v>2475415000</v>
      </c>
      <c r="HQ44" s="7">
        <v>1234638000</v>
      </c>
      <c r="HR44" s="7"/>
      <c r="HS44" s="7"/>
      <c r="HT44" s="7">
        <v>37916000000</v>
      </c>
      <c r="HU44" s="7"/>
      <c r="HV44" s="7"/>
      <c r="HW44" s="7">
        <v>58532000000</v>
      </c>
      <c r="HX44" s="7"/>
      <c r="HY44" s="7"/>
      <c r="HZ44" s="7"/>
      <c r="IA44" s="7"/>
      <c r="IB44" s="7">
        <v>831770000</v>
      </c>
      <c r="IC44" s="7"/>
      <c r="ID44" s="7">
        <v>66378000000</v>
      </c>
      <c r="IE44" s="7">
        <v>4773425212.1400003</v>
      </c>
      <c r="IF44" s="7"/>
      <c r="IG44" s="7">
        <v>12235000</v>
      </c>
      <c r="IH44" s="7"/>
      <c r="II44" s="7">
        <v>298269000000</v>
      </c>
      <c r="IJ44" s="7"/>
      <c r="IK44" s="7"/>
      <c r="IL44" s="7"/>
      <c r="IM44" s="7"/>
      <c r="IN44" s="7">
        <v>2733500000</v>
      </c>
      <c r="IO44" s="7"/>
      <c r="IP44" s="7"/>
      <c r="IQ44" s="7"/>
      <c r="IR44" s="7"/>
      <c r="IS44" s="7"/>
      <c r="IT44" s="7">
        <v>4557400000</v>
      </c>
      <c r="IU44" s="7">
        <v>6922000000</v>
      </c>
      <c r="IV44" s="7">
        <v>53745000000</v>
      </c>
      <c r="IW44" s="7">
        <v>150620000000</v>
      </c>
      <c r="IX44" s="7">
        <v>12667000000</v>
      </c>
      <c r="IY44" s="7"/>
      <c r="IZ44" s="7">
        <v>3741000000</v>
      </c>
      <c r="JA44" s="7"/>
      <c r="JB44" s="7"/>
      <c r="JC44" s="7"/>
      <c r="JD44" s="7"/>
      <c r="JE44" s="7"/>
      <c r="JF44" s="7">
        <v>405800000</v>
      </c>
      <c r="JG44" s="7"/>
    </row>
    <row r="45" spans="1:267" x14ac:dyDescent="0.2">
      <c r="A45" s="7" t="s">
        <v>190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>
        <v>4795792535</v>
      </c>
      <c r="BE45" s="7"/>
      <c r="BF45" s="7">
        <v>7029900000</v>
      </c>
      <c r="BG45" s="7"/>
      <c r="BH45" s="7"/>
      <c r="BI45" s="7">
        <v>17073000000</v>
      </c>
      <c r="BJ45" s="7">
        <v>10625400000</v>
      </c>
      <c r="BK45" s="7"/>
      <c r="BL45" s="7">
        <v>352531000</v>
      </c>
      <c r="BM45" s="7">
        <v>398700000</v>
      </c>
      <c r="BN45" s="7"/>
      <c r="BO45" s="7"/>
      <c r="BP45" s="7">
        <v>24599000</v>
      </c>
      <c r="BQ45" s="7">
        <v>7500800000</v>
      </c>
      <c r="BR45" s="7">
        <v>151698000</v>
      </c>
      <c r="BS45" s="7"/>
      <c r="BT45" s="7"/>
      <c r="BU45" s="7">
        <v>1606100000</v>
      </c>
      <c r="BV45" s="7">
        <v>3015800000</v>
      </c>
      <c r="BW45" s="7"/>
      <c r="BX45" s="7"/>
      <c r="BY45" s="7"/>
      <c r="BZ45" s="7"/>
      <c r="CA45" s="7"/>
      <c r="CB45" s="7">
        <v>1951813000</v>
      </c>
      <c r="CC45" s="7"/>
      <c r="CD45" s="7"/>
      <c r="CE45" s="7"/>
      <c r="CF45" s="7"/>
      <c r="CG45" s="7"/>
      <c r="CH45" s="7">
        <v>21526000000</v>
      </c>
      <c r="CI45" s="7"/>
      <c r="CJ45" s="7"/>
      <c r="CK45" s="7"/>
      <c r="CL45" s="7"/>
      <c r="CM45" s="7">
        <v>1778490000000</v>
      </c>
      <c r="CN45" s="7"/>
      <c r="CO45" s="7">
        <v>15892459742802.801</v>
      </c>
      <c r="CP45" s="7"/>
      <c r="CQ45" s="7"/>
      <c r="CR45" s="7"/>
      <c r="CS45" s="7">
        <v>406430000000</v>
      </c>
      <c r="CT45" s="7"/>
      <c r="CU45" s="7">
        <v>15643453000</v>
      </c>
      <c r="CV45" s="7"/>
      <c r="CW45" s="7"/>
      <c r="CX45" s="7">
        <v>2152837816.1339817</v>
      </c>
      <c r="CY45" s="7">
        <v>103103000000</v>
      </c>
      <c r="CZ45" s="7">
        <v>53223000000</v>
      </c>
      <c r="DA45" s="7"/>
      <c r="DB45" s="7"/>
      <c r="DC45" s="7">
        <v>21369500000</v>
      </c>
      <c r="DD45" s="7"/>
      <c r="DE45" s="7"/>
      <c r="DF45" s="7">
        <v>1108530000</v>
      </c>
      <c r="DG45" s="7"/>
      <c r="DH45" s="7"/>
      <c r="DI45" s="7">
        <v>450526275.04553699</v>
      </c>
      <c r="DJ45" s="7"/>
      <c r="DK45" s="7"/>
      <c r="DL45" s="7"/>
      <c r="DM45" s="7"/>
      <c r="DN45" s="7">
        <v>4395718944.8354797</v>
      </c>
      <c r="DO45" s="7">
        <v>142970064850.827</v>
      </c>
      <c r="DP45" s="7"/>
      <c r="DQ45" s="7"/>
      <c r="DR45" s="7"/>
      <c r="DS45" s="7">
        <v>76800000</v>
      </c>
      <c r="DT45" s="7">
        <v>37486932383.742897</v>
      </c>
      <c r="DU45" s="7"/>
      <c r="DV45" s="7"/>
      <c r="DW45" s="7">
        <v>13318937824.6119</v>
      </c>
      <c r="DX45" s="7"/>
      <c r="DY45" s="7"/>
      <c r="DZ45" s="7"/>
      <c r="EA45" s="7">
        <v>5134970000</v>
      </c>
      <c r="EB45" s="7"/>
      <c r="EC45" s="7"/>
      <c r="ED45" s="7"/>
      <c r="EE45" s="7"/>
      <c r="EF45" s="7"/>
      <c r="EG45" s="7"/>
      <c r="EH45" s="7">
        <v>686560765978.28101</v>
      </c>
      <c r="EI45" s="7">
        <v>60809300000</v>
      </c>
      <c r="EJ45" s="7">
        <v>338640000000</v>
      </c>
      <c r="EK45" s="7"/>
      <c r="EL45" s="7">
        <v>55448000000000</v>
      </c>
      <c r="EM45" s="7"/>
      <c r="EN45" s="7">
        <v>4672052000</v>
      </c>
      <c r="EO45" s="7"/>
      <c r="EP45" s="7">
        <v>50795402876.4105</v>
      </c>
      <c r="EQ45" s="7">
        <v>70965716011.178604</v>
      </c>
      <c r="ER45" s="7">
        <v>35596960000</v>
      </c>
      <c r="ES45" s="7">
        <v>5544100000000</v>
      </c>
      <c r="ET45" s="7">
        <v>1139220000</v>
      </c>
      <c r="EU45" s="7">
        <v>32321159000</v>
      </c>
      <c r="EV45" s="7"/>
      <c r="EW45" s="7"/>
      <c r="EX45" s="7"/>
      <c r="EY45" s="7">
        <v>11150026000000</v>
      </c>
      <c r="EZ45" s="7"/>
      <c r="FA45" s="7"/>
      <c r="FB45" s="7"/>
      <c r="FC45" s="7"/>
      <c r="FD45" s="7">
        <v>596033887.11504209</v>
      </c>
      <c r="FE45" s="7">
        <v>1919600000000</v>
      </c>
      <c r="FF45" s="7">
        <v>902841096.75</v>
      </c>
      <c r="FG45" s="7"/>
      <c r="FH45" s="7"/>
      <c r="FI45" s="7"/>
      <c r="FJ45" s="7">
        <v>855701000</v>
      </c>
      <c r="FK45" s="7">
        <v>1743153478.92101</v>
      </c>
      <c r="FL45" s="7">
        <v>4373101505.8199997</v>
      </c>
      <c r="FM45" s="7"/>
      <c r="FN45" s="7"/>
      <c r="FO45" s="7">
        <v>16357000000</v>
      </c>
      <c r="FP45" s="7">
        <v>466900000</v>
      </c>
      <c r="FQ45" s="7">
        <v>73100000000</v>
      </c>
      <c r="FR45" s="7">
        <v>1188879378.9247053</v>
      </c>
      <c r="FS45" s="7"/>
      <c r="FT45" s="7"/>
      <c r="FU45" s="7">
        <v>9406000000</v>
      </c>
      <c r="FV45" s="7">
        <v>145061000000</v>
      </c>
      <c r="FW45" s="7"/>
      <c r="FX45" s="7">
        <v>479400000</v>
      </c>
      <c r="FY45" s="7"/>
      <c r="FZ45" s="7">
        <v>34748000000</v>
      </c>
      <c r="GA45" s="7"/>
      <c r="GB45" s="7"/>
      <c r="GC45" s="7"/>
      <c r="GD45" s="7"/>
      <c r="GE45" s="7">
        <v>3958545153</v>
      </c>
      <c r="GF45" s="7"/>
      <c r="GG45" s="7"/>
      <c r="GH45" s="7">
        <v>12311481475.5378</v>
      </c>
      <c r="GI45" s="7"/>
      <c r="GJ45" s="7"/>
      <c r="GK45" s="7">
        <v>1885760000</v>
      </c>
      <c r="GL45" s="7"/>
      <c r="GM45" s="7"/>
      <c r="GN45" s="7"/>
      <c r="GO45" s="7"/>
      <c r="GP45" s="7">
        <v>47383000000</v>
      </c>
      <c r="GQ45" s="7"/>
      <c r="GR45" s="7">
        <v>26350000000</v>
      </c>
      <c r="GS45" s="7"/>
      <c r="GT45" s="7"/>
      <c r="GU45" s="7">
        <v>731452000</v>
      </c>
      <c r="GV45" s="7"/>
      <c r="GW45" s="7">
        <v>7453600000</v>
      </c>
      <c r="GX45" s="7">
        <v>225176000000</v>
      </c>
      <c r="GY45" s="7">
        <v>37152000000</v>
      </c>
      <c r="GZ45" s="7">
        <v>15442206000</v>
      </c>
      <c r="HA45" s="7"/>
      <c r="HB45" s="7"/>
      <c r="HC45" s="7">
        <v>5563100000</v>
      </c>
      <c r="HD45" s="7">
        <v>214230000000</v>
      </c>
      <c r="HE45" s="7"/>
      <c r="HF45" s="7"/>
      <c r="HG45" s="7"/>
      <c r="HH45" s="7"/>
      <c r="HI45" s="7"/>
      <c r="HJ45" s="7"/>
      <c r="HK45" s="7"/>
      <c r="HL45" s="7">
        <v>550400000</v>
      </c>
      <c r="HM45" s="7"/>
      <c r="HN45" s="7">
        <v>7634000000</v>
      </c>
      <c r="HO45" s="7"/>
      <c r="HP45" s="7">
        <v>2597681000</v>
      </c>
      <c r="HQ45" s="7">
        <v>1391902000</v>
      </c>
      <c r="HR45" s="7"/>
      <c r="HS45" s="7"/>
      <c r="HT45" s="7">
        <v>40036400000</v>
      </c>
      <c r="HU45" s="7"/>
      <c r="HV45" s="7"/>
      <c r="HW45" s="7">
        <v>68544000000</v>
      </c>
      <c r="HX45" s="7">
        <v>137000000</v>
      </c>
      <c r="HY45" s="7">
        <v>202023000</v>
      </c>
      <c r="HZ45" s="7"/>
      <c r="IA45" s="7">
        <v>127398000</v>
      </c>
      <c r="IB45" s="7"/>
      <c r="IC45" s="7"/>
      <c r="ID45" s="7">
        <v>72684000000</v>
      </c>
      <c r="IE45" s="7">
        <v>5130559750.9399996</v>
      </c>
      <c r="IF45" s="7"/>
      <c r="IG45" s="7">
        <v>34544000</v>
      </c>
      <c r="IH45" s="7"/>
      <c r="II45" s="7">
        <v>305361000000</v>
      </c>
      <c r="IJ45" s="7"/>
      <c r="IK45" s="7"/>
      <c r="IL45" s="7"/>
      <c r="IM45" s="7"/>
      <c r="IN45" s="7">
        <v>2928400000</v>
      </c>
      <c r="IO45" s="7"/>
      <c r="IP45" s="7"/>
      <c r="IQ45" s="7"/>
      <c r="IR45" s="7"/>
      <c r="IS45" s="7"/>
      <c r="IT45" s="7">
        <v>6810600000</v>
      </c>
      <c r="IU45" s="7"/>
      <c r="IV45" s="7">
        <v>56707000000</v>
      </c>
      <c r="IW45" s="7">
        <v>159180000000</v>
      </c>
      <c r="IX45" s="7">
        <v>10979000000</v>
      </c>
      <c r="IY45" s="7"/>
      <c r="IZ45" s="7"/>
      <c r="JA45" s="7"/>
      <c r="JB45" s="7"/>
      <c r="JC45" s="7"/>
      <c r="JD45" s="7"/>
      <c r="JE45" s="7"/>
      <c r="JF45" s="7"/>
      <c r="JG45" s="7"/>
    </row>
    <row r="46" spans="1:267" x14ac:dyDescent="0.2">
      <c r="A46" s="7" t="s">
        <v>191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>
        <v>18791423077</v>
      </c>
      <c r="BE46" s="7"/>
      <c r="BF46" s="7">
        <v>6501100000</v>
      </c>
      <c r="BG46" s="7"/>
      <c r="BH46" s="7"/>
      <c r="BI46" s="7">
        <v>18393000000</v>
      </c>
      <c r="BJ46" s="7">
        <v>10710340000</v>
      </c>
      <c r="BK46" s="7"/>
      <c r="BL46" s="7">
        <v>372200000</v>
      </c>
      <c r="BM46" s="7">
        <v>416400000</v>
      </c>
      <c r="BN46" s="7">
        <v>62317780000</v>
      </c>
      <c r="BO46" s="7"/>
      <c r="BP46" s="7">
        <v>56362000</v>
      </c>
      <c r="BQ46" s="7">
        <v>7800700000</v>
      </c>
      <c r="BR46" s="7">
        <v>163577000</v>
      </c>
      <c r="BS46" s="7"/>
      <c r="BT46" s="7"/>
      <c r="BU46" s="7">
        <v>1722900000</v>
      </c>
      <c r="BV46" s="7">
        <v>3441310000</v>
      </c>
      <c r="BW46" s="7"/>
      <c r="BX46" s="7"/>
      <c r="BY46" s="7"/>
      <c r="BZ46" s="7"/>
      <c r="CA46" s="7"/>
      <c r="CB46" s="7">
        <v>1919883000</v>
      </c>
      <c r="CC46" s="7"/>
      <c r="CD46" s="7"/>
      <c r="CE46" s="7"/>
      <c r="CF46" s="7"/>
      <c r="CG46" s="7"/>
      <c r="CH46" s="7">
        <v>20979000000</v>
      </c>
      <c r="CI46" s="7"/>
      <c r="CJ46" s="7"/>
      <c r="CK46" s="7"/>
      <c r="CL46" s="7"/>
      <c r="CM46" s="7">
        <v>1891950000000</v>
      </c>
      <c r="CN46" s="7"/>
      <c r="CO46" s="7"/>
      <c r="CP46" s="7"/>
      <c r="CQ46" s="7"/>
      <c r="CR46" s="7">
        <v>118100000000</v>
      </c>
      <c r="CS46" s="7">
        <v>468500000000</v>
      </c>
      <c r="CT46" s="7">
        <v>484078000000</v>
      </c>
      <c r="CU46" s="7">
        <v>15512318000</v>
      </c>
      <c r="CV46" s="7"/>
      <c r="CW46" s="7"/>
      <c r="CX46" s="7">
        <v>2258771105.4993048</v>
      </c>
      <c r="CY46" s="7">
        <v>123337000000</v>
      </c>
      <c r="CZ46" s="7">
        <v>55202000000</v>
      </c>
      <c r="DA46" s="7"/>
      <c r="DB46" s="7"/>
      <c r="DC46" s="7">
        <v>25115871824.240002</v>
      </c>
      <c r="DD46" s="7"/>
      <c r="DE46" s="7"/>
      <c r="DF46" s="7">
        <v>1418400000</v>
      </c>
      <c r="DG46" s="7"/>
      <c r="DH46" s="7"/>
      <c r="DI46" s="7">
        <v>391688620.11439502</v>
      </c>
      <c r="DJ46" s="7"/>
      <c r="DK46" s="7">
        <v>2315900000</v>
      </c>
      <c r="DL46" s="7"/>
      <c r="DM46" s="7"/>
      <c r="DN46" s="7">
        <v>4499724714.71066</v>
      </c>
      <c r="DO46" s="7">
        <v>147408210564.311</v>
      </c>
      <c r="DP46" s="7"/>
      <c r="DQ46" s="7"/>
      <c r="DR46" s="7"/>
      <c r="DS46" s="7">
        <v>97400000</v>
      </c>
      <c r="DT46" s="7">
        <v>37808555861.271103</v>
      </c>
      <c r="DU46" s="7">
        <v>255140300</v>
      </c>
      <c r="DV46" s="7"/>
      <c r="DW46" s="7">
        <v>14189975844.5807</v>
      </c>
      <c r="DX46" s="7"/>
      <c r="DY46" s="7"/>
      <c r="DZ46" s="7"/>
      <c r="EA46" s="7">
        <v>5959020000</v>
      </c>
      <c r="EB46" s="7"/>
      <c r="EC46" s="7"/>
      <c r="ED46" s="7"/>
      <c r="EE46" s="7"/>
      <c r="EF46" s="7"/>
      <c r="EG46" s="7"/>
      <c r="EH46" s="7">
        <v>817043222268.29895</v>
      </c>
      <c r="EI46" s="7">
        <v>70613950531.333298</v>
      </c>
      <c r="EJ46" s="7">
        <v>332290000000</v>
      </c>
      <c r="EK46" s="7"/>
      <c r="EL46" s="7">
        <v>66100100000000</v>
      </c>
      <c r="EM46" s="7"/>
      <c r="EN46" s="7">
        <v>5238028000</v>
      </c>
      <c r="EO46" s="7"/>
      <c r="EP46" s="7">
        <v>54295100111.469704</v>
      </c>
      <c r="EQ46" s="7">
        <v>76145847659.996597</v>
      </c>
      <c r="ER46" s="7">
        <v>43030000000</v>
      </c>
      <c r="ES46" s="7">
        <v>5608600000000</v>
      </c>
      <c r="ET46" s="7">
        <v>1186420000</v>
      </c>
      <c r="EU46" s="7">
        <v>39962871000</v>
      </c>
      <c r="EV46" s="7"/>
      <c r="EW46" s="7"/>
      <c r="EX46" s="7"/>
      <c r="EY46" s="7">
        <v>12392969000000</v>
      </c>
      <c r="EZ46" s="7"/>
      <c r="FA46" s="7">
        <v>1637000000</v>
      </c>
      <c r="FB46" s="7"/>
      <c r="FC46" s="7"/>
      <c r="FD46" s="7">
        <v>629380310.86903322</v>
      </c>
      <c r="FE46" s="7">
        <v>1761100000000</v>
      </c>
      <c r="FF46" s="7">
        <v>940488967.5</v>
      </c>
      <c r="FG46" s="7"/>
      <c r="FH46" s="7"/>
      <c r="FI46" s="7"/>
      <c r="FJ46" s="7">
        <v>887188000</v>
      </c>
      <c r="FK46" s="7">
        <v>1874431037.4637201</v>
      </c>
      <c r="FL46" s="7">
        <v>4523536669.5100002</v>
      </c>
      <c r="FM46" s="7"/>
      <c r="FN46" s="7"/>
      <c r="FO46" s="7">
        <v>17443000000</v>
      </c>
      <c r="FP46" s="7">
        <v>505800000</v>
      </c>
      <c r="FQ46" s="7">
        <v>85790000000</v>
      </c>
      <c r="FR46" s="7">
        <v>1381060163.9866946</v>
      </c>
      <c r="FS46" s="7"/>
      <c r="FT46" s="7"/>
      <c r="FU46" s="7">
        <v>9986300000</v>
      </c>
      <c r="FV46" s="7"/>
      <c r="FW46" s="7"/>
      <c r="FX46" s="7">
        <v>631800000</v>
      </c>
      <c r="FY46" s="7"/>
      <c r="FZ46" s="7">
        <v>35473000000</v>
      </c>
      <c r="GA46" s="7"/>
      <c r="GB46" s="7"/>
      <c r="GC46" s="7"/>
      <c r="GD46" s="7"/>
      <c r="GE46" s="7">
        <v>4510321536</v>
      </c>
      <c r="GF46" s="7"/>
      <c r="GG46" s="7"/>
      <c r="GH46" s="7">
        <v>13235972211.893801</v>
      </c>
      <c r="GI46" s="7"/>
      <c r="GJ46" s="7">
        <v>10313800000</v>
      </c>
      <c r="GK46" s="7">
        <v>2251000000</v>
      </c>
      <c r="GL46" s="7"/>
      <c r="GM46" s="7"/>
      <c r="GN46" s="7"/>
      <c r="GO46" s="7"/>
      <c r="GP46" s="7">
        <v>49950000000</v>
      </c>
      <c r="GQ46" s="7"/>
      <c r="GR46" s="7"/>
      <c r="GS46" s="7"/>
      <c r="GT46" s="7"/>
      <c r="GU46" s="7">
        <v>736017000</v>
      </c>
      <c r="GV46" s="7"/>
      <c r="GW46" s="7">
        <v>7456200000</v>
      </c>
      <c r="GX46" s="7">
        <v>238944000000</v>
      </c>
      <c r="GY46" s="7">
        <v>41387000000</v>
      </c>
      <c r="GZ46" s="7">
        <v>16383764000</v>
      </c>
      <c r="HA46" s="7"/>
      <c r="HB46" s="7"/>
      <c r="HC46" s="7">
        <v>6224700000</v>
      </c>
      <c r="HD46" s="7">
        <v>247491000000</v>
      </c>
      <c r="HE46" s="7"/>
      <c r="HF46" s="7"/>
      <c r="HG46" s="7"/>
      <c r="HH46" s="7"/>
      <c r="HI46" s="7"/>
      <c r="HJ46" s="7"/>
      <c r="HK46" s="7"/>
      <c r="HL46" s="7"/>
      <c r="HM46" s="7"/>
      <c r="HN46" s="7">
        <v>8003000000</v>
      </c>
      <c r="HO46" s="7"/>
      <c r="HP46" s="7">
        <v>2806702000</v>
      </c>
      <c r="HQ46" s="7">
        <v>1617269000</v>
      </c>
      <c r="HR46" s="7"/>
      <c r="HS46" s="7"/>
      <c r="HT46" s="7">
        <v>44486000000</v>
      </c>
      <c r="HU46" s="7"/>
      <c r="HV46" s="7"/>
      <c r="HW46" s="7">
        <v>78056000000</v>
      </c>
      <c r="HX46" s="7">
        <v>140300000</v>
      </c>
      <c r="HY46" s="7">
        <v>213459000</v>
      </c>
      <c r="HZ46" s="7"/>
      <c r="IA46" s="7">
        <v>128649000</v>
      </c>
      <c r="IB46" s="7"/>
      <c r="IC46" s="7"/>
      <c r="ID46" s="7">
        <v>75886000000</v>
      </c>
      <c r="IE46" s="7">
        <v>5437274784.1300001</v>
      </c>
      <c r="IF46" s="7"/>
      <c r="IG46" s="7">
        <v>40913000</v>
      </c>
      <c r="IH46" s="7"/>
      <c r="II46" s="7">
        <v>301269030000</v>
      </c>
      <c r="IJ46" s="7"/>
      <c r="IK46" s="7"/>
      <c r="IL46" s="7"/>
      <c r="IM46" s="7">
        <v>4807800000</v>
      </c>
      <c r="IN46" s="7">
        <v>3182600000</v>
      </c>
      <c r="IO46" s="7"/>
      <c r="IP46" s="7"/>
      <c r="IQ46" s="7"/>
      <c r="IR46" s="7"/>
      <c r="IS46" s="7"/>
      <c r="IT46" s="7">
        <v>9312300000</v>
      </c>
      <c r="IU46" s="7"/>
      <c r="IV46" s="7">
        <v>62385000000</v>
      </c>
      <c r="IW46" s="7">
        <v>201423300000</v>
      </c>
      <c r="IX46" s="7">
        <v>17934960533.815701</v>
      </c>
      <c r="IY46" s="7"/>
      <c r="IZ46" s="7"/>
      <c r="JA46" s="7"/>
      <c r="JB46" s="7"/>
      <c r="JC46" s="7"/>
      <c r="JD46" s="7"/>
      <c r="JE46" s="7"/>
      <c r="JF46" s="7">
        <v>811230353.31700003</v>
      </c>
      <c r="JG46" s="7"/>
    </row>
    <row r="47" spans="1:267" x14ac:dyDescent="0.2">
      <c r="A47" s="7" t="s">
        <v>192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>
        <v>46345230547.68</v>
      </c>
      <c r="BA47" s="7"/>
      <c r="BB47" s="7"/>
      <c r="BC47" s="7"/>
      <c r="BD47" s="7">
        <v>53070721404</v>
      </c>
      <c r="BE47" s="7"/>
      <c r="BF47" s="7">
        <v>6977800000</v>
      </c>
      <c r="BG47" s="7"/>
      <c r="BH47" s="7"/>
      <c r="BI47" s="7">
        <v>19615000000</v>
      </c>
      <c r="BJ47" s="7">
        <v>10770610000</v>
      </c>
      <c r="BK47" s="7"/>
      <c r="BL47" s="7">
        <v>400500000</v>
      </c>
      <c r="BM47" s="7">
        <v>453600000</v>
      </c>
      <c r="BN47" s="7">
        <v>65393940000</v>
      </c>
      <c r="BO47" s="7"/>
      <c r="BP47" s="7">
        <v>88595000</v>
      </c>
      <c r="BQ47" s="7">
        <v>7977100000</v>
      </c>
      <c r="BR47" s="7">
        <v>172856000</v>
      </c>
      <c r="BS47" s="7"/>
      <c r="BT47" s="7"/>
      <c r="BU47" s="7">
        <v>1897119000</v>
      </c>
      <c r="BV47" s="7">
        <v>4121891715.3800001</v>
      </c>
      <c r="BW47" s="7"/>
      <c r="BX47" s="7"/>
      <c r="BY47" s="7"/>
      <c r="BZ47" s="7"/>
      <c r="CA47" s="7"/>
      <c r="CB47" s="7">
        <v>2175600000</v>
      </c>
      <c r="CC47" s="7">
        <v>103103513649</v>
      </c>
      <c r="CD47" s="7"/>
      <c r="CE47" s="7"/>
      <c r="CF47" s="7">
        <v>586661245832</v>
      </c>
      <c r="CG47" s="7"/>
      <c r="CH47" s="7">
        <v>23208000000</v>
      </c>
      <c r="CI47" s="7"/>
      <c r="CJ47" s="7"/>
      <c r="CK47" s="7"/>
      <c r="CL47" s="7"/>
      <c r="CM47" s="7">
        <v>2011290000000</v>
      </c>
      <c r="CN47" s="7"/>
      <c r="CO47" s="7"/>
      <c r="CP47" s="7"/>
      <c r="CQ47" s="7"/>
      <c r="CR47" s="7">
        <v>120400000000</v>
      </c>
      <c r="CS47" s="7">
        <v>599860000000</v>
      </c>
      <c r="CT47" s="7">
        <v>523528000000</v>
      </c>
      <c r="CU47" s="7">
        <v>14512508000</v>
      </c>
      <c r="CV47" s="7"/>
      <c r="CW47" s="7"/>
      <c r="CX47" s="7">
        <v>2430998130.7900233</v>
      </c>
      <c r="CY47" s="7">
        <v>137497000000</v>
      </c>
      <c r="CZ47" s="7">
        <v>57850000000</v>
      </c>
      <c r="DA47" s="7"/>
      <c r="DB47" s="7"/>
      <c r="DC47" s="7">
        <v>28754052340.560001</v>
      </c>
      <c r="DD47" s="7"/>
      <c r="DE47" s="7">
        <v>30817000000</v>
      </c>
      <c r="DF47" s="7">
        <v>1106600000</v>
      </c>
      <c r="DG47" s="7"/>
      <c r="DH47" s="7"/>
      <c r="DI47" s="7">
        <v>442583785.00260699</v>
      </c>
      <c r="DJ47" s="7"/>
      <c r="DK47" s="7">
        <v>1859900000</v>
      </c>
      <c r="DL47" s="7"/>
      <c r="DM47" s="7"/>
      <c r="DN47" s="7">
        <v>4704972745.02736</v>
      </c>
      <c r="DO47" s="7">
        <v>153563109777.69901</v>
      </c>
      <c r="DP47" s="7"/>
      <c r="DQ47" s="7"/>
      <c r="DR47" s="7"/>
      <c r="DS47" s="7">
        <v>112000000</v>
      </c>
      <c r="DT47" s="7">
        <v>38704729695.362</v>
      </c>
      <c r="DU47" s="7">
        <v>449970600</v>
      </c>
      <c r="DV47" s="7"/>
      <c r="DW47" s="7">
        <v>15952256740.7111</v>
      </c>
      <c r="DX47" s="7"/>
      <c r="DY47" s="7"/>
      <c r="DZ47" s="7"/>
      <c r="EA47" s="7">
        <v>6413020000</v>
      </c>
      <c r="EB47" s="7"/>
      <c r="EC47" s="7"/>
      <c r="ED47" s="7"/>
      <c r="EE47" s="7"/>
      <c r="EF47" s="7"/>
      <c r="EG47" s="7"/>
      <c r="EH47" s="7">
        <v>1026723214161.6899</v>
      </c>
      <c r="EI47" s="7">
        <v>81312647451</v>
      </c>
      <c r="EJ47" s="7">
        <v>388810000000</v>
      </c>
      <c r="EK47" s="7">
        <v>21259200000000</v>
      </c>
      <c r="EL47" s="7">
        <v>85078141910331.406</v>
      </c>
      <c r="EM47" s="7"/>
      <c r="EN47" s="7">
        <v>5868352000</v>
      </c>
      <c r="EO47" s="7"/>
      <c r="EP47" s="7">
        <v>57100590776.0186</v>
      </c>
      <c r="EQ47" s="7">
        <v>79584977431.780899</v>
      </c>
      <c r="ER47" s="7">
        <v>56491025000</v>
      </c>
      <c r="ES47" s="7">
        <v>5528200000000</v>
      </c>
      <c r="ET47" s="7">
        <v>1290710000</v>
      </c>
      <c r="EU47" s="7">
        <v>46554911000</v>
      </c>
      <c r="EV47" s="7"/>
      <c r="EW47" s="7"/>
      <c r="EX47" s="7"/>
      <c r="EY47" s="7">
        <v>13807942000000</v>
      </c>
      <c r="EZ47" s="7"/>
      <c r="FA47" s="7">
        <v>1709000000</v>
      </c>
      <c r="FB47" s="7"/>
      <c r="FC47" s="7"/>
      <c r="FD47" s="7">
        <v>690539609.90546441</v>
      </c>
      <c r="FE47" s="7">
        <v>1815100000000</v>
      </c>
      <c r="FF47" s="7">
        <v>1080162086.75</v>
      </c>
      <c r="FG47" s="7"/>
      <c r="FH47" s="7"/>
      <c r="FI47" s="7"/>
      <c r="FJ47" s="7">
        <v>938447000</v>
      </c>
      <c r="FK47" s="7">
        <v>1994238625.50402</v>
      </c>
      <c r="FL47" s="7">
        <v>4647924887.8571501</v>
      </c>
      <c r="FM47" s="7"/>
      <c r="FN47" s="7"/>
      <c r="FO47" s="7">
        <v>20242000000</v>
      </c>
      <c r="FP47" s="7">
        <v>533900000</v>
      </c>
      <c r="FQ47" s="7">
        <v>93490000000</v>
      </c>
      <c r="FR47" s="7">
        <v>1426635317.0596855</v>
      </c>
      <c r="FS47" s="7"/>
      <c r="FT47" s="7"/>
      <c r="FU47" s="7">
        <v>11084200000</v>
      </c>
      <c r="FV47" s="7"/>
      <c r="FW47" s="7"/>
      <c r="FX47" s="7">
        <v>1028900000</v>
      </c>
      <c r="FY47" s="7"/>
      <c r="FZ47" s="7">
        <v>47814484344.629997</v>
      </c>
      <c r="GA47" s="7"/>
      <c r="GB47" s="7">
        <v>54205034000</v>
      </c>
      <c r="GC47" s="7"/>
      <c r="GD47" s="7"/>
      <c r="GE47" s="7">
        <v>4706701466.1599998</v>
      </c>
      <c r="GF47" s="7"/>
      <c r="GG47" s="7"/>
      <c r="GH47" s="7">
        <v>14148953596.224899</v>
      </c>
      <c r="GI47" s="7"/>
      <c r="GJ47" s="7">
        <v>11356283000</v>
      </c>
      <c r="GK47" s="7">
        <v>3443500600</v>
      </c>
      <c r="GL47" s="7"/>
      <c r="GM47" s="7"/>
      <c r="GN47" s="7"/>
      <c r="GO47" s="7"/>
      <c r="GP47" s="7">
        <v>86041000000</v>
      </c>
      <c r="GQ47" s="7"/>
      <c r="GR47" s="7"/>
      <c r="GS47" s="7"/>
      <c r="GT47" s="7"/>
      <c r="GU47" s="7">
        <v>715359000</v>
      </c>
      <c r="GV47" s="7"/>
      <c r="GW47" s="7">
        <v>7693200000</v>
      </c>
      <c r="GX47" s="7">
        <v>266000000000</v>
      </c>
      <c r="GY47" s="7">
        <v>44138000000</v>
      </c>
      <c r="GZ47" s="7">
        <v>17528074000</v>
      </c>
      <c r="HA47" s="7"/>
      <c r="HB47" s="7"/>
      <c r="HC47" s="7">
        <v>8399100000</v>
      </c>
      <c r="HD47" s="7">
        <v>412914000000</v>
      </c>
      <c r="HE47" s="7"/>
      <c r="HF47" s="7"/>
      <c r="HG47" s="7">
        <v>148488549</v>
      </c>
      <c r="HH47" s="7"/>
      <c r="HI47" s="7"/>
      <c r="HJ47" s="7"/>
      <c r="HK47" s="7"/>
      <c r="HL47" s="7"/>
      <c r="HM47" s="7"/>
      <c r="HN47" s="7">
        <v>8283000000</v>
      </c>
      <c r="HO47" s="7"/>
      <c r="HP47" s="7">
        <v>3120907000</v>
      </c>
      <c r="HQ47" s="7">
        <v>1775422000</v>
      </c>
      <c r="HR47" s="7"/>
      <c r="HS47" s="7"/>
      <c r="HT47" s="7">
        <v>48396000000</v>
      </c>
      <c r="HU47" s="7"/>
      <c r="HV47" s="7"/>
      <c r="HW47" s="7">
        <v>88804000000</v>
      </c>
      <c r="HX47" s="7">
        <v>138281000</v>
      </c>
      <c r="HY47" s="7">
        <v>211143000</v>
      </c>
      <c r="HZ47" s="7"/>
      <c r="IA47" s="7">
        <v>138281000</v>
      </c>
      <c r="IB47" s="7"/>
      <c r="IC47" s="7"/>
      <c r="ID47" s="7">
        <v>80487000000</v>
      </c>
      <c r="IE47" s="7">
        <v>5717188253.6199999</v>
      </c>
      <c r="IF47" s="7"/>
      <c r="IG47" s="7"/>
      <c r="IH47" s="7"/>
      <c r="II47" s="7">
        <v>308514555075.14001</v>
      </c>
      <c r="IJ47" s="7"/>
      <c r="IK47" s="7"/>
      <c r="IL47" s="7"/>
      <c r="IM47" s="7">
        <v>5297900000</v>
      </c>
      <c r="IN47" s="7">
        <v>3437400000</v>
      </c>
      <c r="IO47" s="7"/>
      <c r="IP47" s="7"/>
      <c r="IQ47" s="7"/>
      <c r="IR47" s="7"/>
      <c r="IS47" s="7"/>
      <c r="IT47" s="7">
        <v>11182976300</v>
      </c>
      <c r="IU47" s="7"/>
      <c r="IV47" s="7">
        <v>66146000000</v>
      </c>
      <c r="IW47" s="7">
        <v>225779400000</v>
      </c>
      <c r="IX47" s="7">
        <v>17929717196.243198</v>
      </c>
      <c r="IY47" s="7"/>
      <c r="IZ47" s="7"/>
      <c r="JA47" s="7"/>
      <c r="JB47" s="7"/>
      <c r="JC47" s="7"/>
      <c r="JD47" s="7"/>
      <c r="JE47" s="7"/>
      <c r="JF47" s="7">
        <v>1145286264.57987</v>
      </c>
      <c r="JG47" s="7"/>
    </row>
    <row r="48" spans="1:267" x14ac:dyDescent="0.2">
      <c r="A48" s="7" t="s">
        <v>193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>
        <v>45557440000</v>
      </c>
      <c r="BA48" s="7"/>
      <c r="BB48" s="7"/>
      <c r="BC48" s="7"/>
      <c r="BD48" s="7">
        <v>126061000000</v>
      </c>
      <c r="BE48" s="7"/>
      <c r="BF48" s="7">
        <v>8702628374.3099995</v>
      </c>
      <c r="BG48" s="7"/>
      <c r="BH48" s="7"/>
      <c r="BI48" s="7">
        <v>21423000000</v>
      </c>
      <c r="BJ48" s="7">
        <v>11100580000</v>
      </c>
      <c r="BK48" s="7"/>
      <c r="BL48" s="7">
        <v>421300000</v>
      </c>
      <c r="BM48" s="7">
        <v>558300000</v>
      </c>
      <c r="BN48" s="7">
        <v>69136780000</v>
      </c>
      <c r="BO48" s="7">
        <v>782960000</v>
      </c>
      <c r="BP48" s="7">
        <v>125572300</v>
      </c>
      <c r="BQ48" s="7">
        <v>8187400000</v>
      </c>
      <c r="BR48" s="7">
        <v>190726000</v>
      </c>
      <c r="BS48" s="7"/>
      <c r="BT48" s="7"/>
      <c r="BU48" s="7">
        <v>1947018000</v>
      </c>
      <c r="BV48" s="7">
        <v>4238001704.4699998</v>
      </c>
      <c r="BW48" s="7"/>
      <c r="BX48" s="7"/>
      <c r="BY48" s="7"/>
      <c r="BZ48" s="7"/>
      <c r="CA48" s="7"/>
      <c r="CB48" s="7">
        <v>2513678000</v>
      </c>
      <c r="CC48" s="7">
        <v>112531201791</v>
      </c>
      <c r="CD48" s="7"/>
      <c r="CE48" s="7"/>
      <c r="CF48" s="7">
        <v>614716700204</v>
      </c>
      <c r="CG48" s="7"/>
      <c r="CH48" s="7">
        <v>24595000000</v>
      </c>
      <c r="CI48" s="7"/>
      <c r="CJ48" s="7"/>
      <c r="CK48" s="7"/>
      <c r="CL48" s="7"/>
      <c r="CM48" s="7">
        <v>2130600000000</v>
      </c>
      <c r="CN48" s="7"/>
      <c r="CO48" s="7">
        <v>15181793127000</v>
      </c>
      <c r="CP48" s="7"/>
      <c r="CQ48" s="7"/>
      <c r="CR48" s="7">
        <v>120200000000</v>
      </c>
      <c r="CS48" s="7">
        <v>697100000000</v>
      </c>
      <c r="CT48" s="7">
        <v>539400000000</v>
      </c>
      <c r="CU48" s="7">
        <v>15050606000</v>
      </c>
      <c r="CV48" s="7"/>
      <c r="CW48" s="7"/>
      <c r="CX48" s="7">
        <v>2948875227.6711421</v>
      </c>
      <c r="CY48" s="7">
        <v>124092000000</v>
      </c>
      <c r="CZ48" s="7">
        <v>58037000000</v>
      </c>
      <c r="DA48" s="7"/>
      <c r="DB48" s="7"/>
      <c r="DC48" s="7">
        <v>30408915181.490002</v>
      </c>
      <c r="DD48" s="7"/>
      <c r="DE48" s="7">
        <v>34151000000</v>
      </c>
      <c r="DF48" s="7">
        <v>1102100000</v>
      </c>
      <c r="DG48" s="7"/>
      <c r="DH48" s="7"/>
      <c r="DI48" s="7">
        <v>498115063.16812402</v>
      </c>
      <c r="DJ48" s="7"/>
      <c r="DK48" s="7">
        <v>1978200000</v>
      </c>
      <c r="DL48" s="7"/>
      <c r="DM48" s="7"/>
      <c r="DN48" s="7">
        <v>4948997991.4797001</v>
      </c>
      <c r="DO48" s="7">
        <v>158029149481.37299</v>
      </c>
      <c r="DP48" s="7"/>
      <c r="DQ48" s="7"/>
      <c r="DR48" s="7"/>
      <c r="DS48" s="7">
        <v>131500000</v>
      </c>
      <c r="DT48" s="7">
        <v>39095775139.175797</v>
      </c>
      <c r="DU48" s="7">
        <v>607284060</v>
      </c>
      <c r="DV48" s="7"/>
      <c r="DW48" s="7">
        <v>16978753004.452101</v>
      </c>
      <c r="DX48" s="7"/>
      <c r="DY48" s="7"/>
      <c r="DZ48" s="7"/>
      <c r="EA48" s="7">
        <v>6751900000</v>
      </c>
      <c r="EB48" s="7"/>
      <c r="EC48" s="7"/>
      <c r="ED48" s="7"/>
      <c r="EE48" s="7"/>
      <c r="EF48" s="7">
        <v>15100800000</v>
      </c>
      <c r="EG48" s="7"/>
      <c r="EH48" s="7">
        <v>1174383481579.9399</v>
      </c>
      <c r="EI48" s="7">
        <v>87237905356.333298</v>
      </c>
      <c r="EJ48" s="7">
        <v>391580000000</v>
      </c>
      <c r="EK48" s="7">
        <v>47661500000000</v>
      </c>
      <c r="EL48" s="7">
        <v>97195018908382.094</v>
      </c>
      <c r="EM48" s="7"/>
      <c r="EN48" s="7">
        <v>6431858000</v>
      </c>
      <c r="EO48" s="7"/>
      <c r="EP48" s="7">
        <v>55470217421.199699</v>
      </c>
      <c r="EQ48" s="7">
        <v>85572434385.217102</v>
      </c>
      <c r="ER48" s="7">
        <v>60463100000</v>
      </c>
      <c r="ES48" s="7">
        <v>5553400000000</v>
      </c>
      <c r="ET48" s="7">
        <v>1436270000</v>
      </c>
      <c r="EU48" s="7">
        <v>50064624000</v>
      </c>
      <c r="EV48" s="7"/>
      <c r="EW48" s="7"/>
      <c r="EX48" s="7"/>
      <c r="EY48" s="7">
        <v>15146220000000</v>
      </c>
      <c r="EZ48" s="7"/>
      <c r="FA48" s="7">
        <v>1825000000</v>
      </c>
      <c r="FB48" s="7"/>
      <c r="FC48" s="7"/>
      <c r="FD48" s="7">
        <v>812596399.56517041</v>
      </c>
      <c r="FE48" s="7">
        <v>1911767104000</v>
      </c>
      <c r="FF48" s="7">
        <v>1100500000</v>
      </c>
      <c r="FG48" s="7"/>
      <c r="FH48" s="7"/>
      <c r="FI48" s="7"/>
      <c r="FJ48" s="7">
        <v>989601000</v>
      </c>
      <c r="FK48" s="7">
        <v>2148171527.54175</v>
      </c>
      <c r="FL48" s="7">
        <v>4821823475.9571304</v>
      </c>
      <c r="FM48" s="7">
        <v>365420400000</v>
      </c>
      <c r="FN48" s="7"/>
      <c r="FO48" s="7">
        <v>21721000000</v>
      </c>
      <c r="FP48" s="7">
        <v>564100000</v>
      </c>
      <c r="FQ48" s="7">
        <v>106210000000</v>
      </c>
      <c r="FR48" s="7">
        <v>1494007599.8350081</v>
      </c>
      <c r="FS48" s="7"/>
      <c r="FT48" s="7"/>
      <c r="FU48" s="7">
        <v>11901100000</v>
      </c>
      <c r="FV48" s="7"/>
      <c r="FW48" s="7"/>
      <c r="FX48" s="7">
        <v>1257100000</v>
      </c>
      <c r="FY48" s="7"/>
      <c r="FZ48" s="7">
        <v>132914100000</v>
      </c>
      <c r="GA48" s="7"/>
      <c r="GB48" s="7">
        <v>58921422000</v>
      </c>
      <c r="GC48" s="7"/>
      <c r="GD48" s="7"/>
      <c r="GE48" s="7">
        <v>5116714333.5500002</v>
      </c>
      <c r="GF48" s="7"/>
      <c r="GG48" s="7"/>
      <c r="GH48" s="7">
        <v>14683283367.246099</v>
      </c>
      <c r="GI48" s="7"/>
      <c r="GJ48" s="7">
        <v>10915016000</v>
      </c>
      <c r="GK48" s="7">
        <v>3834418600</v>
      </c>
      <c r="GL48" s="7"/>
      <c r="GM48" s="7"/>
      <c r="GN48" s="7"/>
      <c r="GO48" s="7"/>
      <c r="GP48" s="7">
        <v>92267000000</v>
      </c>
      <c r="GQ48" s="7"/>
      <c r="GR48" s="7"/>
      <c r="GS48" s="7"/>
      <c r="GT48" s="7"/>
      <c r="GU48" s="7"/>
      <c r="GV48" s="7"/>
      <c r="GW48" s="7">
        <v>8308700000</v>
      </c>
      <c r="GX48" s="7">
        <v>276130000000</v>
      </c>
      <c r="GY48" s="7">
        <v>48855000000</v>
      </c>
      <c r="GZ48" s="7">
        <v>18165793000</v>
      </c>
      <c r="HA48" s="7"/>
      <c r="HB48" s="7"/>
      <c r="HC48" s="7">
        <v>10497300000</v>
      </c>
      <c r="HD48" s="7">
        <v>548352892700</v>
      </c>
      <c r="HE48" s="7"/>
      <c r="HF48" s="7"/>
      <c r="HG48" s="7">
        <v>146614394.19999999</v>
      </c>
      <c r="HH48" s="7"/>
      <c r="HI48" s="7"/>
      <c r="HJ48" s="7"/>
      <c r="HK48" s="7"/>
      <c r="HL48" s="7"/>
      <c r="HM48" s="7"/>
      <c r="HN48" s="7">
        <v>8306000000</v>
      </c>
      <c r="HO48" s="7"/>
      <c r="HP48" s="7">
        <v>2209211000</v>
      </c>
      <c r="HQ48" s="7">
        <v>1955637000</v>
      </c>
      <c r="HR48" s="7"/>
      <c r="HS48" s="7"/>
      <c r="HT48" s="7">
        <v>53915300000</v>
      </c>
      <c r="HU48" s="7"/>
      <c r="HV48" s="7"/>
      <c r="HW48" s="7">
        <v>91784000000</v>
      </c>
      <c r="HX48" s="7">
        <v>139130000</v>
      </c>
      <c r="HY48" s="7">
        <v>220556000</v>
      </c>
      <c r="HZ48" s="7"/>
      <c r="IA48" s="7">
        <v>139130000</v>
      </c>
      <c r="IB48" s="7"/>
      <c r="IC48" s="7"/>
      <c r="ID48" s="7">
        <v>87017000000</v>
      </c>
      <c r="IE48" s="7">
        <v>5864686769.2399998</v>
      </c>
      <c r="IF48" s="7"/>
      <c r="IG48" s="7">
        <v>59128000</v>
      </c>
      <c r="IH48" s="7"/>
      <c r="II48" s="7">
        <v>330113304044.04999</v>
      </c>
      <c r="IJ48" s="7"/>
      <c r="IK48" s="7"/>
      <c r="IL48" s="7"/>
      <c r="IM48" s="7">
        <v>5812000000</v>
      </c>
      <c r="IN48" s="7">
        <v>3719300000</v>
      </c>
      <c r="IO48" s="7"/>
      <c r="IP48" s="7"/>
      <c r="IQ48" s="7"/>
      <c r="IR48" s="7"/>
      <c r="IS48" s="7"/>
      <c r="IT48" s="7">
        <v>13927158654</v>
      </c>
      <c r="IU48" s="7"/>
      <c r="IV48" s="7">
        <v>71644000000</v>
      </c>
      <c r="IW48" s="7">
        <v>256609400000</v>
      </c>
      <c r="IX48" s="7">
        <v>19822034746</v>
      </c>
      <c r="IY48" s="7"/>
      <c r="IZ48" s="7"/>
      <c r="JA48" s="7"/>
      <c r="JB48" s="7"/>
      <c r="JC48" s="7"/>
      <c r="JD48" s="7"/>
      <c r="JE48" s="7"/>
      <c r="JF48" s="7">
        <v>1632514753.6575501</v>
      </c>
      <c r="JG48" s="7"/>
    </row>
    <row r="49" spans="1:267" x14ac:dyDescent="0.2">
      <c r="A49" s="7" t="s">
        <v>194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>
        <v>49893913740</v>
      </c>
      <c r="BA49" s="7"/>
      <c r="BB49" s="7"/>
      <c r="BC49" s="7"/>
      <c r="BD49" s="7">
        <v>167407000000</v>
      </c>
      <c r="BE49" s="7"/>
      <c r="BF49" s="7">
        <v>9419941757.2199993</v>
      </c>
      <c r="BG49" s="7">
        <v>55187793900</v>
      </c>
      <c r="BH49" s="7"/>
      <c r="BI49" s="7">
        <v>23079000000</v>
      </c>
      <c r="BJ49" s="7">
        <v>11581820000</v>
      </c>
      <c r="BK49" s="7"/>
      <c r="BL49" s="7">
        <v>450087000</v>
      </c>
      <c r="BM49" s="7">
        <v>577700000</v>
      </c>
      <c r="BN49" s="7">
        <v>74313640000</v>
      </c>
      <c r="BO49" s="7">
        <v>738400000</v>
      </c>
      <c r="BP49" s="7">
        <v>194427500</v>
      </c>
      <c r="BQ49" s="7">
        <v>8143300000</v>
      </c>
      <c r="BR49" s="7">
        <v>212643000</v>
      </c>
      <c r="BS49" s="7"/>
      <c r="BT49" s="7"/>
      <c r="BU49" s="7">
        <v>2086774000</v>
      </c>
      <c r="BV49" s="7">
        <v>4612000000</v>
      </c>
      <c r="BW49" s="7"/>
      <c r="BX49" s="7"/>
      <c r="BY49" s="7"/>
      <c r="BZ49" s="7"/>
      <c r="CA49" s="7"/>
      <c r="CB49" s="7">
        <v>2774889000</v>
      </c>
      <c r="CC49" s="7">
        <v>123537950883.7</v>
      </c>
      <c r="CD49" s="7"/>
      <c r="CE49" s="7"/>
      <c r="CF49" s="7">
        <v>639705198911</v>
      </c>
      <c r="CG49" s="7"/>
      <c r="CH49" s="7">
        <v>25156000000</v>
      </c>
      <c r="CI49" s="7"/>
      <c r="CJ49" s="7">
        <v>34659700000</v>
      </c>
      <c r="CK49" s="7"/>
      <c r="CL49" s="7"/>
      <c r="CM49" s="7">
        <v>2301580000000</v>
      </c>
      <c r="CN49" s="7"/>
      <c r="CO49" s="7"/>
      <c r="CP49" s="7"/>
      <c r="CQ49" s="7"/>
      <c r="CR49" s="7">
        <v>119424814183</v>
      </c>
      <c r="CS49" s="7">
        <v>781860000000</v>
      </c>
      <c r="CT49" s="7">
        <v>545800000000</v>
      </c>
      <c r="CU49" s="7">
        <v>15979306000</v>
      </c>
      <c r="CV49" s="7"/>
      <c r="CW49" s="7"/>
      <c r="CX49" s="7">
        <v>3067964748.1350617</v>
      </c>
      <c r="CY49" s="7">
        <v>127248000000</v>
      </c>
      <c r="CZ49" s="7">
        <v>59337000000</v>
      </c>
      <c r="DA49" s="7"/>
      <c r="DB49" s="7"/>
      <c r="DC49" s="7">
        <v>35208020310.650002</v>
      </c>
      <c r="DD49" s="7"/>
      <c r="DE49" s="7">
        <v>37631000000</v>
      </c>
      <c r="DF49" s="7">
        <v>1118400000</v>
      </c>
      <c r="DG49" s="7"/>
      <c r="DH49" s="7"/>
      <c r="DI49" s="7">
        <v>545820856.98590004</v>
      </c>
      <c r="DJ49" s="7"/>
      <c r="DK49" s="7">
        <v>1941400000</v>
      </c>
      <c r="DL49" s="7"/>
      <c r="DM49" s="7">
        <v>519260000</v>
      </c>
      <c r="DN49" s="7">
        <v>5082582069.5662403</v>
      </c>
      <c r="DO49" s="7">
        <v>161325788278.11499</v>
      </c>
      <c r="DP49" s="7"/>
      <c r="DQ49" s="7"/>
      <c r="DR49" s="7"/>
      <c r="DS49" s="7">
        <v>233000000</v>
      </c>
      <c r="DT49" s="7">
        <v>38742490845.889503</v>
      </c>
      <c r="DU49" s="7">
        <v>744173746</v>
      </c>
      <c r="DV49" s="7"/>
      <c r="DW49" s="7">
        <v>19583820495.827499</v>
      </c>
      <c r="DX49" s="7"/>
      <c r="DY49" s="7"/>
      <c r="DZ49" s="7"/>
      <c r="EA49" s="7">
        <v>6783870000</v>
      </c>
      <c r="EB49" s="7"/>
      <c r="EC49" s="7"/>
      <c r="ED49" s="7"/>
      <c r="EE49" s="7"/>
      <c r="EF49" s="7">
        <v>16572940000</v>
      </c>
      <c r="EG49" s="7"/>
      <c r="EH49" s="7">
        <v>1225339428826.3101</v>
      </c>
      <c r="EI49" s="7">
        <v>92846094950</v>
      </c>
      <c r="EJ49" s="7">
        <v>428040000000</v>
      </c>
      <c r="EK49" s="7">
        <v>49270000000000</v>
      </c>
      <c r="EL49" s="7">
        <v>121075951129302</v>
      </c>
      <c r="EM49" s="7"/>
      <c r="EN49" s="7">
        <v>7009829000</v>
      </c>
      <c r="EO49" s="7"/>
      <c r="EP49" s="7">
        <v>56245736999.214104</v>
      </c>
      <c r="EQ49" s="7">
        <v>86590812063.653595</v>
      </c>
      <c r="ER49" s="7">
        <v>63516772000</v>
      </c>
      <c r="ES49" s="7">
        <v>5566800000000</v>
      </c>
      <c r="ET49" s="7">
        <v>1500910000</v>
      </c>
      <c r="EU49" s="7">
        <v>74876020000</v>
      </c>
      <c r="EV49" s="7"/>
      <c r="EW49" s="7"/>
      <c r="EX49" s="7"/>
      <c r="EY49" s="7">
        <v>18205124000000</v>
      </c>
      <c r="EZ49" s="7"/>
      <c r="FA49" s="7">
        <v>1940000000</v>
      </c>
      <c r="FB49" s="7"/>
      <c r="FC49" s="7"/>
      <c r="FD49" s="7">
        <v>816678618.78987598</v>
      </c>
      <c r="FE49" s="7">
        <v>1997500000000</v>
      </c>
      <c r="FF49" s="7">
        <v>1188800000</v>
      </c>
      <c r="FG49" s="7"/>
      <c r="FH49" s="7"/>
      <c r="FI49" s="7"/>
      <c r="FJ49" s="7">
        <v>1101850347.91113</v>
      </c>
      <c r="FK49" s="7">
        <v>2299262778.04913</v>
      </c>
      <c r="FL49" s="7">
        <v>5030247918.8947401</v>
      </c>
      <c r="FM49" s="7">
        <v>400047400000</v>
      </c>
      <c r="FN49" s="7"/>
      <c r="FO49" s="7">
        <v>23779000000</v>
      </c>
      <c r="FP49" s="7">
        <v>718700000</v>
      </c>
      <c r="FQ49" s="7">
        <v>121716000000</v>
      </c>
      <c r="FR49" s="7">
        <v>1518293366.4975936</v>
      </c>
      <c r="FS49" s="7"/>
      <c r="FT49" s="7"/>
      <c r="FU49" s="7">
        <v>13916900000</v>
      </c>
      <c r="FV49" s="7"/>
      <c r="FW49" s="7"/>
      <c r="FX49" s="7">
        <v>1308800000</v>
      </c>
      <c r="FY49" s="7"/>
      <c r="FZ49" s="7"/>
      <c r="GA49" s="7"/>
      <c r="GB49" s="7">
        <v>62151139000</v>
      </c>
      <c r="GC49" s="7"/>
      <c r="GD49" s="7"/>
      <c r="GE49" s="7">
        <v>5445777000</v>
      </c>
      <c r="GF49" s="7"/>
      <c r="GG49" s="7"/>
      <c r="GH49" s="7">
        <v>14850604355.187901</v>
      </c>
      <c r="GI49" s="7"/>
      <c r="GJ49" s="7">
        <v>11938509000</v>
      </c>
      <c r="GK49" s="7">
        <v>4177965600</v>
      </c>
      <c r="GL49" s="7"/>
      <c r="GM49" s="7"/>
      <c r="GN49" s="7"/>
      <c r="GO49" s="7"/>
      <c r="GP49" s="7">
        <v>98168000000</v>
      </c>
      <c r="GQ49" s="7"/>
      <c r="GR49" s="7"/>
      <c r="GS49" s="7"/>
      <c r="GT49" s="7"/>
      <c r="GU49" s="7"/>
      <c r="GV49" s="7"/>
      <c r="GW49" s="7">
        <v>8359500000</v>
      </c>
      <c r="GX49" s="7">
        <v>283070000000</v>
      </c>
      <c r="GY49" s="7">
        <v>49011000000</v>
      </c>
      <c r="GZ49" s="7">
        <v>18839474000</v>
      </c>
      <c r="HA49" s="7"/>
      <c r="HB49" s="7"/>
      <c r="HC49" s="7">
        <v>13290600000</v>
      </c>
      <c r="HD49" s="7">
        <v>650998433000</v>
      </c>
      <c r="HE49" s="7"/>
      <c r="HF49" s="7"/>
      <c r="HG49" s="7">
        <v>149798473.91999999</v>
      </c>
      <c r="HH49" s="7"/>
      <c r="HI49" s="7"/>
      <c r="HJ49" s="7"/>
      <c r="HK49" s="7"/>
      <c r="HL49" s="7"/>
      <c r="HM49" s="7"/>
      <c r="HN49" s="7">
        <v>8706000000</v>
      </c>
      <c r="HO49" s="7"/>
      <c r="HP49" s="7">
        <v>2331210000</v>
      </c>
      <c r="HQ49" s="7">
        <v>2099643000</v>
      </c>
      <c r="HR49" s="7"/>
      <c r="HS49" s="7"/>
      <c r="HT49" s="7">
        <v>60206000000</v>
      </c>
      <c r="HU49" s="7"/>
      <c r="HV49" s="7"/>
      <c r="HW49" s="7">
        <v>106187000000</v>
      </c>
      <c r="HX49" s="7">
        <v>144841000</v>
      </c>
      <c r="HY49" s="7">
        <v>227062279</v>
      </c>
      <c r="HZ49" s="7"/>
      <c r="IA49" s="7">
        <v>144841000</v>
      </c>
      <c r="IB49" s="7"/>
      <c r="IC49" s="7"/>
      <c r="ID49" s="7">
        <v>88656000000</v>
      </c>
      <c r="IE49" s="7">
        <v>6008746176.0600004</v>
      </c>
      <c r="IF49" s="7"/>
      <c r="IG49" s="7">
        <v>79107000</v>
      </c>
      <c r="IH49" s="7"/>
      <c r="II49" s="7">
        <v>357935294640.82001</v>
      </c>
      <c r="IJ49" s="7"/>
      <c r="IK49" s="7">
        <v>54504040066</v>
      </c>
      <c r="IL49" s="7"/>
      <c r="IM49" s="7">
        <v>6238400000</v>
      </c>
      <c r="IN49" s="7">
        <v>3974100000</v>
      </c>
      <c r="IO49" s="7"/>
      <c r="IP49" s="7"/>
      <c r="IQ49" s="7"/>
      <c r="IR49" s="7"/>
      <c r="IS49" s="7"/>
      <c r="IT49" s="7">
        <v>17882700000</v>
      </c>
      <c r="IU49" s="7"/>
      <c r="IV49" s="7">
        <v>77775000000</v>
      </c>
      <c r="IW49" s="7">
        <v>273296100000</v>
      </c>
      <c r="IX49" s="7">
        <v>22771367228.5</v>
      </c>
      <c r="IY49" s="7"/>
      <c r="IZ49" s="7"/>
      <c r="JA49" s="7"/>
      <c r="JB49" s="7"/>
      <c r="JC49" s="7"/>
      <c r="JD49" s="7"/>
      <c r="JE49" s="7"/>
      <c r="JF49" s="7">
        <v>2010771415.8998799</v>
      </c>
      <c r="JG49" s="7"/>
    </row>
    <row r="50" spans="1:267" x14ac:dyDescent="0.2">
      <c r="A50" s="7" t="s">
        <v>195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>
        <v>244916000000</v>
      </c>
      <c r="BE50" s="7"/>
      <c r="BF50" s="7"/>
      <c r="BG50" s="7">
        <v>83239949000</v>
      </c>
      <c r="BH50" s="7"/>
      <c r="BI50" s="7">
        <v>24117000000</v>
      </c>
      <c r="BJ50" s="7">
        <v>12816110000</v>
      </c>
      <c r="BK50" s="7"/>
      <c r="BL50" s="7">
        <v>470102000</v>
      </c>
      <c r="BM50" s="7"/>
      <c r="BN50" s="7">
        <v>80728856000</v>
      </c>
      <c r="BO50" s="7">
        <v>701290311.55999994</v>
      </c>
      <c r="BP50" s="7">
        <v>264760800</v>
      </c>
      <c r="BQ50" s="7">
        <v>8578800000</v>
      </c>
      <c r="BR50" s="7">
        <v>222884000</v>
      </c>
      <c r="BS50" s="7"/>
      <c r="BT50" s="7"/>
      <c r="BU50" s="7">
        <v>2652342000</v>
      </c>
      <c r="BV50" s="7">
        <v>4654118653.6300001</v>
      </c>
      <c r="BW50" s="7">
        <v>1608727736.8334</v>
      </c>
      <c r="BX50" s="7"/>
      <c r="BY50" s="7"/>
      <c r="BZ50" s="7"/>
      <c r="CA50" s="7"/>
      <c r="CB50" s="7">
        <v>2912164000</v>
      </c>
      <c r="CC50" s="7">
        <v>141286490118</v>
      </c>
      <c r="CD50" s="7"/>
      <c r="CE50" s="7">
        <v>10988777825.184601</v>
      </c>
      <c r="CF50" s="7">
        <v>711040480793</v>
      </c>
      <c r="CG50" s="7"/>
      <c r="CH50" s="7">
        <v>27102000000</v>
      </c>
      <c r="CI50" s="7"/>
      <c r="CJ50" s="7"/>
      <c r="CK50" s="7"/>
      <c r="CL50" s="7"/>
      <c r="CM50" s="7">
        <v>2518000000000</v>
      </c>
      <c r="CN50" s="7"/>
      <c r="CO50" s="7"/>
      <c r="CP50" s="7"/>
      <c r="CQ50" s="7"/>
      <c r="CR50" s="7">
        <v>127457813807</v>
      </c>
      <c r="CS50" s="7">
        <v>898179000000</v>
      </c>
      <c r="CT50" s="7">
        <v>563400000000</v>
      </c>
      <c r="CU50" s="7">
        <v>16870411000</v>
      </c>
      <c r="CV50" s="7"/>
      <c r="CW50" s="7"/>
      <c r="CX50" s="7">
        <v>3247880479.911973</v>
      </c>
      <c r="CY50" s="7">
        <v>137792000000</v>
      </c>
      <c r="CZ50" s="7">
        <v>59228000000</v>
      </c>
      <c r="DA50" s="7"/>
      <c r="DB50" s="7"/>
      <c r="DC50" s="7">
        <v>50722089638.839104</v>
      </c>
      <c r="DD50" s="7"/>
      <c r="DE50" s="7">
        <v>42012000000</v>
      </c>
      <c r="DF50" s="7">
        <v>1181200000</v>
      </c>
      <c r="DG50" s="7"/>
      <c r="DH50" s="7"/>
      <c r="DI50" s="7">
        <v>614355068.56023502</v>
      </c>
      <c r="DJ50" s="7"/>
      <c r="DK50" s="7">
        <v>1966800000</v>
      </c>
      <c r="DL50" s="7"/>
      <c r="DM50" s="7">
        <v>525260000</v>
      </c>
      <c r="DN50" s="7">
        <v>5268425274.1358805</v>
      </c>
      <c r="DO50" s="7">
        <v>166115478235.202</v>
      </c>
      <c r="DP50" s="7"/>
      <c r="DQ50" s="7"/>
      <c r="DR50" s="7"/>
      <c r="DS50" s="7">
        <v>336700000</v>
      </c>
      <c r="DT50" s="7">
        <v>38995435803.6856</v>
      </c>
      <c r="DU50" s="7">
        <v>887435895</v>
      </c>
      <c r="DV50" s="7"/>
      <c r="DW50" s="7">
        <v>20101973787.838699</v>
      </c>
      <c r="DX50" s="7"/>
      <c r="DY50" s="7"/>
      <c r="DZ50" s="7"/>
      <c r="EA50" s="7">
        <v>6796150000</v>
      </c>
      <c r="EB50" s="7"/>
      <c r="EC50" s="7"/>
      <c r="ED50" s="7"/>
      <c r="EE50" s="7"/>
      <c r="EF50" s="7">
        <v>18038000000</v>
      </c>
      <c r="EG50" s="7"/>
      <c r="EH50" s="7">
        <v>1307088541718.46</v>
      </c>
      <c r="EI50" s="7">
        <v>96712584211.656693</v>
      </c>
      <c r="EJ50" s="7">
        <v>464730000000</v>
      </c>
      <c r="EK50" s="7"/>
      <c r="EL50" s="7">
        <v>159340931879000</v>
      </c>
      <c r="EM50" s="7"/>
      <c r="EN50" s="7">
        <v>13993479000</v>
      </c>
      <c r="EO50" s="7"/>
      <c r="EP50" s="7">
        <v>57497038639.8032</v>
      </c>
      <c r="EQ50" s="7">
        <v>90542495946.1642</v>
      </c>
      <c r="ER50" s="7">
        <v>63108099000</v>
      </c>
      <c r="ES50" s="7">
        <v>5535000000000</v>
      </c>
      <c r="ET50" s="7">
        <v>1254100000</v>
      </c>
      <c r="EU50" s="7"/>
      <c r="EV50" s="7"/>
      <c r="EW50" s="7"/>
      <c r="EX50" s="7"/>
      <c r="EY50" s="7">
        <v>19538500000000</v>
      </c>
      <c r="EZ50" s="7"/>
      <c r="FA50" s="7">
        <v>2125000000</v>
      </c>
      <c r="FB50" s="7"/>
      <c r="FC50" s="7"/>
      <c r="FD50" s="7">
        <v>999739614.45865417</v>
      </c>
      <c r="FE50" s="7">
        <v>2000932865000</v>
      </c>
      <c r="FF50" s="7">
        <v>1291600000</v>
      </c>
      <c r="FG50" s="7">
        <v>31874491.350000001</v>
      </c>
      <c r="FH50" s="7"/>
      <c r="FI50" s="7"/>
      <c r="FJ50" s="7">
        <v>1222858127.9386699</v>
      </c>
      <c r="FK50" s="7">
        <v>2443514868.73632</v>
      </c>
      <c r="FL50" s="7">
        <v>5545000000</v>
      </c>
      <c r="FM50" s="7">
        <v>456400000000</v>
      </c>
      <c r="FN50" s="7"/>
      <c r="FO50" s="7">
        <v>25587000000</v>
      </c>
      <c r="FP50" s="7">
        <v>974300000</v>
      </c>
      <c r="FQ50" s="7">
        <v>137800000000</v>
      </c>
      <c r="FR50" s="7">
        <v>1541494738.5019054</v>
      </c>
      <c r="FS50" s="7"/>
      <c r="FT50" s="7"/>
      <c r="FU50" s="7">
        <v>15057300000</v>
      </c>
      <c r="FV50" s="7"/>
      <c r="FW50" s="7"/>
      <c r="FX50" s="7">
        <v>1545400000</v>
      </c>
      <c r="FY50" s="7"/>
      <c r="FZ50" s="7"/>
      <c r="GA50" s="7"/>
      <c r="GB50" s="7">
        <v>68881451000</v>
      </c>
      <c r="GC50" s="7"/>
      <c r="GD50" s="7"/>
      <c r="GE50" s="7">
        <v>5888759000</v>
      </c>
      <c r="GF50" s="7"/>
      <c r="GG50" s="7"/>
      <c r="GH50" s="7">
        <v>15027128325.8241</v>
      </c>
      <c r="GI50" s="7"/>
      <c r="GJ50" s="7">
        <v>12936657000</v>
      </c>
      <c r="GK50" s="7">
        <v>4999000000</v>
      </c>
      <c r="GL50" s="7"/>
      <c r="GM50" s="7"/>
      <c r="GN50" s="7">
        <v>23448256335</v>
      </c>
      <c r="GO50" s="7"/>
      <c r="GP50" s="7">
        <v>102930000000</v>
      </c>
      <c r="GQ50" s="7"/>
      <c r="GR50" s="7"/>
      <c r="GS50" s="7"/>
      <c r="GT50" s="7"/>
      <c r="GU50" s="7"/>
      <c r="GV50" s="7">
        <v>3943600000000</v>
      </c>
      <c r="GW50" s="7">
        <v>9077300000</v>
      </c>
      <c r="GX50" s="7">
        <v>296360000000</v>
      </c>
      <c r="GY50" s="7">
        <v>52578000000</v>
      </c>
      <c r="GZ50" s="7">
        <v>19945312000</v>
      </c>
      <c r="HA50" s="7"/>
      <c r="HB50" s="7"/>
      <c r="HC50" s="7">
        <v>16714100000</v>
      </c>
      <c r="HD50" s="7">
        <v>827993600000</v>
      </c>
      <c r="HE50" s="7"/>
      <c r="HF50" s="7"/>
      <c r="HG50" s="7">
        <v>153317702.22999999</v>
      </c>
      <c r="HH50" s="7"/>
      <c r="HI50" s="7"/>
      <c r="HJ50" s="7"/>
      <c r="HK50" s="7"/>
      <c r="HL50" s="7">
        <v>676869884</v>
      </c>
      <c r="HM50" s="7"/>
      <c r="HN50" s="7">
        <v>9110000000</v>
      </c>
      <c r="HO50" s="7"/>
      <c r="HP50" s="7">
        <v>2455283000</v>
      </c>
      <c r="HQ50" s="7">
        <v>2207508000</v>
      </c>
      <c r="HR50" s="7"/>
      <c r="HS50" s="7"/>
      <c r="HT50" s="7">
        <v>67286000000</v>
      </c>
      <c r="HU50" s="7"/>
      <c r="HV50" s="7"/>
      <c r="HW50" s="7">
        <v>138603000000</v>
      </c>
      <c r="HX50" s="7">
        <v>159101384</v>
      </c>
      <c r="HY50" s="7">
        <v>222678043</v>
      </c>
      <c r="HZ50" s="7"/>
      <c r="IA50" s="7">
        <v>158981971</v>
      </c>
      <c r="IB50" s="7"/>
      <c r="IC50" s="7"/>
      <c r="ID50" s="7">
        <v>89706000000</v>
      </c>
      <c r="IE50" s="7">
        <v>5967501659.7600002</v>
      </c>
      <c r="IF50" s="7"/>
      <c r="IG50" s="7"/>
      <c r="IH50" s="7"/>
      <c r="II50" s="7">
        <v>403271298604.64697</v>
      </c>
      <c r="IJ50" s="7"/>
      <c r="IK50" s="7">
        <v>55080000000</v>
      </c>
      <c r="IL50" s="7"/>
      <c r="IM50" s="7">
        <v>7179200000</v>
      </c>
      <c r="IN50" s="7">
        <v>4266100000</v>
      </c>
      <c r="IO50" s="7"/>
      <c r="IP50" s="7"/>
      <c r="IQ50" s="7"/>
      <c r="IR50" s="7"/>
      <c r="IS50" s="7"/>
      <c r="IT50" s="7">
        <v>20417200000</v>
      </c>
      <c r="IU50" s="7"/>
      <c r="IV50" s="7">
        <v>82093000000</v>
      </c>
      <c r="IW50" s="7">
        <v>292126500000</v>
      </c>
      <c r="IX50" s="7">
        <v>25210859046.0756</v>
      </c>
      <c r="IY50" s="7"/>
      <c r="IZ50" s="7"/>
      <c r="JA50" s="7"/>
      <c r="JB50" s="7"/>
      <c r="JC50" s="7"/>
      <c r="JD50" s="7">
        <v>242568035.96497092</v>
      </c>
      <c r="JE50" s="7"/>
      <c r="JF50" s="7">
        <v>2675800000</v>
      </c>
      <c r="JG50" s="7"/>
    </row>
    <row r="51" spans="1:267" x14ac:dyDescent="0.2">
      <c r="A51" s="7" t="s">
        <v>196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>
        <v>26331224207.860001</v>
      </c>
      <c r="AZ51" s="7"/>
      <c r="BA51" s="7"/>
      <c r="BB51" s="7"/>
      <c r="BC51" s="7"/>
      <c r="BD51" s="7">
        <v>310041000000</v>
      </c>
      <c r="BE51" s="7"/>
      <c r="BF51" s="7"/>
      <c r="BG51" s="7">
        <v>97007012770</v>
      </c>
      <c r="BH51" s="7"/>
      <c r="BI51" s="7">
        <v>25628000000</v>
      </c>
      <c r="BJ51" s="7">
        <v>13407650000</v>
      </c>
      <c r="BK51" s="7"/>
      <c r="BL51" s="7">
        <v>513511000</v>
      </c>
      <c r="BM51" s="7"/>
      <c r="BN51" s="7">
        <v>95702595000</v>
      </c>
      <c r="BO51" s="7">
        <v>721779284.20000005</v>
      </c>
      <c r="BP51" s="7">
        <v>327872800</v>
      </c>
      <c r="BQ51" s="7">
        <v>8876500000</v>
      </c>
      <c r="BR51" s="7">
        <v>219464000</v>
      </c>
      <c r="BS51" s="7"/>
      <c r="BT51" s="7"/>
      <c r="BU51" s="7">
        <v>3092793000</v>
      </c>
      <c r="BV51" s="7">
        <v>4574939356.5500002</v>
      </c>
      <c r="BW51" s="7">
        <v>1962443400.71</v>
      </c>
      <c r="BX51" s="7">
        <v>6777370000</v>
      </c>
      <c r="BY51" s="7"/>
      <c r="BZ51" s="7"/>
      <c r="CA51" s="7"/>
      <c r="CB51" s="7">
        <v>3201492000</v>
      </c>
      <c r="CC51" s="7">
        <v>159949051121</v>
      </c>
      <c r="CD51" s="7"/>
      <c r="CE51" s="7">
        <v>11656809927.7841</v>
      </c>
      <c r="CF51" s="7">
        <v>846604208031</v>
      </c>
      <c r="CG51" s="7"/>
      <c r="CH51" s="7">
        <v>28404000000</v>
      </c>
      <c r="CI51" s="7"/>
      <c r="CJ51" s="7"/>
      <c r="CK51" s="7"/>
      <c r="CL51" s="7"/>
      <c r="CM51" s="7">
        <v>2760000000000</v>
      </c>
      <c r="CN51" s="7"/>
      <c r="CO51" s="7"/>
      <c r="CP51" s="7"/>
      <c r="CQ51" s="7"/>
      <c r="CR51" s="7">
        <v>130700000000</v>
      </c>
      <c r="CS51" s="7">
        <v>1052500000000</v>
      </c>
      <c r="CT51" s="7">
        <v>589400000000</v>
      </c>
      <c r="CU51" s="7">
        <v>18107944000</v>
      </c>
      <c r="CV51" s="7"/>
      <c r="CW51" s="7"/>
      <c r="CX51" s="7">
        <v>3500924353.3797846</v>
      </c>
      <c r="CY51" s="7">
        <v>146872000000</v>
      </c>
      <c r="CZ51" s="7">
        <v>61624000000</v>
      </c>
      <c r="DA51" s="7"/>
      <c r="DB51" s="7"/>
      <c r="DC51" s="7">
        <v>57343170185.6073</v>
      </c>
      <c r="DD51" s="7"/>
      <c r="DE51" s="7">
        <v>47257100000</v>
      </c>
      <c r="DF51" s="7">
        <v>1316400000</v>
      </c>
      <c r="DG51" s="7">
        <v>40613000000</v>
      </c>
      <c r="DH51" s="7"/>
      <c r="DI51" s="7">
        <v>692992839.59451401</v>
      </c>
      <c r="DJ51" s="7"/>
      <c r="DK51" s="7">
        <v>2699100000</v>
      </c>
      <c r="DL51" s="7"/>
      <c r="DM51" s="7">
        <v>632481493</v>
      </c>
      <c r="DN51" s="7">
        <v>5368115609.5854397</v>
      </c>
      <c r="DO51" s="7">
        <v>169436762539.55899</v>
      </c>
      <c r="DP51" s="7"/>
      <c r="DQ51" s="7"/>
      <c r="DR51" s="7"/>
      <c r="DS51" s="7">
        <v>451500000</v>
      </c>
      <c r="DT51" s="7">
        <v>39266966034.746803</v>
      </c>
      <c r="DU51" s="7">
        <v>1234702406</v>
      </c>
      <c r="DV51" s="7"/>
      <c r="DW51" s="7">
        <v>21095156160.967701</v>
      </c>
      <c r="DX51" s="7"/>
      <c r="DY51" s="7"/>
      <c r="DZ51" s="7"/>
      <c r="EA51" s="7">
        <v>7608700000</v>
      </c>
      <c r="EB51" s="7"/>
      <c r="EC51" s="7"/>
      <c r="ED51" s="7"/>
      <c r="EE51" s="7"/>
      <c r="EF51" s="7">
        <v>20397200000</v>
      </c>
      <c r="EG51" s="7"/>
      <c r="EH51" s="7">
        <v>1368427343834.45</v>
      </c>
      <c r="EI51" s="7">
        <v>106519169491.16499</v>
      </c>
      <c r="EJ51" s="7">
        <v>493430000000</v>
      </c>
      <c r="EK51" s="7"/>
      <c r="EL51" s="7">
        <v>192991339000000</v>
      </c>
      <c r="EM51" s="7"/>
      <c r="EN51" s="7">
        <v>15398154000</v>
      </c>
      <c r="EO51" s="7"/>
      <c r="EP51" s="7">
        <v>60095439575.141899</v>
      </c>
      <c r="EQ51" s="7">
        <v>92848233863.832397</v>
      </c>
      <c r="ER51" s="7">
        <v>78660890000</v>
      </c>
      <c r="ES51" s="7">
        <v>5540200000000</v>
      </c>
      <c r="ET51" s="7">
        <v>1382820000</v>
      </c>
      <c r="EU51" s="7"/>
      <c r="EV51" s="7"/>
      <c r="EW51" s="7"/>
      <c r="EX51" s="7"/>
      <c r="EY51" s="7">
        <v>20732100000000</v>
      </c>
      <c r="EZ51" s="7"/>
      <c r="FA51" s="7">
        <v>2467000000</v>
      </c>
      <c r="FB51" s="7"/>
      <c r="FC51" s="7"/>
      <c r="FD51" s="7">
        <v>1182286953.4037941</v>
      </c>
      <c r="FE51" s="7">
        <v>2113810685000</v>
      </c>
      <c r="FF51" s="7">
        <v>1394891129.75</v>
      </c>
      <c r="FG51" s="7">
        <v>36421796</v>
      </c>
      <c r="FH51" s="7"/>
      <c r="FI51" s="7"/>
      <c r="FJ51" s="7">
        <v>1423696905.0650899</v>
      </c>
      <c r="FK51" s="7">
        <v>2567340917.3151798</v>
      </c>
      <c r="FL51" s="7">
        <v>5861000000</v>
      </c>
      <c r="FM51" s="7">
        <v>589900000000</v>
      </c>
      <c r="FN51" s="7"/>
      <c r="FO51" s="7">
        <v>28521577162.02</v>
      </c>
      <c r="FP51" s="7">
        <v>1085100000</v>
      </c>
      <c r="FQ51" s="7">
        <v>159597982000</v>
      </c>
      <c r="FR51" s="7">
        <v>1563303019.928381</v>
      </c>
      <c r="FS51" s="7"/>
      <c r="FT51" s="7"/>
      <c r="FU51" s="7">
        <v>15813400000</v>
      </c>
      <c r="FV51" s="7"/>
      <c r="FW51" s="7"/>
      <c r="FX51" s="7">
        <v>2227700000</v>
      </c>
      <c r="FY51" s="7"/>
      <c r="FZ51" s="7">
        <v>227995769989.26999</v>
      </c>
      <c r="GA51" s="7"/>
      <c r="GB51" s="7">
        <v>73825000000</v>
      </c>
      <c r="GC51" s="7"/>
      <c r="GD51" s="7"/>
      <c r="GE51" s="7">
        <v>6213685000</v>
      </c>
      <c r="GF51" s="7"/>
      <c r="GG51" s="7"/>
      <c r="GH51" s="7">
        <v>15180081148.475599</v>
      </c>
      <c r="GI51" s="7"/>
      <c r="GJ51" s="7">
        <v>13954000000</v>
      </c>
      <c r="GK51" s="7">
        <v>6117404600</v>
      </c>
      <c r="GL51" s="7"/>
      <c r="GM51" s="7"/>
      <c r="GN51" s="7">
        <v>23917514918.5</v>
      </c>
      <c r="GO51" s="7"/>
      <c r="GP51" s="7">
        <v>109863000000</v>
      </c>
      <c r="GQ51" s="7"/>
      <c r="GR51" s="7"/>
      <c r="GS51" s="7"/>
      <c r="GT51" s="7"/>
      <c r="GU51" s="7"/>
      <c r="GV51" s="7">
        <v>4637400000000</v>
      </c>
      <c r="GW51" s="7">
        <v>9743235102.2923908</v>
      </c>
      <c r="GX51" s="7">
        <v>324700000000</v>
      </c>
      <c r="GY51" s="7">
        <v>55509000000</v>
      </c>
      <c r="GZ51" s="7">
        <v>19403408000</v>
      </c>
      <c r="HA51" s="7"/>
      <c r="HB51" s="7"/>
      <c r="HC51" s="7">
        <v>20298800000</v>
      </c>
      <c r="HD51" s="7">
        <v>1035400000000</v>
      </c>
      <c r="HE51" s="7"/>
      <c r="HF51" s="7"/>
      <c r="HG51" s="7">
        <v>160537476.31</v>
      </c>
      <c r="HH51" s="7"/>
      <c r="HI51" s="7"/>
      <c r="HJ51" s="7"/>
      <c r="HK51" s="7"/>
      <c r="HL51" s="7">
        <v>756200000</v>
      </c>
      <c r="HM51" s="7"/>
      <c r="HN51" s="7">
        <v>8719000000</v>
      </c>
      <c r="HO51" s="7"/>
      <c r="HP51" s="7">
        <v>2800262000</v>
      </c>
      <c r="HQ51" s="7">
        <v>2323299000</v>
      </c>
      <c r="HR51" s="7"/>
      <c r="HS51" s="7"/>
      <c r="HT51" s="7">
        <v>73411000000</v>
      </c>
      <c r="HU51" s="7"/>
      <c r="HV51" s="7"/>
      <c r="HW51" s="7">
        <v>175031000000</v>
      </c>
      <c r="HX51" s="7">
        <v>171273455</v>
      </c>
      <c r="HY51" s="7">
        <v>255058649</v>
      </c>
      <c r="HZ51" s="7"/>
      <c r="IA51" s="7">
        <v>171273731</v>
      </c>
      <c r="IB51" s="7"/>
      <c r="IC51" s="7"/>
      <c r="ID51" s="7">
        <v>93614000000</v>
      </c>
      <c r="IE51" s="7">
        <v>5987397868.1999998</v>
      </c>
      <c r="IF51" s="7"/>
      <c r="IG51" s="7"/>
      <c r="IH51" s="7"/>
      <c r="II51" s="7">
        <v>505648460509.302</v>
      </c>
      <c r="IJ51" s="7"/>
      <c r="IK51" s="7">
        <v>59443780184</v>
      </c>
      <c r="IL51" s="7"/>
      <c r="IM51" s="7">
        <v>7434800000</v>
      </c>
      <c r="IN51" s="7">
        <v>4597300000</v>
      </c>
      <c r="IO51" s="7"/>
      <c r="IP51" s="7"/>
      <c r="IQ51" s="7"/>
      <c r="IR51" s="7"/>
      <c r="IS51" s="7"/>
      <c r="IT51" s="7">
        <v>26178000000</v>
      </c>
      <c r="IU51" s="7"/>
      <c r="IV51" s="7">
        <v>88277000000</v>
      </c>
      <c r="IW51" s="7">
        <v>304182200000</v>
      </c>
      <c r="IX51" s="7">
        <v>28448132042.836601</v>
      </c>
      <c r="IY51" s="7"/>
      <c r="IZ51" s="7"/>
      <c r="JA51" s="7"/>
      <c r="JB51" s="7"/>
      <c r="JC51" s="7"/>
      <c r="JD51" s="7">
        <v>266912787.82710177</v>
      </c>
      <c r="JE51" s="7"/>
      <c r="JF51" s="7">
        <v>2462100000</v>
      </c>
      <c r="JG51" s="7"/>
    </row>
    <row r="52" spans="1:267" x14ac:dyDescent="0.2">
      <c r="A52" s="7" t="s">
        <v>197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>
        <v>33218848621.98</v>
      </c>
      <c r="AZ52" s="7"/>
      <c r="BA52" s="7"/>
      <c r="BB52" s="7"/>
      <c r="BC52" s="7"/>
      <c r="BD52" s="7">
        <v>364410000000</v>
      </c>
      <c r="BE52" s="7"/>
      <c r="BF52" s="7"/>
      <c r="BG52" s="7">
        <v>114673894000</v>
      </c>
      <c r="BH52" s="7"/>
      <c r="BI52" s="7">
        <v>27915000000</v>
      </c>
      <c r="BJ52" s="7">
        <v>13734510000</v>
      </c>
      <c r="BK52" s="7"/>
      <c r="BL52" s="7">
        <v>536662000</v>
      </c>
      <c r="BM52" s="7"/>
      <c r="BN52" s="7">
        <v>118301777000</v>
      </c>
      <c r="BO52" s="7">
        <v>809148389</v>
      </c>
      <c r="BP52" s="7">
        <v>379051780</v>
      </c>
      <c r="BQ52" s="7">
        <v>9170800000</v>
      </c>
      <c r="BR52" s="7">
        <v>233920000</v>
      </c>
      <c r="BS52" s="7"/>
      <c r="BT52" s="7"/>
      <c r="BU52" s="7">
        <v>3595032000</v>
      </c>
      <c r="BV52" s="7">
        <v>4991368000.2399998</v>
      </c>
      <c r="BW52" s="7">
        <v>2240032168.6700001</v>
      </c>
      <c r="BX52" s="7">
        <v>7990300000</v>
      </c>
      <c r="BY52" s="7"/>
      <c r="BZ52" s="7"/>
      <c r="CA52" s="7"/>
      <c r="CB52" s="7">
        <v>3820777000</v>
      </c>
      <c r="CC52" s="7">
        <v>187595715000</v>
      </c>
      <c r="CD52" s="7"/>
      <c r="CE52" s="7">
        <v>12282986004</v>
      </c>
      <c r="CF52" s="7">
        <v>1058196000000</v>
      </c>
      <c r="CG52" s="7"/>
      <c r="CH52" s="7">
        <v>29772000000</v>
      </c>
      <c r="CI52" s="7"/>
      <c r="CJ52" s="7"/>
      <c r="CK52" s="7"/>
      <c r="CL52" s="7"/>
      <c r="CM52" s="7">
        <v>3107938000000</v>
      </c>
      <c r="CN52" s="7"/>
      <c r="CO52" s="7"/>
      <c r="CP52" s="7"/>
      <c r="CQ52" s="7"/>
      <c r="CR52" s="7">
        <v>137701000000</v>
      </c>
      <c r="CS52" s="7">
        <v>1223300000000</v>
      </c>
      <c r="CT52" s="7">
        <v>640400000000</v>
      </c>
      <c r="CU52" s="7">
        <v>21090661000</v>
      </c>
      <c r="CV52" s="7"/>
      <c r="CW52" s="7"/>
      <c r="CX52" s="7">
        <v>3751576184.82967</v>
      </c>
      <c r="CY52" s="7">
        <v>156337000000</v>
      </c>
      <c r="CZ52" s="7">
        <v>71642000000</v>
      </c>
      <c r="DA52" s="7"/>
      <c r="DB52" s="7"/>
      <c r="DC52" s="7">
        <v>68281794415.155502</v>
      </c>
      <c r="DD52" s="7"/>
      <c r="DE52" s="7">
        <v>52745700000</v>
      </c>
      <c r="DF52" s="7">
        <v>1394900000</v>
      </c>
      <c r="DG52" s="7">
        <v>52481000000</v>
      </c>
      <c r="DH52" s="7"/>
      <c r="DI52" s="7">
        <v>855059657.55482101</v>
      </c>
      <c r="DJ52" s="7"/>
      <c r="DK52" s="7">
        <v>3662400000</v>
      </c>
      <c r="DL52" s="7"/>
      <c r="DM52" s="7"/>
      <c r="DN52" s="7">
        <v>5521133498.8299999</v>
      </c>
      <c r="DO52" s="7">
        <v>172549929243.96201</v>
      </c>
      <c r="DP52" s="7"/>
      <c r="DQ52" s="7"/>
      <c r="DR52" s="7"/>
      <c r="DS52" s="7">
        <v>603500000</v>
      </c>
      <c r="DT52" s="7">
        <v>39506072889.141899</v>
      </c>
      <c r="DU52" s="7">
        <v>1551830350</v>
      </c>
      <c r="DV52" s="7"/>
      <c r="DW52" s="7">
        <v>22729684500.166599</v>
      </c>
      <c r="DX52" s="7"/>
      <c r="DY52" s="7"/>
      <c r="DZ52" s="7"/>
      <c r="EA52" s="7">
        <v>8180000000</v>
      </c>
      <c r="EB52" s="7"/>
      <c r="EC52" s="7"/>
      <c r="ED52" s="7"/>
      <c r="EE52" s="7"/>
      <c r="EF52" s="7">
        <v>25523664000</v>
      </c>
      <c r="EG52" s="7"/>
      <c r="EH52" s="7">
        <v>1424878026867.1001</v>
      </c>
      <c r="EI52" s="7">
        <v>114612158274.746</v>
      </c>
      <c r="EJ52" s="7">
        <v>528370000000</v>
      </c>
      <c r="EK52" s="7"/>
      <c r="EL52" s="7">
        <v>198168627480000</v>
      </c>
      <c r="EM52" s="7"/>
      <c r="EN52" s="7">
        <v>17402033000</v>
      </c>
      <c r="EO52" s="7"/>
      <c r="EP52" s="7">
        <v>62556592859.838402</v>
      </c>
      <c r="EQ52" s="7">
        <v>95924149529.338104</v>
      </c>
      <c r="ER52" s="7">
        <v>86235809000</v>
      </c>
      <c r="ES52" s="7">
        <v>5507700000000</v>
      </c>
      <c r="ET52" s="7">
        <v>1067700000</v>
      </c>
      <c r="EU52" s="7"/>
      <c r="EV52" s="7"/>
      <c r="EW52" s="7"/>
      <c r="EX52" s="7"/>
      <c r="EY52" s="7">
        <v>21732646000000</v>
      </c>
      <c r="EZ52" s="7"/>
      <c r="FA52" s="7"/>
      <c r="FB52" s="7"/>
      <c r="FC52" s="7"/>
      <c r="FD52" s="7">
        <v>1740890774.6683285</v>
      </c>
      <c r="FE52" s="7">
        <v>2296546000000</v>
      </c>
      <c r="FF52" s="7">
        <v>1658234028.01</v>
      </c>
      <c r="FG52" s="7">
        <v>50199645</v>
      </c>
      <c r="FH52" s="7"/>
      <c r="FI52" s="7"/>
      <c r="FJ52" s="7">
        <v>1545213546.8236499</v>
      </c>
      <c r="FK52" s="7">
        <v>2694184878.1206002</v>
      </c>
      <c r="FL52" s="7">
        <v>6786034960.9675198</v>
      </c>
      <c r="FM52" s="7">
        <v>711200000000</v>
      </c>
      <c r="FN52" s="7"/>
      <c r="FO52" s="7">
        <v>32587160970.689999</v>
      </c>
      <c r="FP52" s="7">
        <v>1208500000</v>
      </c>
      <c r="FQ52" s="7">
        <v>160300000000</v>
      </c>
      <c r="FR52" s="7">
        <v>1636261178.8148448</v>
      </c>
      <c r="FS52" s="7"/>
      <c r="FT52" s="7"/>
      <c r="FU52" s="7">
        <v>16546500000</v>
      </c>
      <c r="FV52" s="7"/>
      <c r="FW52" s="7"/>
      <c r="FX52" s="7">
        <v>2634400000</v>
      </c>
      <c r="FY52" s="7"/>
      <c r="FZ52" s="7">
        <v>275941000000</v>
      </c>
      <c r="GA52" s="7"/>
      <c r="GB52" s="7">
        <v>76752000000</v>
      </c>
      <c r="GC52" s="7"/>
      <c r="GD52" s="7"/>
      <c r="GE52" s="7">
        <v>6826887658</v>
      </c>
      <c r="GF52" s="7"/>
      <c r="GG52" s="7"/>
      <c r="GH52" s="7">
        <v>15768570789.474899</v>
      </c>
      <c r="GI52" s="7"/>
      <c r="GJ52" s="7">
        <v>14600000000</v>
      </c>
      <c r="GK52" s="7">
        <v>7247290000</v>
      </c>
      <c r="GL52" s="7"/>
      <c r="GM52" s="7"/>
      <c r="GN52" s="7">
        <v>26591774261.5</v>
      </c>
      <c r="GO52" s="7"/>
      <c r="GP52" s="7">
        <v>117137000000</v>
      </c>
      <c r="GQ52" s="7"/>
      <c r="GR52" s="7"/>
      <c r="GS52" s="7"/>
      <c r="GT52" s="7"/>
      <c r="GU52" s="7"/>
      <c r="GV52" s="7">
        <v>5317153233036</v>
      </c>
      <c r="GW52" s="7">
        <v>10045598377.8615</v>
      </c>
      <c r="GX52" s="7">
        <v>350291000000</v>
      </c>
      <c r="GY52" s="7">
        <v>59512000000</v>
      </c>
      <c r="GZ52" s="7">
        <v>19339494000</v>
      </c>
      <c r="HA52" s="7"/>
      <c r="HB52" s="7"/>
      <c r="HC52" s="7">
        <v>27058263335.1455</v>
      </c>
      <c r="HD52" s="7">
        <v>1278400000000</v>
      </c>
      <c r="HE52" s="7"/>
      <c r="HF52" s="7"/>
      <c r="HG52" s="7">
        <v>166817861.31</v>
      </c>
      <c r="HH52" s="7"/>
      <c r="HI52" s="7"/>
      <c r="HJ52" s="7"/>
      <c r="HK52" s="7">
        <v>228167100000</v>
      </c>
      <c r="HL52" s="7">
        <v>800673084.07790005</v>
      </c>
      <c r="HM52" s="7"/>
      <c r="HN52" s="7">
        <v>10647000000</v>
      </c>
      <c r="HO52" s="7"/>
      <c r="HP52" s="7">
        <v>2885569000</v>
      </c>
      <c r="HQ52" s="7">
        <v>2431009000</v>
      </c>
      <c r="HR52" s="7"/>
      <c r="HS52" s="7"/>
      <c r="HT52" s="7">
        <v>84292000000</v>
      </c>
      <c r="HU52" s="7"/>
      <c r="HV52" s="7"/>
      <c r="HW52" s="7">
        <v>214160000000</v>
      </c>
      <c r="HX52" s="7">
        <v>188974508</v>
      </c>
      <c r="HY52" s="7">
        <v>252376313</v>
      </c>
      <c r="HZ52" s="7"/>
      <c r="IA52" s="7">
        <v>188974508</v>
      </c>
      <c r="IB52" s="7"/>
      <c r="IC52" s="7"/>
      <c r="ID52" s="7">
        <v>96434000000</v>
      </c>
      <c r="IE52" s="7">
        <v>6280400920.3400002</v>
      </c>
      <c r="IF52" s="7"/>
      <c r="IG52" s="7"/>
      <c r="IH52" s="7"/>
      <c r="II52" s="7">
        <v>559462950000</v>
      </c>
      <c r="IJ52" s="7"/>
      <c r="IK52" s="7">
        <v>64286486046</v>
      </c>
      <c r="IL52" s="7"/>
      <c r="IM52" s="7">
        <v>8814300000</v>
      </c>
      <c r="IN52" s="7">
        <v>4934500000</v>
      </c>
      <c r="IO52" s="7"/>
      <c r="IP52" s="7"/>
      <c r="IQ52" s="7"/>
      <c r="IR52" s="7"/>
      <c r="IS52" s="7"/>
      <c r="IT52" s="7">
        <v>34353400000</v>
      </c>
      <c r="IU52" s="7"/>
      <c r="IV52" s="7">
        <v>92413000000</v>
      </c>
      <c r="IW52" s="7">
        <v>319403600000</v>
      </c>
      <c r="IX52" s="7">
        <v>33005710684.360001</v>
      </c>
      <c r="IY52" s="7"/>
      <c r="IZ52" s="7"/>
      <c r="JA52" s="7"/>
      <c r="JB52" s="7"/>
      <c r="JC52" s="7"/>
      <c r="JD52" s="7">
        <v>351257272.2183004</v>
      </c>
      <c r="JE52" s="7"/>
      <c r="JF52" s="7">
        <v>3541039391.4903102</v>
      </c>
      <c r="JG52" s="7"/>
    </row>
    <row r="53" spans="1:267" x14ac:dyDescent="0.2">
      <c r="A53" s="7" t="s">
        <v>198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>
        <v>47962990763.1604</v>
      </c>
      <c r="AZ53" s="7"/>
      <c r="BA53" s="7"/>
      <c r="BB53" s="7"/>
      <c r="BC53" s="7"/>
      <c r="BD53" s="7">
        <v>542953000000</v>
      </c>
      <c r="BE53" s="7"/>
      <c r="BF53" s="7"/>
      <c r="BG53" s="7">
        <v>158489469330</v>
      </c>
      <c r="BH53" s="7"/>
      <c r="BI53" s="7">
        <v>30054000000</v>
      </c>
      <c r="BJ53" s="7">
        <v>14358670000</v>
      </c>
      <c r="BK53" s="7">
        <v>1357500000</v>
      </c>
      <c r="BL53" s="7">
        <v>552011000</v>
      </c>
      <c r="BM53" s="7"/>
      <c r="BN53" s="7">
        <v>122159283000</v>
      </c>
      <c r="BO53" s="7">
        <v>832695164</v>
      </c>
      <c r="BP53" s="7">
        <v>446693500</v>
      </c>
      <c r="BQ53" s="7">
        <v>9690500000</v>
      </c>
      <c r="BR53" s="7">
        <v>250104000</v>
      </c>
      <c r="BS53" s="7"/>
      <c r="BT53" s="7"/>
      <c r="BU53" s="7">
        <v>3903150000</v>
      </c>
      <c r="BV53" s="7"/>
      <c r="BW53" s="7">
        <v>2662951255.9200001</v>
      </c>
      <c r="BX53" s="7">
        <v>10066010000</v>
      </c>
      <c r="BY53" s="7"/>
      <c r="BZ53" s="7"/>
      <c r="CA53" s="7"/>
      <c r="CB53" s="7">
        <v>4545820000</v>
      </c>
      <c r="CC53" s="7">
        <v>198826233000</v>
      </c>
      <c r="CD53" s="7"/>
      <c r="CE53" s="7">
        <v>12649314568.4</v>
      </c>
      <c r="CF53" s="7">
        <v>1396906609076</v>
      </c>
      <c r="CG53" s="7"/>
      <c r="CH53" s="7">
        <v>31984000000</v>
      </c>
      <c r="CI53" s="7"/>
      <c r="CJ53" s="7">
        <v>38625726541</v>
      </c>
      <c r="CK53" s="7"/>
      <c r="CL53" s="7"/>
      <c r="CM53" s="7">
        <v>3544890000000</v>
      </c>
      <c r="CN53" s="7"/>
      <c r="CO53" s="7">
        <v>21494836000000</v>
      </c>
      <c r="CP53" s="7"/>
      <c r="CQ53" s="7"/>
      <c r="CR53" s="7">
        <v>233776000000</v>
      </c>
      <c r="CS53" s="7">
        <v>1543954401428.27</v>
      </c>
      <c r="CT53" s="7">
        <v>711700000000</v>
      </c>
      <c r="CU53" s="7">
        <v>21999367000</v>
      </c>
      <c r="CV53" s="7"/>
      <c r="CW53" s="7"/>
      <c r="CX53" s="7">
        <v>4064250248.60151</v>
      </c>
      <c r="CY53" s="7">
        <v>163074000000</v>
      </c>
      <c r="CZ53" s="7">
        <v>75749000000</v>
      </c>
      <c r="DA53" s="7"/>
      <c r="DB53" s="7"/>
      <c r="DC53" s="7">
        <v>80119860459.900497</v>
      </c>
      <c r="DD53" s="7"/>
      <c r="DE53" s="7">
        <v>63531020000</v>
      </c>
      <c r="DF53" s="7">
        <v>1511700000</v>
      </c>
      <c r="DG53" s="7">
        <v>56366000000</v>
      </c>
      <c r="DH53" s="7"/>
      <c r="DI53" s="7">
        <v>1007595186.44768</v>
      </c>
      <c r="DJ53" s="7"/>
      <c r="DK53" s="7">
        <v>5108200000</v>
      </c>
      <c r="DL53" s="7"/>
      <c r="DM53" s="7"/>
      <c r="DN53" s="7">
        <v>5864278341.1544905</v>
      </c>
      <c r="DO53" s="7">
        <v>174149675671.302</v>
      </c>
      <c r="DP53" s="7"/>
      <c r="DQ53" s="7"/>
      <c r="DR53" s="7"/>
      <c r="DS53" s="7">
        <v>913100000</v>
      </c>
      <c r="DT53" s="7">
        <v>41107446845.956902</v>
      </c>
      <c r="DU53" s="7">
        <v>2147287650</v>
      </c>
      <c r="DV53" s="7"/>
      <c r="DW53" s="7">
        <v>24530994758.5597</v>
      </c>
      <c r="DX53" s="7"/>
      <c r="DY53" s="7"/>
      <c r="DZ53" s="7"/>
      <c r="EA53" s="7">
        <v>9202100000</v>
      </c>
      <c r="EB53" s="7"/>
      <c r="EC53" s="7"/>
      <c r="ED53" s="7"/>
      <c r="EE53" s="7"/>
      <c r="EF53" s="7">
        <v>29182700000</v>
      </c>
      <c r="EG53" s="7"/>
      <c r="EH53" s="7">
        <v>1536634292392.45</v>
      </c>
      <c r="EI53" s="7">
        <v>127431755341.909</v>
      </c>
      <c r="EJ53" s="7">
        <v>815920000000</v>
      </c>
      <c r="EK53" s="7">
        <v>112774000000000</v>
      </c>
      <c r="EL53" s="7">
        <v>260547777753177</v>
      </c>
      <c r="EM53" s="7"/>
      <c r="EN53" s="7">
        <v>18503254000</v>
      </c>
      <c r="EO53" s="7"/>
      <c r="EP53" s="7">
        <v>66571688428.389801</v>
      </c>
      <c r="EQ53" s="7">
        <v>96664196104.852295</v>
      </c>
      <c r="ER53" s="7">
        <v>111533945000</v>
      </c>
      <c r="ES53" s="7">
        <v>5500000000000</v>
      </c>
      <c r="ET53" s="7">
        <v>2388600000</v>
      </c>
      <c r="EU53" s="7"/>
      <c r="EV53" s="7"/>
      <c r="EW53" s="7"/>
      <c r="EX53" s="7"/>
      <c r="EY53" s="7">
        <v>22925382000000</v>
      </c>
      <c r="EZ53" s="7"/>
      <c r="FA53" s="7"/>
      <c r="FB53" s="7"/>
      <c r="FC53" s="7"/>
      <c r="FD53" s="7">
        <v>2102394124.1085708</v>
      </c>
      <c r="FE53" s="7">
        <v>2563542739000</v>
      </c>
      <c r="FF53" s="7">
        <v>2025381723.0999999</v>
      </c>
      <c r="FG53" s="7">
        <v>65441652</v>
      </c>
      <c r="FH53" s="7"/>
      <c r="FI53" s="7"/>
      <c r="FJ53" s="7">
        <v>1873976282.70948</v>
      </c>
      <c r="FK53" s="7">
        <v>2816128258.5799098</v>
      </c>
      <c r="FL53" s="7">
        <v>7847491287.8400002</v>
      </c>
      <c r="FM53" s="7">
        <v>758900000000</v>
      </c>
      <c r="FN53" s="7"/>
      <c r="FO53" s="7">
        <v>41010785600.040001</v>
      </c>
      <c r="FP53" s="7">
        <v>2588900000</v>
      </c>
      <c r="FQ53" s="7">
        <v>186009000000</v>
      </c>
      <c r="FR53" s="7">
        <v>831955842.05768299</v>
      </c>
      <c r="FS53" s="7">
        <v>36651209</v>
      </c>
      <c r="FT53" s="7"/>
      <c r="FU53" s="7">
        <v>17341300000</v>
      </c>
      <c r="FV53" s="7">
        <v>351963178444.51001</v>
      </c>
      <c r="FW53" s="7">
        <v>14717576.7379188</v>
      </c>
      <c r="FX53" s="7">
        <v>2944300000</v>
      </c>
      <c r="FY53" s="7"/>
      <c r="FZ53" s="7">
        <v>544952565578.47998</v>
      </c>
      <c r="GA53" s="7"/>
      <c r="GB53" s="7">
        <v>83220591000</v>
      </c>
      <c r="GC53" s="7"/>
      <c r="GD53" s="7"/>
      <c r="GE53" s="7">
        <v>7559277982.21</v>
      </c>
      <c r="GF53" s="7"/>
      <c r="GG53" s="7"/>
      <c r="GH53" s="7">
        <v>16509456269.380699</v>
      </c>
      <c r="GI53" s="7"/>
      <c r="GJ53" s="7">
        <v>16405000000</v>
      </c>
      <c r="GK53" s="7">
        <v>9050623600</v>
      </c>
      <c r="GL53" s="7"/>
      <c r="GM53" s="7"/>
      <c r="GN53" s="7">
        <v>20827000000</v>
      </c>
      <c r="GO53" s="7"/>
      <c r="GP53" s="7">
        <v>125833000000</v>
      </c>
      <c r="GQ53" s="7"/>
      <c r="GR53" s="7"/>
      <c r="GS53" s="7">
        <v>34819298.308407299</v>
      </c>
      <c r="GT53" s="7"/>
      <c r="GU53" s="7"/>
      <c r="GV53" s="7">
        <v>6331078397116</v>
      </c>
      <c r="GW53" s="7">
        <v>11013733557.7577</v>
      </c>
      <c r="GX53" s="7">
        <v>374662000000</v>
      </c>
      <c r="GY53" s="7">
        <v>66396000000</v>
      </c>
      <c r="GZ53" s="7">
        <v>19666072000</v>
      </c>
      <c r="HA53" s="7"/>
      <c r="HB53" s="7"/>
      <c r="HC53" s="7">
        <v>35905973883.364899</v>
      </c>
      <c r="HD53" s="7">
        <v>1613400000000</v>
      </c>
      <c r="HE53" s="7"/>
      <c r="HF53" s="7"/>
      <c r="HG53" s="7">
        <v>172136018.47999999</v>
      </c>
      <c r="HH53" s="7"/>
      <c r="HI53" s="7"/>
      <c r="HJ53" s="7"/>
      <c r="HK53" s="7">
        <v>278726000000</v>
      </c>
      <c r="HL53" s="7">
        <v>851669894.59130001</v>
      </c>
      <c r="HM53" s="7"/>
      <c r="HN53" s="7">
        <v>10790000000</v>
      </c>
      <c r="HO53" s="7"/>
      <c r="HP53" s="7">
        <v>3267381000</v>
      </c>
      <c r="HQ53" s="7">
        <v>2772511000</v>
      </c>
      <c r="HR53" s="7"/>
      <c r="HS53" s="7"/>
      <c r="HT53" s="7">
        <v>94937000000</v>
      </c>
      <c r="HU53" s="7"/>
      <c r="HV53" s="7"/>
      <c r="HW53" s="7">
        <v>239078000000</v>
      </c>
      <c r="HX53" s="7">
        <v>212110887.37</v>
      </c>
      <c r="HY53" s="7">
        <v>288261348</v>
      </c>
      <c r="HZ53" s="7"/>
      <c r="IA53" s="7">
        <v>206832351</v>
      </c>
      <c r="IB53" s="7"/>
      <c r="IC53" s="7"/>
      <c r="ID53" s="7">
        <v>100259000000</v>
      </c>
      <c r="IE53" s="7">
        <v>6424059158.9499998</v>
      </c>
      <c r="IF53" s="7"/>
      <c r="IG53" s="7"/>
      <c r="IH53" s="7"/>
      <c r="II53" s="7">
        <v>584500000000</v>
      </c>
      <c r="IJ53" s="7"/>
      <c r="IK53" s="7">
        <v>69130905740</v>
      </c>
      <c r="IL53" s="7"/>
      <c r="IM53" s="7">
        <v>9956600000</v>
      </c>
      <c r="IN53" s="7">
        <v>5272500000</v>
      </c>
      <c r="IO53" s="7">
        <v>64083706565.800003</v>
      </c>
      <c r="IP53" s="7"/>
      <c r="IQ53" s="7"/>
      <c r="IR53" s="7"/>
      <c r="IS53" s="7"/>
      <c r="IT53" s="7">
        <v>46114000000</v>
      </c>
      <c r="IU53" s="7"/>
      <c r="IV53" s="7">
        <v>95839000000</v>
      </c>
      <c r="IW53" s="7">
        <v>340254900000</v>
      </c>
      <c r="IX53" s="7">
        <v>38559955555</v>
      </c>
      <c r="IY53" s="7"/>
      <c r="IZ53" s="7"/>
      <c r="JA53" s="7"/>
      <c r="JB53" s="7"/>
      <c r="JC53" s="7"/>
      <c r="JD53" s="7">
        <v>566565820.91415834</v>
      </c>
      <c r="JE53" s="7"/>
      <c r="JF53" s="7">
        <v>4413319956.8999004</v>
      </c>
      <c r="JG53" s="7"/>
    </row>
    <row r="54" spans="1:267" x14ac:dyDescent="0.2">
      <c r="A54" s="7" t="s">
        <v>199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>
        <v>63579897946.992699</v>
      </c>
      <c r="AZ54" s="7"/>
      <c r="BA54" s="7"/>
      <c r="BB54" s="7"/>
      <c r="BC54" s="7"/>
      <c r="BD54" s="7">
        <v>664862000000</v>
      </c>
      <c r="BE54" s="7"/>
      <c r="BF54" s="7"/>
      <c r="BG54" s="7">
        <v>185910085190</v>
      </c>
      <c r="BH54" s="7"/>
      <c r="BI54" s="7">
        <v>32848000000</v>
      </c>
      <c r="BJ54" s="7">
        <v>14896380000</v>
      </c>
      <c r="BK54" s="7">
        <v>1557200000</v>
      </c>
      <c r="BL54" s="7">
        <v>573101000</v>
      </c>
      <c r="BM54" s="7"/>
      <c r="BN54" s="7">
        <v>131684642000</v>
      </c>
      <c r="BO54" s="7">
        <v>882254887</v>
      </c>
      <c r="BP54" s="7">
        <v>477646300</v>
      </c>
      <c r="BQ54" s="7">
        <v>9938300000</v>
      </c>
      <c r="BR54" s="7">
        <v>274032000</v>
      </c>
      <c r="BS54" s="7"/>
      <c r="BT54" s="7"/>
      <c r="BU54" s="7">
        <v>4991405000</v>
      </c>
      <c r="BV54" s="7"/>
      <c r="BW54" s="7">
        <v>2788329834.7199998</v>
      </c>
      <c r="BX54" s="7">
        <v>10682690000</v>
      </c>
      <c r="BY54" s="7"/>
      <c r="BZ54" s="7"/>
      <c r="CA54" s="7"/>
      <c r="CB54" s="7">
        <v>4792938000</v>
      </c>
      <c r="CC54" s="7">
        <v>228436133000</v>
      </c>
      <c r="CD54" s="7"/>
      <c r="CE54" s="7">
        <v>14531615681.435301</v>
      </c>
      <c r="CF54" s="7">
        <v>1788270505175</v>
      </c>
      <c r="CG54" s="7"/>
      <c r="CH54" s="7">
        <v>35037000000</v>
      </c>
      <c r="CI54" s="7"/>
      <c r="CJ54" s="7">
        <v>42243384339</v>
      </c>
      <c r="CK54" s="7"/>
      <c r="CL54" s="7"/>
      <c r="CM54" s="7">
        <v>4210411173603.8999</v>
      </c>
      <c r="CN54" s="7"/>
      <c r="CO54" s="7">
        <v>23283465000000</v>
      </c>
      <c r="CP54" s="7"/>
      <c r="CQ54" s="7"/>
      <c r="CR54" s="7">
        <v>168182000000</v>
      </c>
      <c r="CS54" s="7">
        <v>1987816306115.1599</v>
      </c>
      <c r="CT54" s="7">
        <v>745000000000</v>
      </c>
      <c r="CU54" s="7">
        <v>23215029000</v>
      </c>
      <c r="CV54" s="7"/>
      <c r="CW54" s="7"/>
      <c r="CX54" s="7">
        <v>2600600000</v>
      </c>
      <c r="CY54" s="7">
        <v>171963000000</v>
      </c>
      <c r="CZ54" s="7">
        <v>80454000000</v>
      </c>
      <c r="DA54" s="7"/>
      <c r="DB54" s="7"/>
      <c r="DC54" s="7">
        <v>93507187741.180405</v>
      </c>
      <c r="DD54" s="7"/>
      <c r="DE54" s="7">
        <v>76967300000</v>
      </c>
      <c r="DF54" s="7">
        <v>1638600000</v>
      </c>
      <c r="DG54" s="7">
        <v>70654000000</v>
      </c>
      <c r="DH54" s="7"/>
      <c r="DI54" s="7">
        <v>934485532.43909097</v>
      </c>
      <c r="DJ54" s="7"/>
      <c r="DK54" s="7">
        <v>6149200000</v>
      </c>
      <c r="DL54" s="7"/>
      <c r="DM54" s="7"/>
      <c r="DN54" s="7">
        <v>6120671938.97927</v>
      </c>
      <c r="DO54" s="7">
        <v>178218275799.54999</v>
      </c>
      <c r="DP54" s="7"/>
      <c r="DQ54" s="7"/>
      <c r="DR54" s="7"/>
      <c r="DS54" s="7">
        <v>941600000</v>
      </c>
      <c r="DT54" s="7">
        <v>43091292021.387199</v>
      </c>
      <c r="DU54" s="7">
        <v>2635554243</v>
      </c>
      <c r="DV54" s="7"/>
      <c r="DW54" s="7">
        <v>27248564258.5289</v>
      </c>
      <c r="DX54" s="7"/>
      <c r="DY54" s="7"/>
      <c r="DZ54" s="7"/>
      <c r="EA54" s="7">
        <v>11103068573.629999</v>
      </c>
      <c r="EB54" s="7"/>
      <c r="EC54" s="7"/>
      <c r="ED54" s="7"/>
      <c r="EE54" s="7"/>
      <c r="EF54" s="7">
        <v>35027940000</v>
      </c>
      <c r="EG54" s="7"/>
      <c r="EH54" s="7">
        <v>1450359971871.5801</v>
      </c>
      <c r="EI54" s="7">
        <v>128921137065.157</v>
      </c>
      <c r="EJ54" s="7">
        <v>1140880000000</v>
      </c>
      <c r="EK54" s="7">
        <v>127663000000000</v>
      </c>
      <c r="EL54" s="7">
        <v>321023000000000</v>
      </c>
      <c r="EM54" s="7"/>
      <c r="EN54" s="7">
        <v>18249528000</v>
      </c>
      <c r="EO54" s="7"/>
      <c r="EP54" s="7">
        <v>69850460239.836807</v>
      </c>
      <c r="EQ54" s="7">
        <v>98852018953.564804</v>
      </c>
      <c r="ER54" s="7">
        <v>126286359000</v>
      </c>
      <c r="ES54" s="7">
        <v>5367200000000</v>
      </c>
      <c r="ET54" s="7">
        <v>2533000000</v>
      </c>
      <c r="EU54" s="7"/>
      <c r="EV54" s="7"/>
      <c r="EW54" s="7"/>
      <c r="EX54" s="7"/>
      <c r="EY54" s="7">
        <v>23490740000000</v>
      </c>
      <c r="EZ54" s="7"/>
      <c r="FA54" s="7"/>
      <c r="FB54" s="7"/>
      <c r="FC54" s="7"/>
      <c r="FD54" s="7">
        <v>1675477088.9181051</v>
      </c>
      <c r="FE54" s="7">
        <v>3263840552000</v>
      </c>
      <c r="FF54" s="7">
        <v>2691929803.1199999</v>
      </c>
      <c r="FG54" s="7"/>
      <c r="FH54" s="7"/>
      <c r="FI54" s="7"/>
      <c r="FJ54" s="7">
        <v>1758468978.7039299</v>
      </c>
      <c r="FK54" s="7">
        <v>3007174316.4458599</v>
      </c>
      <c r="FL54" s="7">
        <v>8401727097.3242397</v>
      </c>
      <c r="FM54" s="7">
        <v>803222000000</v>
      </c>
      <c r="FN54" s="7">
        <v>37595000000</v>
      </c>
      <c r="FO54" s="7">
        <v>42778267927.839996</v>
      </c>
      <c r="FP54" s="7">
        <v>2944800000</v>
      </c>
      <c r="FQ54" s="7">
        <v>213529000000</v>
      </c>
      <c r="FR54" s="7">
        <v>822263955.68446898</v>
      </c>
      <c r="FS54" s="7">
        <v>36984350</v>
      </c>
      <c r="FT54" s="7"/>
      <c r="FU54" s="7">
        <v>21835800000</v>
      </c>
      <c r="FV54" s="7">
        <v>330085900148.96997</v>
      </c>
      <c r="FW54" s="7">
        <v>16950795</v>
      </c>
      <c r="FX54" s="7">
        <v>3468900000</v>
      </c>
      <c r="FY54" s="7"/>
      <c r="FZ54" s="7">
        <v>579562055537.19604</v>
      </c>
      <c r="GA54" s="7"/>
      <c r="GB54" s="7">
        <v>92655110463</v>
      </c>
      <c r="GC54" s="7"/>
      <c r="GD54" s="7"/>
      <c r="GE54" s="7">
        <v>9045021636.9799995</v>
      </c>
      <c r="GF54" s="7"/>
      <c r="GG54" s="7"/>
      <c r="GH54" s="7">
        <v>17364838314.425499</v>
      </c>
      <c r="GI54" s="7"/>
      <c r="GJ54" s="7">
        <v>16202860000</v>
      </c>
      <c r="GK54" s="7">
        <v>10177916400</v>
      </c>
      <c r="GL54" s="7"/>
      <c r="GM54" s="7"/>
      <c r="GN54" s="7">
        <v>22699000000</v>
      </c>
      <c r="GO54" s="7"/>
      <c r="GP54" s="7">
        <v>133053000000</v>
      </c>
      <c r="GQ54" s="7"/>
      <c r="GR54" s="7"/>
      <c r="GS54" s="7">
        <v>34217463.373007298</v>
      </c>
      <c r="GT54" s="7"/>
      <c r="GU54" s="7"/>
      <c r="GV54" s="7">
        <v>7368525333462</v>
      </c>
      <c r="GW54" s="7">
        <v>12159857372.824699</v>
      </c>
      <c r="GX54" s="7">
        <v>432020000000</v>
      </c>
      <c r="GY54" s="7">
        <v>71499000000</v>
      </c>
      <c r="GZ54" s="7">
        <v>20434531000</v>
      </c>
      <c r="HA54" s="7"/>
      <c r="HB54" s="7"/>
      <c r="HC54" s="7">
        <v>35625122200.434402</v>
      </c>
      <c r="HD54" s="7">
        <v>1982800000000</v>
      </c>
      <c r="HE54" s="7"/>
      <c r="HF54" s="7"/>
      <c r="HG54" s="7">
        <v>177158577.47999999</v>
      </c>
      <c r="HH54" s="7"/>
      <c r="HI54" s="7"/>
      <c r="HJ54" s="7"/>
      <c r="HK54" s="7">
        <v>287262000000</v>
      </c>
      <c r="HL54" s="7">
        <v>908033492.72000003</v>
      </c>
      <c r="HM54" s="7"/>
      <c r="HN54" s="7">
        <v>10910000000</v>
      </c>
      <c r="HO54" s="7"/>
      <c r="HP54" s="7">
        <v>3512717000</v>
      </c>
      <c r="HQ54" s="7">
        <v>2972147000</v>
      </c>
      <c r="HR54" s="7"/>
      <c r="HS54" s="7"/>
      <c r="HT54" s="7">
        <v>107840404000</v>
      </c>
      <c r="HU54" s="7"/>
      <c r="HV54" s="7"/>
      <c r="HW54" s="7">
        <v>271229000000</v>
      </c>
      <c r="HX54" s="7">
        <v>233885802.44</v>
      </c>
      <c r="HY54" s="7">
        <v>309013063</v>
      </c>
      <c r="HZ54" s="7"/>
      <c r="IA54" s="7">
        <v>211990000</v>
      </c>
      <c r="IB54" s="7">
        <v>6548700000</v>
      </c>
      <c r="IC54" s="7"/>
      <c r="ID54" s="7">
        <v>100515000000</v>
      </c>
      <c r="IE54" s="7">
        <v>6864225705.4499998</v>
      </c>
      <c r="IF54" s="7"/>
      <c r="IG54" s="7"/>
      <c r="IH54" s="7">
        <v>1159731112000</v>
      </c>
      <c r="II54" s="7">
        <v>640573850000</v>
      </c>
      <c r="IJ54" s="7"/>
      <c r="IK54" s="7">
        <v>94334116596</v>
      </c>
      <c r="IL54" s="7"/>
      <c r="IM54" s="7">
        <v>10237100000</v>
      </c>
      <c r="IN54" s="7">
        <v>5717500000</v>
      </c>
      <c r="IO54" s="7">
        <v>72428262875.929993</v>
      </c>
      <c r="IP54" s="7"/>
      <c r="IQ54" s="7"/>
      <c r="IR54" s="7"/>
      <c r="IS54" s="7"/>
      <c r="IT54" s="7">
        <v>47989000000</v>
      </c>
      <c r="IU54" s="7"/>
      <c r="IV54" s="7">
        <v>98881000000</v>
      </c>
      <c r="IW54" s="7">
        <v>366471900000</v>
      </c>
      <c r="IX54" s="7">
        <v>51217707042.0625</v>
      </c>
      <c r="IY54" s="7"/>
      <c r="IZ54" s="7">
        <v>7235600000</v>
      </c>
      <c r="JA54" s="7"/>
      <c r="JB54" s="7"/>
      <c r="JC54" s="7"/>
      <c r="JD54" s="7">
        <v>394515680.68560386</v>
      </c>
      <c r="JE54" s="7"/>
      <c r="JF54" s="7">
        <v>5204933767.8250103</v>
      </c>
      <c r="JG54" s="7">
        <v>515383072</v>
      </c>
    </row>
    <row r="55" spans="1:267" x14ac:dyDescent="0.2">
      <c r="A55" s="7" t="s">
        <v>200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>
        <v>85992779309.245697</v>
      </c>
      <c r="AZ55" s="7"/>
      <c r="BA55" s="7"/>
      <c r="BB55" s="7"/>
      <c r="BC55" s="7"/>
      <c r="BD55" s="7">
        <v>713857000000</v>
      </c>
      <c r="BE55" s="7"/>
      <c r="BF55" s="7"/>
      <c r="BG55" s="7">
        <v>187760953070</v>
      </c>
      <c r="BH55" s="7"/>
      <c r="BI55" s="7">
        <v>35830000000</v>
      </c>
      <c r="BJ55" s="7">
        <v>15100920000</v>
      </c>
      <c r="BK55" s="7">
        <v>1587300000</v>
      </c>
      <c r="BL55" s="7">
        <v>746056127.23000002</v>
      </c>
      <c r="BM55" s="7"/>
      <c r="BN55" s="7">
        <v>157141528000</v>
      </c>
      <c r="BO55" s="7">
        <v>885101599</v>
      </c>
      <c r="BP55" s="7">
        <v>614695288.23169994</v>
      </c>
      <c r="BQ55" s="7">
        <v>10012200000</v>
      </c>
      <c r="BR55" s="7">
        <v>279053000</v>
      </c>
      <c r="BS55" s="7"/>
      <c r="BT55" s="7"/>
      <c r="BU55" s="7">
        <v>5991062000</v>
      </c>
      <c r="BV55" s="7"/>
      <c r="BW55" s="7">
        <v>2803009436.5500002</v>
      </c>
      <c r="BX55" s="7">
        <v>11898950000</v>
      </c>
      <c r="BY55" s="7">
        <v>162710584553.875</v>
      </c>
      <c r="BZ55" s="7"/>
      <c r="CA55" s="7"/>
      <c r="CB55" s="7">
        <v>4727655000</v>
      </c>
      <c r="CC55" s="7">
        <v>245820000000</v>
      </c>
      <c r="CD55" s="7"/>
      <c r="CE55" s="7">
        <v>15235488138</v>
      </c>
      <c r="CF55" s="7">
        <v>1788264263268</v>
      </c>
      <c r="CG55" s="7"/>
      <c r="CH55" s="7">
        <v>35643000000</v>
      </c>
      <c r="CI55" s="7"/>
      <c r="CJ55" s="7">
        <v>42810146225</v>
      </c>
      <c r="CK55" s="7"/>
      <c r="CL55" s="7"/>
      <c r="CM55" s="7">
        <v>4659699180680</v>
      </c>
      <c r="CN55" s="7"/>
      <c r="CO55" s="7">
        <v>25378354000000</v>
      </c>
      <c r="CP55" s="7"/>
      <c r="CQ55" s="7"/>
      <c r="CR55" s="7">
        <v>172223000000</v>
      </c>
      <c r="CS55" s="7">
        <v>2432053805082.3301</v>
      </c>
      <c r="CT55" s="7">
        <v>800475000000</v>
      </c>
      <c r="CU55" s="7">
        <v>22392982000</v>
      </c>
      <c r="CV55" s="7"/>
      <c r="CW55" s="7"/>
      <c r="CX55" s="7">
        <v>2627200000</v>
      </c>
      <c r="CY55" s="7">
        <v>169413000000</v>
      </c>
      <c r="CZ55" s="7">
        <v>84535000000</v>
      </c>
      <c r="DA55" s="7"/>
      <c r="DB55" s="7"/>
      <c r="DC55" s="7">
        <v>104843334557.401</v>
      </c>
      <c r="DD55" s="7"/>
      <c r="DE55" s="7">
        <v>86377000000</v>
      </c>
      <c r="DF55" s="7">
        <v>1704400000</v>
      </c>
      <c r="DG55" s="7">
        <v>77811000000</v>
      </c>
      <c r="DH55" s="7"/>
      <c r="DI55" s="7">
        <v>910790585.40058303</v>
      </c>
      <c r="DJ55" s="7"/>
      <c r="DK55" s="7">
        <v>6978600000</v>
      </c>
      <c r="DL55" s="7"/>
      <c r="DM55" s="7">
        <v>550919359.85000002</v>
      </c>
      <c r="DN55" s="7">
        <v>6169443936.9265804</v>
      </c>
      <c r="DO55" s="7">
        <v>181788637565.20499</v>
      </c>
      <c r="DP55" s="7"/>
      <c r="DQ55" s="7"/>
      <c r="DR55" s="7"/>
      <c r="DS55" s="7">
        <v>993500000</v>
      </c>
      <c r="DT55" s="7">
        <v>44389859578.520103</v>
      </c>
      <c r="DU55" s="7">
        <v>3315626035</v>
      </c>
      <c r="DV55" s="7"/>
      <c r="DW55" s="7">
        <v>24583388406.792198</v>
      </c>
      <c r="DX55" s="7"/>
      <c r="DY55" s="7"/>
      <c r="DZ55" s="7"/>
      <c r="EA55" s="7">
        <v>12466296364.919901</v>
      </c>
      <c r="EB55" s="7"/>
      <c r="EC55" s="7"/>
      <c r="ED55" s="7"/>
      <c r="EE55" s="7"/>
      <c r="EF55" s="7">
        <v>37898600000</v>
      </c>
      <c r="EG55" s="7"/>
      <c r="EH55" s="7">
        <v>1430713481509.0901</v>
      </c>
      <c r="EI55" s="7">
        <v>130925324387.922</v>
      </c>
      <c r="EJ55" s="7">
        <v>1119120000000</v>
      </c>
      <c r="EK55" s="7">
        <v>148073000000000</v>
      </c>
      <c r="EL55" s="7"/>
      <c r="EM55" s="7"/>
      <c r="EN55" s="7">
        <v>17150209000</v>
      </c>
      <c r="EO55" s="7"/>
      <c r="EP55" s="7">
        <v>74895616363.865204</v>
      </c>
      <c r="EQ55" s="7">
        <v>98911684256.348404</v>
      </c>
      <c r="ER55" s="7">
        <v>127901292000</v>
      </c>
      <c r="ES55" s="7">
        <v>5250900000000</v>
      </c>
      <c r="ET55" s="7">
        <v>2635300000</v>
      </c>
      <c r="EU55" s="7">
        <v>261771552393.20001</v>
      </c>
      <c r="EV55" s="7"/>
      <c r="EW55" s="7"/>
      <c r="EX55" s="7"/>
      <c r="EY55" s="7">
        <v>23952831000000</v>
      </c>
      <c r="EZ55" s="7"/>
      <c r="FA55" s="7"/>
      <c r="FB55" s="7"/>
      <c r="FC55" s="7"/>
      <c r="FD55" s="7">
        <v>1409991975.0029881</v>
      </c>
      <c r="FE55" s="7">
        <v>3180400000000</v>
      </c>
      <c r="FF55" s="7">
        <v>2820836189.9699998</v>
      </c>
      <c r="FG55" s="7">
        <v>91921689.329999998</v>
      </c>
      <c r="FH55" s="7"/>
      <c r="FI55" s="7"/>
      <c r="FJ55" s="7">
        <v>1570874905.50769</v>
      </c>
      <c r="FK55" s="7">
        <v>3203906534.3259401</v>
      </c>
      <c r="FL55" s="7">
        <v>9150321675.9599991</v>
      </c>
      <c r="FM55" s="7">
        <v>948081900000</v>
      </c>
      <c r="FN55" s="7">
        <v>44791913397</v>
      </c>
      <c r="FO55" s="7">
        <v>46662941000</v>
      </c>
      <c r="FP55" s="7"/>
      <c r="FQ55" s="7">
        <v>231837000000</v>
      </c>
      <c r="FR55" s="7">
        <v>849269397.73540294</v>
      </c>
      <c r="FS55" s="7">
        <v>37620996</v>
      </c>
      <c r="FT55" s="7"/>
      <c r="FU55" s="7">
        <v>23890800000</v>
      </c>
      <c r="FV55" s="7">
        <v>352068232439.79999</v>
      </c>
      <c r="FW55" s="7">
        <v>18021535</v>
      </c>
      <c r="FX55" s="7">
        <v>3458800000</v>
      </c>
      <c r="FY55" s="7"/>
      <c r="FZ55" s="7">
        <v>652703009730</v>
      </c>
      <c r="GA55" s="7"/>
      <c r="GB55" s="7">
        <v>88588443944</v>
      </c>
      <c r="GC55" s="7">
        <v>32504197930</v>
      </c>
      <c r="GD55" s="7"/>
      <c r="GE55" s="7">
        <v>10796574916.940001</v>
      </c>
      <c r="GF55" s="7"/>
      <c r="GG55" s="7">
        <v>51560948000</v>
      </c>
      <c r="GH55" s="7">
        <v>17670688757.223301</v>
      </c>
      <c r="GI55" s="7"/>
      <c r="GJ55" s="7">
        <v>16830810000</v>
      </c>
      <c r="GK55" s="7">
        <v>10661215400</v>
      </c>
      <c r="GL55" s="7"/>
      <c r="GM55" s="7"/>
      <c r="GN55" s="7">
        <v>22638000000</v>
      </c>
      <c r="GO55" s="7"/>
      <c r="GP55" s="7">
        <v>141464000000</v>
      </c>
      <c r="GQ55" s="7"/>
      <c r="GR55" s="7"/>
      <c r="GS55" s="7">
        <v>33386485.476301599</v>
      </c>
      <c r="GT55" s="7"/>
      <c r="GU55" s="7"/>
      <c r="GV55" s="7">
        <v>8410372962809</v>
      </c>
      <c r="GW55" s="7">
        <v>13029917789.41</v>
      </c>
      <c r="GX55" s="7">
        <v>469402000000</v>
      </c>
      <c r="GY55" s="7">
        <v>74530000000</v>
      </c>
      <c r="GZ55" s="7">
        <v>19620309376.127499</v>
      </c>
      <c r="HA55" s="7"/>
      <c r="HB55" s="7"/>
      <c r="HC55" s="7">
        <v>32860820729.6035</v>
      </c>
      <c r="HD55" s="7">
        <v>2049100000000</v>
      </c>
      <c r="HE55" s="7"/>
      <c r="HF55" s="7"/>
      <c r="HG55" s="7">
        <v>181083554.09999999</v>
      </c>
      <c r="HH55" s="7"/>
      <c r="HI55" s="7">
        <v>288083000000</v>
      </c>
      <c r="HJ55" s="7"/>
      <c r="HK55" s="7">
        <v>295318700000</v>
      </c>
      <c r="HL55" s="7">
        <v>864628135.36000001</v>
      </c>
      <c r="HM55" s="7"/>
      <c r="HN55" s="7">
        <v>12335900000</v>
      </c>
      <c r="HO55" s="7"/>
      <c r="HP55" s="7">
        <v>3706192000</v>
      </c>
      <c r="HQ55" s="7">
        <v>3020078000</v>
      </c>
      <c r="HR55" s="7"/>
      <c r="HS55" s="7"/>
      <c r="HT55" s="7">
        <v>128258070419</v>
      </c>
      <c r="HU55" s="7"/>
      <c r="HV55" s="7"/>
      <c r="HW55" s="7">
        <v>300558200000</v>
      </c>
      <c r="HX55" s="7">
        <v>223500000</v>
      </c>
      <c r="HY55" s="7">
        <v>336641615</v>
      </c>
      <c r="HZ55" s="7"/>
      <c r="IA55" s="7">
        <v>221813152</v>
      </c>
      <c r="IB55" s="7">
        <v>7516000000</v>
      </c>
      <c r="IC55" s="7"/>
      <c r="ID55" s="7">
        <v>104261000000</v>
      </c>
      <c r="IE55" s="7">
        <v>7096645314.2700005</v>
      </c>
      <c r="IF55" s="7"/>
      <c r="IG55" s="7"/>
      <c r="IH55" s="7">
        <v>1159731112000</v>
      </c>
      <c r="II55" s="7">
        <v>754784160000</v>
      </c>
      <c r="IJ55" s="7">
        <v>108844883.88500001</v>
      </c>
      <c r="IK55" s="7">
        <v>82625674694</v>
      </c>
      <c r="IL55" s="7"/>
      <c r="IM55" s="7">
        <v>10452100000</v>
      </c>
      <c r="IN55" s="7">
        <v>6126900000</v>
      </c>
      <c r="IO55" s="7">
        <v>84465695037.559998</v>
      </c>
      <c r="IP55" s="7"/>
      <c r="IQ55" s="7"/>
      <c r="IR55" s="7"/>
      <c r="IS55" s="7"/>
      <c r="IT55" s="7">
        <v>54329300000</v>
      </c>
      <c r="IU55" s="7"/>
      <c r="IV55" s="7">
        <v>100328000000</v>
      </c>
      <c r="IW55" s="7">
        <v>392662800000</v>
      </c>
      <c r="IX55" s="7">
        <v>54719058994.736504</v>
      </c>
      <c r="IY55" s="7"/>
      <c r="IZ55" s="7">
        <v>7830800000</v>
      </c>
      <c r="JA55" s="7"/>
      <c r="JB55" s="7"/>
      <c r="JC55" s="7"/>
      <c r="JD55" s="7">
        <v>464948920.23268253</v>
      </c>
      <c r="JE55" s="7"/>
      <c r="JF55" s="7">
        <v>6394298724.6149902</v>
      </c>
      <c r="JG55" s="7">
        <v>946522197</v>
      </c>
    </row>
    <row r="56" spans="1:267" x14ac:dyDescent="0.2">
      <c r="A56" s="7" t="s">
        <v>201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>
        <v>111121830657.83099</v>
      </c>
      <c r="AZ56" s="7">
        <v>79629110000</v>
      </c>
      <c r="BA56" s="7"/>
      <c r="BB56" s="7"/>
      <c r="BC56" s="7"/>
      <c r="BD56" s="7">
        <v>877330000000</v>
      </c>
      <c r="BE56" s="7"/>
      <c r="BF56" s="7"/>
      <c r="BG56" s="7">
        <v>200809087130</v>
      </c>
      <c r="BH56" s="7"/>
      <c r="BI56" s="7">
        <v>38798000000</v>
      </c>
      <c r="BJ56" s="7">
        <v>15216520000</v>
      </c>
      <c r="BK56" s="7">
        <v>1765800000</v>
      </c>
      <c r="BL56" s="7">
        <v>740464839.49000001</v>
      </c>
      <c r="BM56" s="7"/>
      <c r="BN56" s="7">
        <v>196276200000</v>
      </c>
      <c r="BO56" s="7">
        <v>893348945</v>
      </c>
      <c r="BP56" s="7">
        <v>912740000</v>
      </c>
      <c r="BQ56" s="7">
        <v>10318800000</v>
      </c>
      <c r="BR56" s="7">
        <v>296421000</v>
      </c>
      <c r="BS56" s="7"/>
      <c r="BT56" s="7"/>
      <c r="BU56" s="7">
        <v>7040210000</v>
      </c>
      <c r="BV56" s="7"/>
      <c r="BW56" s="7">
        <v>2925313908</v>
      </c>
      <c r="BX56" s="7">
        <v>12940660000</v>
      </c>
      <c r="BY56" s="7">
        <v>175125553756.30099</v>
      </c>
      <c r="BZ56" s="7"/>
      <c r="CA56" s="7"/>
      <c r="CB56" s="7">
        <v>4839101000</v>
      </c>
      <c r="CC56" s="7">
        <v>281386000000</v>
      </c>
      <c r="CD56" s="7"/>
      <c r="CE56" s="7">
        <v>16058311221.272499</v>
      </c>
      <c r="CF56" s="7">
        <v>1922171684905</v>
      </c>
      <c r="CG56" s="7"/>
      <c r="CH56" s="7">
        <v>37416000000</v>
      </c>
      <c r="CI56" s="7"/>
      <c r="CJ56" s="7">
        <v>45990959872</v>
      </c>
      <c r="CK56" s="7"/>
      <c r="CL56" s="7"/>
      <c r="CM56" s="7">
        <v>4946910000000</v>
      </c>
      <c r="CN56" s="7"/>
      <c r="CO56" s="7">
        <v>34529998000000</v>
      </c>
      <c r="CP56" s="7"/>
      <c r="CQ56" s="7"/>
      <c r="CR56" s="7">
        <v>197731585286</v>
      </c>
      <c r="CS56" s="7">
        <v>2697529993335.2402</v>
      </c>
      <c r="CT56" s="7">
        <v>719800000000</v>
      </c>
      <c r="CU56" s="7">
        <v>22658378000</v>
      </c>
      <c r="CV56" s="7"/>
      <c r="CW56" s="7"/>
      <c r="CX56" s="7">
        <v>2732900000</v>
      </c>
      <c r="CY56" s="7">
        <v>162021000000</v>
      </c>
      <c r="CZ56" s="7">
        <v>84619000000</v>
      </c>
      <c r="DA56" s="7"/>
      <c r="DB56" s="7"/>
      <c r="DC56" s="7">
        <v>113923720965.61099</v>
      </c>
      <c r="DD56" s="7"/>
      <c r="DE56" s="7">
        <v>97398100000</v>
      </c>
      <c r="DF56" s="7">
        <v>1895300000</v>
      </c>
      <c r="DG56" s="7">
        <v>79821648000</v>
      </c>
      <c r="DH56" s="7"/>
      <c r="DI56" s="7">
        <v>954896178.56199396</v>
      </c>
      <c r="DJ56" s="7"/>
      <c r="DK56" s="7">
        <v>6978600000</v>
      </c>
      <c r="DL56" s="7"/>
      <c r="DM56" s="7">
        <v>552857075.75999999</v>
      </c>
      <c r="DN56" s="7">
        <v>6277035058.0409403</v>
      </c>
      <c r="DO56" s="7">
        <v>183744351090.793</v>
      </c>
      <c r="DP56" s="7"/>
      <c r="DQ56" s="7"/>
      <c r="DR56" s="7"/>
      <c r="DS56" s="7">
        <v>1012500000</v>
      </c>
      <c r="DT56" s="7">
        <v>44798143878.544098</v>
      </c>
      <c r="DU56" s="7">
        <v>4855326102</v>
      </c>
      <c r="DV56" s="7"/>
      <c r="DW56" s="7">
        <v>22738471124.570999</v>
      </c>
      <c r="DX56" s="7"/>
      <c r="DY56" s="7"/>
      <c r="DZ56" s="7"/>
      <c r="EA56" s="7">
        <v>14100434507.040001</v>
      </c>
      <c r="EB56" s="7"/>
      <c r="EC56" s="7"/>
      <c r="ED56" s="7"/>
      <c r="EE56" s="7"/>
      <c r="EF56" s="7">
        <v>38020698634</v>
      </c>
      <c r="EG56" s="7"/>
      <c r="EH56" s="7">
        <v>1451088931225.76</v>
      </c>
      <c r="EI56" s="7">
        <v>132614136073.162</v>
      </c>
      <c r="EJ56" s="7">
        <v>1119120000000</v>
      </c>
      <c r="EK56" s="7">
        <v>175746000000000</v>
      </c>
      <c r="EL56" s="7"/>
      <c r="EM56" s="7"/>
      <c r="EN56" s="7">
        <v>18375077000</v>
      </c>
      <c r="EO56" s="7"/>
      <c r="EP56" s="7">
        <v>79351819146.893906</v>
      </c>
      <c r="EQ56" s="7">
        <v>97611511598.404007</v>
      </c>
      <c r="ER56" s="7">
        <v>139556948000</v>
      </c>
      <c r="ES56" s="7">
        <v>5374000000000</v>
      </c>
      <c r="ET56" s="7">
        <v>2863200000</v>
      </c>
      <c r="EU56" s="7">
        <v>311894890960.10999</v>
      </c>
      <c r="EV56" s="7"/>
      <c r="EW56" s="7">
        <v>50169096.340000004</v>
      </c>
      <c r="EX56" s="7"/>
      <c r="EY56" s="7">
        <v>25502543000000</v>
      </c>
      <c r="EZ56" s="7"/>
      <c r="FA56" s="7"/>
      <c r="FB56" s="7"/>
      <c r="FC56" s="7"/>
      <c r="FD56" s="7">
        <v>1480397095.0649114</v>
      </c>
      <c r="FE56" s="7">
        <v>3485960000000</v>
      </c>
      <c r="FF56" s="7">
        <v>3072685724.8499999</v>
      </c>
      <c r="FG56" s="7">
        <v>137443145.90000001</v>
      </c>
      <c r="FH56" s="7"/>
      <c r="FI56" s="7"/>
      <c r="FJ56" s="7">
        <v>1648180147.0616701</v>
      </c>
      <c r="FK56" s="7">
        <v>3378667520.3241901</v>
      </c>
      <c r="FL56" s="7">
        <v>10718182021.860001</v>
      </c>
      <c r="FM56" s="7">
        <v>1061638600000</v>
      </c>
      <c r="FN56" s="7">
        <v>58091702418</v>
      </c>
      <c r="FO56" s="7">
        <v>50148298000</v>
      </c>
      <c r="FP56" s="7"/>
      <c r="FQ56" s="7">
        <v>276331000000</v>
      </c>
      <c r="FR56" s="7">
        <v>875063682.08943999</v>
      </c>
      <c r="FS56" s="7">
        <v>37716631</v>
      </c>
      <c r="FT56" s="7"/>
      <c r="FU56" s="7">
        <v>24572100000</v>
      </c>
      <c r="FV56" s="7">
        <v>383748099545.95001</v>
      </c>
      <c r="FW56" s="7">
        <v>17852799</v>
      </c>
      <c r="FX56" s="7">
        <v>3501700000</v>
      </c>
      <c r="FY56" s="7"/>
      <c r="FZ56" s="7">
        <v>801580189501.65002</v>
      </c>
      <c r="GA56" s="7"/>
      <c r="GB56" s="7">
        <v>99415814327</v>
      </c>
      <c r="GC56" s="7">
        <v>39032757050</v>
      </c>
      <c r="GD56" s="7"/>
      <c r="GE56" s="7">
        <v>12689717695</v>
      </c>
      <c r="GF56" s="7"/>
      <c r="GG56" s="7">
        <v>59472349000</v>
      </c>
      <c r="GH56" s="7">
        <v>17595832085.5485</v>
      </c>
      <c r="GI56" s="7"/>
      <c r="GJ56" s="7">
        <v>17522600000</v>
      </c>
      <c r="GK56" s="7">
        <v>11957115200</v>
      </c>
      <c r="GL56" s="7"/>
      <c r="GM56" s="7"/>
      <c r="GN56" s="7">
        <v>23147000000</v>
      </c>
      <c r="GO56" s="7"/>
      <c r="GP56" s="7">
        <v>148953000000</v>
      </c>
      <c r="GQ56" s="7"/>
      <c r="GR56" s="7"/>
      <c r="GS56" s="7">
        <v>34338252.453989998</v>
      </c>
      <c r="GT56" s="7"/>
      <c r="GU56" s="7"/>
      <c r="GV56" s="7">
        <v>9847879748243</v>
      </c>
      <c r="GW56" s="7">
        <v>14282093490.08</v>
      </c>
      <c r="GX56" s="7">
        <v>500446000000</v>
      </c>
      <c r="GY56" s="7">
        <v>76911000000</v>
      </c>
      <c r="GZ56" s="7">
        <v>17880279075.276199</v>
      </c>
      <c r="HA56" s="7"/>
      <c r="HB56" s="7"/>
      <c r="HC56" s="7">
        <v>27009923626.0816</v>
      </c>
      <c r="HD56" s="7">
        <v>2254400000000</v>
      </c>
      <c r="HE56" s="7"/>
      <c r="HF56" s="7"/>
      <c r="HG56" s="7">
        <v>177784186.03</v>
      </c>
      <c r="HH56" s="7"/>
      <c r="HI56" s="7">
        <v>348118000000</v>
      </c>
      <c r="HJ56" s="7"/>
      <c r="HK56" s="7">
        <v>327887373386.40997</v>
      </c>
      <c r="HL56" s="7">
        <v>1004554884.92</v>
      </c>
      <c r="HM56" s="7"/>
      <c r="HN56" s="7">
        <v>12195800000</v>
      </c>
      <c r="HO56" s="7"/>
      <c r="HP56" s="7">
        <v>3823178000</v>
      </c>
      <c r="HQ56" s="7">
        <v>3112107000</v>
      </c>
      <c r="HR56" s="7">
        <v>717066354.05950105</v>
      </c>
      <c r="HS56" s="7"/>
      <c r="HT56" s="7">
        <v>138264043200</v>
      </c>
      <c r="HU56" s="7"/>
      <c r="HV56" s="7"/>
      <c r="HW56" s="7">
        <v>319601000000</v>
      </c>
      <c r="HX56" s="7">
        <v>222010000</v>
      </c>
      <c r="HY56" s="7">
        <v>345418817</v>
      </c>
      <c r="HZ56" s="7"/>
      <c r="IA56" s="7">
        <v>231152685</v>
      </c>
      <c r="IB56" s="7"/>
      <c r="IC56" s="7"/>
      <c r="ID56" s="7">
        <v>108571000000</v>
      </c>
      <c r="IE56" s="7">
        <v>7184377869.2200003</v>
      </c>
      <c r="IF56" s="7"/>
      <c r="IG56" s="7"/>
      <c r="IH56" s="7">
        <v>1563171229000</v>
      </c>
      <c r="II56" s="7">
        <v>807670658504.18604</v>
      </c>
      <c r="IJ56" s="7">
        <v>132546740.07099999</v>
      </c>
      <c r="IK56" s="7">
        <v>104680000000</v>
      </c>
      <c r="IL56" s="7"/>
      <c r="IM56" s="7"/>
      <c r="IN56" s="7">
        <v>7767700000</v>
      </c>
      <c r="IO56" s="7">
        <v>97626968475.352203</v>
      </c>
      <c r="IP56" s="7"/>
      <c r="IQ56" s="7"/>
      <c r="IR56" s="7"/>
      <c r="IS56" s="7"/>
      <c r="IT56" s="7">
        <v>57842000000</v>
      </c>
      <c r="IU56" s="7">
        <v>15761728475.91</v>
      </c>
      <c r="IV56" s="7">
        <v>103103000000</v>
      </c>
      <c r="IW56" s="7">
        <v>400809700000</v>
      </c>
      <c r="IX56" s="7">
        <v>63709518189.199997</v>
      </c>
      <c r="IY56" s="7"/>
      <c r="IZ56" s="7">
        <v>8088100000</v>
      </c>
      <c r="JA56" s="7"/>
      <c r="JB56" s="7"/>
      <c r="JC56" s="7"/>
      <c r="JD56" s="7">
        <v>546345663.8355552</v>
      </c>
      <c r="JE56" s="7"/>
      <c r="JF56" s="7">
        <v>6950180683.9203596</v>
      </c>
      <c r="JG56" s="7">
        <v>1544092603.05</v>
      </c>
    </row>
    <row r="57" spans="1:267" x14ac:dyDescent="0.2">
      <c r="A57" s="7" t="s">
        <v>202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>
        <v>125459289713.989</v>
      </c>
      <c r="AZ57" s="7">
        <v>82423280000</v>
      </c>
      <c r="BA57" s="7"/>
      <c r="BB57" s="7"/>
      <c r="BC57" s="7"/>
      <c r="BD57" s="7">
        <v>1030280000000</v>
      </c>
      <c r="BE57" s="7"/>
      <c r="BF57" s="7"/>
      <c r="BG57" s="7">
        <v>203244000000</v>
      </c>
      <c r="BH57" s="7"/>
      <c r="BI57" s="7">
        <v>41284000000</v>
      </c>
      <c r="BJ57" s="7">
        <v>15688540000</v>
      </c>
      <c r="BK57" s="7">
        <v>1704400000</v>
      </c>
      <c r="BL57" s="7">
        <v>776776977.78999996</v>
      </c>
      <c r="BM57" s="7"/>
      <c r="BN57" s="7">
        <v>207207800000</v>
      </c>
      <c r="BO57" s="7">
        <v>906112984</v>
      </c>
      <c r="BP57" s="7">
        <v>1738050000</v>
      </c>
      <c r="BQ57" s="7">
        <v>10523200000</v>
      </c>
      <c r="BR57" s="7">
        <v>370798569.73173201</v>
      </c>
      <c r="BS57" s="7"/>
      <c r="BT57" s="7"/>
      <c r="BU57" s="7">
        <v>7576637000</v>
      </c>
      <c r="BV57" s="7"/>
      <c r="BW57" s="7">
        <v>2932861331</v>
      </c>
      <c r="BX57" s="7">
        <v>14547610000</v>
      </c>
      <c r="BY57" s="7">
        <v>182426869017.95001</v>
      </c>
      <c r="BZ57" s="7"/>
      <c r="CA57" s="7"/>
      <c r="CB57" s="7">
        <v>4878983000</v>
      </c>
      <c r="CC57" s="7">
        <v>332340000000</v>
      </c>
      <c r="CD57" s="7"/>
      <c r="CE57" s="7">
        <v>16319525018.025999</v>
      </c>
      <c r="CF57" s="7">
        <v>2054375000000</v>
      </c>
      <c r="CG57" s="7">
        <v>706124000000</v>
      </c>
      <c r="CH57" s="7">
        <v>36899000000</v>
      </c>
      <c r="CI57" s="7"/>
      <c r="CJ57" s="7">
        <v>51212645448</v>
      </c>
      <c r="CK57" s="7"/>
      <c r="CL57" s="7"/>
      <c r="CM57" s="7">
        <v>5409666000000</v>
      </c>
      <c r="CN57" s="7"/>
      <c r="CO57" s="7">
        <v>18771033000000</v>
      </c>
      <c r="CP57" s="7"/>
      <c r="CQ57" s="7"/>
      <c r="CR57" s="7">
        <v>237080907504</v>
      </c>
      <c r="CS57" s="7">
        <v>2937128082319.29</v>
      </c>
      <c r="CT57" s="7">
        <v>934674000000</v>
      </c>
      <c r="CU57" s="7">
        <v>22372370000</v>
      </c>
      <c r="CV57" s="7"/>
      <c r="CW57" s="7"/>
      <c r="CX57" s="7">
        <v>2703500000</v>
      </c>
      <c r="CY57" s="7">
        <v>167539000000</v>
      </c>
      <c r="CZ57" s="7">
        <v>86215000000</v>
      </c>
      <c r="DA57" s="7"/>
      <c r="DB57" s="7"/>
      <c r="DC57" s="7">
        <v>120914516967</v>
      </c>
      <c r="DD57" s="7"/>
      <c r="DE57" s="7">
        <v>124457000000</v>
      </c>
      <c r="DF57" s="7">
        <v>2023416059.8299999</v>
      </c>
      <c r="DG57" s="7">
        <v>99817846576</v>
      </c>
      <c r="DH57" s="7"/>
      <c r="DI57" s="7">
        <v>1001933973.6574301</v>
      </c>
      <c r="DJ57" s="7"/>
      <c r="DK57" s="7">
        <v>6493900000</v>
      </c>
      <c r="DL57" s="7"/>
      <c r="DM57" s="7">
        <v>585063656.39999998</v>
      </c>
      <c r="DN57" s="7">
        <v>6442743764.9187002</v>
      </c>
      <c r="DO57" s="7">
        <v>186657139112</v>
      </c>
      <c r="DP57" s="7"/>
      <c r="DQ57" s="7">
        <v>514568016682</v>
      </c>
      <c r="DR57" s="7"/>
      <c r="DS57" s="7">
        <v>1049400000</v>
      </c>
      <c r="DT57" s="7">
        <v>45578661665.824699</v>
      </c>
      <c r="DU57" s="7">
        <v>7177627288.71</v>
      </c>
      <c r="DV57" s="7"/>
      <c r="DW57" s="7">
        <v>21506992040.9879</v>
      </c>
      <c r="DX57" s="7"/>
      <c r="DY57" s="7"/>
      <c r="DZ57" s="7"/>
      <c r="EA57" s="7">
        <v>14973680054.129999</v>
      </c>
      <c r="EB57" s="7"/>
      <c r="EC57" s="7"/>
      <c r="ED57" s="7"/>
      <c r="EE57" s="7"/>
      <c r="EF57" s="7">
        <v>40920080000</v>
      </c>
      <c r="EG57" s="7"/>
      <c r="EH57" s="7">
        <v>1712376315826.46</v>
      </c>
      <c r="EI57" s="7">
        <v>140925459073.133</v>
      </c>
      <c r="EJ57" s="7">
        <v>1386820000000</v>
      </c>
      <c r="EK57" s="7">
        <v>197860000000000</v>
      </c>
      <c r="EL57" s="7"/>
      <c r="EM57" s="7"/>
      <c r="EN57" s="7">
        <v>17442224000</v>
      </c>
      <c r="EO57" s="7"/>
      <c r="EP57" s="7">
        <v>85026489815.832108</v>
      </c>
      <c r="EQ57" s="7">
        <v>96251562093.066605</v>
      </c>
      <c r="ER57" s="7">
        <v>147381833000</v>
      </c>
      <c r="ES57" s="7">
        <v>5109300000000</v>
      </c>
      <c r="ET57" s="7">
        <v>2985300000</v>
      </c>
      <c r="EU57" s="7">
        <v>355608621742.77002</v>
      </c>
      <c r="EV57" s="7"/>
      <c r="EW57" s="7">
        <v>50576217.842500001</v>
      </c>
      <c r="EX57" s="7"/>
      <c r="EY57" s="7">
        <v>34804900000000</v>
      </c>
      <c r="EZ57" s="7"/>
      <c r="FA57" s="7"/>
      <c r="FB57" s="7"/>
      <c r="FC57" s="7"/>
      <c r="FD57" s="7">
        <v>1509245821.0254922</v>
      </c>
      <c r="FE57" s="7">
        <v>3954120000000</v>
      </c>
      <c r="FF57" s="7">
        <v>3264477196.1700001</v>
      </c>
      <c r="FG57" s="7">
        <v>181500000</v>
      </c>
      <c r="FH57" s="7"/>
      <c r="FI57" s="7"/>
      <c r="FJ57" s="7">
        <v>1722276000.7692101</v>
      </c>
      <c r="FK57" s="7">
        <v>3561611295.3717098</v>
      </c>
      <c r="FL57" s="7">
        <v>11943945458.84</v>
      </c>
      <c r="FM57" s="7">
        <v>1164973800000</v>
      </c>
      <c r="FN57" s="7">
        <v>70177800000</v>
      </c>
      <c r="FO57" s="7">
        <v>60015800000</v>
      </c>
      <c r="FP57" s="7"/>
      <c r="FQ57" s="7">
        <v>306914000000</v>
      </c>
      <c r="FR57" s="7">
        <v>913038854.60144103</v>
      </c>
      <c r="FS57" s="7">
        <v>38583616</v>
      </c>
      <c r="FT57" s="7"/>
      <c r="FU57" s="7">
        <v>25662000000</v>
      </c>
      <c r="FV57" s="7">
        <v>414268030699.03003</v>
      </c>
      <c r="FW57" s="7">
        <v>18339602</v>
      </c>
      <c r="FX57" s="7">
        <v>3943500000</v>
      </c>
      <c r="FY57" s="7"/>
      <c r="FZ57" s="7">
        <v>1197181609831.3401</v>
      </c>
      <c r="GA57" s="7"/>
      <c r="GB57" s="7">
        <v>108901000000</v>
      </c>
      <c r="GC57" s="7">
        <v>44372995930</v>
      </c>
      <c r="GD57" s="7">
        <v>852176379000</v>
      </c>
      <c r="GE57" s="7">
        <v>13925408374</v>
      </c>
      <c r="GF57" s="7"/>
      <c r="GG57" s="7">
        <v>65965530000</v>
      </c>
      <c r="GH57" s="7">
        <v>17811640315.0462</v>
      </c>
      <c r="GI57" s="7"/>
      <c r="GJ57" s="7">
        <v>18113410000</v>
      </c>
      <c r="GK57" s="7">
        <v>13629771200</v>
      </c>
      <c r="GL57" s="7"/>
      <c r="GM57" s="7"/>
      <c r="GN57" s="7">
        <v>22714000000</v>
      </c>
      <c r="GO57" s="7"/>
      <c r="GP57" s="7">
        <v>157582000000</v>
      </c>
      <c r="GQ57" s="7"/>
      <c r="GR57" s="7"/>
      <c r="GS57" s="7">
        <v>34772172</v>
      </c>
      <c r="GT57" s="7"/>
      <c r="GU57" s="7"/>
      <c r="GV57" s="7">
        <v>12890661265288</v>
      </c>
      <c r="GW57" s="7">
        <v>16190122032.136101</v>
      </c>
      <c r="GX57" s="7">
        <v>542638000000</v>
      </c>
      <c r="GY57" s="7">
        <v>77963000000</v>
      </c>
      <c r="GZ57" s="7">
        <v>15465531529.0179</v>
      </c>
      <c r="HA57" s="7"/>
      <c r="HB57" s="7"/>
      <c r="HC57" s="7">
        <v>28505219703.306301</v>
      </c>
      <c r="HD57" s="7">
        <v>2859400000000</v>
      </c>
      <c r="HE57" s="7"/>
      <c r="HF57" s="7">
        <v>202901151.97366199</v>
      </c>
      <c r="HG57" s="7">
        <v>176432458.63999999</v>
      </c>
      <c r="HH57" s="7"/>
      <c r="HI57" s="7">
        <v>377689000000</v>
      </c>
      <c r="HJ57" s="7"/>
      <c r="HK57" s="7">
        <v>357415000000</v>
      </c>
      <c r="HL57" s="7">
        <v>1175911829.98</v>
      </c>
      <c r="HM57" s="7"/>
      <c r="HN57" s="7">
        <v>13115500000</v>
      </c>
      <c r="HO57" s="7"/>
      <c r="HP57" s="7">
        <v>3896148000</v>
      </c>
      <c r="HQ57" s="7">
        <v>3015797000</v>
      </c>
      <c r="HR57" s="7">
        <v>770980111.45954001</v>
      </c>
      <c r="HS57" s="7"/>
      <c r="HT57" s="7">
        <v>153761292461.5</v>
      </c>
      <c r="HU57" s="7"/>
      <c r="HV57" s="7"/>
      <c r="HW57" s="7">
        <v>347747000000</v>
      </c>
      <c r="HX57" s="7">
        <v>222260000</v>
      </c>
      <c r="HY57" s="7">
        <v>359124492</v>
      </c>
      <c r="HZ57" s="7"/>
      <c r="IA57" s="7">
        <v>242899111</v>
      </c>
      <c r="IB57" s="7">
        <v>10731400000</v>
      </c>
      <c r="IC57" s="7"/>
      <c r="ID57" s="7">
        <v>113772000000</v>
      </c>
      <c r="IE57" s="7">
        <v>7384495245.9200001</v>
      </c>
      <c r="IF57" s="7"/>
      <c r="IG57" s="7"/>
      <c r="IH57" s="7">
        <v>1854902270000</v>
      </c>
      <c r="II57" s="7">
        <v>680988055160</v>
      </c>
      <c r="IJ57" s="7">
        <v>148563060.37099999</v>
      </c>
      <c r="IK57" s="7">
        <v>120409006848</v>
      </c>
      <c r="IL57" s="7"/>
      <c r="IM57" s="7">
        <v>12071400000</v>
      </c>
      <c r="IN57" s="7">
        <v>8745700000</v>
      </c>
      <c r="IO57" s="7">
        <v>114821246963.56</v>
      </c>
      <c r="IP57" s="7"/>
      <c r="IQ57" s="7"/>
      <c r="IR57" s="7"/>
      <c r="IS57" s="7"/>
      <c r="IT57" s="7">
        <v>63471684000</v>
      </c>
      <c r="IU57" s="7">
        <v>18168123029.860001</v>
      </c>
      <c r="IV57" s="7">
        <v>108647000000</v>
      </c>
      <c r="IW57" s="7">
        <v>397970100000</v>
      </c>
      <c r="IX57" s="7">
        <v>73339317977.300003</v>
      </c>
      <c r="IY57" s="7"/>
      <c r="IZ57" s="7">
        <v>8409600000</v>
      </c>
      <c r="JA57" s="7"/>
      <c r="JB57" s="7"/>
      <c r="JC57" s="7"/>
      <c r="JD57" s="7">
        <v>500230251.52363908</v>
      </c>
      <c r="JE57" s="7"/>
      <c r="JF57" s="7">
        <v>10664334340.299999</v>
      </c>
      <c r="JG57" s="7">
        <v>2172981281</v>
      </c>
    </row>
    <row r="58" spans="1:267" x14ac:dyDescent="0.2">
      <c r="A58" s="7" t="s">
        <v>203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>
        <v>138204000000</v>
      </c>
      <c r="AZ58" s="7">
        <v>83479890000</v>
      </c>
      <c r="BA58" s="7"/>
      <c r="BB58" s="7"/>
      <c r="BC58" s="7"/>
      <c r="BD58" s="7">
        <v>1154830000000</v>
      </c>
      <c r="BE58" s="7"/>
      <c r="BF58" s="7"/>
      <c r="BG58" s="7">
        <v>224353939166</v>
      </c>
      <c r="BH58" s="7"/>
      <c r="BI58" s="7">
        <v>45674000000</v>
      </c>
      <c r="BJ58" s="7">
        <v>15801000000</v>
      </c>
      <c r="BK58" s="7">
        <v>1724200000</v>
      </c>
      <c r="BL58" s="7">
        <v>748144451.39999998</v>
      </c>
      <c r="BM58" s="7"/>
      <c r="BN58" s="7">
        <v>219753200000</v>
      </c>
      <c r="BO58" s="7">
        <v>895583521</v>
      </c>
      <c r="BP58" s="7">
        <v>2289460000</v>
      </c>
      <c r="BQ58" s="7">
        <v>10721600000</v>
      </c>
      <c r="BR58" s="7">
        <v>388241161.81951898</v>
      </c>
      <c r="BS58" s="7"/>
      <c r="BT58" s="7"/>
      <c r="BU58" s="7">
        <v>7953707000</v>
      </c>
      <c r="BV58" s="7"/>
      <c r="BW58" s="7">
        <v>2879255731</v>
      </c>
      <c r="BX58" s="7">
        <v>15338296666.6667</v>
      </c>
      <c r="BY58" s="7">
        <v>200711498969.17599</v>
      </c>
      <c r="BZ58" s="7"/>
      <c r="CA58" s="7"/>
      <c r="CB58" s="7">
        <v>5229051000</v>
      </c>
      <c r="CC58" s="7">
        <v>355524000000</v>
      </c>
      <c r="CD58" s="7"/>
      <c r="CE58" s="7">
        <v>16837843126.549999</v>
      </c>
      <c r="CF58" s="7">
        <v>2746412000000</v>
      </c>
      <c r="CG58" s="7">
        <v>790080000000</v>
      </c>
      <c r="CH58" s="7">
        <v>38958000000</v>
      </c>
      <c r="CI58" s="7"/>
      <c r="CJ58" s="7"/>
      <c r="CK58" s="7"/>
      <c r="CL58" s="7"/>
      <c r="CM58" s="7">
        <v>5894240000000</v>
      </c>
      <c r="CN58" s="7"/>
      <c r="CO58" s="7">
        <v>18608613000000</v>
      </c>
      <c r="CP58" s="7"/>
      <c r="CQ58" s="7"/>
      <c r="CR58" s="7">
        <v>264353590513</v>
      </c>
      <c r="CS58" s="7">
        <v>3208730000000</v>
      </c>
      <c r="CT58" s="7">
        <v>1038900000000</v>
      </c>
      <c r="CU58" s="7">
        <v>21364362000</v>
      </c>
      <c r="CV58" s="7"/>
      <c r="CW58" s="7"/>
      <c r="CX58" s="7">
        <v>2461500000</v>
      </c>
      <c r="CY58" s="7">
        <v>169760000000</v>
      </c>
      <c r="CZ58" s="7">
        <v>87361000000</v>
      </c>
      <c r="DA58" s="7"/>
      <c r="DB58" s="7"/>
      <c r="DC58" s="7">
        <v>153779959198.59799</v>
      </c>
      <c r="DD58" s="7"/>
      <c r="DE58" s="7">
        <v>145064000000</v>
      </c>
      <c r="DF58" s="7">
        <v>2122300000</v>
      </c>
      <c r="DG58" s="7">
        <v>109506384976</v>
      </c>
      <c r="DH58" s="7"/>
      <c r="DI58" s="7">
        <v>1071539314.44644</v>
      </c>
      <c r="DJ58" s="7"/>
      <c r="DK58" s="7">
        <v>8267824540.3199997</v>
      </c>
      <c r="DL58" s="7"/>
      <c r="DM58" s="7">
        <v>606326700.90999997</v>
      </c>
      <c r="DN58" s="7">
        <v>6740603202.52847</v>
      </c>
      <c r="DO58" s="7">
        <v>188539046297.45099</v>
      </c>
      <c r="DP58" s="7"/>
      <c r="DQ58" s="7">
        <v>552788870887</v>
      </c>
      <c r="DR58" s="7"/>
      <c r="DS58" s="7">
        <v>1463000000</v>
      </c>
      <c r="DT58" s="7">
        <v>46679938142.535698</v>
      </c>
      <c r="DU58" s="7">
        <v>9479059242.4599991</v>
      </c>
      <c r="DV58" s="7"/>
      <c r="DW58" s="7">
        <v>18990717896.378101</v>
      </c>
      <c r="DX58" s="7"/>
      <c r="DY58" s="7"/>
      <c r="DZ58" s="7"/>
      <c r="EA58" s="7">
        <v>16874867135</v>
      </c>
      <c r="EB58" s="7"/>
      <c r="EC58" s="7"/>
      <c r="ED58" s="7"/>
      <c r="EE58" s="7"/>
      <c r="EF58" s="7">
        <v>44969267264</v>
      </c>
      <c r="EG58" s="7"/>
      <c r="EH58" s="7">
        <v>2279962043122.8999</v>
      </c>
      <c r="EI58" s="7">
        <v>149864230132.24301</v>
      </c>
      <c r="EJ58" s="7">
        <v>1519270000000</v>
      </c>
      <c r="EK58" s="7">
        <v>221688000000000</v>
      </c>
      <c r="EL58" s="7"/>
      <c r="EM58" s="7"/>
      <c r="EN58" s="7">
        <v>16716817000</v>
      </c>
      <c r="EO58" s="7"/>
      <c r="EP58" s="7">
        <v>90631124607.116592</v>
      </c>
      <c r="EQ58" s="7">
        <v>96111017484.147705</v>
      </c>
      <c r="ER58" s="7">
        <v>156361683277.77802</v>
      </c>
      <c r="ES58" s="7">
        <v>5065300000000</v>
      </c>
      <c r="ET58" s="7">
        <v>3098800000</v>
      </c>
      <c r="EU58" s="7">
        <v>410545246026.71997</v>
      </c>
      <c r="EV58" s="7"/>
      <c r="EW58" s="7">
        <v>49458494.770000003</v>
      </c>
      <c r="EX58" s="7"/>
      <c r="EY58" s="7">
        <v>36589600000000</v>
      </c>
      <c r="EZ58" s="7"/>
      <c r="FA58" s="7"/>
      <c r="FB58" s="7"/>
      <c r="FC58" s="7"/>
      <c r="FD58" s="7">
        <v>1605244136.3452685</v>
      </c>
      <c r="FE58" s="7">
        <v>4001960000000</v>
      </c>
      <c r="FF58" s="7">
        <v>3978937416</v>
      </c>
      <c r="FG58" s="7">
        <v>206856165</v>
      </c>
      <c r="FH58" s="7"/>
      <c r="FI58" s="7"/>
      <c r="FJ58" s="7">
        <v>1818097014.20328</v>
      </c>
      <c r="FK58" s="7">
        <v>3737079210.2011099</v>
      </c>
      <c r="FL58" s="7">
        <v>13203958071</v>
      </c>
      <c r="FM58" s="7">
        <v>1338381800000</v>
      </c>
      <c r="FN58" s="7">
        <v>97165781678.369995</v>
      </c>
      <c r="FO58" s="7">
        <v>61001191000</v>
      </c>
      <c r="FP58" s="7"/>
      <c r="FQ58" s="7">
        <v>307044000000</v>
      </c>
      <c r="FR58" s="7">
        <v>966040042.21601403</v>
      </c>
      <c r="FS58" s="7">
        <v>40465877</v>
      </c>
      <c r="FT58" s="7"/>
      <c r="FU58" s="7">
        <v>30793961000</v>
      </c>
      <c r="FV58" s="7">
        <v>421803270412.72998</v>
      </c>
      <c r="FW58" s="7">
        <v>17908331</v>
      </c>
      <c r="FX58" s="7">
        <v>3875400000</v>
      </c>
      <c r="FY58" s="7"/>
      <c r="FZ58" s="7">
        <v>831384477540</v>
      </c>
      <c r="GA58" s="7"/>
      <c r="GB58" s="7">
        <v>112762000000</v>
      </c>
      <c r="GC58" s="7"/>
      <c r="GD58" s="7">
        <v>1097054361000</v>
      </c>
      <c r="GE58" s="7">
        <v>17931742473.939999</v>
      </c>
      <c r="GF58" s="7"/>
      <c r="GG58" s="7">
        <v>66046069000</v>
      </c>
      <c r="GH58" s="7">
        <v>20622146601.262699</v>
      </c>
      <c r="GI58" s="7"/>
      <c r="GJ58" s="7">
        <v>18487290000</v>
      </c>
      <c r="GK58" s="7">
        <v>15203820000</v>
      </c>
      <c r="GL58" s="7"/>
      <c r="GM58" s="7"/>
      <c r="GN58" s="7">
        <v>22770719015</v>
      </c>
      <c r="GO58" s="7"/>
      <c r="GP58" s="7">
        <v>166631000000</v>
      </c>
      <c r="GQ58" s="7"/>
      <c r="GR58" s="7"/>
      <c r="GS58" s="7">
        <v>35919692</v>
      </c>
      <c r="GT58" s="7"/>
      <c r="GU58" s="7"/>
      <c r="GV58" s="7">
        <v>14141936878234</v>
      </c>
      <c r="GW58" s="7">
        <v>19008149944.406601</v>
      </c>
      <c r="GX58" s="7">
        <v>581728000000</v>
      </c>
      <c r="GY58" s="7">
        <v>80572000000</v>
      </c>
      <c r="GZ58" s="7">
        <v>16774411868.226601</v>
      </c>
      <c r="HA58" s="7"/>
      <c r="HB58" s="7"/>
      <c r="HC58" s="7">
        <v>30547293592.169102</v>
      </c>
      <c r="HD58" s="7">
        <v>3263900000000</v>
      </c>
      <c r="HE58" s="7"/>
      <c r="HF58" s="7">
        <v>209925152.644142</v>
      </c>
      <c r="HG58" s="7">
        <v>175164079</v>
      </c>
      <c r="HH58" s="7"/>
      <c r="HI58" s="7">
        <v>381051000000</v>
      </c>
      <c r="HJ58" s="7"/>
      <c r="HK58" s="7">
        <v>264326127925.85001</v>
      </c>
      <c r="HL58" s="7">
        <v>1366965731</v>
      </c>
      <c r="HM58" s="7"/>
      <c r="HN58" s="7">
        <v>14110400000</v>
      </c>
      <c r="HO58" s="7"/>
      <c r="HP58" s="7">
        <v>4157809000</v>
      </c>
      <c r="HQ58" s="7">
        <v>2848885000</v>
      </c>
      <c r="HR58" s="7">
        <v>887664825.32599998</v>
      </c>
      <c r="HS58" s="7"/>
      <c r="HT58" s="7">
        <v>171531393129.53</v>
      </c>
      <c r="HU58" s="7"/>
      <c r="HV58" s="7"/>
      <c r="HW58" s="7">
        <v>393228000000</v>
      </c>
      <c r="HX58" s="7">
        <v>236910000</v>
      </c>
      <c r="HY58" s="7">
        <v>372923344</v>
      </c>
      <c r="HZ58" s="7"/>
      <c r="IA58" s="7">
        <v>250949535</v>
      </c>
      <c r="IB58" s="7">
        <v>13670500000</v>
      </c>
      <c r="IC58" s="7"/>
      <c r="ID58" s="7">
        <v>118615000000</v>
      </c>
      <c r="IE58" s="7">
        <v>7633620060.7399998</v>
      </c>
      <c r="IF58" s="7"/>
      <c r="IG58" s="7"/>
      <c r="IH58" s="7">
        <v>2228482861000</v>
      </c>
      <c r="II58" s="7">
        <v>713162215961.68005</v>
      </c>
      <c r="IJ58" s="7">
        <v>149300000</v>
      </c>
      <c r="IK58" s="7">
        <v>130633000000</v>
      </c>
      <c r="IL58" s="7"/>
      <c r="IM58" s="7">
        <v>14682300000</v>
      </c>
      <c r="IN58" s="7"/>
      <c r="IO58" s="7">
        <v>127578981156.66</v>
      </c>
      <c r="IP58" s="7"/>
      <c r="IQ58" s="7"/>
      <c r="IR58" s="7"/>
      <c r="IS58" s="7"/>
      <c r="IT58" s="7">
        <v>68279506720</v>
      </c>
      <c r="IU58" s="7">
        <v>18519320611</v>
      </c>
      <c r="IV58" s="7">
        <v>91081000000</v>
      </c>
      <c r="IW58" s="7">
        <v>388341100000</v>
      </c>
      <c r="IX58" s="7">
        <v>84789262609</v>
      </c>
      <c r="IY58" s="7"/>
      <c r="IZ58" s="7">
        <v>8437512000</v>
      </c>
      <c r="JA58" s="7"/>
      <c r="JB58" s="7"/>
      <c r="JC58" s="7"/>
      <c r="JD58" s="7">
        <v>576176830.6192534</v>
      </c>
      <c r="JE58" s="7"/>
      <c r="JF58" s="7">
        <v>11376196290.4</v>
      </c>
      <c r="JG58" s="7"/>
    </row>
    <row r="59" spans="1:267" x14ac:dyDescent="0.2">
      <c r="A59" s="7" t="s">
        <v>204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>
        <v>149929495789.85501</v>
      </c>
      <c r="AZ59" s="7">
        <v>84615310000</v>
      </c>
      <c r="BA59" s="7"/>
      <c r="BB59" s="7"/>
      <c r="BC59" s="7"/>
      <c r="BD59" s="7">
        <v>1318901939422.3999</v>
      </c>
      <c r="BE59" s="7"/>
      <c r="BF59" s="7">
        <v>144827200000</v>
      </c>
      <c r="BG59" s="7">
        <v>250143233670</v>
      </c>
      <c r="BH59" s="7"/>
      <c r="BI59" s="7">
        <v>44434000000</v>
      </c>
      <c r="BJ59" s="7">
        <v>16141330000</v>
      </c>
      <c r="BK59" s="7">
        <v>1946200000</v>
      </c>
      <c r="BL59" s="7">
        <v>791821309.59000003</v>
      </c>
      <c r="BM59" s="7"/>
      <c r="BN59" s="7">
        <v>268371100000</v>
      </c>
      <c r="BO59" s="7">
        <v>826401715</v>
      </c>
      <c r="BP59" s="7">
        <v>2644612070</v>
      </c>
      <c r="BQ59" s="7">
        <v>11467300000</v>
      </c>
      <c r="BR59" s="7">
        <v>431838031.21578097</v>
      </c>
      <c r="BS59" s="7"/>
      <c r="BT59" s="7"/>
      <c r="BU59" s="7">
        <v>8271318637</v>
      </c>
      <c r="BV59" s="7"/>
      <c r="BW59" s="7">
        <v>2869740690.7199998</v>
      </c>
      <c r="BX59" s="7">
        <v>16588660000</v>
      </c>
      <c r="BY59" s="7">
        <v>219310077988.703</v>
      </c>
      <c r="BZ59" s="7"/>
      <c r="CA59" s="7"/>
      <c r="CB59" s="7">
        <v>5482154000</v>
      </c>
      <c r="CC59" s="7">
        <v>437287416511</v>
      </c>
      <c r="CD59" s="7"/>
      <c r="CE59" s="7">
        <v>17582669962.1647</v>
      </c>
      <c r="CF59" s="7">
        <v>3313176982868</v>
      </c>
      <c r="CG59" s="7">
        <v>851600000000</v>
      </c>
      <c r="CH59" s="7">
        <v>37926000000</v>
      </c>
      <c r="CI59" s="7"/>
      <c r="CJ59" s="7">
        <v>53784000000</v>
      </c>
      <c r="CK59" s="7"/>
      <c r="CL59" s="7"/>
      <c r="CM59" s="7">
        <v>6510956126778.2305</v>
      </c>
      <c r="CN59" s="7"/>
      <c r="CO59" s="7">
        <v>22115780231000</v>
      </c>
      <c r="CP59" s="7"/>
      <c r="CQ59" s="7"/>
      <c r="CR59" s="7">
        <v>307848079819</v>
      </c>
      <c r="CS59" s="7">
        <v>3460794401569.79</v>
      </c>
      <c r="CT59" s="7">
        <v>1183300000000</v>
      </c>
      <c r="CU59" s="7">
        <v>20556413000</v>
      </c>
      <c r="CV59" s="7"/>
      <c r="CW59" s="7"/>
      <c r="CX59" s="7">
        <v>2204800000</v>
      </c>
      <c r="CY59" s="7">
        <v>175358000000</v>
      </c>
      <c r="CZ59" s="7">
        <v>87996000000</v>
      </c>
      <c r="DA59" s="7"/>
      <c r="DB59" s="7"/>
      <c r="DC59" s="7">
        <v>167808183793.26401</v>
      </c>
      <c r="DD59" s="7"/>
      <c r="DE59" s="7">
        <v>180829000000</v>
      </c>
      <c r="DF59" s="7">
        <v>2200142972.1300001</v>
      </c>
      <c r="DG59" s="7">
        <v>112346990530.89</v>
      </c>
      <c r="DH59" s="7"/>
      <c r="DI59" s="7">
        <v>1164579544.8766799</v>
      </c>
      <c r="DJ59" s="7"/>
      <c r="DK59" s="7">
        <v>10000942191.16</v>
      </c>
      <c r="DL59" s="7"/>
      <c r="DM59" s="7">
        <v>746071815.42999995</v>
      </c>
      <c r="DN59" s="7">
        <v>6767878753.8122501</v>
      </c>
      <c r="DO59" s="7">
        <v>191281898375.401</v>
      </c>
      <c r="DP59" s="7"/>
      <c r="DQ59" s="7">
        <v>585201000000</v>
      </c>
      <c r="DR59" s="7"/>
      <c r="DS59" s="7">
        <v>1598200000</v>
      </c>
      <c r="DT59" s="7">
        <v>47739974216.889297</v>
      </c>
      <c r="DU59" s="7">
        <v>10466820493.969999</v>
      </c>
      <c r="DV59" s="7"/>
      <c r="DW59" s="7">
        <v>19151624297.706799</v>
      </c>
      <c r="DX59" s="7"/>
      <c r="DY59" s="7"/>
      <c r="DZ59" s="7"/>
      <c r="EA59" s="7">
        <v>20149813011.810001</v>
      </c>
      <c r="EB59" s="7"/>
      <c r="EC59" s="7"/>
      <c r="ED59" s="7"/>
      <c r="EE59" s="7"/>
      <c r="EF59" s="7">
        <v>44412517124.514999</v>
      </c>
      <c r="EG59" s="7"/>
      <c r="EH59" s="7">
        <v>2500737079022.4199</v>
      </c>
      <c r="EI59" s="7">
        <v>158673479637.45599</v>
      </c>
      <c r="EJ59" s="7">
        <v>1785674932000</v>
      </c>
      <c r="EK59" s="7">
        <v>241018810610901</v>
      </c>
      <c r="EL59" s="7"/>
      <c r="EM59" s="7">
        <v>30348600000000</v>
      </c>
      <c r="EN59" s="7">
        <v>17478654000</v>
      </c>
      <c r="EO59" s="7"/>
      <c r="EP59" s="7">
        <v>93421676128.724701</v>
      </c>
      <c r="EQ59" s="7">
        <v>95763195328.343307</v>
      </c>
      <c r="ER59" s="7">
        <v>158758554400</v>
      </c>
      <c r="ES59" s="7">
        <v>5506600000000</v>
      </c>
      <c r="ET59" s="7">
        <v>3287700000</v>
      </c>
      <c r="EU59" s="7">
        <v>426927901411.65997</v>
      </c>
      <c r="EV59" s="7">
        <v>438466845514.73999</v>
      </c>
      <c r="EW59" s="7">
        <v>51598952.740000002</v>
      </c>
      <c r="EX59" s="7"/>
      <c r="EY59" s="7">
        <v>38144318081537.398</v>
      </c>
      <c r="EZ59" s="7"/>
      <c r="FA59" s="7"/>
      <c r="FB59" s="7">
        <v>41455138000</v>
      </c>
      <c r="FC59" s="7"/>
      <c r="FD59" s="7">
        <v>1734062412.8491015</v>
      </c>
      <c r="FE59" s="7">
        <v>4143795465000</v>
      </c>
      <c r="FF59" s="7">
        <v>4315605074</v>
      </c>
      <c r="FG59" s="7"/>
      <c r="FH59" s="7"/>
      <c r="FI59" s="7"/>
      <c r="FJ59" s="7">
        <v>1907452109.5844901</v>
      </c>
      <c r="FK59" s="7">
        <v>3899183152.8871198</v>
      </c>
      <c r="FL59" s="7">
        <v>14921768420.52</v>
      </c>
      <c r="FM59" s="7">
        <v>1446230100000</v>
      </c>
      <c r="FN59" s="7">
        <v>140026257589.85001</v>
      </c>
      <c r="FO59" s="7">
        <v>66947386000</v>
      </c>
      <c r="FP59" s="7"/>
      <c r="FQ59" s="7">
        <v>314700000000</v>
      </c>
      <c r="FR59" s="7">
        <v>1040471612.62246</v>
      </c>
      <c r="FS59" s="7">
        <v>40257935</v>
      </c>
      <c r="FT59" s="7"/>
      <c r="FU59" s="7">
        <v>32638700000</v>
      </c>
      <c r="FV59" s="7">
        <v>449460417754.62</v>
      </c>
      <c r="FW59" s="7">
        <v>16971648</v>
      </c>
      <c r="FX59" s="7">
        <v>4252900000</v>
      </c>
      <c r="FY59" s="7"/>
      <c r="FZ59" s="7">
        <v>950066558531.57898</v>
      </c>
      <c r="GA59" s="7"/>
      <c r="GB59" s="7">
        <v>117309000000</v>
      </c>
      <c r="GC59" s="7"/>
      <c r="GD59" s="7">
        <v>1370044239000</v>
      </c>
      <c r="GE59" s="7">
        <v>21654575865.200001</v>
      </c>
      <c r="GF59" s="7">
        <v>15567854.890000001</v>
      </c>
      <c r="GG59" s="7">
        <v>84356662000</v>
      </c>
      <c r="GH59" s="7">
        <v>20613892153.0126</v>
      </c>
      <c r="GI59" s="7"/>
      <c r="GJ59" s="7">
        <v>18975890000</v>
      </c>
      <c r="GK59" s="7">
        <v>18305160000</v>
      </c>
      <c r="GL59" s="7"/>
      <c r="GM59" s="7"/>
      <c r="GN59" s="7">
        <v>23326742230</v>
      </c>
      <c r="GO59" s="7"/>
      <c r="GP59" s="7">
        <v>176811000000</v>
      </c>
      <c r="GQ59" s="7"/>
      <c r="GR59" s="7"/>
      <c r="GS59" s="7">
        <v>36148104</v>
      </c>
      <c r="GT59" s="7">
        <v>1996193631.1199999</v>
      </c>
      <c r="GU59" s="7">
        <v>2025500000</v>
      </c>
      <c r="GV59" s="7">
        <v>14980125423790</v>
      </c>
      <c r="GW59" s="7">
        <v>22095902976.6483</v>
      </c>
      <c r="GX59" s="7">
        <v>603603000000</v>
      </c>
      <c r="GY59" s="7">
        <v>85105900000</v>
      </c>
      <c r="GZ59" s="7">
        <v>16216084903.2299</v>
      </c>
      <c r="HA59" s="7"/>
      <c r="HB59" s="7"/>
      <c r="HC59" s="7">
        <v>31329033090.021301</v>
      </c>
      <c r="HD59" s="7">
        <v>3459278200647.5801</v>
      </c>
      <c r="HE59" s="7">
        <v>217012776473.66</v>
      </c>
      <c r="HF59" s="7">
        <v>220469573.91301</v>
      </c>
      <c r="HG59" s="7">
        <v>168718794.30000001</v>
      </c>
      <c r="HH59" s="7"/>
      <c r="HI59" s="7">
        <v>396160000000</v>
      </c>
      <c r="HJ59" s="7"/>
      <c r="HK59" s="7">
        <v>267418741730.41</v>
      </c>
      <c r="HL59" s="7">
        <v>1645633799.8099999</v>
      </c>
      <c r="HM59" s="7"/>
      <c r="HN59" s="7">
        <v>15034300000</v>
      </c>
      <c r="HO59" s="7"/>
      <c r="HP59" s="7">
        <v>4324858000</v>
      </c>
      <c r="HQ59" s="7">
        <v>2788810000</v>
      </c>
      <c r="HR59" s="7">
        <v>949388270.22799897</v>
      </c>
      <c r="HS59" s="7"/>
      <c r="HT59" s="7">
        <v>185489570409</v>
      </c>
      <c r="HU59" s="7"/>
      <c r="HV59" s="7"/>
      <c r="HW59" s="7">
        <v>440982000000</v>
      </c>
      <c r="HX59" s="7">
        <v>257820000</v>
      </c>
      <c r="HY59" s="7">
        <v>379520944</v>
      </c>
      <c r="HZ59" s="7"/>
      <c r="IA59" s="7">
        <v>260110000</v>
      </c>
      <c r="IB59" s="7">
        <v>15800400000</v>
      </c>
      <c r="IC59" s="7"/>
      <c r="ID59" s="7">
        <v>122096000000</v>
      </c>
      <c r="IE59" s="7">
        <v>7869010435.8699999</v>
      </c>
      <c r="IF59" s="7"/>
      <c r="IG59" s="7"/>
      <c r="IH59" s="7">
        <v>2611245251000</v>
      </c>
      <c r="II59" s="7">
        <v>722798141862.76099</v>
      </c>
      <c r="IJ59" s="7">
        <v>172498968</v>
      </c>
      <c r="IK59" s="7">
        <v>143386329134</v>
      </c>
      <c r="IL59" s="7"/>
      <c r="IM59" s="7">
        <v>14399800000</v>
      </c>
      <c r="IN59" s="7"/>
      <c r="IO59" s="7">
        <v>148485702137.14999</v>
      </c>
      <c r="IP59" s="7"/>
      <c r="IQ59" s="7"/>
      <c r="IR59" s="7"/>
      <c r="IS59" s="7"/>
      <c r="IT59" s="7">
        <v>72987600000</v>
      </c>
      <c r="IU59" s="7">
        <v>19762121291.630001</v>
      </c>
      <c r="IV59" s="7">
        <v>96330000000</v>
      </c>
      <c r="IW59" s="7">
        <v>392543200000</v>
      </c>
      <c r="IX59" s="7">
        <v>98933673375.860001</v>
      </c>
      <c r="IY59" s="7"/>
      <c r="IZ59" s="7">
        <v>8582200000</v>
      </c>
      <c r="JA59" s="7"/>
      <c r="JB59" s="7"/>
      <c r="JC59" s="7"/>
      <c r="JD59" s="7">
        <v>628367967.09242857</v>
      </c>
      <c r="JE59" s="7"/>
      <c r="JF59" s="7">
        <v>15366778979.379999</v>
      </c>
      <c r="JG59" s="7"/>
    </row>
    <row r="60" spans="1:267" x14ac:dyDescent="0.2">
      <c r="A60" s="7" t="s">
        <v>205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>
        <v>152542429759.94299</v>
      </c>
      <c r="AZ60" s="7">
        <v>85802590000</v>
      </c>
      <c r="BA60" s="7"/>
      <c r="BB60" s="7"/>
      <c r="BC60" s="7"/>
      <c r="BD60" s="7">
        <v>1390010460029.3899</v>
      </c>
      <c r="BE60" s="7"/>
      <c r="BF60" s="7">
        <v>196094000000</v>
      </c>
      <c r="BG60" s="7">
        <v>265502444990</v>
      </c>
      <c r="BH60" s="7"/>
      <c r="BI60" s="7">
        <v>45343000000</v>
      </c>
      <c r="BJ60" s="7">
        <v>16743830000</v>
      </c>
      <c r="BK60" s="7">
        <v>1943600000</v>
      </c>
      <c r="BL60" s="7">
        <v>660104244.55999994</v>
      </c>
      <c r="BM60" s="7"/>
      <c r="BN60" s="7">
        <v>294609000000</v>
      </c>
      <c r="BO60" s="7">
        <v>809827419</v>
      </c>
      <c r="BP60" s="7">
        <v>3112366133.1500001</v>
      </c>
      <c r="BQ60" s="7">
        <v>11097900000</v>
      </c>
      <c r="BR60" s="7">
        <v>484012854.60611701</v>
      </c>
      <c r="BS60" s="7"/>
      <c r="BT60" s="7"/>
      <c r="BU60" s="7">
        <v>10038771000</v>
      </c>
      <c r="BV60" s="7"/>
      <c r="BW60" s="7">
        <v>2891173423.9400001</v>
      </c>
      <c r="BX60" s="7">
        <v>18544010000</v>
      </c>
      <c r="BY60" s="7">
        <v>241689572482.716</v>
      </c>
      <c r="BZ60" s="7"/>
      <c r="CA60" s="7"/>
      <c r="CB60" s="7">
        <v>5707191000</v>
      </c>
      <c r="CC60" s="7">
        <v>468529629361</v>
      </c>
      <c r="CD60" s="7"/>
      <c r="CE60" s="7">
        <v>17947309052.279999</v>
      </c>
      <c r="CF60" s="7">
        <v>3929965142145</v>
      </c>
      <c r="CG60" s="7">
        <v>910700000000</v>
      </c>
      <c r="CH60" s="7">
        <v>36443000000</v>
      </c>
      <c r="CI60" s="7"/>
      <c r="CJ60" s="7">
        <v>56675601307</v>
      </c>
      <c r="CK60" s="7"/>
      <c r="CL60" s="7"/>
      <c r="CM60" s="7">
        <v>7208769519465.8301</v>
      </c>
      <c r="CN60" s="7"/>
      <c r="CO60" s="7">
        <v>24039107378000</v>
      </c>
      <c r="CP60" s="7"/>
      <c r="CQ60" s="7"/>
      <c r="CR60" s="7">
        <v>339824031375</v>
      </c>
      <c r="CS60" s="7">
        <v>3740282800947.0498</v>
      </c>
      <c r="CT60" s="7">
        <v>1217083000000</v>
      </c>
      <c r="CU60" s="7">
        <v>20679321000</v>
      </c>
      <c r="CV60" s="7"/>
      <c r="CW60" s="7"/>
      <c r="CX60" s="7">
        <v>2123652661.56653</v>
      </c>
      <c r="CY60" s="7">
        <v>184272000000</v>
      </c>
      <c r="CZ60" s="7">
        <v>89174000000</v>
      </c>
      <c r="DA60" s="7"/>
      <c r="DB60" s="7"/>
      <c r="DC60" s="7">
        <v>187773348094.836</v>
      </c>
      <c r="DD60" s="7"/>
      <c r="DE60" s="7">
        <v>200933000000</v>
      </c>
      <c r="DF60" s="7">
        <v>2334725074.2399998</v>
      </c>
      <c r="DG60" s="7">
        <v>134485992444.41901</v>
      </c>
      <c r="DH60" s="7"/>
      <c r="DI60" s="7">
        <v>1250693597.6664801</v>
      </c>
      <c r="DJ60" s="7"/>
      <c r="DK60" s="7">
        <v>14555180519.690001</v>
      </c>
      <c r="DL60" s="7"/>
      <c r="DM60" s="7">
        <v>806254679.19000006</v>
      </c>
      <c r="DN60" s="7">
        <v>6733704701.5336103</v>
      </c>
      <c r="DO60" s="7">
        <v>192476944065.44101</v>
      </c>
      <c r="DP60" s="7"/>
      <c r="DQ60" s="7">
        <v>714696545690</v>
      </c>
      <c r="DR60" s="7"/>
      <c r="DS60" s="7">
        <v>2151000000</v>
      </c>
      <c r="DT60" s="7">
        <v>49087068846.2202</v>
      </c>
      <c r="DU60" s="7">
        <v>12111177961.120001</v>
      </c>
      <c r="DV60" s="7"/>
      <c r="DW60" s="7">
        <v>18833410497.976601</v>
      </c>
      <c r="DX60" s="7"/>
      <c r="DY60" s="7"/>
      <c r="DZ60" s="7"/>
      <c r="EA60" s="7">
        <v>22071919860.52</v>
      </c>
      <c r="EB60" s="7"/>
      <c r="EC60" s="7"/>
      <c r="ED60" s="7"/>
      <c r="EE60" s="7"/>
      <c r="EF60" s="7">
        <v>46258835991.966499</v>
      </c>
      <c r="EG60" s="7"/>
      <c r="EH60" s="7">
        <v>2675297218154.5601</v>
      </c>
      <c r="EI60" s="7">
        <v>175585290722.66599</v>
      </c>
      <c r="EJ60" s="7">
        <v>1754730000000</v>
      </c>
      <c r="EK60" s="7">
        <v>278172223867109</v>
      </c>
      <c r="EL60" s="7"/>
      <c r="EM60" s="7">
        <v>31363485144936.102</v>
      </c>
      <c r="EN60" s="7">
        <v>17709915000</v>
      </c>
      <c r="EO60" s="7"/>
      <c r="EP60" s="7">
        <v>97808196482.155807</v>
      </c>
      <c r="EQ60" s="7">
        <v>95209576255.732407</v>
      </c>
      <c r="ER60" s="7">
        <v>168787372500</v>
      </c>
      <c r="ES60" s="7">
        <v>5587000000000</v>
      </c>
      <c r="ET60" s="7">
        <v>3387000000</v>
      </c>
      <c r="EU60" s="7">
        <v>434980012969.34998</v>
      </c>
      <c r="EV60" s="7">
        <v>466884717908.90997</v>
      </c>
      <c r="EW60" s="7">
        <v>57763692.299999997</v>
      </c>
      <c r="EX60" s="7"/>
      <c r="EY60" s="7">
        <v>40160988668933</v>
      </c>
      <c r="EZ60" s="7"/>
      <c r="FA60" s="7"/>
      <c r="FB60" s="7">
        <v>46937900000</v>
      </c>
      <c r="FC60" s="7"/>
      <c r="FD60" s="7">
        <v>1818969442.404995</v>
      </c>
      <c r="FE60" s="7">
        <v>4307428009000</v>
      </c>
      <c r="FF60" s="7">
        <v>4929670152</v>
      </c>
      <c r="FG60" s="7"/>
      <c r="FH60" s="7"/>
      <c r="FI60" s="7"/>
      <c r="FJ60" s="7">
        <v>1965084198.3271201</v>
      </c>
      <c r="FK60" s="7">
        <v>4067081492.49405</v>
      </c>
      <c r="FL60" s="7">
        <v>16920363338.620001</v>
      </c>
      <c r="FM60" s="7">
        <v>1564425014669.6499</v>
      </c>
      <c r="FN60" s="7">
        <v>196930133476.22</v>
      </c>
      <c r="FO60" s="7">
        <v>70050168000</v>
      </c>
      <c r="FP60" s="7"/>
      <c r="FQ60" s="7">
        <v>362461286000</v>
      </c>
      <c r="FR60" s="7">
        <v>1110914739.1063399</v>
      </c>
      <c r="FS60" s="7">
        <v>41374915</v>
      </c>
      <c r="FT60" s="7"/>
      <c r="FU60" s="7">
        <v>16553245000</v>
      </c>
      <c r="FV60" s="7">
        <v>484988373029.95001</v>
      </c>
      <c r="FW60" s="7">
        <v>18206293</v>
      </c>
      <c r="FX60" s="7">
        <v>4737800000</v>
      </c>
      <c r="FY60" s="7"/>
      <c r="FZ60" s="7">
        <v>1038728606431.67</v>
      </c>
      <c r="GA60" s="7"/>
      <c r="GB60" s="7">
        <v>118202000000</v>
      </c>
      <c r="GC60" s="7"/>
      <c r="GD60" s="7">
        <v>1910717093000</v>
      </c>
      <c r="GE60" s="7">
        <v>23947196748.630001</v>
      </c>
      <c r="GF60" s="7">
        <v>25267908.48</v>
      </c>
      <c r="GG60" s="7">
        <v>88543138425.160004</v>
      </c>
      <c r="GH60" s="7">
        <v>20788650831.011101</v>
      </c>
      <c r="GI60" s="7"/>
      <c r="GJ60" s="7">
        <v>19708530000</v>
      </c>
      <c r="GK60" s="7">
        <v>20546940000</v>
      </c>
      <c r="GL60" s="7"/>
      <c r="GM60" s="7"/>
      <c r="GN60" s="7">
        <v>25008938340</v>
      </c>
      <c r="GO60" s="7"/>
      <c r="GP60" s="7">
        <v>185465000000</v>
      </c>
      <c r="GQ60" s="7"/>
      <c r="GR60" s="7"/>
      <c r="GS60" s="7">
        <v>37582847</v>
      </c>
      <c r="GT60" s="7">
        <v>2226250504.0799999</v>
      </c>
      <c r="GU60" s="7">
        <v>2133755177.1700001</v>
      </c>
      <c r="GV60" s="7">
        <v>16216929188856</v>
      </c>
      <c r="GW60" s="7">
        <v>23092669056.527699</v>
      </c>
      <c r="GX60" s="7">
        <v>664425000000</v>
      </c>
      <c r="GY60" s="7">
        <v>87582700000</v>
      </c>
      <c r="GZ60" s="7">
        <v>16057813599.6908</v>
      </c>
      <c r="HA60" s="7"/>
      <c r="HB60" s="7"/>
      <c r="HC60" s="7">
        <v>33050429877.685799</v>
      </c>
      <c r="HD60" s="7">
        <v>3497907962701.3501</v>
      </c>
      <c r="HE60" s="7">
        <v>240681510355</v>
      </c>
      <c r="HF60" s="7">
        <v>237774710.801469</v>
      </c>
      <c r="HG60" s="7">
        <v>168875418.43000001</v>
      </c>
      <c r="HH60" s="7"/>
      <c r="HI60" s="7">
        <v>455031000000</v>
      </c>
      <c r="HJ60" s="7">
        <v>646442587508</v>
      </c>
      <c r="HK60" s="7">
        <v>253975390578.14001</v>
      </c>
      <c r="HL60" s="7">
        <v>1209275520</v>
      </c>
      <c r="HM60" s="7"/>
      <c r="HN60" s="7">
        <v>16075800000</v>
      </c>
      <c r="HO60" s="7"/>
      <c r="HP60" s="7">
        <v>4521792000</v>
      </c>
      <c r="HQ60" s="7">
        <v>2808004000</v>
      </c>
      <c r="HR60" s="7">
        <v>1060323241.622</v>
      </c>
      <c r="HS60" s="7"/>
      <c r="HT60" s="7">
        <v>209689281262.60001</v>
      </c>
      <c r="HU60" s="7"/>
      <c r="HV60" s="7"/>
      <c r="HW60" s="7">
        <v>561729669827.32898</v>
      </c>
      <c r="HX60" s="7">
        <v>257550000</v>
      </c>
      <c r="HY60" s="7">
        <v>375440000</v>
      </c>
      <c r="HZ60" s="7"/>
      <c r="IA60" s="7">
        <v>268870000</v>
      </c>
      <c r="IB60" s="7">
        <v>18509200000</v>
      </c>
      <c r="IC60" s="7"/>
      <c r="ID60" s="7">
        <v>125785000000</v>
      </c>
      <c r="IE60" s="7">
        <v>8050654362.3000002</v>
      </c>
      <c r="IF60" s="7"/>
      <c r="IG60" s="7"/>
      <c r="IH60" s="7">
        <v>2991896865000</v>
      </c>
      <c r="II60" s="7">
        <v>747225219266.05701</v>
      </c>
      <c r="IJ60" s="7">
        <v>195572880</v>
      </c>
      <c r="IK60" s="7">
        <v>171656268684</v>
      </c>
      <c r="IL60" s="7"/>
      <c r="IM60" s="7">
        <v>16411100000</v>
      </c>
      <c r="IN60" s="7"/>
      <c r="IO60" s="7">
        <v>168881826297.53</v>
      </c>
      <c r="IP60" s="7"/>
      <c r="IQ60" s="7"/>
      <c r="IR60" s="7"/>
      <c r="IS60" s="7">
        <v>2210621605635.9399</v>
      </c>
      <c r="IT60" s="7">
        <v>83593700000</v>
      </c>
      <c r="IU60" s="7">
        <v>20683496009.380001</v>
      </c>
      <c r="IV60" s="7">
        <v>96605000000</v>
      </c>
      <c r="IW60" s="7">
        <v>397773900000</v>
      </c>
      <c r="IX60" s="7">
        <v>107130942875.03</v>
      </c>
      <c r="IY60" s="7"/>
      <c r="IZ60" s="7">
        <v>8892981000</v>
      </c>
      <c r="JA60" s="7"/>
      <c r="JB60" s="7"/>
      <c r="JC60" s="7"/>
      <c r="JD60" s="7">
        <v>535983350.53771734</v>
      </c>
      <c r="JE60" s="7"/>
      <c r="JF60" s="7">
        <v>16397411731.629999</v>
      </c>
      <c r="JG60" s="7">
        <v>2140300000</v>
      </c>
    </row>
    <row r="61" spans="1:267" x14ac:dyDescent="0.2">
      <c r="A61" s="7" t="s">
        <v>206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>
        <v>161642607456.20999</v>
      </c>
      <c r="AZ61" s="7">
        <v>81362230000</v>
      </c>
      <c r="BA61" s="7"/>
      <c r="BB61" s="7"/>
      <c r="BC61" s="7"/>
      <c r="BD61" s="7">
        <v>1396907217147.4399</v>
      </c>
      <c r="BE61" s="7"/>
      <c r="BF61" s="7">
        <v>267819400000</v>
      </c>
      <c r="BG61" s="7">
        <v>270420951511.73199</v>
      </c>
      <c r="BH61" s="7"/>
      <c r="BI61" s="7">
        <v>47610000000</v>
      </c>
      <c r="BJ61" s="7">
        <v>17247640000</v>
      </c>
      <c r="BK61" s="7">
        <v>2218900000</v>
      </c>
      <c r="BL61" s="7">
        <v>685258101.83000004</v>
      </c>
      <c r="BM61" s="7"/>
      <c r="BN61" s="7">
        <v>410500000000</v>
      </c>
      <c r="BO61" s="7">
        <v>807094913</v>
      </c>
      <c r="BP61" s="7">
        <v>3278891337.3099999</v>
      </c>
      <c r="BQ61" s="7">
        <v>11144800000</v>
      </c>
      <c r="BR61" s="7">
        <v>505050764.83999997</v>
      </c>
      <c r="BS61" s="7"/>
      <c r="BT61" s="7"/>
      <c r="BU61" s="7">
        <v>10097720000</v>
      </c>
      <c r="BV61" s="7"/>
      <c r="BW61" s="7">
        <v>2877788731.8299999</v>
      </c>
      <c r="BX61" s="7">
        <v>19224440000</v>
      </c>
      <c r="BY61" s="7">
        <v>252084175058.392</v>
      </c>
      <c r="BZ61" s="7"/>
      <c r="CA61" s="7"/>
      <c r="CB61" s="7">
        <v>5590914000</v>
      </c>
      <c r="CC61" s="7">
        <v>554500000000</v>
      </c>
      <c r="CD61" s="7"/>
      <c r="CE61" s="7">
        <v>18827694931.390099</v>
      </c>
      <c r="CF61" s="7">
        <v>4830704151356</v>
      </c>
      <c r="CG61" s="7">
        <v>942200000000</v>
      </c>
      <c r="CH61" s="7">
        <v>36919000000</v>
      </c>
      <c r="CI61" s="7"/>
      <c r="CJ61" s="7">
        <v>49182000000</v>
      </c>
      <c r="CK61" s="7"/>
      <c r="CL61" s="7"/>
      <c r="CM61" s="7">
        <v>7926170619000</v>
      </c>
      <c r="CN61" s="7"/>
      <c r="CO61" s="7">
        <v>26478741976000</v>
      </c>
      <c r="CP61" s="7"/>
      <c r="CQ61" s="7"/>
      <c r="CR61" s="7">
        <v>332590600000</v>
      </c>
      <c r="CS61" s="7">
        <v>3929476277789.0601</v>
      </c>
      <c r="CT61" s="7">
        <v>1279169000000</v>
      </c>
      <c r="CU61" s="7">
        <v>21304569000</v>
      </c>
      <c r="CV61" s="7"/>
      <c r="CW61" s="7"/>
      <c r="CX61" s="7">
        <v>2113172404.81359</v>
      </c>
      <c r="CY61" s="7">
        <v>195380000000</v>
      </c>
      <c r="CZ61" s="7">
        <v>89351000000</v>
      </c>
      <c r="DA61" s="7"/>
      <c r="DB61" s="7"/>
      <c r="DC61" s="7">
        <v>209547594396.246</v>
      </c>
      <c r="DD61" s="7"/>
      <c r="DE61" s="7"/>
      <c r="DF61" s="7">
        <v>2448685329.0500002</v>
      </c>
      <c r="DG61" s="7">
        <v>138648646964.33301</v>
      </c>
      <c r="DH61" s="7"/>
      <c r="DI61" s="7">
        <v>1315901186.7668099</v>
      </c>
      <c r="DJ61" s="7"/>
      <c r="DK61" s="7">
        <v>16628232475.459999</v>
      </c>
      <c r="DL61" s="7"/>
      <c r="DM61" s="7">
        <v>825947008.24000001</v>
      </c>
      <c r="DN61" s="7">
        <v>6518213710.9841299</v>
      </c>
      <c r="DO61" s="7">
        <v>194588730713.58801</v>
      </c>
      <c r="DP61" s="7"/>
      <c r="DQ61" s="7">
        <v>730924000000</v>
      </c>
      <c r="DR61" s="7"/>
      <c r="DS61" s="7">
        <v>2254100000</v>
      </c>
      <c r="DT61" s="7">
        <v>50565757648.949699</v>
      </c>
      <c r="DU61" s="7">
        <v>14164789916.68</v>
      </c>
      <c r="DV61" s="7"/>
      <c r="DW61" s="7">
        <v>18528171679.5033</v>
      </c>
      <c r="DX61" s="7"/>
      <c r="DY61" s="7"/>
      <c r="DZ61" s="7"/>
      <c r="EA61" s="7">
        <v>22829576131.049999</v>
      </c>
      <c r="EB61" s="7"/>
      <c r="EC61" s="7"/>
      <c r="ED61" s="7"/>
      <c r="EE61" s="7"/>
      <c r="EF61" s="7"/>
      <c r="EG61" s="7"/>
      <c r="EH61" s="7">
        <v>2909656845110.4199</v>
      </c>
      <c r="EI61" s="7">
        <v>193043715055.315</v>
      </c>
      <c r="EJ61" s="7">
        <v>2263430000000</v>
      </c>
      <c r="EK61" s="7">
        <v>302066621224527</v>
      </c>
      <c r="EL61" s="7"/>
      <c r="EM61" s="7">
        <v>30474805226856.102</v>
      </c>
      <c r="EN61" s="7">
        <v>18219918000</v>
      </c>
      <c r="EO61" s="7"/>
      <c r="EP61" s="7">
        <v>101894925109.049</v>
      </c>
      <c r="EQ61" s="7">
        <v>98062555640.328796</v>
      </c>
      <c r="ER61" s="7">
        <v>179068193400</v>
      </c>
      <c r="ES61" s="7">
        <v>5645500000000</v>
      </c>
      <c r="ET61" s="7">
        <v>3628400000</v>
      </c>
      <c r="EU61" s="7">
        <v>461960870382.31</v>
      </c>
      <c r="EV61" s="7">
        <v>507325243114.85999</v>
      </c>
      <c r="EW61" s="7">
        <v>59828376.440000102</v>
      </c>
      <c r="EX61" s="7"/>
      <c r="EY61" s="7">
        <v>42993789769384.602</v>
      </c>
      <c r="EZ61" s="7"/>
      <c r="FA61" s="7"/>
      <c r="FB61" s="7">
        <v>53161900000</v>
      </c>
      <c r="FC61" s="7"/>
      <c r="FD61" s="7">
        <v>1936302297.6533999</v>
      </c>
      <c r="FE61" s="7">
        <v>4463958243000</v>
      </c>
      <c r="FF61" s="7">
        <v>5277442149</v>
      </c>
      <c r="FG61" s="7"/>
      <c r="FH61" s="7"/>
      <c r="FI61" s="7"/>
      <c r="FJ61" s="7">
        <v>2066125253.50123</v>
      </c>
      <c r="FK61" s="7">
        <v>4142845064.5821099</v>
      </c>
      <c r="FL61" s="7">
        <v>18118415110.310001</v>
      </c>
      <c r="FM61" s="7">
        <v>1796715272398.3501</v>
      </c>
      <c r="FN61" s="7">
        <v>226173753044</v>
      </c>
      <c r="FO61" s="7">
        <v>73108300000</v>
      </c>
      <c r="FP61" s="7"/>
      <c r="FQ61" s="7">
        <v>397400000000</v>
      </c>
      <c r="FR61" s="7">
        <v>1179991453.4356101</v>
      </c>
      <c r="FS61" s="7">
        <v>42376520</v>
      </c>
      <c r="FT61" s="7"/>
      <c r="FU61" s="7">
        <v>35896585000</v>
      </c>
      <c r="FV61" s="7">
        <v>493372507487.06</v>
      </c>
      <c r="FW61" s="7">
        <v>20693547</v>
      </c>
      <c r="FX61" s="7">
        <v>5169600000</v>
      </c>
      <c r="FY61" s="7"/>
      <c r="FZ61" s="7">
        <v>1058538800000</v>
      </c>
      <c r="GA61" s="7"/>
      <c r="GB61" s="7">
        <v>120617000000</v>
      </c>
      <c r="GC61" s="7">
        <v>77842640390</v>
      </c>
      <c r="GD61" s="7">
        <v>2690029903000</v>
      </c>
      <c r="GE61" s="7">
        <v>26684134093.77</v>
      </c>
      <c r="GF61" s="7">
        <v>24314615.780000001</v>
      </c>
      <c r="GG61" s="7">
        <v>89268156393.190002</v>
      </c>
      <c r="GH61" s="7">
        <v>21493854545.931301</v>
      </c>
      <c r="GI61" s="7"/>
      <c r="GJ61" s="7">
        <v>20305190000</v>
      </c>
      <c r="GK61" s="7">
        <v>22737260000</v>
      </c>
      <c r="GL61" s="7"/>
      <c r="GM61" s="7"/>
      <c r="GN61" s="7">
        <v>26364981615</v>
      </c>
      <c r="GO61" s="7"/>
      <c r="GP61" s="7">
        <v>190032000000</v>
      </c>
      <c r="GQ61" s="7"/>
      <c r="GR61" s="7"/>
      <c r="GS61" s="7">
        <v>40967244</v>
      </c>
      <c r="GT61" s="7">
        <v>2554854264.71</v>
      </c>
      <c r="GU61" s="7">
        <v>2394500000</v>
      </c>
      <c r="GV61" s="7">
        <v>16207008599449</v>
      </c>
      <c r="GW61" s="7">
        <v>25353017600.526199</v>
      </c>
      <c r="GX61" s="7">
        <v>723180000000</v>
      </c>
      <c r="GY61" s="7">
        <v>91787000000</v>
      </c>
      <c r="GZ61" s="7">
        <v>16576268263.5033</v>
      </c>
      <c r="HA61" s="7"/>
      <c r="HB61" s="7"/>
      <c r="HC61" s="7">
        <v>40905796482.577301</v>
      </c>
      <c r="HD61" s="7">
        <v>3482071000000</v>
      </c>
      <c r="HE61" s="7">
        <v>272915571241</v>
      </c>
      <c r="HF61" s="7">
        <v>247148424.198789</v>
      </c>
      <c r="HG61" s="7">
        <v>170406274.5</v>
      </c>
      <c r="HH61" s="7"/>
      <c r="HI61" s="7">
        <v>409463856970.70001</v>
      </c>
      <c r="HJ61" s="7">
        <v>717947227659</v>
      </c>
      <c r="HK61" s="7">
        <v>261125934771.384</v>
      </c>
      <c r="HL61" s="7">
        <v>2047527661.6700001</v>
      </c>
      <c r="HM61" s="7"/>
      <c r="HN61" s="7">
        <v>16937018146.747999</v>
      </c>
      <c r="HO61" s="7"/>
      <c r="HP61" s="7">
        <v>4764410000</v>
      </c>
      <c r="HQ61" s="7">
        <v>3005471000</v>
      </c>
      <c r="HR61" s="7">
        <v>1146902958.2520001</v>
      </c>
      <c r="HS61" s="7"/>
      <c r="HT61" s="7">
        <v>228565275135.54901</v>
      </c>
      <c r="HU61" s="7"/>
      <c r="HV61" s="7"/>
      <c r="HW61" s="7">
        <v>576471000000</v>
      </c>
      <c r="HX61" s="7">
        <v>224880000</v>
      </c>
      <c r="HY61" s="7">
        <v>400640000</v>
      </c>
      <c r="HZ61" s="7"/>
      <c r="IA61" s="7">
        <v>275150000</v>
      </c>
      <c r="IB61" s="7">
        <v>22909300000</v>
      </c>
      <c r="IC61" s="7"/>
      <c r="ID61" s="7">
        <v>131000000000</v>
      </c>
      <c r="IE61" s="7">
        <v>8106005244.1400003</v>
      </c>
      <c r="IF61" s="7"/>
      <c r="IG61" s="7"/>
      <c r="IH61" s="7">
        <v>3564743192561.5498</v>
      </c>
      <c r="II61" s="7">
        <v>788369423484.90198</v>
      </c>
      <c r="IJ61" s="7">
        <v>187100232.196062</v>
      </c>
      <c r="IK61" s="7">
        <v>182686422633</v>
      </c>
      <c r="IL61" s="7"/>
      <c r="IM61" s="7">
        <v>16989600000</v>
      </c>
      <c r="IN61" s="7"/>
      <c r="IO61" s="7">
        <v>201259038972.12</v>
      </c>
      <c r="IP61" s="7"/>
      <c r="IQ61" s="7"/>
      <c r="IR61" s="7"/>
      <c r="IS61" s="7">
        <v>2391511737921.8799</v>
      </c>
      <c r="IT61" s="7">
        <v>109056900000</v>
      </c>
      <c r="IU61" s="7">
        <v>20393023866.580002</v>
      </c>
      <c r="IV61" s="7">
        <v>99698000000</v>
      </c>
      <c r="IW61" s="7">
        <v>407869000000</v>
      </c>
      <c r="IX61" s="7">
        <v>199105871386.60999</v>
      </c>
      <c r="IY61" s="7">
        <v>2798629486603</v>
      </c>
      <c r="IZ61" s="7">
        <v>9106982000</v>
      </c>
      <c r="JA61" s="7"/>
      <c r="JB61" s="7"/>
      <c r="JC61" s="7"/>
      <c r="JD61" s="7">
        <v>583781965.41165447</v>
      </c>
      <c r="JE61" s="7"/>
      <c r="JF61" s="7">
        <v>18643269290.599998</v>
      </c>
      <c r="JG61" s="7">
        <v>2278410613</v>
      </c>
    </row>
    <row r="62" spans="1:267" x14ac:dyDescent="0.2">
      <c r="A62" s="7" t="s">
        <v>207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>
        <v>171165920815</v>
      </c>
      <c r="AZ62" s="7">
        <v>88027660000</v>
      </c>
      <c r="BA62" s="7"/>
      <c r="BB62" s="7"/>
      <c r="BC62" s="7"/>
      <c r="BD62" s="7">
        <v>1507072905711.22</v>
      </c>
      <c r="BE62" s="7"/>
      <c r="BF62" s="7">
        <v>330064800000</v>
      </c>
      <c r="BG62" s="7">
        <v>273633751920.20001</v>
      </c>
      <c r="BH62" s="7"/>
      <c r="BI62" s="7">
        <v>49819000000</v>
      </c>
      <c r="BJ62" s="7">
        <v>17758640000</v>
      </c>
      <c r="BK62" s="7">
        <v>2398264000</v>
      </c>
      <c r="BL62" s="7">
        <v>726409994</v>
      </c>
      <c r="BM62" s="7"/>
      <c r="BN62" s="7">
        <v>515605700000</v>
      </c>
      <c r="BO62" s="7"/>
      <c r="BP62" s="7">
        <v>4025156179</v>
      </c>
      <c r="BQ62" s="7">
        <v>11278700000</v>
      </c>
      <c r="BR62" s="7">
        <v>530418185.73000002</v>
      </c>
      <c r="BS62" s="7"/>
      <c r="BT62" s="7"/>
      <c r="BU62" s="7">
        <v>10047540825.83</v>
      </c>
      <c r="BV62" s="7"/>
      <c r="BW62" s="7">
        <v>2887699057.04</v>
      </c>
      <c r="BX62" s="7">
        <v>20346681847</v>
      </c>
      <c r="BY62" s="7">
        <v>277318010237.60303</v>
      </c>
      <c r="BZ62" s="7"/>
      <c r="CA62" s="7"/>
      <c r="CB62" s="7">
        <v>6178835000</v>
      </c>
      <c r="CC62" s="7">
        <v>618084868964</v>
      </c>
      <c r="CD62" s="7"/>
      <c r="CE62" s="7">
        <v>19354420962.070099</v>
      </c>
      <c r="CF62" s="7">
        <v>5996184258719</v>
      </c>
      <c r="CG62" s="7">
        <v>967900000000</v>
      </c>
      <c r="CH62" s="7">
        <v>40901000000</v>
      </c>
      <c r="CI62" s="7"/>
      <c r="CJ62" s="7">
        <v>50003000000</v>
      </c>
      <c r="CK62" s="7"/>
      <c r="CL62" s="7"/>
      <c r="CM62" s="7">
        <v>8577014000000</v>
      </c>
      <c r="CN62" s="7"/>
      <c r="CO62" s="7">
        <v>28817876146649.801</v>
      </c>
      <c r="CP62" s="7"/>
      <c r="CQ62" s="7"/>
      <c r="CR62" s="7">
        <v>372998002612</v>
      </c>
      <c r="CS62" s="7">
        <v>4093495244339.6499</v>
      </c>
      <c r="CT62" s="7">
        <v>1382379040506</v>
      </c>
      <c r="CU62" s="7">
        <v>22229002000</v>
      </c>
      <c r="CV62" s="7"/>
      <c r="CW62" s="7"/>
      <c r="CX62" s="7">
        <v>2203451173.8891902</v>
      </c>
      <c r="CY62" s="7">
        <v>214914000000</v>
      </c>
      <c r="CZ62" s="7">
        <v>89888000000</v>
      </c>
      <c r="DA62" s="7"/>
      <c r="DB62" s="7"/>
      <c r="DC62" s="7">
        <v>231116277478.82999</v>
      </c>
      <c r="DD62" s="7"/>
      <c r="DE62" s="7"/>
      <c r="DF62" s="7">
        <v>2544144432.9200001</v>
      </c>
      <c r="DG62" s="7">
        <v>142833221335</v>
      </c>
      <c r="DH62" s="7"/>
      <c r="DI62" s="7">
        <v>1394880898.2297101</v>
      </c>
      <c r="DJ62" s="7"/>
      <c r="DK62" s="7">
        <v>22872486912.599998</v>
      </c>
      <c r="DL62" s="7"/>
      <c r="DM62" s="7">
        <v>875295283.52999997</v>
      </c>
      <c r="DN62" s="7">
        <v>6378990533.6038799</v>
      </c>
      <c r="DO62" s="7">
        <v>199419886867.80099</v>
      </c>
      <c r="DP62" s="7"/>
      <c r="DQ62" s="7">
        <v>732798719538</v>
      </c>
      <c r="DR62" s="7"/>
      <c r="DS62" s="7">
        <v>2195000000</v>
      </c>
      <c r="DT62" s="7">
        <v>52806650593.133301</v>
      </c>
      <c r="DU62" s="7">
        <v>16776240659.629999</v>
      </c>
      <c r="DV62" s="7"/>
      <c r="DW62" s="7">
        <v>18542421990.4408</v>
      </c>
      <c r="DX62" s="7"/>
      <c r="DY62" s="7"/>
      <c r="DZ62" s="7"/>
      <c r="EA62" s="7">
        <v>20149813011.810001</v>
      </c>
      <c r="EB62" s="7"/>
      <c r="EC62" s="7">
        <v>47139495500</v>
      </c>
      <c r="ED62" s="7"/>
      <c r="EE62" s="7"/>
      <c r="EF62" s="7"/>
      <c r="EG62" s="7"/>
      <c r="EH62" s="7">
        <v>3194491485283.4102</v>
      </c>
      <c r="EI62" s="7">
        <v>214168319844.23001</v>
      </c>
      <c r="EJ62" s="7">
        <v>2523250000000</v>
      </c>
      <c r="EK62" s="7">
        <v>309816762220363</v>
      </c>
      <c r="EL62" s="7"/>
      <c r="EM62" s="7">
        <v>31589094388869.801</v>
      </c>
      <c r="EN62" s="7">
        <v>19369306000</v>
      </c>
      <c r="EO62" s="7"/>
      <c r="EP62" s="7">
        <v>107676834649.17599</v>
      </c>
      <c r="EQ62" s="7">
        <v>99610400802.2323</v>
      </c>
      <c r="ER62" s="7">
        <v>193283500000</v>
      </c>
      <c r="ES62" s="7">
        <v>5650400000000</v>
      </c>
      <c r="ET62" s="7">
        <v>3752200000</v>
      </c>
      <c r="EU62" s="7">
        <v>483874803513.67999</v>
      </c>
      <c r="EV62" s="7">
        <v>544988346311</v>
      </c>
      <c r="EW62" s="7">
        <v>62680545.240000002</v>
      </c>
      <c r="EX62" s="7"/>
      <c r="EY62" s="7">
        <v>45302985435257</v>
      </c>
      <c r="EZ62" s="7"/>
      <c r="FA62" s="7"/>
      <c r="FB62" s="7">
        <v>54584700000</v>
      </c>
      <c r="FC62" s="7"/>
      <c r="FD62" s="7">
        <v>2112919106.8918219</v>
      </c>
      <c r="FE62" s="7">
        <v>5052334949000</v>
      </c>
      <c r="FF62" s="7">
        <v>5436100370.9966698</v>
      </c>
      <c r="FG62" s="7"/>
      <c r="FH62" s="7"/>
      <c r="FI62" s="7"/>
      <c r="FJ62" s="7">
        <v>2174454059.1189799</v>
      </c>
      <c r="FK62" s="7">
        <v>4437387828.4999104</v>
      </c>
      <c r="FL62" s="7">
        <v>19569731166.419998</v>
      </c>
      <c r="FM62" s="7">
        <v>1980611909447.5</v>
      </c>
      <c r="FN62" s="7">
        <v>265128067819.10001</v>
      </c>
      <c r="FO62" s="7">
        <v>77036599676.089996</v>
      </c>
      <c r="FP62" s="7"/>
      <c r="FQ62" s="7">
        <v>428500000000</v>
      </c>
      <c r="FR62" s="7">
        <v>1269539325.9514999</v>
      </c>
      <c r="FS62" s="7">
        <v>45869962</v>
      </c>
      <c r="FT62" s="7"/>
      <c r="FU62" s="7">
        <v>37974229108</v>
      </c>
      <c r="FV62" s="7">
        <v>506715450831.13</v>
      </c>
      <c r="FW62" s="7">
        <v>20277829</v>
      </c>
      <c r="FX62" s="7">
        <v>6255400000</v>
      </c>
      <c r="FY62" s="7"/>
      <c r="FZ62" s="7">
        <v>1201450146200</v>
      </c>
      <c r="GA62" s="7"/>
      <c r="GB62" s="7">
        <v>121905000000</v>
      </c>
      <c r="GC62" s="7">
        <v>85088763170</v>
      </c>
      <c r="GD62" s="7">
        <v>2932004396000</v>
      </c>
      <c r="GE62" s="7">
        <v>29089429188.75</v>
      </c>
      <c r="GF62" s="7">
        <v>29236513.239999998</v>
      </c>
      <c r="GG62" s="7">
        <v>118835373981.16</v>
      </c>
      <c r="GH62" s="7">
        <v>22009302446.981499</v>
      </c>
      <c r="GI62" s="7"/>
      <c r="GJ62" s="7">
        <v>21127700000</v>
      </c>
      <c r="GK62" s="7">
        <v>25611800000</v>
      </c>
      <c r="GL62" s="7"/>
      <c r="GM62" s="7"/>
      <c r="GN62" s="7">
        <v>26562509175</v>
      </c>
      <c r="GO62" s="7"/>
      <c r="GP62" s="7">
        <v>198083000000</v>
      </c>
      <c r="GQ62" s="7"/>
      <c r="GR62" s="7"/>
      <c r="GS62" s="7">
        <v>42857566</v>
      </c>
      <c r="GT62" s="7">
        <v>3018530480.1999998</v>
      </c>
      <c r="GU62" s="7">
        <v>2286224799.6300001</v>
      </c>
      <c r="GV62" s="7">
        <v>16980370981135</v>
      </c>
      <c r="GW62" s="7">
        <v>27042063294.9963</v>
      </c>
      <c r="GX62" s="7">
        <v>808419000000</v>
      </c>
      <c r="GY62" s="7">
        <v>96194000000</v>
      </c>
      <c r="GZ62" s="7">
        <v>16969912649.756901</v>
      </c>
      <c r="HA62" s="7"/>
      <c r="HB62" s="7"/>
      <c r="HC62" s="7">
        <v>48191410086.349098</v>
      </c>
      <c r="HD62" s="7">
        <v>3633878000000</v>
      </c>
      <c r="HE62" s="7">
        <v>295816588916</v>
      </c>
      <c r="HF62" s="7">
        <v>266367800.84638399</v>
      </c>
      <c r="HG62" s="7">
        <v>166958181</v>
      </c>
      <c r="HH62" s="7"/>
      <c r="HI62" s="7">
        <v>420101100000</v>
      </c>
      <c r="HJ62" s="7">
        <v>736926785647.33301</v>
      </c>
      <c r="HK62" s="7">
        <v>270154887883.35999</v>
      </c>
      <c r="HL62" s="7">
        <v>1983316471.326</v>
      </c>
      <c r="HM62" s="7"/>
      <c r="HN62" s="7">
        <v>17972100000</v>
      </c>
      <c r="HO62" s="7"/>
      <c r="HP62" s="7">
        <v>4746446917.4801598</v>
      </c>
      <c r="HQ62" s="7">
        <v>3154789000</v>
      </c>
      <c r="HR62" s="7">
        <v>1215002135.6900001</v>
      </c>
      <c r="HS62" s="7">
        <v>129780992.55</v>
      </c>
      <c r="HT62" s="7">
        <v>247745783051.668</v>
      </c>
      <c r="HU62" s="7"/>
      <c r="HV62" s="7">
        <v>24788000000</v>
      </c>
      <c r="HW62" s="7">
        <v>588518469676</v>
      </c>
      <c r="HX62" s="7">
        <v>293190000</v>
      </c>
      <c r="HY62" s="7">
        <v>383660000</v>
      </c>
      <c r="HZ62" s="7"/>
      <c r="IA62" s="7">
        <v>280810000</v>
      </c>
      <c r="IB62" s="7"/>
      <c r="IC62" s="7"/>
      <c r="ID62" s="7">
        <v>136583000000</v>
      </c>
      <c r="IE62" s="7">
        <v>8245324830.4499998</v>
      </c>
      <c r="IF62" s="7"/>
      <c r="IG62" s="7"/>
      <c r="IH62" s="7">
        <v>3806203134024.4502</v>
      </c>
      <c r="II62" s="7">
        <v>796731904239.28198</v>
      </c>
      <c r="IJ62" s="7">
        <v>197348735.56071299</v>
      </c>
      <c r="IK62" s="7">
        <v>192665412722</v>
      </c>
      <c r="IL62" s="7"/>
      <c r="IM62" s="7">
        <v>16483100000</v>
      </c>
      <c r="IN62" s="7"/>
      <c r="IO62" s="7">
        <v>217891859074.10001</v>
      </c>
      <c r="IP62" s="7"/>
      <c r="IQ62" s="7"/>
      <c r="IR62" s="7"/>
      <c r="IS62" s="7">
        <v>2664938114070.73</v>
      </c>
      <c r="IT62" s="7">
        <v>140307600000</v>
      </c>
      <c r="IU62" s="7">
        <v>21467170810.869999</v>
      </c>
      <c r="IV62" s="7">
        <v>117237000000</v>
      </c>
      <c r="IW62" s="7">
        <v>417808000000</v>
      </c>
      <c r="IX62" s="7">
        <v>149968488074</v>
      </c>
      <c r="IY62" s="7">
        <v>5612690349000</v>
      </c>
      <c r="IZ62" s="7">
        <v>9966700000</v>
      </c>
      <c r="JA62" s="7"/>
      <c r="JB62" s="7"/>
      <c r="JC62" s="7"/>
      <c r="JD62" s="7">
        <v>648278618.76474643</v>
      </c>
      <c r="JE62" s="7"/>
      <c r="JF62" s="7">
        <v>20028018842.639999</v>
      </c>
      <c r="JG62" s="7">
        <v>2619623287</v>
      </c>
    </row>
    <row r="63" spans="1:267" x14ac:dyDescent="0.2">
      <c r="A63" s="7" t="s">
        <v>208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>
        <v>89603060000</v>
      </c>
      <c r="BA63" s="7"/>
      <c r="BB63" s="7"/>
      <c r="BC63" s="7"/>
      <c r="BD63" s="7">
        <v>1538695826602.8501</v>
      </c>
      <c r="BE63" s="7"/>
      <c r="BF63" s="7">
        <v>403685800000</v>
      </c>
      <c r="BG63" s="7">
        <v>275491882895</v>
      </c>
      <c r="BH63" s="7"/>
      <c r="BI63" s="7">
        <v>49984000000</v>
      </c>
      <c r="BJ63" s="7">
        <v>18301530000</v>
      </c>
      <c r="BK63" s="7">
        <v>2801000000</v>
      </c>
      <c r="BL63" s="7">
        <v>728646000</v>
      </c>
      <c r="BM63" s="7"/>
      <c r="BN63" s="7">
        <v>514023200000</v>
      </c>
      <c r="BO63" s="7"/>
      <c r="BP63" s="7">
        <v>4980970377.5</v>
      </c>
      <c r="BQ63" s="7">
        <v>11379100000</v>
      </c>
      <c r="BR63" s="7"/>
      <c r="BS63" s="7"/>
      <c r="BT63" s="7"/>
      <c r="BU63" s="7">
        <v>10433970448.82</v>
      </c>
      <c r="BV63" s="7"/>
      <c r="BW63" s="7">
        <v>2990371749.7800002</v>
      </c>
      <c r="BX63" s="7">
        <v>22085070000</v>
      </c>
      <c r="BY63" s="7">
        <v>290953164289.65302</v>
      </c>
      <c r="BZ63" s="7"/>
      <c r="CA63" s="7"/>
      <c r="CB63" s="7">
        <v>6631430000</v>
      </c>
      <c r="CC63" s="7">
        <v>704541516701</v>
      </c>
      <c r="CD63" s="7"/>
      <c r="CE63" s="7"/>
      <c r="CF63" s="7">
        <v>6994459100000</v>
      </c>
      <c r="CG63" s="7">
        <v>1008006651195.5</v>
      </c>
      <c r="CH63" s="7">
        <v>42476000000</v>
      </c>
      <c r="CI63" s="7"/>
      <c r="CJ63" s="7">
        <v>61336000000</v>
      </c>
      <c r="CK63" s="7"/>
      <c r="CL63" s="7"/>
      <c r="CM63" s="7">
        <v>9241577374331.3301</v>
      </c>
      <c r="CN63" s="7"/>
      <c r="CO63" s="7">
        <v>36942936249838.898</v>
      </c>
      <c r="CP63" s="7"/>
      <c r="CQ63" s="7"/>
      <c r="CR63" s="7">
        <v>347179738033</v>
      </c>
      <c r="CS63" s="7">
        <v>4310158225845.6299</v>
      </c>
      <c r="CT63" s="7">
        <v>1483784687729</v>
      </c>
      <c r="CU63" s="7">
        <v>23814248000</v>
      </c>
      <c r="CV63" s="7"/>
      <c r="CW63" s="7"/>
      <c r="CX63" s="7">
        <v>2313575845.5210199</v>
      </c>
      <c r="CY63" s="7">
        <v>239014000000</v>
      </c>
      <c r="CZ63" s="7">
        <v>93501000000</v>
      </c>
      <c r="DA63" s="7"/>
      <c r="DB63" s="7"/>
      <c r="DC63" s="7">
        <v>260934868943.03201</v>
      </c>
      <c r="DD63" s="7"/>
      <c r="DE63" s="7"/>
      <c r="DF63" s="7">
        <v>2635600000</v>
      </c>
      <c r="DG63" s="7">
        <v>175572445012</v>
      </c>
      <c r="DH63" s="7"/>
      <c r="DI63" s="7">
        <v>1500622481.50528</v>
      </c>
      <c r="DJ63" s="7"/>
      <c r="DK63" s="7">
        <v>27999508472.939999</v>
      </c>
      <c r="DL63" s="7"/>
      <c r="DM63" s="7">
        <v>977022648.58000004</v>
      </c>
      <c r="DN63" s="7">
        <v>6780231439.3195</v>
      </c>
      <c r="DO63" s="7">
        <v>202193729356.992</v>
      </c>
      <c r="DP63" s="7"/>
      <c r="DQ63" s="7">
        <v>701043000000</v>
      </c>
      <c r="DR63" s="7"/>
      <c r="DS63" s="7">
        <v>1778300000</v>
      </c>
      <c r="DT63" s="7">
        <v>54741505588.409897</v>
      </c>
      <c r="DU63" s="7">
        <v>19612040673.110001</v>
      </c>
      <c r="DV63" s="7"/>
      <c r="DW63" s="7">
        <v>18583435059.862</v>
      </c>
      <c r="DX63" s="7"/>
      <c r="DY63" s="7"/>
      <c r="DZ63" s="7"/>
      <c r="EA63" s="7">
        <v>25607463131.560001</v>
      </c>
      <c r="EB63" s="7"/>
      <c r="EC63" s="7"/>
      <c r="ED63" s="7"/>
      <c r="EE63" s="7"/>
      <c r="EF63" s="7"/>
      <c r="EG63" s="7"/>
      <c r="EH63" s="7">
        <v>3435709413181.1699</v>
      </c>
      <c r="EI63" s="7">
        <v>230015449541.82401</v>
      </c>
      <c r="EJ63" s="7">
        <v>2669180000000</v>
      </c>
      <c r="EK63" s="7">
        <v>343280252388129</v>
      </c>
      <c r="EL63" s="7"/>
      <c r="EM63" s="7">
        <v>35072198786211.898</v>
      </c>
      <c r="EN63" s="7">
        <v>20311482000</v>
      </c>
      <c r="EO63" s="7"/>
      <c r="EP63" s="7">
        <v>112235758676.263</v>
      </c>
      <c r="EQ63" s="7">
        <v>103373372769.95399</v>
      </c>
      <c r="ER63" s="7">
        <v>200125348000</v>
      </c>
      <c r="ES63" s="7">
        <v>5707500000000</v>
      </c>
      <c r="ET63" s="7">
        <v>3790800000</v>
      </c>
      <c r="EU63" s="7">
        <v>571677100271.93005</v>
      </c>
      <c r="EV63" s="7">
        <v>634000300000</v>
      </c>
      <c r="EW63" s="7">
        <v>79418376.379999995</v>
      </c>
      <c r="EX63" s="7"/>
      <c r="EY63" s="7">
        <v>48350877767200</v>
      </c>
      <c r="EZ63" s="7"/>
      <c r="FA63" s="7"/>
      <c r="FB63" s="7">
        <v>53975200000</v>
      </c>
      <c r="FC63" s="7"/>
      <c r="FD63" s="7">
        <v>2302437094.8372521</v>
      </c>
      <c r="FE63" s="7">
        <v>5598096089000</v>
      </c>
      <c r="FF63" s="7">
        <v>5994685706.4399996</v>
      </c>
      <c r="FG63" s="7"/>
      <c r="FH63" s="7"/>
      <c r="FI63" s="7"/>
      <c r="FJ63" s="7">
        <v>2388691527.1005502</v>
      </c>
      <c r="FK63" s="7">
        <v>4779163859.2237501</v>
      </c>
      <c r="FL63" s="7">
        <v>20663129686.610001</v>
      </c>
      <c r="FM63" s="7">
        <v>2368880862788.1899</v>
      </c>
      <c r="FN63" s="7">
        <v>331357722419.23297</v>
      </c>
      <c r="FO63" s="7">
        <v>79988967836.960007</v>
      </c>
      <c r="FP63" s="7"/>
      <c r="FQ63" s="7">
        <v>485767000000</v>
      </c>
      <c r="FR63" s="7">
        <v>1355521703.4377401</v>
      </c>
      <c r="FS63" s="7">
        <v>48173000</v>
      </c>
      <c r="FT63" s="7"/>
      <c r="FU63" s="7">
        <v>38874355151</v>
      </c>
      <c r="FV63" s="7">
        <v>527877956112.78998</v>
      </c>
      <c r="FW63" s="7">
        <v>20810972</v>
      </c>
      <c r="FX63" s="7">
        <v>6780700000</v>
      </c>
      <c r="FY63" s="7"/>
      <c r="FZ63" s="7">
        <v>1245757836880</v>
      </c>
      <c r="GA63" s="7"/>
      <c r="GB63" s="7">
        <v>124526000000</v>
      </c>
      <c r="GC63" s="7">
        <v>96464750020</v>
      </c>
      <c r="GD63" s="7">
        <v>1683682366000</v>
      </c>
      <c r="GE63" s="7">
        <v>29221444125.84</v>
      </c>
      <c r="GF63" s="7">
        <v>56352661.710000001</v>
      </c>
      <c r="GG63" s="7">
        <v>111483813678.99001</v>
      </c>
      <c r="GH63" s="7">
        <v>23099110303.203701</v>
      </c>
      <c r="GI63" s="7"/>
      <c r="GJ63" s="7">
        <v>22151850000</v>
      </c>
      <c r="GK63" s="7">
        <v>26796100000</v>
      </c>
      <c r="GL63" s="7"/>
      <c r="GM63" s="7"/>
      <c r="GN63" s="7">
        <v>26709572765</v>
      </c>
      <c r="GO63" s="7"/>
      <c r="GP63" s="7">
        <v>206801000000</v>
      </c>
      <c r="GQ63" s="7"/>
      <c r="GR63" s="7"/>
      <c r="GS63" s="7">
        <v>44574730</v>
      </c>
      <c r="GT63" s="7">
        <v>3149970202.8499999</v>
      </c>
      <c r="GU63" s="7">
        <v>2676828459.4949398</v>
      </c>
      <c r="GV63" s="7">
        <v>18474147336879</v>
      </c>
      <c r="GW63" s="7">
        <v>28581773084.248501</v>
      </c>
      <c r="GX63" s="7">
        <v>987235000000</v>
      </c>
      <c r="GY63" s="7">
        <v>99442000000</v>
      </c>
      <c r="GZ63" s="7">
        <v>17410941950.799999</v>
      </c>
      <c r="HA63" s="7"/>
      <c r="HB63" s="7"/>
      <c r="HC63" s="7">
        <v>73049854235.999298</v>
      </c>
      <c r="HD63" s="7">
        <v>3953423000000</v>
      </c>
      <c r="HE63" s="7">
        <v>309556805954</v>
      </c>
      <c r="HF63" s="7">
        <v>273480836.14725697</v>
      </c>
      <c r="HG63" s="7">
        <v>167669561</v>
      </c>
      <c r="HH63" s="7"/>
      <c r="HI63" s="7">
        <v>483542000000</v>
      </c>
      <c r="HJ63" s="7">
        <v>860936777509.02502</v>
      </c>
      <c r="HK63" s="7">
        <v>298703227130.88</v>
      </c>
      <c r="HL63" s="7">
        <v>2596233900</v>
      </c>
      <c r="HM63" s="7"/>
      <c r="HN63" s="7">
        <v>18547161189.238602</v>
      </c>
      <c r="HO63" s="7"/>
      <c r="HP63" s="7">
        <v>5003582916.8034096</v>
      </c>
      <c r="HQ63" s="7">
        <v>3306777000</v>
      </c>
      <c r="HR63" s="7">
        <v>1322078494.352</v>
      </c>
      <c r="HS63" s="7">
        <v>143883276.36000001</v>
      </c>
      <c r="HT63" s="7">
        <v>261293297488.543</v>
      </c>
      <c r="HU63" s="7"/>
      <c r="HV63" s="7">
        <v>25421000000</v>
      </c>
      <c r="HW63" s="7">
        <v>626045000000</v>
      </c>
      <c r="HX63" s="7"/>
      <c r="HY63" s="7"/>
      <c r="HZ63" s="7"/>
      <c r="IA63" s="7"/>
      <c r="IB63" s="7"/>
      <c r="IC63" s="7"/>
      <c r="ID63" s="7">
        <v>142140000000</v>
      </c>
      <c r="IE63" s="7">
        <v>8299977865.0500002</v>
      </c>
      <c r="IF63" s="7"/>
      <c r="IG63" s="7"/>
      <c r="IH63" s="7">
        <v>3939464404404.1499</v>
      </c>
      <c r="II63" s="7">
        <v>807125767621.28296</v>
      </c>
      <c r="IJ63" s="7">
        <v>187334276.94777399</v>
      </c>
      <c r="IK63" s="7">
        <v>200243090556</v>
      </c>
      <c r="IL63" s="7"/>
      <c r="IM63" s="7">
        <v>16668500000</v>
      </c>
      <c r="IN63" s="7"/>
      <c r="IO63" s="7">
        <v>277613352298.65997</v>
      </c>
      <c r="IP63" s="7"/>
      <c r="IQ63" s="7"/>
      <c r="IR63" s="7"/>
      <c r="IS63" s="7">
        <v>2964709167824.7002</v>
      </c>
      <c r="IT63" s="7">
        <v>178040594742.35001</v>
      </c>
      <c r="IU63" s="7">
        <v>21859507917.950001</v>
      </c>
      <c r="IV63" s="7">
        <v>126921000000</v>
      </c>
      <c r="IW63" s="7">
        <v>435324600000</v>
      </c>
      <c r="IX63" s="7">
        <v>161420381936</v>
      </c>
      <c r="IY63" s="7">
        <v>6445548771828.2998</v>
      </c>
      <c r="IZ63" s="7">
        <v>12586079797.5</v>
      </c>
      <c r="JA63" s="7"/>
      <c r="JB63" s="7"/>
      <c r="JC63" s="7"/>
      <c r="JD63" s="7">
        <v>1955948545.15025</v>
      </c>
      <c r="JE63" s="7"/>
      <c r="JF63" s="7">
        <v>20969170609.009998</v>
      </c>
      <c r="JG63" s="7">
        <v>2796105915</v>
      </c>
    </row>
    <row r="64" spans="1:267" x14ac:dyDescent="0.2">
      <c r="A64" s="7" t="s">
        <v>209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>
        <v>93528830000</v>
      </c>
      <c r="BA64" s="7"/>
      <c r="BB64" s="7"/>
      <c r="BC64" s="7"/>
      <c r="BD64" s="7">
        <v>1999140556461.4299</v>
      </c>
      <c r="BE64" s="7"/>
      <c r="BF64" s="7">
        <v>552193278094.07996</v>
      </c>
      <c r="BG64" s="7">
        <v>301264320629</v>
      </c>
      <c r="BH64" s="7"/>
      <c r="BI64" s="7">
        <v>53658000000</v>
      </c>
      <c r="BJ64" s="7">
        <v>18854090000</v>
      </c>
      <c r="BK64" s="7">
        <v>3144500000</v>
      </c>
      <c r="BL64" s="7">
        <v>712242000</v>
      </c>
      <c r="BM64" s="7"/>
      <c r="BN64" s="7">
        <v>561967000000</v>
      </c>
      <c r="BO64" s="7"/>
      <c r="BP64" s="7">
        <v>5294783673.1999998</v>
      </c>
      <c r="BQ64" s="7">
        <v>11520200000</v>
      </c>
      <c r="BR64" s="7"/>
      <c r="BS64" s="7"/>
      <c r="BT64" s="7"/>
      <c r="BU64" s="7">
        <v>12422705000</v>
      </c>
      <c r="BV64" s="7"/>
      <c r="BW64" s="7">
        <v>3286068776.9200001</v>
      </c>
      <c r="BX64" s="7">
        <v>26251930000</v>
      </c>
      <c r="BY64" s="7">
        <v>305740330097.16302</v>
      </c>
      <c r="BZ64" s="7"/>
      <c r="CA64" s="7"/>
      <c r="CB64" s="7">
        <v>7795440000</v>
      </c>
      <c r="CC64" s="7">
        <v>840076827761</v>
      </c>
      <c r="CD64" s="7"/>
      <c r="CE64" s="7"/>
      <c r="CF64" s="7">
        <v>7872256338796</v>
      </c>
      <c r="CG64" s="7"/>
      <c r="CH64" s="7">
        <v>43776000000</v>
      </c>
      <c r="CI64" s="7"/>
      <c r="CJ64" s="7">
        <v>65052000000</v>
      </c>
      <c r="CK64" s="7"/>
      <c r="CL64" s="7"/>
      <c r="CM64" s="7">
        <v>9802988358980</v>
      </c>
      <c r="CN64" s="7"/>
      <c r="CO64" s="7">
        <v>34579773196388.199</v>
      </c>
      <c r="CP64" s="7"/>
      <c r="CQ64" s="7"/>
      <c r="CR64" s="7">
        <v>331105000000</v>
      </c>
      <c r="CS64" s="7">
        <v>4458789922819.3701</v>
      </c>
      <c r="CT64" s="7">
        <v>1560900000000</v>
      </c>
      <c r="CU64" s="7">
        <v>25259987000</v>
      </c>
      <c r="CV64" s="7"/>
      <c r="CW64" s="7"/>
      <c r="CX64" s="7">
        <v>2557194433.4405098</v>
      </c>
      <c r="CY64" s="7">
        <v>259002000000</v>
      </c>
      <c r="CZ64" s="7">
        <v>96156000000</v>
      </c>
      <c r="DA64" s="7"/>
      <c r="DB64" s="7"/>
      <c r="DC64" s="7">
        <v>283261707204.57001</v>
      </c>
      <c r="DD64" s="7">
        <v>9891473474.8500004</v>
      </c>
      <c r="DE64" s="7"/>
      <c r="DF64" s="7">
        <v>2729500000</v>
      </c>
      <c r="DG64" s="7">
        <v>189436757647</v>
      </c>
      <c r="DH64" s="7"/>
      <c r="DI64" s="7">
        <v>1635013604.1927299</v>
      </c>
      <c r="DJ64" s="7"/>
      <c r="DK64" s="7">
        <v>31569178386.799999</v>
      </c>
      <c r="DL64" s="7"/>
      <c r="DM64" s="7">
        <v>981089631.27999997</v>
      </c>
      <c r="DN64" s="7">
        <v>7107216842.2951403</v>
      </c>
      <c r="DO64" s="7">
        <v>203877862314.45499</v>
      </c>
      <c r="DP64" s="7"/>
      <c r="DQ64" s="7">
        <v>688948553074</v>
      </c>
      <c r="DR64" s="7"/>
      <c r="DS64" s="7">
        <v>1857000000</v>
      </c>
      <c r="DT64" s="7">
        <v>57391013293.5187</v>
      </c>
      <c r="DU64" s="7">
        <v>22219027549.98</v>
      </c>
      <c r="DV64" s="7"/>
      <c r="DW64" s="7">
        <v>18574259062.2649</v>
      </c>
      <c r="DX64" s="7"/>
      <c r="DY64" s="7"/>
      <c r="DZ64" s="7"/>
      <c r="EA64" s="7">
        <v>28410565484.75</v>
      </c>
      <c r="EB64" s="7"/>
      <c r="EC64" s="7">
        <v>60045758000</v>
      </c>
      <c r="ED64" s="7"/>
      <c r="EE64" s="7"/>
      <c r="EF64" s="7"/>
      <c r="EG64" s="7"/>
      <c r="EH64" s="7">
        <v>3701298329694.7598</v>
      </c>
      <c r="EI64" s="7">
        <v>247778117109.923</v>
      </c>
      <c r="EJ64" s="7"/>
      <c r="EK64" s="7">
        <v>372645239058408</v>
      </c>
      <c r="EL64" s="7"/>
      <c r="EM64" s="7">
        <v>39587377959885.102</v>
      </c>
      <c r="EN64" s="7">
        <v>21516732000</v>
      </c>
      <c r="EO64" s="7"/>
      <c r="EP64" s="7">
        <v>116579853878.40199</v>
      </c>
      <c r="EQ64" s="7">
        <v>102825721381.75301</v>
      </c>
      <c r="ER64" s="7">
        <v>195935459616.258</v>
      </c>
      <c r="ES64" s="7">
        <v>5727200000000</v>
      </c>
      <c r="ET64" s="7">
        <v>4017000000</v>
      </c>
      <c r="EU64" s="7">
        <v>652998609622.68994</v>
      </c>
      <c r="EV64" s="7">
        <v>695849056314.69995</v>
      </c>
      <c r="EW64" s="7">
        <v>83325580.599999994</v>
      </c>
      <c r="EX64" s="7"/>
      <c r="EY64" s="7">
        <v>50919623017505.898</v>
      </c>
      <c r="EZ64" s="7"/>
      <c r="FA64" s="7"/>
      <c r="FB64" s="7">
        <v>61302700000</v>
      </c>
      <c r="FC64" s="7"/>
      <c r="FD64" s="7">
        <v>2508921406.2526679</v>
      </c>
      <c r="FE64" s="7">
        <v>5611921549000</v>
      </c>
      <c r="FF64" s="7">
        <v>5891547964.9099998</v>
      </c>
      <c r="FG64" s="7"/>
      <c r="FH64" s="7"/>
      <c r="FI64" s="7"/>
      <c r="FJ64" s="7">
        <v>2655599817.80791</v>
      </c>
      <c r="FK64" s="7">
        <v>5100726178.0650597</v>
      </c>
      <c r="FL64" s="7">
        <v>21934080952.009998</v>
      </c>
      <c r="FM64" s="7">
        <v>2494610826892.9502</v>
      </c>
      <c r="FN64" s="7">
        <v>398845623776.46002</v>
      </c>
      <c r="FO64" s="7">
        <v>80534388106.699997</v>
      </c>
      <c r="FP64" s="7"/>
      <c r="FQ64" s="7">
        <v>528835147000</v>
      </c>
      <c r="FR64" s="7">
        <v>1464760385.91835</v>
      </c>
      <c r="FS64" s="7">
        <v>50831695</v>
      </c>
      <c r="FT64" s="7"/>
      <c r="FU64" s="7">
        <v>40066100000</v>
      </c>
      <c r="FV64" s="7">
        <v>520112781546.91998</v>
      </c>
      <c r="FW64" s="7">
        <v>23516711</v>
      </c>
      <c r="FX64" s="7">
        <v>6675000000</v>
      </c>
      <c r="FY64" s="7"/>
      <c r="FZ64" s="7">
        <v>1501798305107.6799</v>
      </c>
      <c r="GA64" s="7"/>
      <c r="GB64" s="7">
        <v>131391000000</v>
      </c>
      <c r="GC64" s="7">
        <v>112836600000</v>
      </c>
      <c r="GD64" s="7">
        <v>3416219818000</v>
      </c>
      <c r="GE64" s="7">
        <v>29496021162.639999</v>
      </c>
      <c r="GF64" s="7">
        <v>65759159.25</v>
      </c>
      <c r="GG64" s="7">
        <v>99935814000</v>
      </c>
      <c r="GH64" s="7">
        <v>24442814540.588001</v>
      </c>
      <c r="GI64" s="7"/>
      <c r="GJ64" s="7">
        <v>24035760000</v>
      </c>
      <c r="GK64" s="7">
        <v>27613500000</v>
      </c>
      <c r="GL64" s="7"/>
      <c r="GM64" s="7"/>
      <c r="GN64" s="7">
        <v>28188768713</v>
      </c>
      <c r="GO64" s="7"/>
      <c r="GP64" s="7">
        <v>215062000000</v>
      </c>
      <c r="GQ64" s="7"/>
      <c r="GR64" s="7"/>
      <c r="GS64" s="7">
        <v>45540963</v>
      </c>
      <c r="GT64" s="7"/>
      <c r="GU64" s="7">
        <v>2632839654.1199999</v>
      </c>
      <c r="GV64" s="7">
        <v>19852486857577</v>
      </c>
      <c r="GW64" s="7">
        <v>29850432542.652901</v>
      </c>
      <c r="GX64" s="7">
        <v>1115039000000</v>
      </c>
      <c r="GY64" s="7">
        <v>110082000000</v>
      </c>
      <c r="GZ64" s="7">
        <v>18213512293.340302</v>
      </c>
      <c r="HA64" s="7"/>
      <c r="HB64" s="7"/>
      <c r="HC64" s="7">
        <v>85708504211.232697</v>
      </c>
      <c r="HD64" s="7">
        <v>4259550000000</v>
      </c>
      <c r="HE64" s="7">
        <v>309417602061</v>
      </c>
      <c r="HF64" s="7">
        <v>292531145.16686702</v>
      </c>
      <c r="HG64" s="7">
        <v>170204171</v>
      </c>
      <c r="HH64" s="7"/>
      <c r="HI64" s="7">
        <v>505029501501.97998</v>
      </c>
      <c r="HJ64" s="7"/>
      <c r="HK64" s="7">
        <v>336930545371.78998</v>
      </c>
      <c r="HL64" s="7"/>
      <c r="HM64" s="7"/>
      <c r="HN64" s="7">
        <v>17780043692.276001</v>
      </c>
      <c r="HO64" s="7"/>
      <c r="HP64" s="7">
        <v>5731255593.7271996</v>
      </c>
      <c r="HQ64" s="7">
        <v>3573219000</v>
      </c>
      <c r="HR64" s="7">
        <v>1392747909.6400001</v>
      </c>
      <c r="HS64" s="7">
        <v>162805895.91</v>
      </c>
      <c r="HT64" s="7">
        <v>276776586545.27399</v>
      </c>
      <c r="HU64" s="7"/>
      <c r="HV64" s="7">
        <v>26469000000</v>
      </c>
      <c r="HW64" s="7">
        <v>686452200000</v>
      </c>
      <c r="HX64" s="7"/>
      <c r="HY64" s="7"/>
      <c r="HZ64" s="7"/>
      <c r="IA64" s="7"/>
      <c r="IB64" s="7"/>
      <c r="IC64" s="7"/>
      <c r="ID64" s="7">
        <v>148885000000</v>
      </c>
      <c r="IE64" s="7">
        <v>8563006702.1099997</v>
      </c>
      <c r="IF64" s="7"/>
      <c r="IG64" s="7"/>
      <c r="IH64" s="7"/>
      <c r="II64" s="7">
        <v>814695742277.58899</v>
      </c>
      <c r="IJ64" s="7">
        <v>212672593.794756</v>
      </c>
      <c r="IK64" s="7">
        <v>217781714947</v>
      </c>
      <c r="IL64" s="7"/>
      <c r="IM64" s="7"/>
      <c r="IN64" s="7"/>
      <c r="IO64" s="7">
        <v>345445926040.79999</v>
      </c>
      <c r="IP64" s="7"/>
      <c r="IQ64" s="7"/>
      <c r="IR64" s="7"/>
      <c r="IS64" s="7">
        <v>3493869297022.6499</v>
      </c>
      <c r="IT64" s="7">
        <v>218186900000</v>
      </c>
      <c r="IU64" s="7">
        <v>22534542664.080002</v>
      </c>
      <c r="IV64" s="7">
        <v>134116000000</v>
      </c>
      <c r="IW64" s="7">
        <v>449747400000</v>
      </c>
      <c r="IX64" s="7">
        <v>181658561170</v>
      </c>
      <c r="IY64" s="7">
        <v>6562847567903.96</v>
      </c>
      <c r="IZ64" s="7">
        <v>14279852752</v>
      </c>
      <c r="JA64" s="7"/>
      <c r="JB64" s="7"/>
      <c r="JC64" s="7"/>
      <c r="JD64" s="7"/>
      <c r="JE64" s="7"/>
      <c r="JF64" s="7">
        <v>22333156585.740002</v>
      </c>
      <c r="JG64" s="7"/>
    </row>
    <row r="65" spans="1:267" x14ac:dyDescent="0.2">
      <c r="A65" s="7" t="s">
        <v>210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>
        <v>94731730000</v>
      </c>
      <c r="BA65" s="7"/>
      <c r="BB65" s="7"/>
      <c r="BC65" s="7"/>
      <c r="BD65" s="7"/>
      <c r="BE65" s="7"/>
      <c r="BF65" s="7">
        <v>708116753528.18994</v>
      </c>
      <c r="BG65" s="7">
        <v>315584668116</v>
      </c>
      <c r="BH65" s="7"/>
      <c r="BI65" s="7">
        <v>59697000000</v>
      </c>
      <c r="BJ65" s="7">
        <v>19278890000</v>
      </c>
      <c r="BK65" s="7"/>
      <c r="BL65" s="7">
        <v>760847005</v>
      </c>
      <c r="BM65" s="7"/>
      <c r="BN65" s="7">
        <v>579553100000</v>
      </c>
      <c r="BO65" s="7"/>
      <c r="BP65" s="7">
        <v>5914514613.6999998</v>
      </c>
      <c r="BQ65" s="7">
        <v>11675800000</v>
      </c>
      <c r="BR65" s="7"/>
      <c r="BS65" s="7"/>
      <c r="BT65" s="7"/>
      <c r="BU65" s="7">
        <v>17706177104.98</v>
      </c>
      <c r="BV65" s="7"/>
      <c r="BW65" s="7">
        <v>3442306349.8800001</v>
      </c>
      <c r="BX65" s="7">
        <v>28699840000</v>
      </c>
      <c r="BY65" s="7">
        <v>302044797264.98999</v>
      </c>
      <c r="BZ65" s="7"/>
      <c r="CA65" s="7"/>
      <c r="CB65" s="7">
        <v>8466936000</v>
      </c>
      <c r="CC65" s="7">
        <v>891110770808.729</v>
      </c>
      <c r="CD65" s="7"/>
      <c r="CE65" s="7"/>
      <c r="CF65" s="7">
        <v>8356567853319</v>
      </c>
      <c r="CG65" s="7"/>
      <c r="CH65" s="7">
        <v>45749000000</v>
      </c>
      <c r="CI65" s="7"/>
      <c r="CJ65" s="7">
        <v>72384291130.678696</v>
      </c>
      <c r="CK65" s="7"/>
      <c r="CL65" s="7"/>
      <c r="CM65" s="7">
        <v>10615825443710</v>
      </c>
      <c r="CN65" s="7"/>
      <c r="CO65" s="7">
        <v>36249938490871.797</v>
      </c>
      <c r="CP65" s="7"/>
      <c r="CQ65" s="7"/>
      <c r="CR65" s="7">
        <v>335638675861</v>
      </c>
      <c r="CS65" s="7">
        <v>4532129251541.2695</v>
      </c>
      <c r="CT65" s="7"/>
      <c r="CU65" s="7">
        <v>26452396000</v>
      </c>
      <c r="CV65" s="7"/>
      <c r="CW65" s="7"/>
      <c r="CX65" s="7">
        <v>2717298558.8831301</v>
      </c>
      <c r="CY65" s="7">
        <v>278255000000</v>
      </c>
      <c r="CZ65" s="7">
        <v>98204000000</v>
      </c>
      <c r="DA65" s="7"/>
      <c r="DB65" s="7"/>
      <c r="DC65" s="7">
        <v>310099389645.09698</v>
      </c>
      <c r="DD65" s="7">
        <v>9544443902.2299995</v>
      </c>
      <c r="DE65" s="7"/>
      <c r="DF65" s="7">
        <v>2928300000</v>
      </c>
      <c r="DG65" s="7">
        <v>195136546048</v>
      </c>
      <c r="DH65" s="7"/>
      <c r="DI65" s="7">
        <v>1738946141.9706399</v>
      </c>
      <c r="DJ65" s="7"/>
      <c r="DK65" s="7">
        <v>38809065223.980003</v>
      </c>
      <c r="DL65" s="7"/>
      <c r="DM65" s="7">
        <v>927340747.04999995</v>
      </c>
      <c r="DN65" s="7">
        <v>7381837096.9025202</v>
      </c>
      <c r="DO65" s="7">
        <v>209494067283.99399</v>
      </c>
      <c r="DP65" s="7"/>
      <c r="DQ65" s="7"/>
      <c r="DR65" s="7"/>
      <c r="DS65" s="7">
        <v>1947500000</v>
      </c>
      <c r="DT65" s="7">
        <v>60266505992.409103</v>
      </c>
      <c r="DU65" s="7">
        <v>28268934889.98</v>
      </c>
      <c r="DV65" s="7"/>
      <c r="DW65" s="7">
        <v>18824055100.259499</v>
      </c>
      <c r="DX65" s="7"/>
      <c r="DY65" s="7"/>
      <c r="DZ65" s="7"/>
      <c r="EA65" s="7">
        <v>29835693056.02</v>
      </c>
      <c r="EB65" s="7"/>
      <c r="EC65" s="7"/>
      <c r="ED65" s="7"/>
      <c r="EE65" s="7"/>
      <c r="EF65" s="7">
        <v>68041280384.484901</v>
      </c>
      <c r="EG65" s="7"/>
      <c r="EH65" s="7">
        <v>4023650906236.0801</v>
      </c>
      <c r="EI65" s="7">
        <v>265083188211.367</v>
      </c>
      <c r="EJ65" s="7"/>
      <c r="EK65" s="7">
        <v>377317873435070</v>
      </c>
      <c r="EL65" s="7"/>
      <c r="EM65" s="7"/>
      <c r="EN65" s="7">
        <v>22498281000</v>
      </c>
      <c r="EO65" s="7"/>
      <c r="EP65" s="7">
        <v>117292545839.36</v>
      </c>
      <c r="EQ65" s="7">
        <v>103054632444.68401</v>
      </c>
      <c r="ER65" s="7">
        <v>222996329124.71799</v>
      </c>
      <c r="ES65" s="7">
        <v>5663900000000</v>
      </c>
      <c r="ET65" s="7">
        <v>4146200000</v>
      </c>
      <c r="EU65" s="7">
        <v>758862687040.56006</v>
      </c>
      <c r="EV65" s="7">
        <v>537084172825.53198</v>
      </c>
      <c r="EW65" s="7">
        <v>82231429.209999993</v>
      </c>
      <c r="EX65" s="7"/>
      <c r="EY65" s="7">
        <v>53767229126785</v>
      </c>
      <c r="EZ65" s="7"/>
      <c r="FA65" s="7"/>
      <c r="FB65" s="7"/>
      <c r="FC65" s="7"/>
      <c r="FD65" s="7">
        <v>2639186743.3879147</v>
      </c>
      <c r="FE65" s="7">
        <v>5579110290000</v>
      </c>
      <c r="FF65" s="7">
        <v>6029660000</v>
      </c>
      <c r="FG65" s="7"/>
      <c r="FH65" s="7"/>
      <c r="FI65" s="7"/>
      <c r="FJ65" s="7">
        <v>2960047032.6546502</v>
      </c>
      <c r="FK65" s="7">
        <v>5578406449.1728096</v>
      </c>
      <c r="FL65" s="7">
        <v>23213810009.580002</v>
      </c>
      <c r="FM65" s="7">
        <v>2810455650920.9102</v>
      </c>
      <c r="FN65" s="7">
        <v>473624162321.53003</v>
      </c>
      <c r="FO65" s="7">
        <v>82996331516.399994</v>
      </c>
      <c r="FP65" s="7"/>
      <c r="FQ65" s="7">
        <v>631061041000</v>
      </c>
      <c r="FR65" s="7">
        <v>1545524998.35794</v>
      </c>
      <c r="FS65" s="7">
        <v>50760000</v>
      </c>
      <c r="FT65" s="7"/>
      <c r="FU65" s="7">
        <v>41384209907</v>
      </c>
      <c r="FV65" s="7">
        <v>567228038315.59998</v>
      </c>
      <c r="FW65" s="7">
        <v>22870385</v>
      </c>
      <c r="FX65" s="7">
        <v>7266100000</v>
      </c>
      <c r="FY65" s="7"/>
      <c r="FZ65" s="7">
        <v>1750466277379.95</v>
      </c>
      <c r="GA65" s="7"/>
      <c r="GB65" s="7">
        <v>133529000000</v>
      </c>
      <c r="GC65" s="7">
        <v>124440800000</v>
      </c>
      <c r="GD65" s="7"/>
      <c r="GE65" s="7">
        <v>29591734082.810001</v>
      </c>
      <c r="GF65" s="7">
        <v>65397808.649999999</v>
      </c>
      <c r="GG65" s="7">
        <v>117837200000</v>
      </c>
      <c r="GH65" s="7">
        <v>26046364158.243599</v>
      </c>
      <c r="GI65" s="7"/>
      <c r="GJ65" s="7">
        <v>26139770000</v>
      </c>
      <c r="GK65" s="7">
        <v>28041600000</v>
      </c>
      <c r="GL65" s="7"/>
      <c r="GM65" s="7"/>
      <c r="GN65" s="7">
        <v>30104220482</v>
      </c>
      <c r="GO65" s="7"/>
      <c r="GP65" s="7">
        <v>222599000000</v>
      </c>
      <c r="GQ65" s="7"/>
      <c r="GR65" s="7"/>
      <c r="GS65" s="7">
        <v>47372000</v>
      </c>
      <c r="GT65" s="7"/>
      <c r="GU65" s="7">
        <v>2671513822.5</v>
      </c>
      <c r="GV65" s="7">
        <v>21230283408384</v>
      </c>
      <c r="GW65" s="7">
        <v>31673030751.266399</v>
      </c>
      <c r="GX65" s="7">
        <v>1178000000000</v>
      </c>
      <c r="GY65" s="7">
        <v>119327000000</v>
      </c>
      <c r="GZ65" s="7">
        <v>18779811094.576801</v>
      </c>
      <c r="HA65" s="7"/>
      <c r="HB65" s="7"/>
      <c r="HC65" s="7">
        <v>90147151138.583405</v>
      </c>
      <c r="HD65" s="7">
        <v>4532333000000</v>
      </c>
      <c r="HE65" s="7">
        <v>338705779939</v>
      </c>
      <c r="HF65" s="7">
        <v>316963443.46658897</v>
      </c>
      <c r="HG65" s="7">
        <v>160716459</v>
      </c>
      <c r="HH65" s="7"/>
      <c r="HI65" s="7">
        <v>494705999999.56</v>
      </c>
      <c r="HJ65" s="7"/>
      <c r="HK65" s="7">
        <v>383619907810.96802</v>
      </c>
      <c r="HL65" s="7"/>
      <c r="HM65" s="7"/>
      <c r="HN65" s="7">
        <v>17718365465.418999</v>
      </c>
      <c r="HO65" s="7"/>
      <c r="HP65" s="7">
        <v>6278276797.09904</v>
      </c>
      <c r="HQ65" s="7">
        <v>3969021000</v>
      </c>
      <c r="HR65" s="7">
        <v>1467315350.22</v>
      </c>
      <c r="HS65" s="7">
        <v>223558736.13999999</v>
      </c>
      <c r="HT65" s="7">
        <v>280664108732.93298</v>
      </c>
      <c r="HU65" s="7"/>
      <c r="HV65" s="7">
        <v>27224000000</v>
      </c>
      <c r="HW65" s="7">
        <v>794158000000</v>
      </c>
      <c r="HX65" s="7">
        <v>227900000</v>
      </c>
      <c r="HY65" s="7"/>
      <c r="HZ65" s="7"/>
      <c r="IA65" s="7"/>
      <c r="IB65" s="7"/>
      <c r="IC65" s="7"/>
      <c r="ID65" s="7">
        <v>157049000000</v>
      </c>
      <c r="IE65" s="7">
        <v>8844063245.9699993</v>
      </c>
      <c r="IF65" s="7"/>
      <c r="IG65" s="7"/>
      <c r="IH65" s="7"/>
      <c r="II65" s="7">
        <v>823555077028.71704</v>
      </c>
      <c r="IJ65" s="7"/>
      <c r="IK65" s="7"/>
      <c r="IL65" s="7"/>
      <c r="IM65" s="7"/>
      <c r="IN65" s="7"/>
      <c r="IO65" s="7">
        <v>404209813410.31</v>
      </c>
      <c r="IP65" s="7"/>
      <c r="IQ65" s="7"/>
      <c r="IR65" s="7"/>
      <c r="IS65" s="7">
        <v>3984698044416.0801</v>
      </c>
      <c r="IT65" s="7">
        <v>249121600000</v>
      </c>
      <c r="IU65" s="7">
        <v>23152102716.509998</v>
      </c>
      <c r="IV65" s="7">
        <v>145843000000</v>
      </c>
      <c r="IW65" s="7">
        <v>472053700000</v>
      </c>
      <c r="IX65" s="7">
        <v>195356100720</v>
      </c>
      <c r="IY65" s="7">
        <v>26843389417276.898</v>
      </c>
      <c r="IZ65" s="7">
        <v>15471300000</v>
      </c>
      <c r="JA65" s="7"/>
      <c r="JB65" s="7"/>
      <c r="JC65" s="7"/>
      <c r="JD65" s="7"/>
      <c r="JE65" s="7"/>
      <c r="JF65" s="7">
        <v>27333972493.82</v>
      </c>
      <c r="JG65" s="7"/>
    </row>
    <row r="66" spans="1:267" x14ac:dyDescent="0.2">
      <c r="A66" s="7" t="s">
        <v>211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4"/>
  <sheetViews>
    <sheetView topLeftCell="ED5" workbookViewId="0">
      <selection activeCell="EX21" sqref="EX21"/>
    </sheetView>
  </sheetViews>
  <sheetFormatPr defaultRowHeight="14.4" x14ac:dyDescent="0.2"/>
  <sheetData>
    <row r="1" spans="1:158" x14ac:dyDescent="0.2">
      <c r="A1" t="s">
        <v>742</v>
      </c>
      <c r="B1" t="s">
        <v>743</v>
      </c>
      <c r="F1" t="s">
        <v>772</v>
      </c>
    </row>
    <row r="2" spans="1:158" x14ac:dyDescent="0.2">
      <c r="A2" t="s">
        <v>744</v>
      </c>
      <c r="B2" t="s">
        <v>745</v>
      </c>
    </row>
    <row r="3" spans="1:158" x14ac:dyDescent="0.2">
      <c r="A3" t="s">
        <v>746</v>
      </c>
      <c r="B3" t="s">
        <v>747</v>
      </c>
    </row>
    <row r="5" spans="1:158" x14ac:dyDescent="0.2">
      <c r="A5" t="s">
        <v>748</v>
      </c>
      <c r="B5" t="str">
        <f>VLOOKUP(B6,Country!$B$2:$D$250,3,FALSE)</f>
        <v>AFG</v>
      </c>
      <c r="C5" t="str">
        <f>VLOOKUP(C6,Country!$B$2:$D$250,3,FALSE)</f>
        <v>ALB</v>
      </c>
      <c r="D5" t="str">
        <f>VLOOKUP(D6,Country!$B$2:$D$250,3,FALSE)</f>
        <v>ARG</v>
      </c>
      <c r="E5" t="str">
        <f>VLOOKUP(E6,Country!$B$2:$D$250,3,FALSE)</f>
        <v>ARM</v>
      </c>
      <c r="F5" t="str">
        <f>VLOOKUP(F6,Country!$B$2:$D$250,3,FALSE)</f>
        <v>ABW</v>
      </c>
      <c r="G5" t="str">
        <f>VLOOKUP(G6,Country!$B$2:$D$250,3,FALSE)</f>
        <v>AUS</v>
      </c>
      <c r="H5" t="str">
        <f>VLOOKUP(H6,Country!$B$2:$D$250,3,FALSE)</f>
        <v>AUT</v>
      </c>
      <c r="I5" t="str">
        <f>VLOOKUP(I6,Country!$B$2:$D$250,3,FALSE)</f>
        <v>AZE</v>
      </c>
      <c r="J5" t="str">
        <f>VLOOKUP(J6,Country!$B$2:$D$250,3,FALSE)</f>
        <v>BHR</v>
      </c>
      <c r="K5" t="str">
        <f>VLOOKUP(K6,Country!$B$2:$D$250,3,FALSE)</f>
        <v>BGD</v>
      </c>
      <c r="L5" t="str">
        <f>VLOOKUP(L6,Country!$B$2:$D$250,3,FALSE)</f>
        <v>BRB</v>
      </c>
      <c r="M5" t="str">
        <f>VLOOKUP(M6,Country!$B$2:$D$250,3,FALSE)</f>
        <v>BLR</v>
      </c>
      <c r="N5" t="str">
        <f>VLOOKUP(N6,Country!$B$2:$D$250,3,FALSE)</f>
        <v>BEL</v>
      </c>
      <c r="O5" t="str">
        <f>VLOOKUP(O6,Country!$B$2:$D$250,3,FALSE)</f>
        <v>BLZ</v>
      </c>
      <c r="P5" t="str">
        <f>VLOOKUP(P6,Country!$B$2:$D$250,3,FALSE)</f>
        <v>BEN</v>
      </c>
      <c r="Q5" t="str">
        <f>VLOOKUP(Q6,Country!$B$2:$D$250,3,FALSE)</f>
        <v>BMU</v>
      </c>
      <c r="R5" t="str">
        <f>VLOOKUP(R6,Country!$B$2:$D$250,3,FALSE)</f>
        <v>BTN</v>
      </c>
      <c r="S5" t="s">
        <v>1134</v>
      </c>
      <c r="T5" t="str">
        <f>VLOOKUP(T6,Country!$B$2:$D$250,3,FALSE)</f>
        <v>BIH</v>
      </c>
      <c r="U5" t="str">
        <f>VLOOKUP(U6,Country!$B$2:$D$250,3,FALSE)</f>
        <v>BWA</v>
      </c>
      <c r="V5" t="str">
        <f>VLOOKUP(V6,Country!$B$2:$D$250,3,FALSE)</f>
        <v>BRA</v>
      </c>
      <c r="W5" t="str">
        <f>VLOOKUP(W6,Country!$B$2:$D$250,3,FALSE)</f>
        <v>BRN</v>
      </c>
      <c r="X5" t="str">
        <f>VLOOKUP(X6,Country!$B$2:$D$250,3,FALSE)</f>
        <v>BGR</v>
      </c>
      <c r="Y5" t="str">
        <f>VLOOKUP(Y6,Country!$B$2:$D$250,3,FALSE)</f>
        <v>BFA</v>
      </c>
      <c r="Z5" t="str">
        <f>VLOOKUP(Z6,Country!$B$2:$D$250,3,FALSE)</f>
        <v>BDI</v>
      </c>
      <c r="AA5" t="str">
        <f>VLOOKUP(AA6,Country!$B$2:$D$250,3,FALSE)</f>
        <v>KHM</v>
      </c>
      <c r="AB5" t="str">
        <f>VLOOKUP(AB6,Country!$B$2:$D$250,3,FALSE)</f>
        <v>CMR</v>
      </c>
      <c r="AC5" t="str">
        <f>VLOOKUP(AC6,Country!$B$2:$D$250,3,FALSE)</f>
        <v>CAN</v>
      </c>
      <c r="AD5" t="s">
        <v>1135</v>
      </c>
      <c r="AE5" t="str">
        <f>VLOOKUP(AE6,Country!$B$2:$D$250,3,FALSE)</f>
        <v>TCD</v>
      </c>
      <c r="AF5" t="str">
        <f>VLOOKUP(AF6,Country!$B$2:$D$250,3,FALSE)</f>
        <v>CHL</v>
      </c>
      <c r="AG5" t="str">
        <f>VLOOKUP(AG6,Country!$B$2:$D$250,3,FALSE)</f>
        <v>CHN</v>
      </c>
      <c r="AH5" t="str">
        <f>VLOOKUP(AH6,Country!$B$2:$D$250,3,FALSE)</f>
        <v>COL</v>
      </c>
      <c r="AI5" t="s">
        <v>1136</v>
      </c>
      <c r="AJ5" t="s">
        <v>1137</v>
      </c>
      <c r="AK5" t="s">
        <v>1138</v>
      </c>
      <c r="AL5" t="str">
        <f>VLOOKUP(AL6,Country!$B$2:$D$250,3,FALSE)</f>
        <v>CRI</v>
      </c>
      <c r="AM5" t="str">
        <f>VLOOKUP(AM6,Country!$B$2:$D$250,3,FALSE)</f>
        <v>CIV</v>
      </c>
      <c r="AN5" t="str">
        <f>VLOOKUP(AN6,Country!$B$2:$D$250,3,FALSE)</f>
        <v>HRV</v>
      </c>
      <c r="AO5" t="str">
        <f>VLOOKUP(AO6,Country!$B$2:$D$250,3,FALSE)</f>
        <v>CUW</v>
      </c>
      <c r="AP5" t="str">
        <f>VLOOKUP(AP6,Country!$B$2:$D$250,3,FALSE)</f>
        <v>CYP</v>
      </c>
      <c r="AQ5" t="str">
        <f>VLOOKUP(AQ6,Country!$B$2:$D$250,3,FALSE)</f>
        <v>CZE</v>
      </c>
      <c r="AR5" t="str">
        <f>VLOOKUP(AR6,Country!$B$2:$D$250,3,FALSE)</f>
        <v>DNK</v>
      </c>
      <c r="AS5" t="str">
        <f>VLOOKUP(AS6,Country!$B$2:$D$250,3,FALSE)</f>
        <v>DJI</v>
      </c>
      <c r="AT5" t="s">
        <v>1139</v>
      </c>
      <c r="AU5" t="str">
        <f>VLOOKUP(AU6,Country!$B$2:$D$250,3,FALSE)</f>
        <v>EGY</v>
      </c>
      <c r="AV5" t="str">
        <f>VLOOKUP(AV6,Country!$B$2:$D$250,3,FALSE)</f>
        <v>SLV</v>
      </c>
      <c r="AW5" t="str">
        <f>VLOOKUP(AW6,Country!$B$2:$D$250,3,FALSE)</f>
        <v>EST</v>
      </c>
      <c r="AX5" t="str">
        <f>VLOOKUP(AX6,Country!$B$2:$D$250,3,FALSE)</f>
        <v>SWZ</v>
      </c>
      <c r="AY5" t="str">
        <f>VLOOKUP(AY6,Country!$B$2:$D$250,3,FALSE)</f>
        <v>ETH</v>
      </c>
      <c r="AZ5" t="str">
        <f>VLOOKUP(AZ6,Country!$B$2:$D$250,3,FALSE)</f>
        <v>FJI</v>
      </c>
      <c r="BA5" t="str">
        <f>VLOOKUP(BA6,Country!$B$2:$D$250,3,FALSE)</f>
        <v>FIN</v>
      </c>
      <c r="BB5" t="str">
        <f>VLOOKUP(BB6,Country!$B$2:$D$250,3,FALSE)</f>
        <v>FRA</v>
      </c>
      <c r="BC5" t="s">
        <v>1140</v>
      </c>
      <c r="BD5" t="str">
        <f>VLOOKUP(BD6,Country!$B$2:$D$250,3,FALSE)</f>
        <v>GEO</v>
      </c>
      <c r="BE5" t="str">
        <f>VLOOKUP(BE6,Country!$B$2:$D$250,3,FALSE)</f>
        <v>DEU</v>
      </c>
      <c r="BF5" t="str">
        <f>VLOOKUP(BF6,Country!$B$2:$D$250,3,FALSE)</f>
        <v>GHA</v>
      </c>
      <c r="BG5" t="str">
        <f>VLOOKUP(BG6,Country!$B$2:$D$250,3,FALSE)</f>
        <v>GRC</v>
      </c>
      <c r="BH5" t="str">
        <f>VLOOKUP(BH6,Country!$B$2:$D$250,3,FALSE)</f>
        <v>GTM</v>
      </c>
      <c r="BI5" t="str">
        <f>VLOOKUP(BI6,Country!$B$2:$D$250,3,FALSE)</f>
        <v>GNB</v>
      </c>
      <c r="BJ5" t="str">
        <f>VLOOKUP(BJ6,Country!$B$2:$D$250,3,FALSE)</f>
        <v>GUY</v>
      </c>
      <c r="BK5" t="str">
        <f>VLOOKUP(BK6,Country!$B$2:$D$250,3,FALSE)</f>
        <v>HND</v>
      </c>
      <c r="BL5" t="s">
        <v>740</v>
      </c>
      <c r="BM5" t="str">
        <f>VLOOKUP(BM6,Country!$B$2:$D$250,3,FALSE)</f>
        <v>HUN</v>
      </c>
      <c r="BN5" t="str">
        <f>VLOOKUP(BN6,Country!$B$2:$D$250,3,FALSE)</f>
        <v>ISL</v>
      </c>
      <c r="BO5" t="str">
        <f>VLOOKUP(BO6,Country!$B$2:$D$250,3,FALSE)</f>
        <v>IND</v>
      </c>
      <c r="BP5" t="str">
        <f>VLOOKUP(BP6,Country!$B$2:$D$250,3,FALSE)</f>
        <v>IDN</v>
      </c>
      <c r="BQ5" t="str">
        <f>VLOOKUP(BQ6,Country!$B$2:$D$250,3,FALSE)</f>
        <v>IRL</v>
      </c>
      <c r="BR5" t="str">
        <f>VLOOKUP(BR6,Country!$B$2:$D$250,3,FALSE)</f>
        <v>ISR</v>
      </c>
      <c r="BS5" t="str">
        <f>VLOOKUP(BS6,Country!$B$2:$D$250,3,FALSE)</f>
        <v>ITA</v>
      </c>
      <c r="BT5" t="str">
        <f>VLOOKUP(BT6,Country!$B$2:$D$250,3,FALSE)</f>
        <v>JAM</v>
      </c>
      <c r="BU5" t="str">
        <f>VLOOKUP(BU6,Country!$B$2:$D$250,3,FALSE)</f>
        <v>JPN</v>
      </c>
      <c r="BV5" t="str">
        <f>VLOOKUP(BV6,Country!$B$2:$D$250,3,FALSE)</f>
        <v>JOR</v>
      </c>
      <c r="BW5" t="str">
        <f>VLOOKUP(BW6,Country!$B$2:$D$250,3,FALSE)</f>
        <v>KAZ</v>
      </c>
      <c r="BX5" t="str">
        <f>VLOOKUP(BX6,Country!$B$2:$D$250,3,FALSE)</f>
        <v>KEN</v>
      </c>
      <c r="BY5" t="s">
        <v>741</v>
      </c>
      <c r="CA5" t="str">
        <f>VLOOKUP(CA6,Country!$B$2:$D$250,3,FALSE)</f>
        <v>KWT</v>
      </c>
      <c r="CB5" t="str">
        <f>VLOOKUP(CB6,Country!$B$2:$D$250,3,FALSE)</f>
        <v>KGZ</v>
      </c>
      <c r="CC5" t="s">
        <v>1141</v>
      </c>
      <c r="CD5" t="str">
        <f>VLOOKUP(CD6,Country!$B$2:$D$250,3,FALSE)</f>
        <v>LVA</v>
      </c>
      <c r="CE5" t="str">
        <f>VLOOKUP(CE6,Country!$B$2:$D$250,3,FALSE)</f>
        <v>LBN</v>
      </c>
      <c r="CF5" t="str">
        <f>VLOOKUP(CF6,Country!$B$2:$D$250,3,FALSE)</f>
        <v>LSO</v>
      </c>
      <c r="CG5" t="str">
        <f>VLOOKUP(CG6,Country!$B$2:$D$250,3,FALSE)</f>
        <v>LTU</v>
      </c>
      <c r="CH5" t="str">
        <f>VLOOKUP(CH6,Country!$B$2:$D$250,3,FALSE)</f>
        <v>LUX</v>
      </c>
      <c r="CI5" t="s">
        <v>1142</v>
      </c>
      <c r="CJ5" t="str">
        <f>VLOOKUP(CJ6,Country!$B$2:$D$250,3,FALSE)</f>
        <v>MDG</v>
      </c>
      <c r="CK5" t="str">
        <f>VLOOKUP(CK6,Country!$B$2:$D$250,3,FALSE)</f>
        <v>MWI</v>
      </c>
      <c r="CL5" t="str">
        <f>VLOOKUP(CL6,Country!$B$2:$D$250,3,FALSE)</f>
        <v>MYS</v>
      </c>
      <c r="CM5" t="str">
        <f>VLOOKUP(CM6,Country!$B$2:$D$250,3,FALSE)</f>
        <v>MDV</v>
      </c>
      <c r="CN5" t="str">
        <f>VLOOKUP(CN6,Country!$B$2:$D$250,3,FALSE)</f>
        <v>MLI</v>
      </c>
      <c r="CO5" t="str">
        <f>VLOOKUP(CO6,Country!$B$2:$D$250,3,FALSE)</f>
        <v>MLT</v>
      </c>
      <c r="CP5" t="str">
        <f>VLOOKUP(CP6,Country!$B$2:$D$250,3,FALSE)</f>
        <v>MUS</v>
      </c>
      <c r="CQ5" t="str">
        <f>VLOOKUP(CQ6,Country!$B$2:$D$250,3,FALSE)</f>
        <v>MEX</v>
      </c>
      <c r="CR5" t="s">
        <v>1143</v>
      </c>
      <c r="CS5" t="str">
        <f>VLOOKUP(CS6,Country!$B$2:$D$250,3,FALSE)</f>
        <v>MNG</v>
      </c>
      <c r="CT5" t="str">
        <f>VLOOKUP(CT6,Country!$B$2:$D$250,3,FALSE)</f>
        <v>MNE</v>
      </c>
      <c r="CU5" t="str">
        <f>VLOOKUP(CU6,Country!$B$2:$D$250,3,FALSE)</f>
        <v>MMR</v>
      </c>
      <c r="CV5" t="str">
        <f>VLOOKUP(CV6,Country!$B$2:$D$250,3,FALSE)</f>
        <v>NAM</v>
      </c>
      <c r="CW5" t="str">
        <f>VLOOKUP(CW6,Country!$B$2:$D$250,3,FALSE)</f>
        <v>NPL</v>
      </c>
      <c r="CX5" t="s">
        <v>1144</v>
      </c>
      <c r="CY5" t="str">
        <f>VLOOKUP(CY6,Country!$B$2:$D$250,3,FALSE)</f>
        <v>NZL</v>
      </c>
      <c r="CZ5" t="str">
        <f>VLOOKUP(CZ6,Country!$B$2:$D$250,3,FALSE)</f>
        <v>NIC</v>
      </c>
      <c r="DA5" t="s">
        <v>1145</v>
      </c>
      <c r="DB5" t="str">
        <f>VLOOKUP(DB6,Country!$B$2:$D$250,3,FALSE)</f>
        <v>NGA</v>
      </c>
      <c r="DD5" t="str">
        <f>VLOOKUP(DD6,Country!$B$2:$D$250,3,FALSE)</f>
        <v>NOR</v>
      </c>
      <c r="DF5" t="str">
        <f>VLOOKUP(DF6,Country!$B$2:$D$250,3,FALSE)</f>
        <v>PAK</v>
      </c>
      <c r="DG5" t="str">
        <f>VLOOKUP(DG6,Country!$B$2:$D$250,3,FALSE)</f>
        <v>PAN</v>
      </c>
      <c r="DH5" t="str">
        <f>VLOOKUP(DH6,Country!$B$2:$D$250,3,FALSE)</f>
        <v>PRY</v>
      </c>
      <c r="DI5" t="str">
        <f>VLOOKUP(DI6,Country!$B$2:$D$250,3,FALSE)</f>
        <v>PER</v>
      </c>
      <c r="DJ5" t="s">
        <v>1146</v>
      </c>
      <c r="DK5" t="str">
        <f>VLOOKUP(DK6,Country!$B$2:$D$250,3,FALSE)</f>
        <v>POL</v>
      </c>
      <c r="DL5" t="str">
        <f>VLOOKUP(DL6,Country!$B$2:$D$250,3,FALSE)</f>
        <v>PRT</v>
      </c>
      <c r="DM5" t="str">
        <f>VLOOKUP(DM6,Country!$B$2:$D$250,3,FALSE)</f>
        <v>QAT</v>
      </c>
      <c r="DN5" t="str">
        <f>VLOOKUP(DN6,Country!$B$2:$D$250,3,FALSE)</f>
        <v>ROU</v>
      </c>
      <c r="DO5" t="s">
        <v>1147</v>
      </c>
      <c r="DP5" t="str">
        <f>VLOOKUP(DP6,Country!$B$2:$D$250,3,FALSE)</f>
        <v>RWA</v>
      </c>
      <c r="DQ5" t="str">
        <f>VLOOKUP(DQ6,Country!$B$2:$D$250,3,FALSE)</f>
        <v>WSM</v>
      </c>
      <c r="DR5" t="str">
        <f>VLOOKUP(DR6,Country!$B$2:$D$250,3,FALSE)</f>
        <v>SAU</v>
      </c>
      <c r="DS5" t="str">
        <f>VLOOKUP(DS6,Country!$B$2:$D$250,3,FALSE)</f>
        <v>SEN</v>
      </c>
      <c r="DT5" t="str">
        <f>VLOOKUP(DT6,Country!$B$2:$D$250,3,FALSE)</f>
        <v>SRB</v>
      </c>
      <c r="DU5" t="str">
        <f>VLOOKUP(DU6,Country!$B$2:$D$250,3,FALSE)</f>
        <v>SYC</v>
      </c>
      <c r="DV5" t="str">
        <f>VLOOKUP(DV6,Country!$B$2:$D$250,3,FALSE)</f>
        <v>SLE</v>
      </c>
      <c r="DW5" t="str">
        <f>VLOOKUP(DW6,Country!$B$2:$D$250,3,FALSE)</f>
        <v>SGP</v>
      </c>
      <c r="DX5" t="str">
        <f>VLOOKUP(DX6,Country!$B$2:$D$250,3,FALSE)</f>
        <v>SVK</v>
      </c>
      <c r="DY5" t="str">
        <f>VLOOKUP(DY6,Country!$B$2:$D$250,3,FALSE)</f>
        <v>SVN</v>
      </c>
      <c r="DZ5" t="str">
        <f>VLOOKUP(DZ6,Country!$B$2:$D$250,3,FALSE)</f>
        <v>SLB</v>
      </c>
      <c r="EA5" t="str">
        <f>VLOOKUP(EA6,Country!$B$2:$D$250,3,FALSE)</f>
        <v>ZAF</v>
      </c>
      <c r="EB5" t="str">
        <f>VLOOKUP(EB6,Country!$B$2:$D$250,3,FALSE)</f>
        <v>ESP</v>
      </c>
      <c r="EC5" t="str">
        <f>VLOOKUP(EC6,Country!$B$2:$D$250,3,FALSE)</f>
        <v>LKA</v>
      </c>
      <c r="ED5" t="s">
        <v>1148</v>
      </c>
      <c r="EE5" t="str">
        <f>VLOOKUP(EE6,Country!$B$2:$D$250,3,FALSE)</f>
        <v>SWE</v>
      </c>
      <c r="EF5" t="str">
        <f>VLOOKUP(EF6,Country!$B$2:$D$250,3,FALSE)</f>
        <v>CHE</v>
      </c>
      <c r="EG5" t="str">
        <f>VLOOKUP(EG6,Country!$B$2:$D$250,3,FALSE)</f>
        <v>TJK</v>
      </c>
      <c r="EH5" t="str">
        <f>VLOOKUP(EH6,Country!$B$2:$D$250,3,FALSE)</f>
        <v>TZA</v>
      </c>
      <c r="EI5" t="str">
        <f>VLOOKUP(EI6,Country!$B$2:$D$250,3,FALSE)</f>
        <v>THA</v>
      </c>
      <c r="EJ5" t="str">
        <f>VLOOKUP(EJ6,Country!$B$2:$D$250,3,FALSE)</f>
        <v>TLS</v>
      </c>
      <c r="EK5" t="str">
        <f>VLOOKUP(EK6,Country!$B$2:$D$250,3,FALSE)</f>
        <v>TGO</v>
      </c>
      <c r="EL5" t="str">
        <f>VLOOKUP(EL6,Country!$B$2:$D$250,3,FALSE)</f>
        <v>TON</v>
      </c>
      <c r="EM5" t="str">
        <f>VLOOKUP(EM6,Country!$B$2:$D$250,3,FALSE)</f>
        <v>TTO</v>
      </c>
      <c r="EN5" t="s">
        <v>1149</v>
      </c>
      <c r="EO5" t="str">
        <f>VLOOKUP(EO6,Country!$B$2:$D$250,3,FALSE)</f>
        <v>UGA</v>
      </c>
      <c r="EP5" t="str">
        <f>VLOOKUP(EP6,Country!$B$2:$D$250,3,FALSE)</f>
        <v>UKR</v>
      </c>
      <c r="EQ5" t="s">
        <v>1150</v>
      </c>
      <c r="ER5" t="s">
        <v>143</v>
      </c>
      <c r="ES5" t="s">
        <v>129</v>
      </c>
      <c r="ET5" t="str">
        <f>VLOOKUP(ET6,Country!$B$2:$D$250,3,FALSE)</f>
        <v>URY</v>
      </c>
      <c r="EU5" t="str">
        <f>VLOOKUP(EU6,Country!$B$2:$D$250,3,FALSE)</f>
        <v>UZB</v>
      </c>
      <c r="EV5" t="str">
        <f>VLOOKUP(EV6,Country!$B$2:$D$250,3,FALSE)</f>
        <v>VUT</v>
      </c>
      <c r="EW5" t="s">
        <v>1151</v>
      </c>
      <c r="EX5" t="str">
        <f>VLOOKUP(EX6,Country!$B$2:$D$250,3,FALSE)</f>
        <v>VNM</v>
      </c>
      <c r="EY5" t="str">
        <f>VLOOKUP(EY6,Country!$B$2:$D$250,3,FALSE)</f>
        <v>YEM</v>
      </c>
      <c r="EZ5" t="str">
        <f>VLOOKUP(EZ6,Country!$B$2:$D$250,3,FALSE)</f>
        <v>ZMB</v>
      </c>
      <c r="FA5" t="str">
        <f>VLOOKUP(FA6,Country!$B$2:$D$250,3,FALSE)</f>
        <v>ZWE</v>
      </c>
    </row>
    <row r="6" spans="1:158" x14ac:dyDescent="0.2">
      <c r="A6" t="s">
        <v>83</v>
      </c>
      <c r="B6" t="s">
        <v>312</v>
      </c>
      <c r="C6" t="s">
        <v>314</v>
      </c>
      <c r="D6" t="s">
        <v>326</v>
      </c>
      <c r="E6" t="s">
        <v>328</v>
      </c>
      <c r="F6" t="s">
        <v>330</v>
      </c>
      <c r="G6" t="s">
        <v>332</v>
      </c>
      <c r="H6" t="s">
        <v>333</v>
      </c>
      <c r="I6" t="s">
        <v>334</v>
      </c>
      <c r="J6" t="s">
        <v>338</v>
      </c>
      <c r="K6" t="s">
        <v>340</v>
      </c>
      <c r="L6" t="s">
        <v>342</v>
      </c>
      <c r="M6" t="s">
        <v>344</v>
      </c>
      <c r="N6" t="s">
        <v>346</v>
      </c>
      <c r="O6" t="s">
        <v>347</v>
      </c>
      <c r="P6" t="s">
        <v>349</v>
      </c>
      <c r="Q6" t="s">
        <v>351</v>
      </c>
      <c r="R6" t="s">
        <v>353</v>
      </c>
      <c r="S6" t="s">
        <v>355</v>
      </c>
      <c r="T6" t="s">
        <v>357</v>
      </c>
      <c r="U6" t="s">
        <v>359</v>
      </c>
      <c r="V6" t="s">
        <v>361</v>
      </c>
      <c r="W6" t="s">
        <v>365</v>
      </c>
      <c r="X6" t="s">
        <v>367</v>
      </c>
      <c r="Y6" t="s">
        <v>368</v>
      </c>
      <c r="Z6" t="s">
        <v>370</v>
      </c>
      <c r="AA6" t="s">
        <v>374</v>
      </c>
      <c r="AB6" t="s">
        <v>376</v>
      </c>
      <c r="AC6" t="s">
        <v>378</v>
      </c>
      <c r="AD6" t="s">
        <v>749</v>
      </c>
      <c r="AE6" t="s">
        <v>383</v>
      </c>
      <c r="AF6" t="s">
        <v>387</v>
      </c>
      <c r="AG6" t="s">
        <v>388</v>
      </c>
      <c r="AH6" t="s">
        <v>390</v>
      </c>
      <c r="AI6" t="s">
        <v>391</v>
      </c>
      <c r="AJ6" t="s">
        <v>750</v>
      </c>
      <c r="AK6" t="s">
        <v>751</v>
      </c>
      <c r="AL6" t="s">
        <v>397</v>
      </c>
      <c r="AM6" t="s">
        <v>752</v>
      </c>
      <c r="AN6" t="s">
        <v>400</v>
      </c>
      <c r="AO6" t="s">
        <v>753</v>
      </c>
      <c r="AP6" t="s">
        <v>405</v>
      </c>
      <c r="AQ6" t="s">
        <v>754</v>
      </c>
      <c r="AR6" t="s">
        <v>408</v>
      </c>
      <c r="AS6" t="s">
        <v>409</v>
      </c>
      <c r="AT6" t="s">
        <v>413</v>
      </c>
      <c r="AU6" t="s">
        <v>755</v>
      </c>
      <c r="AV6" t="s">
        <v>419</v>
      </c>
      <c r="AW6" t="s">
        <v>425</v>
      </c>
      <c r="AX6" t="s">
        <v>426</v>
      </c>
      <c r="AY6" t="s">
        <v>428</v>
      </c>
      <c r="AZ6" t="s">
        <v>432</v>
      </c>
      <c r="BA6" t="s">
        <v>434</v>
      </c>
      <c r="BB6" t="s">
        <v>435</v>
      </c>
      <c r="BC6" t="s">
        <v>756</v>
      </c>
      <c r="BD6" t="s">
        <v>442</v>
      </c>
      <c r="BE6" t="s">
        <v>444</v>
      </c>
      <c r="BF6" t="s">
        <v>445</v>
      </c>
      <c r="BG6" t="s">
        <v>449</v>
      </c>
      <c r="BH6" t="s">
        <v>456</v>
      </c>
      <c r="BI6" t="s">
        <v>460</v>
      </c>
      <c r="BJ6" t="s">
        <v>462</v>
      </c>
      <c r="BK6" t="s">
        <v>466</v>
      </c>
      <c r="BL6" t="s">
        <v>757</v>
      </c>
      <c r="BM6" t="s">
        <v>470</v>
      </c>
      <c r="BN6" t="s">
        <v>471</v>
      </c>
      <c r="BO6" t="s">
        <v>472</v>
      </c>
      <c r="BP6" t="s">
        <v>474</v>
      </c>
      <c r="BQ6" t="s">
        <v>480</v>
      </c>
      <c r="BR6" t="s">
        <v>483</v>
      </c>
      <c r="BS6" t="s">
        <v>484</v>
      </c>
      <c r="BT6" t="s">
        <v>485</v>
      </c>
      <c r="BU6" t="s">
        <v>487</v>
      </c>
      <c r="BV6" t="s">
        <v>488</v>
      </c>
      <c r="BW6" t="s">
        <v>490</v>
      </c>
      <c r="BX6" t="s">
        <v>492</v>
      </c>
      <c r="BY6" t="s">
        <v>758</v>
      </c>
      <c r="BZ6" t="s">
        <v>499</v>
      </c>
      <c r="CA6" t="s">
        <v>501</v>
      </c>
      <c r="CB6" t="s">
        <v>759</v>
      </c>
      <c r="CC6" t="s">
        <v>760</v>
      </c>
      <c r="CD6" t="s">
        <v>507</v>
      </c>
      <c r="CE6" t="s">
        <v>508</v>
      </c>
      <c r="CF6" t="s">
        <v>510</v>
      </c>
      <c r="CG6" t="s">
        <v>518</v>
      </c>
      <c r="CH6" t="s">
        <v>519</v>
      </c>
      <c r="CI6" t="s">
        <v>761</v>
      </c>
      <c r="CJ6" t="s">
        <v>522</v>
      </c>
      <c r="CK6" t="s">
        <v>524</v>
      </c>
      <c r="CL6" t="s">
        <v>526</v>
      </c>
      <c r="CM6" t="s">
        <v>528</v>
      </c>
      <c r="CN6" t="s">
        <v>530</v>
      </c>
      <c r="CO6" t="s">
        <v>532</v>
      </c>
      <c r="CP6" t="s">
        <v>538</v>
      </c>
      <c r="CQ6" t="s">
        <v>540</v>
      </c>
      <c r="CR6" t="s">
        <v>762</v>
      </c>
      <c r="CS6" t="s">
        <v>548</v>
      </c>
      <c r="CT6" t="s">
        <v>550</v>
      </c>
      <c r="CU6" t="s">
        <v>556</v>
      </c>
      <c r="CV6" t="s">
        <v>558</v>
      </c>
      <c r="CW6" t="s">
        <v>562</v>
      </c>
      <c r="CX6" t="s">
        <v>564</v>
      </c>
      <c r="CY6" t="s">
        <v>567</v>
      </c>
      <c r="CZ6" t="s">
        <v>568</v>
      </c>
      <c r="DA6" t="s">
        <v>570</v>
      </c>
      <c r="DB6" t="s">
        <v>572</v>
      </c>
      <c r="DC6" t="s">
        <v>574</v>
      </c>
      <c r="DD6" t="s">
        <v>578</v>
      </c>
      <c r="DE6" t="s">
        <v>763</v>
      </c>
      <c r="DF6" t="s">
        <v>581</v>
      </c>
      <c r="DG6" t="s">
        <v>585</v>
      </c>
      <c r="DH6" t="s">
        <v>589</v>
      </c>
      <c r="DI6" t="s">
        <v>591</v>
      </c>
      <c r="DJ6" t="s">
        <v>593</v>
      </c>
      <c r="DK6" t="s">
        <v>595</v>
      </c>
      <c r="DL6" t="s">
        <v>596</v>
      </c>
      <c r="DM6" t="s">
        <v>599</v>
      </c>
      <c r="DN6" t="s">
        <v>601</v>
      </c>
      <c r="DO6" t="s">
        <v>602</v>
      </c>
      <c r="DP6" t="s">
        <v>603</v>
      </c>
      <c r="DQ6" t="s">
        <v>605</v>
      </c>
      <c r="DR6" t="s">
        <v>611</v>
      </c>
      <c r="DS6" t="s">
        <v>613</v>
      </c>
      <c r="DT6" t="s">
        <v>615</v>
      </c>
      <c r="DU6" t="s">
        <v>617</v>
      </c>
      <c r="DV6" t="s">
        <v>619</v>
      </c>
      <c r="DW6" t="s">
        <v>621</v>
      </c>
      <c r="DX6" t="s">
        <v>764</v>
      </c>
      <c r="DY6" t="s">
        <v>626</v>
      </c>
      <c r="DZ6" t="s">
        <v>627</v>
      </c>
      <c r="EA6" t="s">
        <v>631</v>
      </c>
      <c r="EB6" t="s">
        <v>635</v>
      </c>
      <c r="EC6" t="s">
        <v>636</v>
      </c>
      <c r="ED6" t="s">
        <v>646</v>
      </c>
      <c r="EE6" t="s">
        <v>650</v>
      </c>
      <c r="EF6" t="s">
        <v>651</v>
      </c>
      <c r="EG6" t="s">
        <v>654</v>
      </c>
      <c r="EH6" t="s">
        <v>765</v>
      </c>
      <c r="EI6" t="s">
        <v>658</v>
      </c>
      <c r="EJ6" t="s">
        <v>660</v>
      </c>
      <c r="EK6" t="s">
        <v>662</v>
      </c>
      <c r="EL6" t="s">
        <v>664</v>
      </c>
      <c r="EM6" t="s">
        <v>666</v>
      </c>
      <c r="EN6" t="s">
        <v>766</v>
      </c>
      <c r="EO6" t="s">
        <v>677</v>
      </c>
      <c r="EP6" t="s">
        <v>679</v>
      </c>
      <c r="EQ6" t="s">
        <v>681</v>
      </c>
      <c r="ER6" t="s">
        <v>683</v>
      </c>
      <c r="ES6" t="s">
        <v>684</v>
      </c>
      <c r="ET6" t="s">
        <v>685</v>
      </c>
      <c r="EU6" t="s">
        <v>687</v>
      </c>
      <c r="EV6" t="s">
        <v>689</v>
      </c>
      <c r="EW6" t="s">
        <v>767</v>
      </c>
      <c r="EX6" t="s">
        <v>768</v>
      </c>
      <c r="EY6" t="s">
        <v>769</v>
      </c>
      <c r="EZ6" t="s">
        <v>701</v>
      </c>
      <c r="FA6" t="s">
        <v>703</v>
      </c>
      <c r="FB6" t="s">
        <v>128</v>
      </c>
    </row>
    <row r="7" spans="1:158" x14ac:dyDescent="0.2">
      <c r="A7">
        <v>1995</v>
      </c>
      <c r="E7">
        <v>70.19</v>
      </c>
      <c r="G7">
        <v>1813.21</v>
      </c>
      <c r="M7">
        <v>1622237500000</v>
      </c>
      <c r="U7">
        <v>508.8</v>
      </c>
      <c r="V7">
        <v>691.19</v>
      </c>
      <c r="AC7">
        <v>2040.55</v>
      </c>
      <c r="AF7">
        <v>502.45</v>
      </c>
      <c r="AG7">
        <v>119.65</v>
      </c>
      <c r="AH7">
        <v>522.04</v>
      </c>
      <c r="AL7">
        <v>562.04</v>
      </c>
      <c r="AN7">
        <v>479.13</v>
      </c>
      <c r="AU7">
        <v>453.22</v>
      </c>
      <c r="BH7">
        <v>479.49</v>
      </c>
      <c r="BM7">
        <v>614.58000000000004</v>
      </c>
      <c r="BU7">
        <v>1475.43</v>
      </c>
      <c r="BW7">
        <v>108.69</v>
      </c>
      <c r="BX7">
        <v>444.35</v>
      </c>
      <c r="CB7">
        <v>106.64</v>
      </c>
      <c r="CI7">
        <v>862.09</v>
      </c>
      <c r="CK7">
        <v>19.670000000000002</v>
      </c>
      <c r="CP7">
        <v>586.44000000000005</v>
      </c>
      <c r="CR7">
        <v>153.01</v>
      </c>
      <c r="DH7">
        <v>748.49</v>
      </c>
      <c r="DJ7">
        <v>564.16999999999996</v>
      </c>
      <c r="DK7">
        <v>537.20000000000005</v>
      </c>
      <c r="DU7">
        <v>603.84</v>
      </c>
      <c r="DZ7">
        <v>269.18</v>
      </c>
      <c r="EC7">
        <v>278.41000000000003</v>
      </c>
      <c r="EP7">
        <v>176.06</v>
      </c>
      <c r="ES7">
        <v>1707.49</v>
      </c>
      <c r="FB7">
        <v>1622237517497.6995</v>
      </c>
    </row>
    <row r="8" spans="1:158" x14ac:dyDescent="0.2">
      <c r="A8">
        <v>1996</v>
      </c>
      <c r="E8">
        <v>81.64</v>
      </c>
      <c r="M8">
        <v>1684930700000</v>
      </c>
      <c r="U8">
        <v>504.73</v>
      </c>
      <c r="V8">
        <v>675.45</v>
      </c>
      <c r="AC8">
        <v>2096.04</v>
      </c>
      <c r="AF8">
        <v>550.42999999999995</v>
      </c>
      <c r="AG8">
        <v>128.38</v>
      </c>
      <c r="AH8">
        <v>562.44000000000005</v>
      </c>
      <c r="AL8">
        <v>572.94000000000005</v>
      </c>
      <c r="AN8">
        <v>841.77</v>
      </c>
      <c r="AQ8">
        <v>707.42</v>
      </c>
      <c r="AT8">
        <v>794.97</v>
      </c>
      <c r="AU8">
        <v>489.63</v>
      </c>
      <c r="BH8">
        <v>541.25</v>
      </c>
      <c r="BM8">
        <v>608.1</v>
      </c>
      <c r="BU8">
        <v>1528.55</v>
      </c>
      <c r="BW8">
        <v>118.02</v>
      </c>
      <c r="CB8">
        <v>110.91</v>
      </c>
      <c r="CI8">
        <v>860.91</v>
      </c>
      <c r="CP8">
        <v>602.02</v>
      </c>
      <c r="CR8">
        <v>142.78</v>
      </c>
      <c r="DH8">
        <v>778.55</v>
      </c>
      <c r="DJ8">
        <v>558.55999999999995</v>
      </c>
      <c r="DK8">
        <v>583.92999999999995</v>
      </c>
      <c r="DU8">
        <v>634.48</v>
      </c>
      <c r="DZ8">
        <v>355.5</v>
      </c>
      <c r="EA8">
        <v>1094.04</v>
      </c>
      <c r="EP8">
        <v>172.24</v>
      </c>
      <c r="ES8">
        <v>1760.62</v>
      </c>
      <c r="ET8">
        <v>17.36</v>
      </c>
      <c r="FB8">
        <v>1684930718473.6597</v>
      </c>
    </row>
    <row r="9" spans="1:158" x14ac:dyDescent="0.2">
      <c r="A9">
        <v>1997</v>
      </c>
      <c r="E9">
        <v>105.15</v>
      </c>
      <c r="M9">
        <v>2191624600000</v>
      </c>
      <c r="U9">
        <v>524.51</v>
      </c>
      <c r="V9">
        <v>692.69</v>
      </c>
      <c r="AC9">
        <v>2146.42</v>
      </c>
      <c r="AF9">
        <v>589.98</v>
      </c>
      <c r="AG9">
        <v>133.18</v>
      </c>
      <c r="AH9">
        <v>600.59</v>
      </c>
      <c r="AL9">
        <v>591.67999999999995</v>
      </c>
      <c r="AN9">
        <v>926.43</v>
      </c>
      <c r="AQ9">
        <v>734.41</v>
      </c>
      <c r="AT9">
        <v>808.87</v>
      </c>
      <c r="AU9">
        <v>517.62</v>
      </c>
      <c r="BD9">
        <v>94.17</v>
      </c>
      <c r="BH9">
        <v>569.16</v>
      </c>
      <c r="BM9">
        <v>643.99</v>
      </c>
      <c r="BP9">
        <v>403.43</v>
      </c>
      <c r="BU9">
        <v>1554.63</v>
      </c>
      <c r="BW9">
        <v>113.5</v>
      </c>
      <c r="BX9">
        <v>417.44</v>
      </c>
      <c r="CB9">
        <v>127.42</v>
      </c>
      <c r="CI9">
        <v>904.5</v>
      </c>
      <c r="CP9">
        <v>648.74</v>
      </c>
      <c r="CR9">
        <v>153.58000000000001</v>
      </c>
      <c r="DH9">
        <v>851.59</v>
      </c>
      <c r="DJ9">
        <v>593.5</v>
      </c>
      <c r="DK9">
        <v>633.25</v>
      </c>
      <c r="DO9">
        <v>289.91000000000003</v>
      </c>
      <c r="DU9">
        <v>653.41999999999996</v>
      </c>
      <c r="EA9">
        <v>1141.99</v>
      </c>
      <c r="EP9">
        <v>172.94</v>
      </c>
      <c r="ES9">
        <v>1839.77</v>
      </c>
      <c r="FB9">
        <v>2191624620178.4592</v>
      </c>
    </row>
    <row r="10" spans="1:158" x14ac:dyDescent="0.2">
      <c r="A10">
        <v>1998</v>
      </c>
      <c r="E10">
        <v>130.24</v>
      </c>
      <c r="J10">
        <v>1196.1600000000001</v>
      </c>
      <c r="M10">
        <v>3129368500000</v>
      </c>
      <c r="U10">
        <v>679.49</v>
      </c>
      <c r="V10">
        <v>711.54</v>
      </c>
      <c r="AC10">
        <v>2166.5700000000002</v>
      </c>
      <c r="AF10">
        <v>617.75</v>
      </c>
      <c r="AG10">
        <v>157.55000000000001</v>
      </c>
      <c r="AH10">
        <v>646.08000000000004</v>
      </c>
      <c r="AL10">
        <v>612.6</v>
      </c>
      <c r="AN10">
        <v>996.75</v>
      </c>
      <c r="AQ10">
        <v>743.48</v>
      </c>
      <c r="AU10">
        <v>534.42999999999995</v>
      </c>
      <c r="AV10">
        <v>4019.47</v>
      </c>
      <c r="BC10">
        <v>282.38</v>
      </c>
      <c r="BD10">
        <v>117.87</v>
      </c>
      <c r="BH10">
        <v>598.87</v>
      </c>
      <c r="BM10">
        <v>677.8</v>
      </c>
      <c r="BP10">
        <v>307.89999999999998</v>
      </c>
      <c r="BU10">
        <v>1568.2</v>
      </c>
      <c r="BW10">
        <v>268.82</v>
      </c>
      <c r="CB10">
        <v>144.77000000000001</v>
      </c>
      <c r="CP10">
        <v>658.18</v>
      </c>
      <c r="CR10">
        <v>164.98</v>
      </c>
      <c r="DG10">
        <v>526.91</v>
      </c>
      <c r="DH10">
        <v>881.35</v>
      </c>
      <c r="DK10">
        <v>672.53</v>
      </c>
      <c r="DU10">
        <v>688.48</v>
      </c>
      <c r="EA10">
        <v>1185.51</v>
      </c>
      <c r="EP10">
        <v>170.36</v>
      </c>
      <c r="ES10">
        <v>1914.68</v>
      </c>
      <c r="ET10">
        <v>715.49</v>
      </c>
      <c r="FB10">
        <v>3129368524757.1904</v>
      </c>
    </row>
    <row r="11" spans="1:158" x14ac:dyDescent="0.2">
      <c r="A11">
        <v>1999</v>
      </c>
      <c r="E11">
        <v>148.08000000000001</v>
      </c>
      <c r="J11">
        <v>1174.4000000000001</v>
      </c>
      <c r="M11">
        <v>3545329200000</v>
      </c>
      <c r="S11">
        <v>606.35</v>
      </c>
      <c r="V11">
        <v>727.66</v>
      </c>
      <c r="X11">
        <v>320.87</v>
      </c>
      <c r="AC11">
        <v>2190.83</v>
      </c>
      <c r="AF11">
        <v>634.6</v>
      </c>
      <c r="AG11">
        <v>182.22</v>
      </c>
      <c r="AH11">
        <v>609.08000000000004</v>
      </c>
      <c r="AL11">
        <v>628.77</v>
      </c>
      <c r="AN11">
        <v>1079.08</v>
      </c>
      <c r="AQ11">
        <v>792.32</v>
      </c>
      <c r="AU11">
        <v>670.47</v>
      </c>
      <c r="AV11">
        <v>4088.91</v>
      </c>
      <c r="BB11">
        <v>1414.88</v>
      </c>
      <c r="BD11">
        <v>123.12</v>
      </c>
      <c r="BH11">
        <v>647.41999999999996</v>
      </c>
      <c r="BM11">
        <v>708.5</v>
      </c>
      <c r="BP11">
        <v>320.01</v>
      </c>
      <c r="BW11">
        <v>310.79000000000002</v>
      </c>
      <c r="CB11">
        <v>134.84</v>
      </c>
      <c r="CP11">
        <v>583.49</v>
      </c>
      <c r="CR11">
        <v>147.27000000000001</v>
      </c>
      <c r="CW11">
        <v>123.76</v>
      </c>
      <c r="CZ11">
        <v>462.5</v>
      </c>
      <c r="DG11">
        <v>550.6</v>
      </c>
      <c r="DH11">
        <v>768.58</v>
      </c>
      <c r="DK11">
        <v>887.6</v>
      </c>
      <c r="DU11">
        <v>681.75</v>
      </c>
      <c r="EA11">
        <v>1243.3800000000001</v>
      </c>
      <c r="EC11">
        <v>214.11</v>
      </c>
      <c r="EP11">
        <v>164.09</v>
      </c>
      <c r="ER11">
        <v>2186.9499999999998</v>
      </c>
      <c r="ES11">
        <v>1977.86</v>
      </c>
      <c r="ET11">
        <v>748.99</v>
      </c>
      <c r="FB11">
        <v>3545329228254.1309</v>
      </c>
    </row>
    <row r="12" spans="1:158" x14ac:dyDescent="0.2">
      <c r="A12">
        <v>2000</v>
      </c>
      <c r="E12">
        <v>173.81</v>
      </c>
      <c r="J12">
        <v>1238.02</v>
      </c>
      <c r="M12">
        <v>3447731500000</v>
      </c>
      <c r="S12">
        <v>612.59</v>
      </c>
      <c r="U12">
        <v>731.11</v>
      </c>
      <c r="V12">
        <v>721.4</v>
      </c>
      <c r="X12">
        <v>358.83</v>
      </c>
      <c r="AA12">
        <v>142.49</v>
      </c>
      <c r="AC12">
        <v>2235.3200000000002</v>
      </c>
      <c r="AF12">
        <v>654.47</v>
      </c>
      <c r="AG12">
        <v>210.77</v>
      </c>
      <c r="AL12">
        <v>653.66999999999996</v>
      </c>
      <c r="AN12">
        <v>1136.1600000000001</v>
      </c>
      <c r="AQ12">
        <v>831.56</v>
      </c>
      <c r="AT12">
        <v>576.19000000000005</v>
      </c>
      <c r="AU12">
        <v>764.68</v>
      </c>
      <c r="AV12">
        <v>4351.17</v>
      </c>
      <c r="BB12">
        <v>1492.21</v>
      </c>
      <c r="BD12">
        <v>131.01</v>
      </c>
      <c r="BH12">
        <v>694.78</v>
      </c>
      <c r="BM12">
        <v>764.31</v>
      </c>
      <c r="BP12">
        <v>202.53</v>
      </c>
      <c r="BW12">
        <v>343.92</v>
      </c>
      <c r="CB12">
        <v>137.24</v>
      </c>
      <c r="CP12">
        <v>631.72</v>
      </c>
      <c r="CR12">
        <v>155.27000000000001</v>
      </c>
      <c r="CS12">
        <v>213.88</v>
      </c>
      <c r="CZ12">
        <v>505.77</v>
      </c>
      <c r="DH12">
        <v>615.54</v>
      </c>
      <c r="DK12">
        <v>934.79</v>
      </c>
      <c r="DU12">
        <v>677.18</v>
      </c>
      <c r="EA12">
        <v>1331.2</v>
      </c>
      <c r="EC12">
        <v>231.58</v>
      </c>
      <c r="EG12">
        <v>26.46</v>
      </c>
      <c r="EP12">
        <v>171.52</v>
      </c>
      <c r="ER12">
        <v>2519.2399999999998</v>
      </c>
      <c r="ES12">
        <v>2055.54</v>
      </c>
      <c r="ET12">
        <v>758.63</v>
      </c>
      <c r="FB12">
        <v>3447731529986.5605</v>
      </c>
    </row>
    <row r="13" spans="1:158" x14ac:dyDescent="0.2">
      <c r="A13">
        <v>2001</v>
      </c>
      <c r="E13">
        <v>186.83</v>
      </c>
      <c r="J13">
        <v>1245.97</v>
      </c>
      <c r="M13">
        <v>4153554412.0999999</v>
      </c>
      <c r="S13">
        <v>554.71</v>
      </c>
      <c r="U13">
        <v>758.01</v>
      </c>
      <c r="V13">
        <v>751.68</v>
      </c>
      <c r="X13">
        <v>359.66</v>
      </c>
      <c r="AA13">
        <v>148.28</v>
      </c>
      <c r="AC13">
        <v>2235.7800000000002</v>
      </c>
      <c r="AF13">
        <v>662.41</v>
      </c>
      <c r="AG13">
        <v>249.6</v>
      </c>
      <c r="AL13">
        <v>750.62</v>
      </c>
      <c r="AN13">
        <v>1149.95</v>
      </c>
      <c r="AQ13">
        <v>917.27</v>
      </c>
      <c r="AT13">
        <v>586.47</v>
      </c>
      <c r="AU13">
        <v>730.87</v>
      </c>
      <c r="AV13">
        <v>4384.72</v>
      </c>
      <c r="BB13">
        <v>1573.45</v>
      </c>
      <c r="BD13">
        <v>168.44</v>
      </c>
      <c r="BH13">
        <v>718.02</v>
      </c>
      <c r="BM13">
        <v>853.68</v>
      </c>
      <c r="BP13">
        <v>256.52999999999997</v>
      </c>
      <c r="BT13">
        <v>305.07</v>
      </c>
      <c r="BW13">
        <v>392.88</v>
      </c>
      <c r="CB13">
        <v>156.52000000000001</v>
      </c>
      <c r="CP13">
        <v>655.78</v>
      </c>
      <c r="CR13">
        <v>193.88</v>
      </c>
      <c r="CS13">
        <v>216.57</v>
      </c>
      <c r="CX13">
        <v>2781.54</v>
      </c>
      <c r="CZ13">
        <v>549.9</v>
      </c>
      <c r="DC13">
        <v>421.4</v>
      </c>
      <c r="DH13">
        <v>625.65</v>
      </c>
      <c r="DJ13">
        <v>701.96</v>
      </c>
      <c r="DK13">
        <v>998.77</v>
      </c>
      <c r="DM13">
        <v>1249.8699999999999</v>
      </c>
      <c r="DU13">
        <v>671.64</v>
      </c>
      <c r="EA13">
        <v>1418.77</v>
      </c>
      <c r="EC13">
        <v>228.27</v>
      </c>
      <c r="EG13">
        <v>29.63</v>
      </c>
      <c r="EH13">
        <v>401.38</v>
      </c>
      <c r="ER13">
        <v>2576.7199999999998</v>
      </c>
      <c r="ES13">
        <v>2120.5700000000002</v>
      </c>
      <c r="ET13">
        <v>746.42</v>
      </c>
      <c r="FB13">
        <v>4153591098.2400002</v>
      </c>
    </row>
    <row r="14" spans="1:158" x14ac:dyDescent="0.2">
      <c r="A14">
        <v>2002</v>
      </c>
      <c r="E14">
        <v>209.59</v>
      </c>
      <c r="J14">
        <v>1282.9100000000001</v>
      </c>
      <c r="M14">
        <v>3952347923.9000001</v>
      </c>
      <c r="S14">
        <v>583.62</v>
      </c>
      <c r="U14">
        <v>792.66</v>
      </c>
      <c r="V14">
        <v>751.2</v>
      </c>
      <c r="X14">
        <v>387.37</v>
      </c>
      <c r="AC14">
        <v>2263.13</v>
      </c>
      <c r="AF14">
        <v>673.79</v>
      </c>
      <c r="AG14">
        <v>291.89999999999998</v>
      </c>
      <c r="AH14">
        <v>453.77</v>
      </c>
      <c r="AL14">
        <v>741.3</v>
      </c>
      <c r="AN14">
        <v>1223.8399999999999</v>
      </c>
      <c r="AQ14">
        <v>960.09</v>
      </c>
      <c r="AT14">
        <v>575.91999999999996</v>
      </c>
      <c r="AU14">
        <v>764.92</v>
      </c>
      <c r="AV14">
        <v>505.53</v>
      </c>
      <c r="BB14">
        <v>1650.05</v>
      </c>
      <c r="BD14">
        <v>194.43</v>
      </c>
      <c r="BH14">
        <v>722.78</v>
      </c>
      <c r="BM14">
        <v>979.95</v>
      </c>
      <c r="BP14">
        <v>272.64999999999998</v>
      </c>
      <c r="BT14">
        <v>312.54000000000002</v>
      </c>
      <c r="BW14">
        <v>442.92</v>
      </c>
      <c r="CB14">
        <v>180.21</v>
      </c>
      <c r="CP14">
        <v>658.94</v>
      </c>
      <c r="CR14">
        <v>237.89</v>
      </c>
      <c r="CS14">
        <v>238.4</v>
      </c>
      <c r="CX14">
        <v>2909.45</v>
      </c>
      <c r="CZ14">
        <v>582.67999999999995</v>
      </c>
      <c r="DC14">
        <v>461.6</v>
      </c>
      <c r="DH14">
        <v>507.99</v>
      </c>
      <c r="DK14">
        <v>1034.67</v>
      </c>
      <c r="DU14">
        <v>690.66</v>
      </c>
      <c r="EA14">
        <v>1457.86</v>
      </c>
      <c r="EC14">
        <v>227.17</v>
      </c>
      <c r="EG14">
        <v>37.14</v>
      </c>
      <c r="ER14">
        <v>2678.35</v>
      </c>
      <c r="ES14">
        <v>2180.85</v>
      </c>
      <c r="ET14">
        <v>671.65</v>
      </c>
      <c r="FB14">
        <v>3952379716.27</v>
      </c>
    </row>
    <row r="15" spans="1:158" x14ac:dyDescent="0.2">
      <c r="A15">
        <v>2003</v>
      </c>
      <c r="E15">
        <v>260.56</v>
      </c>
      <c r="J15">
        <v>1247.67</v>
      </c>
      <c r="U15">
        <v>796.57</v>
      </c>
      <c r="V15">
        <v>448.88</v>
      </c>
      <c r="X15">
        <v>428.54</v>
      </c>
      <c r="AC15">
        <v>2326.66</v>
      </c>
      <c r="AF15">
        <v>691.63</v>
      </c>
      <c r="AG15">
        <v>333.65</v>
      </c>
      <c r="AH15">
        <v>456.45</v>
      </c>
      <c r="AL15">
        <v>753.91</v>
      </c>
      <c r="AN15">
        <v>1265.19</v>
      </c>
      <c r="AQ15">
        <v>1034.6300000000001</v>
      </c>
      <c r="AT15">
        <v>501.68</v>
      </c>
      <c r="AU15">
        <v>799.06</v>
      </c>
      <c r="AV15">
        <v>481.95</v>
      </c>
      <c r="BD15">
        <v>218.73</v>
      </c>
      <c r="BH15">
        <v>742.52</v>
      </c>
      <c r="BJ15">
        <v>592.37</v>
      </c>
      <c r="BL15">
        <v>1712.53</v>
      </c>
      <c r="BM15">
        <v>1070.56</v>
      </c>
      <c r="BP15">
        <v>297.10000000000002</v>
      </c>
      <c r="BT15">
        <v>1275.31</v>
      </c>
      <c r="BW15">
        <v>484.32</v>
      </c>
      <c r="CB15">
        <v>203.59</v>
      </c>
      <c r="CP15">
        <v>695.7</v>
      </c>
      <c r="CR15">
        <v>280.47000000000003</v>
      </c>
      <c r="CS15">
        <v>265.10000000000002</v>
      </c>
      <c r="CX15">
        <v>2906.61</v>
      </c>
      <c r="CZ15">
        <v>611.57000000000005</v>
      </c>
      <c r="DC15">
        <v>478.04</v>
      </c>
      <c r="DG15">
        <v>771.05</v>
      </c>
      <c r="DH15">
        <v>513.76</v>
      </c>
      <c r="DJ15">
        <v>804.33</v>
      </c>
      <c r="DK15">
        <v>1083.56</v>
      </c>
      <c r="DU15">
        <v>710.99</v>
      </c>
      <c r="EA15">
        <v>595.58000000000004</v>
      </c>
      <c r="EC15">
        <v>235.81</v>
      </c>
      <c r="EG15">
        <v>44.76</v>
      </c>
      <c r="ER15">
        <v>2778.84</v>
      </c>
      <c r="ES15">
        <v>2869.14</v>
      </c>
      <c r="ET15">
        <v>591.71</v>
      </c>
      <c r="FB15">
        <v>34661.080000000009</v>
      </c>
    </row>
    <row r="16" spans="1:158" x14ac:dyDescent="0.2">
      <c r="A16">
        <v>2004</v>
      </c>
      <c r="E16">
        <v>312.42</v>
      </c>
      <c r="J16">
        <v>1224.18</v>
      </c>
      <c r="U16">
        <v>812.61</v>
      </c>
      <c r="V16">
        <v>463.66</v>
      </c>
      <c r="X16">
        <v>426.61</v>
      </c>
      <c r="AC16">
        <v>2412.37</v>
      </c>
      <c r="AF16">
        <v>719.9</v>
      </c>
      <c r="AG16">
        <v>376.49</v>
      </c>
      <c r="AH16">
        <v>485.08</v>
      </c>
      <c r="AI16">
        <v>496.28</v>
      </c>
      <c r="AL16">
        <v>753.79</v>
      </c>
      <c r="AN16">
        <v>1321.24</v>
      </c>
      <c r="AQ16">
        <v>1094.43</v>
      </c>
      <c r="AT16">
        <v>411.48</v>
      </c>
      <c r="AU16">
        <v>805.15</v>
      </c>
      <c r="AV16">
        <v>477.86</v>
      </c>
      <c r="BD16">
        <v>264.39999999999998</v>
      </c>
      <c r="BH16">
        <v>745.34</v>
      </c>
      <c r="BJ16">
        <v>796.81</v>
      </c>
      <c r="BL16">
        <v>1675.06</v>
      </c>
      <c r="BM16">
        <v>1075.5</v>
      </c>
      <c r="BP16">
        <v>307.04000000000002</v>
      </c>
      <c r="BT16">
        <v>1230.8499999999999</v>
      </c>
      <c r="BW16">
        <v>569.89</v>
      </c>
      <c r="CB16">
        <v>234.74</v>
      </c>
      <c r="CP16">
        <v>770.85</v>
      </c>
      <c r="CQ16">
        <v>537.29999999999995</v>
      </c>
      <c r="CR16">
        <v>316.92</v>
      </c>
      <c r="CS16">
        <v>287.26</v>
      </c>
      <c r="CX16">
        <v>3064.6</v>
      </c>
      <c r="CZ16">
        <v>629.83000000000004</v>
      </c>
      <c r="DC16">
        <v>503.09</v>
      </c>
      <c r="DF16">
        <v>294.67</v>
      </c>
      <c r="DH16">
        <v>488.27</v>
      </c>
      <c r="DK16">
        <v>1111.24</v>
      </c>
      <c r="DT16">
        <v>686.67</v>
      </c>
      <c r="DU16">
        <v>723.4</v>
      </c>
      <c r="EA16">
        <v>638.16</v>
      </c>
      <c r="EC16">
        <v>240.33</v>
      </c>
      <c r="EG16">
        <v>59.44</v>
      </c>
      <c r="ER16">
        <v>2952.3</v>
      </c>
      <c r="ES16">
        <v>2946.49</v>
      </c>
      <c r="ET16">
        <v>603.95000000000005</v>
      </c>
      <c r="FB16">
        <v>36347.94999999999</v>
      </c>
    </row>
    <row r="17" spans="1:158" x14ac:dyDescent="0.2">
      <c r="A17">
        <v>2005</v>
      </c>
      <c r="E17">
        <v>384.61</v>
      </c>
      <c r="J17">
        <v>1178.48</v>
      </c>
      <c r="S17">
        <v>539.91999999999996</v>
      </c>
      <c r="U17">
        <v>735.77</v>
      </c>
      <c r="V17">
        <v>485.89</v>
      </c>
      <c r="X17">
        <v>461.56</v>
      </c>
      <c r="AC17">
        <v>2533.7199999999998</v>
      </c>
      <c r="AF17">
        <v>714.79</v>
      </c>
      <c r="AG17">
        <v>438.43</v>
      </c>
      <c r="AH17">
        <v>523.54999999999995</v>
      </c>
      <c r="AK17">
        <v>42.8</v>
      </c>
      <c r="AL17">
        <v>1583.77</v>
      </c>
      <c r="AN17">
        <v>1335.77</v>
      </c>
      <c r="AQ17">
        <v>1151.07</v>
      </c>
      <c r="AT17">
        <v>467.34</v>
      </c>
      <c r="AU17">
        <v>864.83</v>
      </c>
      <c r="AV17">
        <v>497.53</v>
      </c>
      <c r="AY17">
        <v>153.59</v>
      </c>
      <c r="AZ17">
        <v>669.25</v>
      </c>
      <c r="BB17">
        <v>2707.91</v>
      </c>
      <c r="BD17">
        <v>329.3</v>
      </c>
      <c r="BH17">
        <v>739.94</v>
      </c>
      <c r="BK17">
        <v>532.39</v>
      </c>
      <c r="BM17">
        <v>1159.1600000000001</v>
      </c>
      <c r="BP17">
        <v>291.10000000000002</v>
      </c>
      <c r="BT17">
        <v>1194.2</v>
      </c>
      <c r="BW17">
        <v>653.62</v>
      </c>
      <c r="CB17">
        <v>271.24</v>
      </c>
      <c r="CP17">
        <v>825.45</v>
      </c>
      <c r="CQ17">
        <v>553.46</v>
      </c>
      <c r="CR17">
        <v>349.87</v>
      </c>
      <c r="CS17">
        <v>286.42</v>
      </c>
      <c r="CX17">
        <v>3136.64</v>
      </c>
      <c r="CZ17">
        <v>687.66</v>
      </c>
      <c r="DC17">
        <v>517</v>
      </c>
      <c r="DH17">
        <v>539.87</v>
      </c>
      <c r="DJ17">
        <v>856.87</v>
      </c>
      <c r="DK17">
        <v>1114.81</v>
      </c>
      <c r="DN17">
        <v>589.47</v>
      </c>
      <c r="DO17">
        <v>638.87</v>
      </c>
      <c r="DT17">
        <v>766.21</v>
      </c>
      <c r="DU17">
        <v>749.61</v>
      </c>
      <c r="EA17">
        <v>1703.33</v>
      </c>
      <c r="EC17">
        <v>237.21</v>
      </c>
      <c r="EG17">
        <v>77.62</v>
      </c>
      <c r="ER17">
        <v>2936.59</v>
      </c>
      <c r="ES17">
        <v>3029.41</v>
      </c>
      <c r="ET17">
        <v>631.52</v>
      </c>
      <c r="FB17">
        <v>42869.420000000006</v>
      </c>
    </row>
    <row r="18" spans="1:158" x14ac:dyDescent="0.2">
      <c r="A18">
        <v>2006</v>
      </c>
      <c r="E18">
        <v>461.7</v>
      </c>
      <c r="J18">
        <v>1153.3599999999999</v>
      </c>
      <c r="S18">
        <v>589.28</v>
      </c>
      <c r="T18">
        <v>997.3</v>
      </c>
      <c r="U18">
        <v>971.49</v>
      </c>
      <c r="V18">
        <v>523.42999999999995</v>
      </c>
      <c r="X18">
        <v>482.62</v>
      </c>
      <c r="AC18">
        <v>2541.2399999999998</v>
      </c>
      <c r="AG18">
        <v>509.17</v>
      </c>
      <c r="AL18">
        <v>790.59</v>
      </c>
      <c r="AN18">
        <v>1437.45</v>
      </c>
      <c r="AQ18">
        <v>1213.6199999999999</v>
      </c>
      <c r="AT18">
        <v>496.75</v>
      </c>
      <c r="AU18">
        <v>917.48</v>
      </c>
      <c r="AV18">
        <v>495.05</v>
      </c>
      <c r="BB18">
        <v>2783.84</v>
      </c>
      <c r="BD18">
        <v>423.79</v>
      </c>
      <c r="BH18">
        <v>755.28</v>
      </c>
      <c r="BJ18">
        <v>631.6</v>
      </c>
      <c r="BK18">
        <v>559.52</v>
      </c>
      <c r="BM18">
        <v>1201.82</v>
      </c>
      <c r="BP18">
        <v>310.83999999999997</v>
      </c>
      <c r="BT18">
        <v>1275.95</v>
      </c>
      <c r="BW18">
        <v>748.95</v>
      </c>
      <c r="CB18">
        <v>332.09</v>
      </c>
      <c r="CP18">
        <v>818.97</v>
      </c>
      <c r="CQ18">
        <v>582.65</v>
      </c>
      <c r="CR18">
        <v>412.13</v>
      </c>
      <c r="CS18">
        <v>355</v>
      </c>
      <c r="CZ18">
        <v>751.01</v>
      </c>
      <c r="DC18">
        <v>548.98</v>
      </c>
      <c r="DF18">
        <v>326.39</v>
      </c>
      <c r="DH18">
        <v>579.51</v>
      </c>
      <c r="DJ18">
        <v>926.17</v>
      </c>
      <c r="DK18">
        <v>1184.76</v>
      </c>
      <c r="DN18">
        <v>675.76</v>
      </c>
      <c r="DO18">
        <v>782.08</v>
      </c>
      <c r="DT18">
        <v>890.41</v>
      </c>
      <c r="DU18">
        <v>815.47</v>
      </c>
      <c r="EA18">
        <v>1853.22</v>
      </c>
      <c r="EC18">
        <v>248.64</v>
      </c>
      <c r="EG18">
        <v>101.32</v>
      </c>
      <c r="EH18">
        <v>267.95</v>
      </c>
      <c r="ER18">
        <v>3091.53</v>
      </c>
      <c r="ES18">
        <v>3130.43</v>
      </c>
      <c r="ET18">
        <v>704.32</v>
      </c>
      <c r="FB18">
        <v>41650.909999999989</v>
      </c>
    </row>
    <row r="19" spans="1:158" x14ac:dyDescent="0.2">
      <c r="A19">
        <v>2007</v>
      </c>
      <c r="E19">
        <v>541.96</v>
      </c>
      <c r="J19">
        <v>1187.8900000000001</v>
      </c>
      <c r="S19">
        <v>600.44000000000005</v>
      </c>
      <c r="T19">
        <v>587.70000000000005</v>
      </c>
      <c r="V19">
        <v>562.95000000000005</v>
      </c>
      <c r="X19">
        <v>545.71</v>
      </c>
      <c r="AA19">
        <v>247.06</v>
      </c>
      <c r="AC19">
        <v>2677.29</v>
      </c>
      <c r="AG19">
        <v>593.15</v>
      </c>
      <c r="AH19">
        <v>685.28</v>
      </c>
      <c r="AL19">
        <v>842.54</v>
      </c>
      <c r="AN19">
        <v>1533.85</v>
      </c>
      <c r="AQ19">
        <v>1315.27</v>
      </c>
      <c r="AT19">
        <v>516.66</v>
      </c>
      <c r="AU19">
        <v>949.91</v>
      </c>
      <c r="BD19">
        <v>528.5</v>
      </c>
      <c r="BG19">
        <v>1247.3599999999999</v>
      </c>
      <c r="BH19">
        <v>759.77</v>
      </c>
      <c r="BJ19">
        <v>718.83</v>
      </c>
      <c r="BK19">
        <v>594.08000000000004</v>
      </c>
      <c r="BL19">
        <v>1844.34</v>
      </c>
      <c r="BM19">
        <v>1226.9100000000001</v>
      </c>
      <c r="BP19">
        <v>324.57</v>
      </c>
      <c r="BR19">
        <v>1881.99</v>
      </c>
      <c r="BT19">
        <v>1331.56</v>
      </c>
      <c r="CB19">
        <v>376.19</v>
      </c>
      <c r="CP19">
        <v>820.89</v>
      </c>
      <c r="CQ19">
        <v>593.71</v>
      </c>
      <c r="CR19">
        <v>459.01</v>
      </c>
      <c r="CS19">
        <v>451.22</v>
      </c>
      <c r="CT19">
        <v>1054.51</v>
      </c>
      <c r="DC19">
        <v>584.95000000000005</v>
      </c>
      <c r="DF19">
        <v>360.32</v>
      </c>
      <c r="DH19">
        <v>558.63</v>
      </c>
      <c r="DK19">
        <v>1319.57</v>
      </c>
      <c r="DN19">
        <v>784.15</v>
      </c>
      <c r="DO19">
        <v>947.5</v>
      </c>
      <c r="DU19">
        <v>811.93</v>
      </c>
      <c r="DW19">
        <v>3696.02</v>
      </c>
      <c r="DY19">
        <v>1876.98</v>
      </c>
      <c r="EA19">
        <v>1957.32</v>
      </c>
      <c r="EC19">
        <v>258.06</v>
      </c>
      <c r="EE19">
        <v>2253.39</v>
      </c>
      <c r="EG19">
        <v>129.32</v>
      </c>
      <c r="EP19">
        <v>670.67</v>
      </c>
      <c r="ER19">
        <v>3136.68</v>
      </c>
      <c r="ES19">
        <v>3223.71</v>
      </c>
      <c r="ET19">
        <v>754.5</v>
      </c>
      <c r="EX19">
        <v>298.91000000000003</v>
      </c>
      <c r="FB19">
        <v>51223.71</v>
      </c>
    </row>
    <row r="20" spans="1:158" x14ac:dyDescent="0.2">
      <c r="A20">
        <v>2008</v>
      </c>
      <c r="E20">
        <v>608.25</v>
      </c>
      <c r="J20">
        <v>1381.67</v>
      </c>
      <c r="S20">
        <v>618.47</v>
      </c>
      <c r="T20">
        <v>663.81</v>
      </c>
      <c r="V20">
        <v>611.87</v>
      </c>
      <c r="X20">
        <v>655.58</v>
      </c>
      <c r="AA20">
        <v>231.72</v>
      </c>
      <c r="AC20">
        <v>2695.53</v>
      </c>
      <c r="AG20">
        <v>681.68</v>
      </c>
      <c r="AH20">
        <v>671.43</v>
      </c>
      <c r="AL20">
        <v>1887.98</v>
      </c>
      <c r="AN20">
        <v>1675.61</v>
      </c>
      <c r="AQ20">
        <v>1481.93</v>
      </c>
      <c r="AT20">
        <v>541.73</v>
      </c>
      <c r="AU20">
        <v>54.43</v>
      </c>
      <c r="BD20">
        <v>724.97</v>
      </c>
      <c r="BG20">
        <v>1315.29</v>
      </c>
      <c r="BH20">
        <v>739.93</v>
      </c>
      <c r="BK20">
        <v>626.44000000000005</v>
      </c>
      <c r="BM20">
        <v>1528.41</v>
      </c>
      <c r="BP20">
        <v>323.88</v>
      </c>
      <c r="BQ20">
        <v>2882.33</v>
      </c>
      <c r="BR20">
        <v>1867.12</v>
      </c>
      <c r="BT20">
        <v>1297.18</v>
      </c>
      <c r="CB20">
        <v>424.98</v>
      </c>
      <c r="CO20">
        <v>1786.69</v>
      </c>
      <c r="CP20">
        <v>837.28</v>
      </c>
      <c r="CQ20">
        <v>594.36</v>
      </c>
      <c r="CR20">
        <v>517.71</v>
      </c>
      <c r="CS20">
        <v>580.35</v>
      </c>
      <c r="CT20">
        <v>1241.48</v>
      </c>
      <c r="CW20">
        <v>310.08</v>
      </c>
      <c r="DC20">
        <v>647.98</v>
      </c>
      <c r="DF20">
        <v>356.56</v>
      </c>
      <c r="DG20">
        <v>943.72</v>
      </c>
      <c r="DH20">
        <v>603.37</v>
      </c>
      <c r="DJ20">
        <v>1010.15</v>
      </c>
      <c r="DK20">
        <v>1466.78</v>
      </c>
      <c r="DO20">
        <v>1147.17</v>
      </c>
      <c r="DU20">
        <v>712.15</v>
      </c>
      <c r="DW20">
        <v>3793.97</v>
      </c>
      <c r="DY20">
        <v>2026.46</v>
      </c>
      <c r="EA20">
        <v>2059.52</v>
      </c>
      <c r="EB20">
        <v>2211.94</v>
      </c>
      <c r="EC20">
        <v>244.48</v>
      </c>
      <c r="EE20">
        <v>2378.54</v>
      </c>
      <c r="EG20">
        <v>158.04</v>
      </c>
      <c r="EP20">
        <v>743.51</v>
      </c>
      <c r="ES20">
        <v>3339.89</v>
      </c>
      <c r="ET20">
        <v>814.66</v>
      </c>
      <c r="EW20">
        <v>740.59</v>
      </c>
      <c r="FB20">
        <v>57459.650000000009</v>
      </c>
    </row>
    <row r="21" spans="1:158" x14ac:dyDescent="0.2">
      <c r="A21">
        <v>2009</v>
      </c>
      <c r="E21">
        <v>643.88</v>
      </c>
      <c r="H21">
        <v>2756.38</v>
      </c>
      <c r="N21">
        <v>3094.29</v>
      </c>
      <c r="S21">
        <v>631.1</v>
      </c>
      <c r="T21">
        <v>747.15</v>
      </c>
      <c r="U21">
        <v>1153.33</v>
      </c>
      <c r="V21">
        <v>602.02</v>
      </c>
      <c r="X21">
        <v>717.26</v>
      </c>
      <c r="AA21">
        <v>232.4</v>
      </c>
      <c r="AC21">
        <v>2672.89</v>
      </c>
      <c r="AF21">
        <v>990.6</v>
      </c>
      <c r="AG21">
        <v>754.82</v>
      </c>
      <c r="AH21">
        <v>628.64</v>
      </c>
      <c r="AJ21">
        <v>324.31</v>
      </c>
      <c r="AN21">
        <v>1723.35</v>
      </c>
      <c r="AP21">
        <v>2510.83</v>
      </c>
      <c r="AQ21">
        <v>1791.14</v>
      </c>
      <c r="AT21">
        <v>570.36</v>
      </c>
      <c r="AU21">
        <v>163.66999999999999</v>
      </c>
      <c r="BA21">
        <v>3021.38</v>
      </c>
      <c r="BD21">
        <v>739.2</v>
      </c>
      <c r="BE21">
        <v>4000.44</v>
      </c>
      <c r="BG21">
        <v>1369.2</v>
      </c>
      <c r="BK21">
        <v>608.75</v>
      </c>
      <c r="BM21">
        <v>1576.6</v>
      </c>
      <c r="BN21">
        <v>3152.1</v>
      </c>
      <c r="BP21">
        <v>354.21</v>
      </c>
      <c r="BQ21">
        <v>3047.99</v>
      </c>
      <c r="BR21">
        <v>1847.66</v>
      </c>
      <c r="BT21">
        <v>1304.73</v>
      </c>
      <c r="BU21">
        <v>2357.8200000000002</v>
      </c>
      <c r="BW21">
        <v>943.97</v>
      </c>
      <c r="BY21">
        <v>3011.36</v>
      </c>
      <c r="BZ21">
        <v>780.4</v>
      </c>
      <c r="CB21">
        <v>454.1</v>
      </c>
      <c r="CH21">
        <v>4269.8500000000004</v>
      </c>
      <c r="CI21">
        <v>1707.75</v>
      </c>
      <c r="CO21">
        <v>2236.16</v>
      </c>
      <c r="CP21">
        <v>746.95</v>
      </c>
      <c r="CQ21">
        <v>576.98</v>
      </c>
      <c r="CR21">
        <v>560.66</v>
      </c>
      <c r="CS21">
        <v>588.79</v>
      </c>
      <c r="CT21">
        <v>1343.55</v>
      </c>
      <c r="CY21">
        <v>2391.0500000000002</v>
      </c>
      <c r="DA21">
        <v>123.44</v>
      </c>
      <c r="DD21">
        <v>3787.75</v>
      </c>
      <c r="DF21">
        <v>374.59</v>
      </c>
      <c r="DG21">
        <v>1031.71</v>
      </c>
      <c r="DH21">
        <v>608.65</v>
      </c>
      <c r="DI21">
        <v>648.74</v>
      </c>
      <c r="DK21">
        <v>1531.89</v>
      </c>
      <c r="DL21">
        <v>1558.13</v>
      </c>
      <c r="DM21">
        <v>2451.1</v>
      </c>
      <c r="DN21">
        <v>982.35</v>
      </c>
      <c r="DO21">
        <v>1169.03</v>
      </c>
      <c r="DR21">
        <v>3116.19</v>
      </c>
      <c r="DU21">
        <v>690.84</v>
      </c>
      <c r="DW21">
        <v>3658.83</v>
      </c>
      <c r="DX21">
        <v>1350.83</v>
      </c>
      <c r="DY21">
        <v>2084.1799999999998</v>
      </c>
      <c r="EB21">
        <v>2268.1</v>
      </c>
      <c r="EC21">
        <v>319.06</v>
      </c>
      <c r="EG21">
        <v>181.72</v>
      </c>
      <c r="EN21">
        <v>884.21</v>
      </c>
      <c r="EO21">
        <v>298.95999999999998</v>
      </c>
      <c r="EP21">
        <v>674.61</v>
      </c>
      <c r="EQ21">
        <v>3017.27</v>
      </c>
      <c r="ER21">
        <v>2672.4</v>
      </c>
      <c r="ES21">
        <v>3354.7</v>
      </c>
      <c r="ET21">
        <v>875</v>
      </c>
      <c r="EW21">
        <v>736.76</v>
      </c>
      <c r="EX21">
        <v>85.99</v>
      </c>
      <c r="FB21">
        <v>106237.10000000003</v>
      </c>
    </row>
    <row r="22" spans="1:158" x14ac:dyDescent="0.2">
      <c r="A22">
        <v>2010</v>
      </c>
      <c r="E22">
        <v>646.77</v>
      </c>
      <c r="F22">
        <v>1860.38</v>
      </c>
      <c r="G22">
        <v>2775.81</v>
      </c>
      <c r="M22">
        <v>12590611.48</v>
      </c>
      <c r="T22">
        <v>790.13</v>
      </c>
      <c r="U22">
        <v>1144.93</v>
      </c>
      <c r="X22">
        <v>778.45</v>
      </c>
      <c r="AA22">
        <v>255.8</v>
      </c>
      <c r="AC22">
        <v>2732.69</v>
      </c>
      <c r="AG22">
        <v>842.66</v>
      </c>
      <c r="AH22">
        <v>669.14</v>
      </c>
      <c r="AL22">
        <v>1090.1199999999999</v>
      </c>
      <c r="AN22">
        <v>1754.26</v>
      </c>
      <c r="AQ22">
        <v>1814.46</v>
      </c>
      <c r="AT22">
        <v>559.42999999999995</v>
      </c>
      <c r="AU22">
        <v>473.13</v>
      </c>
      <c r="AV22">
        <v>516.25</v>
      </c>
      <c r="BA22">
        <v>3111.74</v>
      </c>
      <c r="BD22">
        <v>752.85</v>
      </c>
      <c r="BH22">
        <v>573.20000000000005</v>
      </c>
      <c r="BK22">
        <v>630.73</v>
      </c>
      <c r="BL22">
        <v>1987.97</v>
      </c>
      <c r="BM22">
        <v>1569.58</v>
      </c>
      <c r="BN22">
        <v>3072.63</v>
      </c>
      <c r="BP22">
        <v>360.34</v>
      </c>
      <c r="BQ22">
        <v>3160.48</v>
      </c>
      <c r="BR22">
        <v>1860.79</v>
      </c>
      <c r="BT22">
        <v>1163.26</v>
      </c>
      <c r="BU22">
        <v>2447.3200000000002</v>
      </c>
      <c r="BW22">
        <v>1029.7</v>
      </c>
      <c r="BY22">
        <v>3067.54</v>
      </c>
      <c r="BZ22">
        <v>880.07</v>
      </c>
      <c r="CC22">
        <v>371.14</v>
      </c>
      <c r="CI22">
        <v>1767.78</v>
      </c>
      <c r="CP22">
        <v>789.63</v>
      </c>
      <c r="CQ22">
        <v>563.99</v>
      </c>
      <c r="CR22">
        <v>573.41999999999996</v>
      </c>
      <c r="CS22">
        <v>618.03</v>
      </c>
      <c r="CT22">
        <v>1563.2</v>
      </c>
      <c r="CY22">
        <v>2471.12</v>
      </c>
      <c r="DA22">
        <v>109.6</v>
      </c>
      <c r="DC22">
        <v>1286.3</v>
      </c>
      <c r="DD22">
        <v>3904.85</v>
      </c>
      <c r="DF22">
        <v>380.41</v>
      </c>
      <c r="DG22">
        <v>1082.5999999999999</v>
      </c>
      <c r="DH22">
        <v>652.17999999999995</v>
      </c>
      <c r="DI22">
        <v>658.72</v>
      </c>
      <c r="DK22">
        <v>1654.75</v>
      </c>
      <c r="DL22">
        <v>1592.16</v>
      </c>
      <c r="DN22">
        <v>1028.3699999999999</v>
      </c>
      <c r="DO22">
        <v>1253.6099999999999</v>
      </c>
      <c r="DT22">
        <v>691.24</v>
      </c>
      <c r="DU22">
        <v>843.73</v>
      </c>
      <c r="DW22">
        <v>3819.41</v>
      </c>
      <c r="DX22">
        <v>1471.05</v>
      </c>
      <c r="EB22">
        <v>2297.6999999999998</v>
      </c>
      <c r="EC22">
        <v>330.89</v>
      </c>
      <c r="EF22">
        <v>4445.53</v>
      </c>
      <c r="EG22">
        <v>216.22</v>
      </c>
      <c r="EJ22">
        <v>381.94</v>
      </c>
      <c r="EP22">
        <v>736.44</v>
      </c>
      <c r="ER22">
        <v>2725.71</v>
      </c>
      <c r="ES22">
        <v>3389.02</v>
      </c>
      <c r="ET22">
        <v>884.03</v>
      </c>
      <c r="EV22">
        <v>342.32</v>
      </c>
      <c r="EW22">
        <v>737.23</v>
      </c>
      <c r="EX22">
        <v>383.02</v>
      </c>
      <c r="EY22">
        <v>541.79</v>
      </c>
      <c r="FB22">
        <v>12681543.219999999</v>
      </c>
    </row>
    <row r="23" spans="1:158" x14ac:dyDescent="0.2">
      <c r="A23">
        <v>2011</v>
      </c>
      <c r="D23">
        <v>996.67</v>
      </c>
      <c r="E23">
        <v>652.62</v>
      </c>
      <c r="G23">
        <v>2898.84</v>
      </c>
      <c r="H23">
        <v>2841.89</v>
      </c>
      <c r="I23">
        <v>1126.02</v>
      </c>
      <c r="M23">
        <v>15272242.75</v>
      </c>
      <c r="N23">
        <v>3279.15</v>
      </c>
      <c r="P23">
        <v>0.35</v>
      </c>
      <c r="S23">
        <v>706.36</v>
      </c>
      <c r="T23">
        <v>814.78</v>
      </c>
      <c r="U23">
        <v>1110.06</v>
      </c>
      <c r="V23">
        <v>728.23</v>
      </c>
      <c r="X23">
        <v>851.03</v>
      </c>
      <c r="AA23">
        <v>270.64</v>
      </c>
      <c r="AC23">
        <v>2820.59</v>
      </c>
      <c r="AF23">
        <v>1119.9000000000001</v>
      </c>
      <c r="AG23">
        <v>941.98</v>
      </c>
      <c r="AH23">
        <v>689.47</v>
      </c>
      <c r="AL23">
        <v>1120.76</v>
      </c>
      <c r="AN23">
        <v>1811.3</v>
      </c>
      <c r="AP23">
        <v>2599.2399999999998</v>
      </c>
      <c r="AQ23">
        <v>1755.82</v>
      </c>
      <c r="AT23">
        <v>584.1</v>
      </c>
      <c r="AU23">
        <v>1245.7</v>
      </c>
      <c r="AV23">
        <v>507.88</v>
      </c>
      <c r="AW23">
        <v>1427.28</v>
      </c>
      <c r="AZ23">
        <v>907.43</v>
      </c>
      <c r="BA23">
        <v>2978.75</v>
      </c>
      <c r="BB23">
        <v>3157.48</v>
      </c>
      <c r="BD23">
        <v>761.42</v>
      </c>
      <c r="BE23">
        <v>4407.68</v>
      </c>
      <c r="BG23">
        <v>1360</v>
      </c>
      <c r="BH23">
        <v>558.49</v>
      </c>
      <c r="BK23">
        <v>719.52</v>
      </c>
      <c r="BL23">
        <v>1947.94</v>
      </c>
      <c r="BM23">
        <v>1657.32</v>
      </c>
      <c r="BN23">
        <v>3275.07</v>
      </c>
      <c r="BP23">
        <v>342.16</v>
      </c>
      <c r="BQ23">
        <v>3143.13</v>
      </c>
      <c r="BR23">
        <v>1949.54</v>
      </c>
      <c r="BT23">
        <v>501.13</v>
      </c>
      <c r="BU23">
        <v>2556.35</v>
      </c>
      <c r="BW23">
        <v>1136.4100000000001</v>
      </c>
      <c r="BY23">
        <v>3196.99</v>
      </c>
      <c r="CH23">
        <v>4426.42</v>
      </c>
      <c r="CI23">
        <v>1936.56</v>
      </c>
      <c r="CL23">
        <v>1140.3499999999999</v>
      </c>
      <c r="CP23">
        <v>795.62</v>
      </c>
      <c r="CQ23">
        <v>558.67999999999995</v>
      </c>
      <c r="CR23">
        <v>562.29</v>
      </c>
      <c r="CS23">
        <v>730.58</v>
      </c>
      <c r="CT23">
        <v>1617.19</v>
      </c>
      <c r="DA23">
        <v>243.86</v>
      </c>
      <c r="DB23">
        <v>572.08000000000004</v>
      </c>
      <c r="DD23">
        <v>4048.92</v>
      </c>
      <c r="DF23">
        <v>395.87</v>
      </c>
      <c r="DG23">
        <v>1059.52</v>
      </c>
      <c r="DH23">
        <v>728.64</v>
      </c>
      <c r="DI23">
        <v>696.02</v>
      </c>
      <c r="DK23">
        <v>1772.47</v>
      </c>
      <c r="DL23">
        <v>1168.72</v>
      </c>
      <c r="DM23">
        <v>2473.5</v>
      </c>
      <c r="DN23">
        <v>1071.71</v>
      </c>
      <c r="DO23">
        <v>1235.75</v>
      </c>
      <c r="DR23">
        <v>3298.75</v>
      </c>
      <c r="DU23">
        <v>962.94</v>
      </c>
      <c r="DX23">
        <v>1513.82</v>
      </c>
      <c r="DY23">
        <v>2321.77</v>
      </c>
      <c r="EA23">
        <v>1198.93</v>
      </c>
      <c r="EB23">
        <v>2326.48</v>
      </c>
      <c r="EC23">
        <v>354.24</v>
      </c>
      <c r="ED23">
        <v>308.51</v>
      </c>
      <c r="EG23">
        <v>247.48</v>
      </c>
      <c r="EH23">
        <v>626.02</v>
      </c>
      <c r="EI23">
        <v>810.43</v>
      </c>
      <c r="EK23">
        <v>481.48</v>
      </c>
      <c r="EM23">
        <v>1070.0899999999999</v>
      </c>
      <c r="EN23">
        <v>996.45</v>
      </c>
      <c r="EP23">
        <v>827.53</v>
      </c>
      <c r="ER23">
        <v>2722.21</v>
      </c>
      <c r="ES23">
        <v>3433.6</v>
      </c>
      <c r="ET23">
        <v>975.83</v>
      </c>
      <c r="EU23">
        <v>995.29</v>
      </c>
      <c r="EW23">
        <v>743.74</v>
      </c>
      <c r="EX23">
        <v>413.46</v>
      </c>
      <c r="FA23">
        <v>430.68</v>
      </c>
      <c r="FB23">
        <v>15393994.699999997</v>
      </c>
    </row>
    <row r="24" spans="1:158" x14ac:dyDescent="0.2">
      <c r="A24">
        <v>2012</v>
      </c>
      <c r="C24">
        <v>6519.9</v>
      </c>
      <c r="D24">
        <v>1071.3699999999999</v>
      </c>
      <c r="E24">
        <v>715.28</v>
      </c>
      <c r="G24">
        <v>2996.41</v>
      </c>
      <c r="H24">
        <v>2894.41</v>
      </c>
      <c r="I24">
        <v>1321.22</v>
      </c>
      <c r="Q24">
        <v>3358.09</v>
      </c>
      <c r="S24">
        <v>845.67</v>
      </c>
      <c r="T24">
        <v>819.11</v>
      </c>
      <c r="V24">
        <v>796.11</v>
      </c>
      <c r="X24">
        <v>910.78</v>
      </c>
      <c r="AA24">
        <v>332.33</v>
      </c>
      <c r="AC24">
        <v>2912.16</v>
      </c>
      <c r="AG24">
        <v>1063.27</v>
      </c>
      <c r="AH24">
        <v>740.67</v>
      </c>
      <c r="AK24">
        <v>157.13999999999999</v>
      </c>
      <c r="AL24">
        <v>1256.76</v>
      </c>
      <c r="AM24">
        <v>326.77</v>
      </c>
      <c r="AQ24">
        <v>1783.59</v>
      </c>
      <c r="AT24">
        <v>641.33000000000004</v>
      </c>
      <c r="AU24">
        <v>1485.29</v>
      </c>
      <c r="AV24">
        <v>542.54999999999995</v>
      </c>
      <c r="AW24">
        <v>1483.13</v>
      </c>
      <c r="BA24">
        <v>3225.02</v>
      </c>
      <c r="BB24">
        <v>3247.66</v>
      </c>
      <c r="BC24">
        <v>314.74</v>
      </c>
      <c r="BD24">
        <v>931.84</v>
      </c>
      <c r="BE24">
        <v>4511.78</v>
      </c>
      <c r="BG24">
        <v>1252</v>
      </c>
      <c r="BH24">
        <v>587.41999999999996</v>
      </c>
      <c r="BK24">
        <v>692.76</v>
      </c>
      <c r="BM24">
        <v>1657.42</v>
      </c>
      <c r="BN24">
        <v>3382.62</v>
      </c>
      <c r="BP24">
        <v>369.62</v>
      </c>
      <c r="BQ24">
        <v>3151.58</v>
      </c>
      <c r="BR24">
        <v>2135.64</v>
      </c>
      <c r="BT24">
        <v>498.67</v>
      </c>
      <c r="BU24">
        <v>2642.36</v>
      </c>
      <c r="BW24">
        <v>1260.0899999999999</v>
      </c>
      <c r="BY24">
        <v>3276.11</v>
      </c>
      <c r="BZ24">
        <v>1040.82</v>
      </c>
      <c r="CH24">
        <v>4466.0200000000004</v>
      </c>
      <c r="CI24">
        <v>2140.59</v>
      </c>
      <c r="CJ24">
        <v>209.58</v>
      </c>
      <c r="CL24">
        <v>1255.75</v>
      </c>
      <c r="CP24">
        <v>860.93</v>
      </c>
      <c r="CQ24">
        <v>557.95000000000005</v>
      </c>
      <c r="CR24">
        <v>647</v>
      </c>
      <c r="CS24">
        <v>877.17</v>
      </c>
      <c r="CT24">
        <v>1596.08</v>
      </c>
      <c r="CV24">
        <v>1044.02</v>
      </c>
      <c r="CZ24">
        <v>477.54</v>
      </c>
      <c r="DA24">
        <v>333.18</v>
      </c>
      <c r="DD24">
        <v>4183.72</v>
      </c>
      <c r="DG24">
        <v>1178.48</v>
      </c>
      <c r="DH24">
        <v>758.13</v>
      </c>
      <c r="DI24">
        <v>755.94</v>
      </c>
      <c r="DJ24">
        <v>559.47</v>
      </c>
      <c r="DK24">
        <v>1850.4</v>
      </c>
      <c r="DL24">
        <v>1179.1400000000001</v>
      </c>
      <c r="DM24">
        <v>2864.52</v>
      </c>
      <c r="DN24">
        <v>1101.49</v>
      </c>
      <c r="DO24">
        <v>1344.27</v>
      </c>
      <c r="DQ24">
        <v>701.22</v>
      </c>
      <c r="DR24">
        <v>3246.9</v>
      </c>
      <c r="DU24">
        <v>1032.26</v>
      </c>
      <c r="DW24">
        <v>4129.53</v>
      </c>
      <c r="DX24">
        <v>1559.35</v>
      </c>
      <c r="EA24">
        <v>1316.59</v>
      </c>
      <c r="EB24">
        <v>2354.56</v>
      </c>
      <c r="EF24">
        <v>4120.6899999999996</v>
      </c>
      <c r="EG24">
        <v>309.92</v>
      </c>
      <c r="EH24">
        <v>560.30999999999995</v>
      </c>
      <c r="EI24">
        <v>907.08</v>
      </c>
      <c r="EM24">
        <v>1155.95</v>
      </c>
      <c r="EN24">
        <v>1045.3599999999999</v>
      </c>
      <c r="EO24">
        <v>261.04000000000002</v>
      </c>
      <c r="EP24">
        <v>929.04</v>
      </c>
      <c r="ER24">
        <v>2705.77</v>
      </c>
      <c r="ES24">
        <v>3512.33</v>
      </c>
      <c r="ET24">
        <v>1051.43</v>
      </c>
      <c r="EU24">
        <v>1006.93</v>
      </c>
      <c r="EX24">
        <v>494.03</v>
      </c>
      <c r="FB24">
        <v>131793.14999999997</v>
      </c>
    </row>
    <row r="25" spans="1:158" x14ac:dyDescent="0.2">
      <c r="A25">
        <v>2013</v>
      </c>
      <c r="D25">
        <v>1091.8599999999999</v>
      </c>
      <c r="E25">
        <v>818.4</v>
      </c>
      <c r="G25">
        <v>3086.73</v>
      </c>
      <c r="H25">
        <v>2972.53</v>
      </c>
      <c r="I25">
        <v>1306.5999999999999</v>
      </c>
      <c r="M25">
        <v>15492825.58</v>
      </c>
      <c r="N25">
        <v>3415.86</v>
      </c>
      <c r="Q25">
        <v>3567.23</v>
      </c>
      <c r="S25">
        <v>936.8</v>
      </c>
      <c r="T25">
        <v>876.41</v>
      </c>
      <c r="V25">
        <v>788.86</v>
      </c>
      <c r="X25">
        <v>1000.86</v>
      </c>
      <c r="AA25">
        <v>339.93</v>
      </c>
      <c r="AC25">
        <v>2931.36</v>
      </c>
      <c r="AF25">
        <v>1169.19</v>
      </c>
      <c r="AG25">
        <v>1117.94</v>
      </c>
      <c r="AH25">
        <v>758.84</v>
      </c>
      <c r="AL25">
        <v>1287.5899999999999</v>
      </c>
      <c r="AM25">
        <v>468.51</v>
      </c>
      <c r="AP25">
        <v>2600.79</v>
      </c>
      <c r="AQ25">
        <v>1862.26</v>
      </c>
      <c r="AT25">
        <v>607.51</v>
      </c>
      <c r="AU25">
        <v>1589.1</v>
      </c>
      <c r="AV25">
        <v>563.35</v>
      </c>
      <c r="AW25">
        <v>1586.51</v>
      </c>
      <c r="AY25">
        <v>185.64</v>
      </c>
      <c r="BA25">
        <v>3120.9</v>
      </c>
      <c r="BB25">
        <v>3373.62</v>
      </c>
      <c r="BD25">
        <v>990.34</v>
      </c>
      <c r="BE25">
        <v>4588.33</v>
      </c>
      <c r="BF25">
        <v>660.34</v>
      </c>
      <c r="BG25">
        <v>1254.72</v>
      </c>
      <c r="BH25">
        <v>608.85</v>
      </c>
      <c r="BK25">
        <v>582.80999999999995</v>
      </c>
      <c r="BL25">
        <v>2088.13</v>
      </c>
      <c r="BM25">
        <v>1731.54</v>
      </c>
      <c r="BN25">
        <v>3583.78</v>
      </c>
      <c r="BP25">
        <v>378.34</v>
      </c>
      <c r="BQ25">
        <v>3140.54</v>
      </c>
      <c r="BR25">
        <v>2039.78</v>
      </c>
      <c r="BT25">
        <v>1319.79</v>
      </c>
      <c r="BU25">
        <v>2774.17</v>
      </c>
      <c r="BW25">
        <v>1185.6300000000001</v>
      </c>
      <c r="BY25">
        <v>3191.95</v>
      </c>
      <c r="BZ25">
        <v>1045.8699999999999</v>
      </c>
      <c r="CB25">
        <v>573.98</v>
      </c>
      <c r="CH25">
        <v>4638.33</v>
      </c>
      <c r="CI25">
        <v>2224.7800000000002</v>
      </c>
      <c r="CK25">
        <v>178.86</v>
      </c>
      <c r="CN25">
        <v>352.6</v>
      </c>
      <c r="CP25">
        <v>908.87</v>
      </c>
      <c r="CR25">
        <v>617.83000000000004</v>
      </c>
      <c r="CV25">
        <v>1200.46</v>
      </c>
      <c r="CZ25">
        <v>744.01</v>
      </c>
      <c r="DB25">
        <v>643.70000000000005</v>
      </c>
      <c r="DD25">
        <v>4351.93</v>
      </c>
      <c r="DF25">
        <v>435.16</v>
      </c>
      <c r="DG25">
        <v>1239.51</v>
      </c>
      <c r="DH25">
        <v>831.51</v>
      </c>
      <c r="DI25">
        <v>1213.56</v>
      </c>
      <c r="DJ25">
        <v>568.98</v>
      </c>
      <c r="DK25">
        <v>1954.15</v>
      </c>
      <c r="DL25">
        <v>1215.3800000000001</v>
      </c>
      <c r="DM25">
        <v>3186.45</v>
      </c>
      <c r="DN25">
        <v>1148.1099999999999</v>
      </c>
      <c r="DO25">
        <v>1388.1</v>
      </c>
      <c r="DR25">
        <v>3238.85</v>
      </c>
      <c r="DW25">
        <v>4186.5600000000004</v>
      </c>
      <c r="DX25">
        <v>1658.35</v>
      </c>
      <c r="EA25">
        <v>1502.17</v>
      </c>
      <c r="EB25">
        <v>2464.36</v>
      </c>
      <c r="EG25">
        <v>356.92</v>
      </c>
      <c r="EJ25">
        <v>759.34</v>
      </c>
      <c r="EM25">
        <v>1141.9100000000001</v>
      </c>
      <c r="EN25">
        <v>1087.1199999999999</v>
      </c>
      <c r="EP25">
        <v>987.91</v>
      </c>
      <c r="ER25">
        <v>2751.98</v>
      </c>
      <c r="ES25">
        <v>3578.78</v>
      </c>
      <c r="ET25">
        <v>1079.48</v>
      </c>
      <c r="EU25">
        <v>1008.4</v>
      </c>
      <c r="EX25">
        <v>514.6</v>
      </c>
      <c r="FB25">
        <v>15623348.659999987</v>
      </c>
    </row>
    <row r="26" spans="1:158" x14ac:dyDescent="0.2">
      <c r="A26">
        <v>2014</v>
      </c>
      <c r="B26">
        <v>498.43</v>
      </c>
      <c r="D26">
        <v>1015.76</v>
      </c>
      <c r="E26">
        <v>861.56</v>
      </c>
      <c r="G26">
        <v>3543</v>
      </c>
      <c r="I26">
        <v>1375.16</v>
      </c>
      <c r="M26">
        <v>14695861.119999999</v>
      </c>
      <c r="N26">
        <v>3439.95</v>
      </c>
      <c r="O26">
        <v>1068.06</v>
      </c>
      <c r="S26">
        <v>978.45</v>
      </c>
      <c r="T26">
        <v>907.05</v>
      </c>
      <c r="V26">
        <v>829.54</v>
      </c>
      <c r="W26">
        <v>2337.29</v>
      </c>
      <c r="X26">
        <v>1101.56</v>
      </c>
      <c r="Z26">
        <v>113.47</v>
      </c>
      <c r="AA26">
        <v>411.06</v>
      </c>
      <c r="AB26">
        <v>554.92999999999995</v>
      </c>
      <c r="AC26">
        <v>2965.6</v>
      </c>
      <c r="AG26">
        <v>1190.5999999999999</v>
      </c>
      <c r="AH26">
        <v>765.03</v>
      </c>
      <c r="AI26">
        <v>377.23</v>
      </c>
      <c r="AL26">
        <v>1281.8499999999999</v>
      </c>
      <c r="AQ26">
        <v>1924.26</v>
      </c>
      <c r="AT26">
        <v>612.52</v>
      </c>
      <c r="AV26">
        <v>575.22</v>
      </c>
      <c r="BA26">
        <v>3134.53</v>
      </c>
      <c r="BD26">
        <v>1017.19</v>
      </c>
      <c r="BH26">
        <v>625.64</v>
      </c>
      <c r="BK26">
        <v>625.85</v>
      </c>
      <c r="BL26">
        <v>2090.75</v>
      </c>
      <c r="BN26">
        <v>3797.5</v>
      </c>
      <c r="BP26">
        <v>386.11</v>
      </c>
      <c r="BQ26">
        <v>3075.64</v>
      </c>
      <c r="BR26">
        <v>2036.23</v>
      </c>
      <c r="BT26">
        <v>534.85</v>
      </c>
      <c r="BU26">
        <v>2744.05</v>
      </c>
      <c r="BW26">
        <v>1244.31</v>
      </c>
      <c r="BY26">
        <v>3252.26</v>
      </c>
      <c r="BZ26">
        <v>1105.05</v>
      </c>
      <c r="CB26">
        <v>592.49</v>
      </c>
      <c r="CI26">
        <v>2308.4699999999998</v>
      </c>
      <c r="CL26">
        <v>1367.63</v>
      </c>
      <c r="CN26">
        <v>337.96</v>
      </c>
      <c r="CP26">
        <v>1021.88</v>
      </c>
      <c r="CR26">
        <v>667.31</v>
      </c>
      <c r="CS26">
        <v>996.75</v>
      </c>
      <c r="CV26">
        <v>1111.6199999999999</v>
      </c>
      <c r="CX26">
        <v>3361.76</v>
      </c>
      <c r="CY26">
        <v>2761.07</v>
      </c>
      <c r="CZ26">
        <v>941.08</v>
      </c>
      <c r="DD26">
        <v>4446.32</v>
      </c>
      <c r="DF26">
        <v>443.93</v>
      </c>
      <c r="DG26">
        <v>1267.83</v>
      </c>
      <c r="DH26">
        <v>858.44</v>
      </c>
      <c r="DI26">
        <v>1222.26</v>
      </c>
      <c r="DJ26">
        <v>585.30999999999995</v>
      </c>
      <c r="DK26">
        <v>2009.82</v>
      </c>
      <c r="DM26">
        <v>3588.11</v>
      </c>
      <c r="DO26">
        <v>1438.98</v>
      </c>
      <c r="DP26">
        <v>227.07</v>
      </c>
      <c r="DR26">
        <v>3791.91</v>
      </c>
      <c r="DW26">
        <v>3415.45</v>
      </c>
      <c r="DX26">
        <v>1769.9</v>
      </c>
      <c r="EB26">
        <v>2527.88</v>
      </c>
      <c r="EC26">
        <v>425.95</v>
      </c>
      <c r="EF26">
        <v>5100.63</v>
      </c>
      <c r="EG26">
        <v>412.23</v>
      </c>
      <c r="EH26">
        <v>430.48</v>
      </c>
      <c r="EI26">
        <v>1094.44</v>
      </c>
      <c r="EM26">
        <v>1223.21</v>
      </c>
      <c r="EP26">
        <v>973.04</v>
      </c>
      <c r="ES26">
        <v>3623.5</v>
      </c>
      <c r="ET26">
        <v>1135.6500000000001</v>
      </c>
      <c r="EU26">
        <v>1029.76</v>
      </c>
      <c r="EX26">
        <v>556.78</v>
      </c>
      <c r="FA26">
        <v>597.39</v>
      </c>
      <c r="FB26">
        <v>14809922.950000003</v>
      </c>
    </row>
    <row r="27" spans="1:158" x14ac:dyDescent="0.2">
      <c r="A27">
        <v>2015</v>
      </c>
      <c r="C27">
        <v>891.55</v>
      </c>
      <c r="E27">
        <v>539.91999999999996</v>
      </c>
      <c r="G27">
        <v>3129.59</v>
      </c>
      <c r="H27">
        <v>3055.99</v>
      </c>
      <c r="I27">
        <v>1299.6400000000001</v>
      </c>
      <c r="J27">
        <v>3891.22</v>
      </c>
      <c r="M27">
        <v>13913760.68</v>
      </c>
      <c r="N27">
        <v>3561.59</v>
      </c>
      <c r="O27">
        <v>887.19</v>
      </c>
      <c r="S27">
        <v>2154.73</v>
      </c>
      <c r="T27">
        <v>900.47</v>
      </c>
      <c r="V27">
        <v>821.11</v>
      </c>
      <c r="X27">
        <v>1160.05</v>
      </c>
      <c r="AA27">
        <v>445.13</v>
      </c>
      <c r="AC27">
        <v>2982.17</v>
      </c>
      <c r="AD27">
        <v>645.66</v>
      </c>
      <c r="AF27">
        <v>1143.26</v>
      </c>
      <c r="AG27">
        <v>1283.53</v>
      </c>
      <c r="AH27">
        <v>748.9</v>
      </c>
      <c r="AL27">
        <v>1394.16</v>
      </c>
      <c r="AP27">
        <v>218.48</v>
      </c>
      <c r="AQ27">
        <v>1960.08</v>
      </c>
      <c r="AT27">
        <v>567.11</v>
      </c>
      <c r="AU27">
        <v>776.24</v>
      </c>
      <c r="AV27">
        <v>591.76</v>
      </c>
      <c r="AW27">
        <v>1765.56</v>
      </c>
      <c r="BA27">
        <v>3100.05</v>
      </c>
      <c r="BB27">
        <v>3396.71</v>
      </c>
      <c r="BD27">
        <v>1065.93</v>
      </c>
      <c r="BE27">
        <v>4777.21</v>
      </c>
      <c r="BF27">
        <v>660.16</v>
      </c>
      <c r="BG27">
        <v>1261.5</v>
      </c>
      <c r="BH27">
        <v>609.36</v>
      </c>
      <c r="BK27">
        <v>621.15</v>
      </c>
      <c r="BL27">
        <v>2290.61</v>
      </c>
      <c r="BM27">
        <v>1757.71</v>
      </c>
      <c r="BN27">
        <v>3993.64</v>
      </c>
      <c r="BP27">
        <v>385.11</v>
      </c>
      <c r="BQ27">
        <v>3086.29</v>
      </c>
      <c r="BR27">
        <v>2086.9899999999998</v>
      </c>
      <c r="BS27">
        <v>2562.3200000000002</v>
      </c>
      <c r="BU27">
        <v>2785.35</v>
      </c>
      <c r="BW27">
        <v>1204.95</v>
      </c>
      <c r="BY27">
        <v>3406.34</v>
      </c>
      <c r="BZ27">
        <v>1144.32</v>
      </c>
      <c r="CA27">
        <v>1819.82</v>
      </c>
      <c r="CB27">
        <v>625.54999999999995</v>
      </c>
      <c r="CG27">
        <v>1430.51</v>
      </c>
      <c r="CH27">
        <v>4841.2299999999996</v>
      </c>
      <c r="CI27">
        <v>2582.09</v>
      </c>
      <c r="CJ27">
        <v>245.67</v>
      </c>
      <c r="CL27">
        <v>1409.15</v>
      </c>
      <c r="CN27">
        <v>301.99</v>
      </c>
      <c r="CP27">
        <v>1098.76</v>
      </c>
      <c r="CR27">
        <v>708.15</v>
      </c>
      <c r="CS27">
        <v>1000.69</v>
      </c>
      <c r="CT27">
        <v>1658.36</v>
      </c>
      <c r="CU27">
        <v>340.39</v>
      </c>
      <c r="CY27">
        <v>2772.38</v>
      </c>
      <c r="DD27">
        <v>4019.25</v>
      </c>
      <c r="DE27">
        <v>3785.84</v>
      </c>
      <c r="DF27">
        <v>493.98</v>
      </c>
      <c r="DG27">
        <v>1404.9</v>
      </c>
      <c r="DH27">
        <v>863.8</v>
      </c>
      <c r="DI27">
        <v>1213.01</v>
      </c>
      <c r="DJ27">
        <v>603.91</v>
      </c>
      <c r="DK27">
        <v>2082.79</v>
      </c>
      <c r="DL27">
        <v>1230.25</v>
      </c>
      <c r="DM27">
        <v>3526.64</v>
      </c>
      <c r="DO27">
        <v>1347.66</v>
      </c>
      <c r="DR27">
        <v>3870.89</v>
      </c>
      <c r="DT27">
        <v>716.14</v>
      </c>
      <c r="DW27">
        <v>4467.3599999999997</v>
      </c>
      <c r="DX27">
        <v>1812.85</v>
      </c>
      <c r="DY27">
        <v>2467.9299999999998</v>
      </c>
      <c r="EA27">
        <v>516.91999999999996</v>
      </c>
      <c r="EB27">
        <v>2565.37</v>
      </c>
      <c r="EC27">
        <v>476.05</v>
      </c>
      <c r="EE27">
        <v>3440.37</v>
      </c>
      <c r="EG27">
        <v>402.01</v>
      </c>
      <c r="EI27">
        <v>855.41</v>
      </c>
      <c r="EK27">
        <v>617.71</v>
      </c>
      <c r="EM27">
        <v>1259.18</v>
      </c>
      <c r="EN27">
        <v>1164.8399999999999</v>
      </c>
      <c r="EP27">
        <v>761.88</v>
      </c>
      <c r="ER27">
        <v>2740.14</v>
      </c>
      <c r="ES27">
        <v>3728.37</v>
      </c>
      <c r="ET27">
        <v>1156.22</v>
      </c>
      <c r="EU27">
        <v>1040.54</v>
      </c>
      <c r="EX27">
        <v>654.95000000000005</v>
      </c>
      <c r="FA27">
        <v>1500.86</v>
      </c>
      <c r="FB27">
        <v>14068394.230000004</v>
      </c>
    </row>
    <row r="28" spans="1:158" x14ac:dyDescent="0.2">
      <c r="A28">
        <v>2016</v>
      </c>
      <c r="C28">
        <v>898.58</v>
      </c>
      <c r="E28">
        <v>575.14</v>
      </c>
      <c r="G28">
        <v>3672.18</v>
      </c>
      <c r="H28">
        <v>3180.09</v>
      </c>
      <c r="I28">
        <v>1199.54</v>
      </c>
      <c r="J28">
        <v>3968.7</v>
      </c>
      <c r="K28">
        <v>453.6</v>
      </c>
      <c r="L28">
        <v>1164.82</v>
      </c>
      <c r="N28">
        <v>3619.34</v>
      </c>
      <c r="O28">
        <v>824.62</v>
      </c>
      <c r="S28">
        <v>2370.33</v>
      </c>
      <c r="T28">
        <v>945.62</v>
      </c>
      <c r="V28">
        <v>856.68</v>
      </c>
      <c r="X28">
        <v>1295.04</v>
      </c>
      <c r="AA28">
        <v>500.32</v>
      </c>
      <c r="AC28">
        <v>3132.17</v>
      </c>
      <c r="AF28">
        <v>1457.83</v>
      </c>
      <c r="AG28">
        <v>1372.31</v>
      </c>
      <c r="AH28">
        <v>736.77</v>
      </c>
      <c r="AL28">
        <v>1407.53</v>
      </c>
      <c r="AP28">
        <v>2785.54</v>
      </c>
      <c r="AQ28">
        <v>2088.9899999999998</v>
      </c>
      <c r="AT28">
        <v>580.80999999999995</v>
      </c>
      <c r="AU28">
        <v>1542.99</v>
      </c>
      <c r="AV28">
        <v>579.91999999999996</v>
      </c>
      <c r="AW28">
        <v>1930.39</v>
      </c>
      <c r="AX28">
        <v>795.31</v>
      </c>
      <c r="AZ28">
        <v>1088.05</v>
      </c>
      <c r="BB28">
        <v>3503.52</v>
      </c>
      <c r="BD28">
        <v>1093.3900000000001</v>
      </c>
      <c r="BE28">
        <v>5053.37</v>
      </c>
      <c r="BG28">
        <v>1324.59</v>
      </c>
      <c r="BH28">
        <v>606.71</v>
      </c>
      <c r="BK28">
        <v>661.12</v>
      </c>
      <c r="BL28">
        <v>2383.52</v>
      </c>
      <c r="BM28">
        <v>1895.33</v>
      </c>
      <c r="BN28">
        <v>4184.96</v>
      </c>
      <c r="BP28">
        <v>435.78</v>
      </c>
      <c r="BQ28">
        <v>3207.09</v>
      </c>
      <c r="BR28">
        <v>2264.1999999999998</v>
      </c>
      <c r="BS28">
        <v>2717.65</v>
      </c>
      <c r="BU28">
        <v>2641.63</v>
      </c>
      <c r="BV28">
        <v>1380.37</v>
      </c>
      <c r="BW28">
        <v>1232.31</v>
      </c>
      <c r="BY28">
        <v>3464.95</v>
      </c>
      <c r="BZ28">
        <v>1175.6199999999999</v>
      </c>
      <c r="CA28">
        <v>1855.46</v>
      </c>
      <c r="CB28">
        <v>687.6</v>
      </c>
      <c r="CG28">
        <v>1577.57</v>
      </c>
      <c r="CH28">
        <v>4950.8100000000004</v>
      </c>
      <c r="CI28">
        <v>2551.4899999999998</v>
      </c>
      <c r="CL28">
        <v>1609.18</v>
      </c>
      <c r="CM28">
        <v>1121.83</v>
      </c>
      <c r="CN28">
        <v>344.38</v>
      </c>
      <c r="CP28">
        <v>1134.1500000000001</v>
      </c>
      <c r="CR28">
        <v>787.36</v>
      </c>
      <c r="CS28">
        <v>1055.44</v>
      </c>
      <c r="CV28">
        <v>1064.52</v>
      </c>
      <c r="CY28">
        <v>2926.03</v>
      </c>
      <c r="DD28">
        <v>4083.68</v>
      </c>
      <c r="DE28">
        <v>3978.8</v>
      </c>
      <c r="DG28">
        <v>1549.7</v>
      </c>
      <c r="DH28">
        <v>840.61</v>
      </c>
      <c r="DI28">
        <v>1209.1400000000001</v>
      </c>
      <c r="DJ28">
        <v>644.33000000000004</v>
      </c>
      <c r="DK28">
        <v>2201.19</v>
      </c>
      <c r="DL28">
        <v>1275.04</v>
      </c>
      <c r="DM28">
        <v>3603.3</v>
      </c>
      <c r="DN28">
        <v>1543.69</v>
      </c>
      <c r="DO28">
        <v>1425.4</v>
      </c>
      <c r="DR28">
        <v>3520.26</v>
      </c>
      <c r="DT28">
        <v>736.09</v>
      </c>
      <c r="DW28">
        <v>3731.23</v>
      </c>
      <c r="DX28">
        <v>1777.7</v>
      </c>
      <c r="DY28">
        <v>2574.42</v>
      </c>
      <c r="EB28">
        <v>2614.3000000000002</v>
      </c>
      <c r="EE28">
        <v>3517.75</v>
      </c>
      <c r="EF28">
        <v>5421.09</v>
      </c>
      <c r="EG28">
        <v>409.48</v>
      </c>
      <c r="EJ28">
        <v>716.47</v>
      </c>
      <c r="EM28">
        <v>1330.44</v>
      </c>
      <c r="EN28">
        <v>1268.81</v>
      </c>
      <c r="EP28">
        <v>844.15</v>
      </c>
      <c r="ER28">
        <v>2892.46</v>
      </c>
      <c r="ES28">
        <v>3834.6</v>
      </c>
      <c r="ET28">
        <v>1101.47</v>
      </c>
      <c r="EU28">
        <v>1006.82</v>
      </c>
      <c r="EX28">
        <v>707.19</v>
      </c>
      <c r="FB28">
        <v>166274.75</v>
      </c>
    </row>
    <row r="29" spans="1:158" x14ac:dyDescent="0.2">
      <c r="A29">
        <v>2017</v>
      </c>
      <c r="C29">
        <v>928.01</v>
      </c>
      <c r="D29">
        <v>1340.69</v>
      </c>
      <c r="E29">
        <v>618.64</v>
      </c>
      <c r="G29">
        <v>3313.68</v>
      </c>
      <c r="H29">
        <v>3210.82</v>
      </c>
      <c r="I29">
        <v>1085.29</v>
      </c>
      <c r="J29">
        <v>4100.6899999999996</v>
      </c>
      <c r="K29">
        <v>400.21</v>
      </c>
      <c r="N29">
        <v>3669.11</v>
      </c>
      <c r="O29">
        <v>809.89</v>
      </c>
      <c r="S29">
        <v>2508.33</v>
      </c>
      <c r="V29">
        <v>884.75</v>
      </c>
      <c r="X29">
        <v>1380.7</v>
      </c>
      <c r="AC29">
        <v>3189.59</v>
      </c>
      <c r="AF29">
        <v>1634.08</v>
      </c>
      <c r="AH29">
        <v>735.41</v>
      </c>
      <c r="AL29">
        <v>1430.06</v>
      </c>
      <c r="AM29">
        <v>446.57</v>
      </c>
      <c r="AP29">
        <v>2808.02</v>
      </c>
      <c r="AQ29">
        <v>2233.9699999999998</v>
      </c>
      <c r="AS29">
        <v>911.85</v>
      </c>
      <c r="AT29">
        <v>596.14</v>
      </c>
      <c r="AU29">
        <v>1334.15</v>
      </c>
      <c r="AV29">
        <v>617.35</v>
      </c>
      <c r="AW29">
        <v>2013.11</v>
      </c>
      <c r="BA29">
        <v>3255.42</v>
      </c>
      <c r="BB29">
        <v>3637.5</v>
      </c>
      <c r="BD29">
        <v>1080.52</v>
      </c>
      <c r="BE29">
        <v>5191.58</v>
      </c>
      <c r="BF29">
        <v>392.81</v>
      </c>
      <c r="BG29">
        <v>1346.65</v>
      </c>
      <c r="BH29">
        <v>590.92999999999995</v>
      </c>
      <c r="BK29">
        <v>634.37</v>
      </c>
      <c r="BM29">
        <v>2129.77</v>
      </c>
      <c r="BN29">
        <v>4520.47</v>
      </c>
      <c r="BP29">
        <v>478.16</v>
      </c>
      <c r="BQ29">
        <v>3230.21</v>
      </c>
      <c r="BS29">
        <v>2753.17</v>
      </c>
      <c r="BU29">
        <v>2619.34</v>
      </c>
      <c r="BV29">
        <v>1071.77</v>
      </c>
      <c r="BW29">
        <v>1204.08</v>
      </c>
      <c r="BY29">
        <v>3473.53</v>
      </c>
      <c r="BZ29">
        <v>1209.31</v>
      </c>
      <c r="CB29">
        <v>733.87</v>
      </c>
      <c r="CC29">
        <v>630.88</v>
      </c>
      <c r="CD29">
        <v>1573.71</v>
      </c>
      <c r="CG29">
        <v>1696.15</v>
      </c>
      <c r="CH29">
        <v>5085.79</v>
      </c>
      <c r="CI29">
        <v>2525.13</v>
      </c>
      <c r="CL29">
        <v>1667.1</v>
      </c>
      <c r="CN29">
        <v>339.04</v>
      </c>
      <c r="CP29">
        <v>1177.55</v>
      </c>
      <c r="CR29">
        <v>875.42</v>
      </c>
      <c r="CS29">
        <v>1081.27</v>
      </c>
      <c r="CT29">
        <v>1793.13</v>
      </c>
      <c r="CU29">
        <v>445.05</v>
      </c>
      <c r="CW29">
        <v>583.4</v>
      </c>
      <c r="CY29">
        <v>3011.59</v>
      </c>
      <c r="DD29">
        <v>4300.97</v>
      </c>
      <c r="DE29">
        <v>4243.21</v>
      </c>
      <c r="DF29">
        <v>566.21</v>
      </c>
      <c r="DG29">
        <v>1671.25</v>
      </c>
      <c r="DH29">
        <v>844.98</v>
      </c>
      <c r="DI29">
        <v>1204.5899999999999</v>
      </c>
      <c r="DJ29">
        <v>651.33000000000004</v>
      </c>
      <c r="DK29">
        <v>2282.7800000000002</v>
      </c>
      <c r="DL29">
        <v>1283.1099999999999</v>
      </c>
      <c r="DM29">
        <v>3836.75</v>
      </c>
      <c r="DO29">
        <v>1493.53</v>
      </c>
      <c r="DP29">
        <v>176.36</v>
      </c>
      <c r="DQ29">
        <v>690.5</v>
      </c>
      <c r="DR29">
        <v>3535.02</v>
      </c>
      <c r="DT29">
        <v>738.45</v>
      </c>
      <c r="DW29">
        <v>3916.76</v>
      </c>
      <c r="DX29">
        <v>1782.11</v>
      </c>
      <c r="DY29">
        <v>2652.68</v>
      </c>
      <c r="EA29">
        <v>534.4</v>
      </c>
      <c r="EB29">
        <v>2773.6</v>
      </c>
      <c r="EE29">
        <v>3553.39</v>
      </c>
      <c r="EG29">
        <v>440.88</v>
      </c>
      <c r="EI29">
        <v>977.82</v>
      </c>
      <c r="EK29">
        <v>362.05</v>
      </c>
      <c r="EN29">
        <v>1254.2</v>
      </c>
      <c r="EO29">
        <v>167.88</v>
      </c>
      <c r="EP29">
        <v>1014.03</v>
      </c>
      <c r="ER29">
        <v>2975.4</v>
      </c>
      <c r="ES29">
        <v>3955.18</v>
      </c>
      <c r="ET29">
        <v>1216.6600000000001</v>
      </c>
      <c r="EU29">
        <v>958.13</v>
      </c>
      <c r="EX29">
        <v>686.58</v>
      </c>
      <c r="EZ29">
        <v>930.9</v>
      </c>
      <c r="FB29">
        <v>161911.47</v>
      </c>
    </row>
    <row r="30" spans="1:158" x14ac:dyDescent="0.2">
      <c r="A30">
        <v>2018</v>
      </c>
      <c r="C30">
        <v>964.59</v>
      </c>
      <c r="E30">
        <v>652.87</v>
      </c>
      <c r="G30">
        <v>3844.22</v>
      </c>
      <c r="H30">
        <v>3336.36</v>
      </c>
      <c r="I30">
        <v>1120.26</v>
      </c>
      <c r="J30">
        <v>4193.6099999999997</v>
      </c>
      <c r="N30">
        <v>3806.28</v>
      </c>
      <c r="P30">
        <v>340.04</v>
      </c>
      <c r="R30">
        <v>766.88</v>
      </c>
      <c r="S30">
        <v>2627.41</v>
      </c>
      <c r="V30">
        <v>907.08</v>
      </c>
      <c r="X30">
        <v>1537.09</v>
      </c>
      <c r="Y30">
        <v>538.37</v>
      </c>
      <c r="AC30">
        <v>3329.56</v>
      </c>
      <c r="AE30">
        <v>503.23</v>
      </c>
      <c r="AH30">
        <v>761.47</v>
      </c>
      <c r="AL30">
        <v>1010.39</v>
      </c>
      <c r="AN30">
        <v>2269.66</v>
      </c>
      <c r="AO30">
        <v>1801.44</v>
      </c>
      <c r="AP30">
        <v>2911.43</v>
      </c>
      <c r="AQ30">
        <v>2411.67</v>
      </c>
      <c r="AR30">
        <v>4277.42</v>
      </c>
      <c r="AT30">
        <v>647.71</v>
      </c>
      <c r="AU30">
        <v>1256.1300000000001</v>
      </c>
      <c r="AV30">
        <v>652.84</v>
      </c>
      <c r="AW30">
        <v>2130.5500000000002</v>
      </c>
      <c r="BA30">
        <v>3339.2</v>
      </c>
      <c r="BB30">
        <v>3740.83</v>
      </c>
      <c r="BC30">
        <v>253.05</v>
      </c>
      <c r="BD30">
        <v>1153.3499999999999</v>
      </c>
      <c r="BE30">
        <v>5473.63</v>
      </c>
      <c r="BG30">
        <v>1389.05</v>
      </c>
      <c r="BH30">
        <v>596.96</v>
      </c>
      <c r="BI30">
        <v>397.27</v>
      </c>
      <c r="BJ30">
        <v>671.81</v>
      </c>
      <c r="BK30">
        <v>602.35</v>
      </c>
      <c r="BM30">
        <v>2050.4</v>
      </c>
      <c r="BN30">
        <v>4886.4399999999996</v>
      </c>
      <c r="BO30">
        <v>788.88</v>
      </c>
      <c r="BP30">
        <v>480.93</v>
      </c>
      <c r="BQ30">
        <v>3329.81</v>
      </c>
      <c r="BR30">
        <v>2545.5300000000002</v>
      </c>
      <c r="BS30">
        <v>2874.93</v>
      </c>
      <c r="BU30">
        <v>2674.88</v>
      </c>
      <c r="BV30">
        <v>987.59</v>
      </c>
      <c r="BW30">
        <v>1254.8399999999999</v>
      </c>
      <c r="BY30">
        <v>3669.27</v>
      </c>
      <c r="BZ30">
        <v>1288.6199999999999</v>
      </c>
      <c r="CB30">
        <v>768.65</v>
      </c>
      <c r="CD30">
        <v>1701.29</v>
      </c>
      <c r="CG30">
        <v>1859.98</v>
      </c>
      <c r="CH30">
        <v>5299.18</v>
      </c>
      <c r="CI30">
        <v>2645.27</v>
      </c>
      <c r="CL30">
        <v>1815.15</v>
      </c>
      <c r="CN30">
        <v>364.35</v>
      </c>
      <c r="CO30">
        <v>3319.46</v>
      </c>
      <c r="CP30">
        <v>1211.2</v>
      </c>
      <c r="CR30">
        <v>976.31</v>
      </c>
      <c r="CS30">
        <v>1101.0899999999999</v>
      </c>
      <c r="CT30">
        <v>1811.2</v>
      </c>
      <c r="CU30">
        <v>472.73</v>
      </c>
      <c r="CV30">
        <v>1029.98</v>
      </c>
      <c r="CX30">
        <v>2985.74</v>
      </c>
      <c r="DD30">
        <v>4463.87</v>
      </c>
      <c r="DE30">
        <v>4676.5200000000004</v>
      </c>
      <c r="DF30">
        <v>562.74</v>
      </c>
      <c r="DG30">
        <v>1720.2</v>
      </c>
      <c r="DH30">
        <v>926.17</v>
      </c>
      <c r="DI30">
        <v>1257.3499999999999</v>
      </c>
      <c r="DJ30">
        <v>675.45</v>
      </c>
      <c r="DK30">
        <v>2454.7199999999998</v>
      </c>
      <c r="DL30">
        <v>1367.77</v>
      </c>
      <c r="DM30">
        <v>3928.21</v>
      </c>
      <c r="DN30">
        <v>2279.3000000000002</v>
      </c>
      <c r="DR30">
        <v>3638.14</v>
      </c>
      <c r="DS30">
        <v>499.39</v>
      </c>
      <c r="DT30">
        <v>787.64</v>
      </c>
      <c r="DU30">
        <v>1455.23</v>
      </c>
      <c r="DV30">
        <v>920.12</v>
      </c>
      <c r="DW30">
        <v>4188.42</v>
      </c>
      <c r="DX30">
        <v>1893.57</v>
      </c>
      <c r="DY30">
        <v>2770.42</v>
      </c>
      <c r="EA30">
        <v>523.86</v>
      </c>
      <c r="EB30">
        <v>2814.77</v>
      </c>
      <c r="EE30">
        <v>3659.75</v>
      </c>
      <c r="EI30">
        <v>1138.4100000000001</v>
      </c>
      <c r="EL30">
        <v>759.53</v>
      </c>
      <c r="EN30">
        <v>2054.69</v>
      </c>
      <c r="EP30">
        <v>1168.3399999999999</v>
      </c>
      <c r="ER30">
        <v>3098.72</v>
      </c>
      <c r="ES30">
        <v>4088.47</v>
      </c>
      <c r="ET30">
        <v>1228.96</v>
      </c>
      <c r="EX30">
        <v>730.08</v>
      </c>
      <c r="EZ30">
        <v>639.51</v>
      </c>
      <c r="FB30">
        <v>182780.08000000002</v>
      </c>
    </row>
    <row r="31" spans="1:158" x14ac:dyDescent="0.2">
      <c r="A31">
        <v>2019</v>
      </c>
      <c r="C31">
        <v>1006.06</v>
      </c>
      <c r="E31">
        <v>706.62</v>
      </c>
      <c r="G31">
        <v>3539.01</v>
      </c>
      <c r="H31">
        <v>3401.23</v>
      </c>
      <c r="I31">
        <v>1295.6400000000001</v>
      </c>
      <c r="R31">
        <v>935.93</v>
      </c>
      <c r="S31">
        <v>2616.6999999999998</v>
      </c>
      <c r="U31">
        <v>1005.32</v>
      </c>
      <c r="V31">
        <v>946.9</v>
      </c>
      <c r="AA31">
        <v>717</v>
      </c>
      <c r="AC31">
        <v>3367.72</v>
      </c>
      <c r="AF31">
        <v>1746.7</v>
      </c>
      <c r="AH31">
        <v>821.21</v>
      </c>
      <c r="AL31">
        <v>1516.32</v>
      </c>
      <c r="AM31">
        <v>574.61</v>
      </c>
      <c r="AP31">
        <v>2948.58</v>
      </c>
      <c r="AT31">
        <v>684.61</v>
      </c>
      <c r="AU31">
        <v>1361.62</v>
      </c>
      <c r="AV31">
        <v>694.56</v>
      </c>
      <c r="AW31">
        <v>2241.98</v>
      </c>
      <c r="BA31">
        <v>3401.39</v>
      </c>
      <c r="BB31">
        <v>3814.65</v>
      </c>
      <c r="BD31">
        <v>1184.0899999999999</v>
      </c>
      <c r="BE31">
        <v>5572.94</v>
      </c>
      <c r="BG31">
        <v>1395.92</v>
      </c>
      <c r="BH31">
        <v>605.59</v>
      </c>
      <c r="BJ31">
        <v>714.68</v>
      </c>
      <c r="BK31">
        <v>648.45000000000005</v>
      </c>
      <c r="BN31">
        <v>4737.04</v>
      </c>
      <c r="BO31">
        <v>802.57</v>
      </c>
      <c r="BP31">
        <v>499.04</v>
      </c>
      <c r="BQ31">
        <v>3424.4</v>
      </c>
      <c r="BS31">
        <v>2930.27</v>
      </c>
      <c r="BU31">
        <v>2695.54</v>
      </c>
      <c r="BV31">
        <v>963.16</v>
      </c>
      <c r="BW31">
        <v>1394.06</v>
      </c>
      <c r="BX31">
        <v>316.81</v>
      </c>
      <c r="BY31">
        <v>3818.43</v>
      </c>
      <c r="BZ31">
        <v>1344.04</v>
      </c>
      <c r="CB31">
        <v>853.86</v>
      </c>
      <c r="CD31">
        <v>1802.39</v>
      </c>
      <c r="CE31">
        <v>1473.32</v>
      </c>
      <c r="CF31">
        <v>604.82000000000005</v>
      </c>
      <c r="CG31">
        <v>2569.38</v>
      </c>
      <c r="CH31">
        <v>5350.94</v>
      </c>
      <c r="CL31">
        <v>1917.35</v>
      </c>
      <c r="CM31">
        <v>1229.1099999999999</v>
      </c>
      <c r="CP31">
        <v>1147.02</v>
      </c>
      <c r="CQ31">
        <v>616.53</v>
      </c>
      <c r="CR31">
        <v>1094.21</v>
      </c>
      <c r="CS31">
        <v>1171.22</v>
      </c>
      <c r="CT31">
        <v>1843.59</v>
      </c>
      <c r="CU31">
        <v>480.44</v>
      </c>
      <c r="CY31">
        <v>3284.62</v>
      </c>
      <c r="DB31">
        <v>339.12</v>
      </c>
      <c r="DD31">
        <v>4565.03</v>
      </c>
      <c r="DE31">
        <v>4926.1400000000003</v>
      </c>
      <c r="DF31">
        <v>581.62</v>
      </c>
      <c r="DG31">
        <v>1820.48</v>
      </c>
      <c r="DH31">
        <v>936.77</v>
      </c>
      <c r="DI31">
        <v>1280.31</v>
      </c>
      <c r="DJ31">
        <v>729.44</v>
      </c>
      <c r="DK31">
        <v>2590.34</v>
      </c>
      <c r="DM31">
        <v>4093.94</v>
      </c>
      <c r="DN31">
        <v>2516.75</v>
      </c>
      <c r="DO31">
        <v>1686.36</v>
      </c>
      <c r="DR31">
        <v>3808.18</v>
      </c>
      <c r="DS31">
        <v>367.63</v>
      </c>
      <c r="DT31">
        <v>1512.96</v>
      </c>
      <c r="DU31">
        <v>1612.3</v>
      </c>
      <c r="DW31">
        <v>4360.7700000000004</v>
      </c>
      <c r="DX31">
        <v>1986.45</v>
      </c>
      <c r="DY31">
        <v>2893.72</v>
      </c>
      <c r="EA31">
        <v>556.13</v>
      </c>
      <c r="EC31">
        <v>648.14</v>
      </c>
      <c r="EE31">
        <v>3685.14</v>
      </c>
      <c r="EI31">
        <v>1166.75</v>
      </c>
      <c r="EN31">
        <v>1885.89</v>
      </c>
      <c r="EP31">
        <v>1305.54</v>
      </c>
      <c r="ER31">
        <v>3187.02</v>
      </c>
      <c r="ES31">
        <v>4233.08</v>
      </c>
      <c r="ET31">
        <v>1253.7</v>
      </c>
      <c r="EX31">
        <v>834.07</v>
      </c>
      <c r="EZ31">
        <v>620.28</v>
      </c>
      <c r="FA31">
        <v>17.34</v>
      </c>
      <c r="FB31">
        <v>159831.58000000005</v>
      </c>
    </row>
    <row r="32" spans="1:158" x14ac:dyDescent="0.2">
      <c r="A32">
        <v>2020</v>
      </c>
      <c r="C32">
        <v>1030.04</v>
      </c>
      <c r="E32">
        <v>728.94</v>
      </c>
      <c r="G32">
        <v>3553.13</v>
      </c>
      <c r="I32">
        <v>1422.17</v>
      </c>
      <c r="R32">
        <v>920.47</v>
      </c>
      <c r="S32">
        <v>2724.53</v>
      </c>
      <c r="T32">
        <v>1579.98</v>
      </c>
      <c r="U32">
        <v>1017.55</v>
      </c>
      <c r="V32">
        <v>1010.06</v>
      </c>
      <c r="AC32">
        <v>3599.54</v>
      </c>
      <c r="AL32">
        <v>1471.14</v>
      </c>
      <c r="AQ32">
        <v>2628.83</v>
      </c>
      <c r="AT32">
        <v>667.76</v>
      </c>
      <c r="AU32">
        <v>655.36</v>
      </c>
      <c r="AW32">
        <v>2365.4499999999998</v>
      </c>
      <c r="BA32">
        <v>3449.19</v>
      </c>
      <c r="BE32">
        <v>5516.69</v>
      </c>
      <c r="BG32">
        <v>1422.06</v>
      </c>
      <c r="BK32">
        <v>717.24</v>
      </c>
      <c r="BO32">
        <v>802.78</v>
      </c>
      <c r="BP32">
        <v>490.35</v>
      </c>
      <c r="BQ32">
        <v>3607.11</v>
      </c>
      <c r="BS32">
        <v>2977.33</v>
      </c>
      <c r="BU32">
        <v>2696.32</v>
      </c>
      <c r="BV32">
        <v>977.04</v>
      </c>
      <c r="BW32">
        <v>1507.35</v>
      </c>
      <c r="BY32">
        <v>3823.95</v>
      </c>
      <c r="CB32">
        <v>858.44</v>
      </c>
      <c r="CD32">
        <v>1966.69</v>
      </c>
      <c r="CG32">
        <v>2827.01</v>
      </c>
      <c r="CH32">
        <v>5179.7</v>
      </c>
      <c r="CL32">
        <v>1786.14</v>
      </c>
      <c r="CN32">
        <v>420.61</v>
      </c>
      <c r="CP32">
        <v>1088.94</v>
      </c>
      <c r="CQ32">
        <v>635.05999999999995</v>
      </c>
      <c r="CR32">
        <v>1172.18</v>
      </c>
      <c r="CS32">
        <v>1241.3800000000001</v>
      </c>
      <c r="DD32">
        <v>4588.12</v>
      </c>
      <c r="DE32">
        <v>5057.74</v>
      </c>
      <c r="DG32">
        <v>1943.8</v>
      </c>
      <c r="DH32">
        <v>957.76</v>
      </c>
      <c r="DI32">
        <v>1304.4000000000001</v>
      </c>
      <c r="DJ32">
        <v>749.31</v>
      </c>
      <c r="DK32">
        <v>2676.05</v>
      </c>
      <c r="DL32">
        <v>1459.69</v>
      </c>
      <c r="DM32">
        <v>4344.9799999999996</v>
      </c>
      <c r="DN32">
        <v>2670.46</v>
      </c>
      <c r="DR32">
        <v>3874.8</v>
      </c>
      <c r="DT32">
        <v>1662.37</v>
      </c>
      <c r="DW32">
        <v>4394.5</v>
      </c>
      <c r="EE32">
        <v>3779.99</v>
      </c>
      <c r="EH32">
        <v>538.86</v>
      </c>
      <c r="EI32">
        <v>1208.0899999999999</v>
      </c>
      <c r="EN32">
        <v>1973.9</v>
      </c>
      <c r="EP32">
        <v>1420.57</v>
      </c>
      <c r="ER32">
        <v>3124.32</v>
      </c>
      <c r="ES32">
        <v>4502.1899999999996</v>
      </c>
      <c r="ET32">
        <v>1232.5899999999999</v>
      </c>
      <c r="EX32">
        <v>846.14</v>
      </c>
      <c r="EZ32">
        <v>551.28</v>
      </c>
      <c r="FB32">
        <v>125400.42</v>
      </c>
    </row>
    <row r="33" spans="1:158" x14ac:dyDescent="0.2">
      <c r="A33">
        <v>2021</v>
      </c>
      <c r="S33">
        <v>2902.38</v>
      </c>
      <c r="T33">
        <v>1626.18</v>
      </c>
      <c r="V33">
        <v>955.14</v>
      </c>
      <c r="AC33">
        <v>3595.45</v>
      </c>
      <c r="AH33">
        <v>807.26</v>
      </c>
      <c r="AL33">
        <v>1582.65</v>
      </c>
      <c r="AY33">
        <v>42.21</v>
      </c>
      <c r="BP33">
        <v>495.63</v>
      </c>
      <c r="CQ33">
        <v>674.99</v>
      </c>
      <c r="DE33">
        <v>4966.92</v>
      </c>
      <c r="DF33">
        <v>573.11</v>
      </c>
      <c r="DG33">
        <v>2013.19</v>
      </c>
      <c r="DH33">
        <v>941.56</v>
      </c>
      <c r="DI33">
        <v>866.34</v>
      </c>
      <c r="DT33">
        <v>1116.1400000000001</v>
      </c>
      <c r="ES33">
        <v>4600.13</v>
      </c>
      <c r="EX33">
        <v>853.78</v>
      </c>
      <c r="FB33">
        <v>28613.059999999998</v>
      </c>
    </row>
    <row r="34" spans="1:158" x14ac:dyDescent="0.2">
      <c r="A34" t="s">
        <v>128</v>
      </c>
      <c r="B34">
        <v>498.43</v>
      </c>
      <c r="C34">
        <v>12238.73</v>
      </c>
      <c r="D34">
        <v>5516.35</v>
      </c>
      <c r="E34">
        <v>11835.67</v>
      </c>
      <c r="F34">
        <v>1860.38</v>
      </c>
      <c r="G34">
        <v>38165.81</v>
      </c>
      <c r="H34">
        <v>27649.7</v>
      </c>
      <c r="I34">
        <v>12551.54</v>
      </c>
      <c r="J34">
        <v>29664.93</v>
      </c>
      <c r="K34">
        <v>853.81</v>
      </c>
      <c r="L34">
        <v>1164.82</v>
      </c>
      <c r="M34">
        <v>15629399867637.609</v>
      </c>
      <c r="N34">
        <v>27885.57</v>
      </c>
      <c r="O34">
        <v>3589.7599999999998</v>
      </c>
      <c r="P34">
        <v>340.39000000000004</v>
      </c>
      <c r="Q34">
        <v>6925.32</v>
      </c>
      <c r="R34">
        <v>2623.2799999999997</v>
      </c>
      <c r="S34">
        <v>26708.17</v>
      </c>
      <c r="T34">
        <v>12255.69</v>
      </c>
      <c r="U34">
        <v>13246.939999999997</v>
      </c>
      <c r="V34">
        <v>18945.970000000005</v>
      </c>
      <c r="W34">
        <v>2337.29</v>
      </c>
      <c r="X34">
        <v>15160.169999999998</v>
      </c>
      <c r="Y34">
        <v>538.37</v>
      </c>
      <c r="Z34">
        <v>113.47</v>
      </c>
      <c r="AA34">
        <v>4274.16</v>
      </c>
      <c r="AB34">
        <v>554.92999999999995</v>
      </c>
      <c r="AC34">
        <v>72792.939999999988</v>
      </c>
      <c r="AD34">
        <v>645.66</v>
      </c>
      <c r="AE34">
        <v>503.23</v>
      </c>
      <c r="AF34">
        <v>16273.76</v>
      </c>
      <c r="AG34">
        <v>12972.930000000002</v>
      </c>
      <c r="AH34">
        <v>15078.6</v>
      </c>
      <c r="AI34">
        <v>873.51</v>
      </c>
      <c r="AJ34">
        <v>324.31</v>
      </c>
      <c r="AK34">
        <v>199.94</v>
      </c>
      <c r="AL34">
        <v>27575.53</v>
      </c>
      <c r="AM34">
        <v>1816.46</v>
      </c>
      <c r="AN34">
        <v>23960.789999999997</v>
      </c>
      <c r="AO34">
        <v>1801.44</v>
      </c>
      <c r="AP34">
        <v>19382.909999999996</v>
      </c>
      <c r="AQ34">
        <v>35232.569999999992</v>
      </c>
      <c r="AR34">
        <v>4277.42</v>
      </c>
      <c r="AS34">
        <v>911.85</v>
      </c>
      <c r="AT34">
        <v>13597.450000000003</v>
      </c>
      <c r="AU34">
        <v>21200.080000000002</v>
      </c>
      <c r="AV34">
        <v>25143.869999999995</v>
      </c>
      <c r="AW34">
        <v>16943.96</v>
      </c>
      <c r="AX34">
        <v>795.31</v>
      </c>
      <c r="AY34">
        <v>381.44</v>
      </c>
      <c r="AZ34">
        <v>2664.7299999999996</v>
      </c>
      <c r="BA34">
        <v>35137.57</v>
      </c>
      <c r="BB34">
        <v>39494.31</v>
      </c>
      <c r="BC34">
        <v>850.17000000000007</v>
      </c>
      <c r="BD34">
        <v>14088.850000000002</v>
      </c>
      <c r="BE34">
        <v>49093.65</v>
      </c>
      <c r="BF34">
        <v>1713.31</v>
      </c>
      <c r="BG34">
        <v>15938.339999999998</v>
      </c>
      <c r="BH34">
        <v>15417.7</v>
      </c>
      <c r="BI34">
        <v>397.27</v>
      </c>
      <c r="BJ34">
        <v>4126.0999999999995</v>
      </c>
      <c r="BK34">
        <v>10057.530000000001</v>
      </c>
      <c r="BL34">
        <v>18020.850000000002</v>
      </c>
      <c r="BM34">
        <v>29138.940000000006</v>
      </c>
      <c r="BN34">
        <v>42586.25</v>
      </c>
      <c r="BO34">
        <v>2394.23</v>
      </c>
      <c r="BP34">
        <v>9073.3599999999988</v>
      </c>
      <c r="BQ34">
        <v>41486.6</v>
      </c>
      <c r="BR34">
        <v>22515.469999999998</v>
      </c>
      <c r="BS34">
        <v>16815.669999999998</v>
      </c>
      <c r="BT34">
        <v>13545.089999999998</v>
      </c>
      <c r="BU34">
        <v>37761.94</v>
      </c>
      <c r="BV34">
        <v>5379.93</v>
      </c>
      <c r="BW34">
        <v>19154.019999999997</v>
      </c>
      <c r="BX34">
        <v>1178.5999999999999</v>
      </c>
      <c r="BY34">
        <v>40652.679999999993</v>
      </c>
      <c r="BZ34">
        <v>11014.119999999999</v>
      </c>
      <c r="CA34">
        <v>3675.2799999999997</v>
      </c>
      <c r="CB34">
        <v>9089.92</v>
      </c>
      <c r="CC34">
        <v>1002.02</v>
      </c>
      <c r="CD34">
        <v>7044.08</v>
      </c>
      <c r="CE34">
        <v>1473.32</v>
      </c>
      <c r="CF34">
        <v>604.82000000000005</v>
      </c>
      <c r="CG34">
        <v>11960.6</v>
      </c>
      <c r="CH34">
        <v>48508.270000000004</v>
      </c>
      <c r="CI34">
        <v>25017.410000000003</v>
      </c>
      <c r="CJ34">
        <v>455.25</v>
      </c>
      <c r="CK34">
        <v>198.53000000000003</v>
      </c>
      <c r="CL34">
        <v>13967.8</v>
      </c>
      <c r="CM34">
        <v>2350.9399999999996</v>
      </c>
      <c r="CN34">
        <v>2460.9299999999998</v>
      </c>
      <c r="CO34">
        <v>7342.3099999999995</v>
      </c>
      <c r="CP34">
        <v>21775.95</v>
      </c>
      <c r="CQ34">
        <v>7045.66</v>
      </c>
      <c r="CR34">
        <v>12926.91</v>
      </c>
      <c r="CS34">
        <v>13356.61</v>
      </c>
      <c r="CT34">
        <v>15522.29</v>
      </c>
      <c r="CU34">
        <v>1738.6100000000001</v>
      </c>
      <c r="CV34">
        <v>5450.6</v>
      </c>
      <c r="CW34">
        <v>1017.24</v>
      </c>
      <c r="CX34">
        <v>21146.339999999997</v>
      </c>
      <c r="CY34">
        <v>19617.86</v>
      </c>
      <c r="CZ34">
        <v>6943.55</v>
      </c>
      <c r="DA34">
        <v>810.07999999999993</v>
      </c>
      <c r="DB34">
        <v>1554.9</v>
      </c>
      <c r="DC34">
        <v>5449.3400000000011</v>
      </c>
      <c r="DD34">
        <v>50744.41</v>
      </c>
      <c r="DE34">
        <v>31635.17</v>
      </c>
      <c r="DF34">
        <v>6145.5599999999986</v>
      </c>
      <c r="DG34">
        <v>21775.45</v>
      </c>
      <c r="DH34">
        <v>19810.349999999999</v>
      </c>
      <c r="DI34">
        <v>13530.38</v>
      </c>
      <c r="DJ34">
        <v>11783.24</v>
      </c>
      <c r="DK34">
        <v>38624.81</v>
      </c>
      <c r="DL34">
        <v>13329.390000000001</v>
      </c>
      <c r="DM34">
        <v>39147.369999999995</v>
      </c>
      <c r="DN34">
        <v>16391.609999999997</v>
      </c>
      <c r="DO34">
        <v>17588.22</v>
      </c>
      <c r="DP34">
        <v>403.43</v>
      </c>
      <c r="DQ34">
        <v>1391.72</v>
      </c>
      <c r="DR34">
        <v>38939.89</v>
      </c>
      <c r="DS34">
        <v>867.02</v>
      </c>
      <c r="DT34">
        <v>10304.32</v>
      </c>
      <c r="DU34">
        <v>16422.3</v>
      </c>
      <c r="DV34">
        <v>920.12</v>
      </c>
      <c r="DW34">
        <v>51758.81</v>
      </c>
      <c r="DX34">
        <v>18575.980000000003</v>
      </c>
      <c r="DY34">
        <v>21668.560000000001</v>
      </c>
      <c r="DZ34">
        <v>624.68000000000006</v>
      </c>
      <c r="EA34">
        <v>23828.880000000001</v>
      </c>
      <c r="EB34">
        <v>27219.059999999998</v>
      </c>
      <c r="EC34">
        <v>5198.3999999999996</v>
      </c>
      <c r="ED34">
        <v>308.51</v>
      </c>
      <c r="EE34">
        <v>26268.32</v>
      </c>
      <c r="EF34">
        <v>19087.939999999999</v>
      </c>
      <c r="EG34">
        <v>3640.5900000000006</v>
      </c>
      <c r="EH34">
        <v>2825</v>
      </c>
      <c r="EI34">
        <v>8158.4299999999994</v>
      </c>
      <c r="EJ34">
        <v>1857.75</v>
      </c>
      <c r="EK34">
        <v>1461.24</v>
      </c>
      <c r="EL34">
        <v>759.53</v>
      </c>
      <c r="EM34">
        <v>7180.7800000000007</v>
      </c>
      <c r="EN34">
        <v>13615.469999999998</v>
      </c>
      <c r="EO34">
        <v>727.88</v>
      </c>
      <c r="EP34">
        <v>14084.470000000001</v>
      </c>
      <c r="EQ34">
        <v>3017.27</v>
      </c>
      <c r="ER34">
        <v>56453.33</v>
      </c>
      <c r="ES34">
        <v>83930.400000000009</v>
      </c>
      <c r="ET34">
        <v>20950.219999999998</v>
      </c>
      <c r="EU34">
        <v>7045.87</v>
      </c>
      <c r="EV34">
        <v>342.32</v>
      </c>
      <c r="EW34">
        <v>2958.3199999999997</v>
      </c>
      <c r="EX34">
        <v>8059.58</v>
      </c>
      <c r="EY34">
        <v>541.79</v>
      </c>
      <c r="EZ34">
        <v>2741.9699999999993</v>
      </c>
      <c r="FA34">
        <v>2546.27</v>
      </c>
      <c r="FB34">
        <v>15629402014220.303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34"/>
  <sheetViews>
    <sheetView workbookViewId="0">
      <selection activeCell="BS9" sqref="BS9"/>
    </sheetView>
  </sheetViews>
  <sheetFormatPr defaultRowHeight="14.4" x14ac:dyDescent="0.2"/>
  <sheetData>
    <row r="1" spans="1:164" x14ac:dyDescent="0.2">
      <c r="A1" t="s">
        <v>742</v>
      </c>
      <c r="B1" t="s">
        <v>743</v>
      </c>
      <c r="H1" t="s">
        <v>772</v>
      </c>
    </row>
    <row r="2" spans="1:164" x14ac:dyDescent="0.2">
      <c r="A2" t="s">
        <v>744</v>
      </c>
      <c r="B2" t="s">
        <v>745</v>
      </c>
    </row>
    <row r="3" spans="1:164" x14ac:dyDescent="0.2">
      <c r="A3" t="s">
        <v>746</v>
      </c>
      <c r="B3" t="s">
        <v>770</v>
      </c>
    </row>
    <row r="5" spans="1:164" x14ac:dyDescent="0.2">
      <c r="A5" t="s">
        <v>748</v>
      </c>
      <c r="B5" t="s">
        <v>82</v>
      </c>
    </row>
    <row r="6" spans="1:164" x14ac:dyDescent="0.2">
      <c r="A6" t="s">
        <v>83</v>
      </c>
      <c r="B6" t="s">
        <v>312</v>
      </c>
      <c r="C6" t="s">
        <v>314</v>
      </c>
      <c r="D6" t="s">
        <v>320</v>
      </c>
      <c r="E6" t="s">
        <v>326</v>
      </c>
      <c r="F6" t="s">
        <v>328</v>
      </c>
      <c r="G6" t="s">
        <v>330</v>
      </c>
      <c r="H6" t="s">
        <v>332</v>
      </c>
      <c r="I6" t="s">
        <v>333</v>
      </c>
      <c r="J6" t="s">
        <v>334</v>
      </c>
      <c r="K6" t="s">
        <v>338</v>
      </c>
      <c r="L6" t="s">
        <v>340</v>
      </c>
      <c r="M6" t="s">
        <v>342</v>
      </c>
      <c r="N6" t="s">
        <v>344</v>
      </c>
      <c r="O6" t="s">
        <v>346</v>
      </c>
      <c r="P6" t="s">
        <v>347</v>
      </c>
      <c r="Q6" t="s">
        <v>349</v>
      </c>
      <c r="R6" t="s">
        <v>351</v>
      </c>
      <c r="S6" t="s">
        <v>353</v>
      </c>
      <c r="T6" t="s">
        <v>355</v>
      </c>
      <c r="U6" t="s">
        <v>357</v>
      </c>
      <c r="V6" t="s">
        <v>359</v>
      </c>
      <c r="W6" t="s">
        <v>361</v>
      </c>
      <c r="X6" t="s">
        <v>365</v>
      </c>
      <c r="Y6" t="s">
        <v>367</v>
      </c>
      <c r="Z6" t="s">
        <v>368</v>
      </c>
      <c r="AA6" t="s">
        <v>374</v>
      </c>
      <c r="AB6" t="s">
        <v>376</v>
      </c>
      <c r="AC6" t="s">
        <v>378</v>
      </c>
      <c r="AD6" t="s">
        <v>749</v>
      </c>
      <c r="AE6" t="s">
        <v>383</v>
      </c>
      <c r="AF6" t="s">
        <v>387</v>
      </c>
      <c r="AG6" t="s">
        <v>388</v>
      </c>
      <c r="AH6" t="s">
        <v>390</v>
      </c>
      <c r="AI6" t="s">
        <v>391</v>
      </c>
      <c r="AJ6" t="s">
        <v>750</v>
      </c>
      <c r="AK6" t="s">
        <v>751</v>
      </c>
      <c r="AL6" t="s">
        <v>397</v>
      </c>
      <c r="AM6" t="s">
        <v>752</v>
      </c>
      <c r="AN6" t="s">
        <v>400</v>
      </c>
      <c r="AO6" t="s">
        <v>753</v>
      </c>
      <c r="AP6" t="s">
        <v>405</v>
      </c>
      <c r="AQ6" t="s">
        <v>754</v>
      </c>
      <c r="AR6" t="s">
        <v>408</v>
      </c>
      <c r="AS6" t="s">
        <v>409</v>
      </c>
      <c r="AT6" t="s">
        <v>413</v>
      </c>
      <c r="AU6" t="s">
        <v>415</v>
      </c>
      <c r="AV6" t="s">
        <v>755</v>
      </c>
      <c r="AW6" t="s">
        <v>419</v>
      </c>
      <c r="AX6" t="s">
        <v>425</v>
      </c>
      <c r="AY6" t="s">
        <v>426</v>
      </c>
      <c r="AZ6" t="s">
        <v>428</v>
      </c>
      <c r="BA6" t="s">
        <v>432</v>
      </c>
      <c r="BB6" t="s">
        <v>434</v>
      </c>
      <c r="BC6" t="s">
        <v>435</v>
      </c>
      <c r="BD6" t="s">
        <v>756</v>
      </c>
      <c r="BE6" t="s">
        <v>442</v>
      </c>
      <c r="BF6" t="s">
        <v>444</v>
      </c>
      <c r="BG6" t="s">
        <v>445</v>
      </c>
      <c r="BH6" t="s">
        <v>447</v>
      </c>
      <c r="BI6" t="s">
        <v>449</v>
      </c>
      <c r="BJ6" t="s">
        <v>454</v>
      </c>
      <c r="BK6" t="s">
        <v>456</v>
      </c>
      <c r="BL6" t="s">
        <v>460</v>
      </c>
      <c r="BM6" t="s">
        <v>462</v>
      </c>
      <c r="BN6" t="s">
        <v>466</v>
      </c>
      <c r="BO6" t="s">
        <v>757</v>
      </c>
      <c r="BP6" t="s">
        <v>470</v>
      </c>
      <c r="BQ6" t="s">
        <v>471</v>
      </c>
      <c r="BR6" t="s">
        <v>472</v>
      </c>
      <c r="BS6" t="s">
        <v>474</v>
      </c>
      <c r="BT6" t="s">
        <v>480</v>
      </c>
      <c r="BU6" t="s">
        <v>481</v>
      </c>
      <c r="BV6" t="s">
        <v>483</v>
      </c>
      <c r="BW6" t="s">
        <v>484</v>
      </c>
      <c r="BX6" t="s">
        <v>485</v>
      </c>
      <c r="BY6" t="s">
        <v>487</v>
      </c>
      <c r="BZ6" t="s">
        <v>488</v>
      </c>
      <c r="CA6" t="s">
        <v>490</v>
      </c>
      <c r="CB6" t="s">
        <v>492</v>
      </c>
      <c r="CC6" t="s">
        <v>758</v>
      </c>
      <c r="CD6" t="s">
        <v>499</v>
      </c>
      <c r="CE6" t="s">
        <v>501</v>
      </c>
      <c r="CF6" t="s">
        <v>759</v>
      </c>
      <c r="CG6" t="s">
        <v>760</v>
      </c>
      <c r="CH6" t="s">
        <v>507</v>
      </c>
      <c r="CI6" t="s">
        <v>508</v>
      </c>
      <c r="CJ6" t="s">
        <v>510</v>
      </c>
      <c r="CK6" t="s">
        <v>518</v>
      </c>
      <c r="CL6" t="s">
        <v>519</v>
      </c>
      <c r="CM6" t="s">
        <v>761</v>
      </c>
      <c r="CN6" t="s">
        <v>522</v>
      </c>
      <c r="CO6" t="s">
        <v>524</v>
      </c>
      <c r="CP6" t="s">
        <v>526</v>
      </c>
      <c r="CQ6" t="s">
        <v>528</v>
      </c>
      <c r="CR6" t="s">
        <v>530</v>
      </c>
      <c r="CS6" t="s">
        <v>532</v>
      </c>
      <c r="CT6" t="s">
        <v>538</v>
      </c>
      <c r="CU6" t="s">
        <v>540</v>
      </c>
      <c r="CV6" t="s">
        <v>762</v>
      </c>
      <c r="CW6" t="s">
        <v>548</v>
      </c>
      <c r="CX6" t="s">
        <v>550</v>
      </c>
      <c r="CY6" t="s">
        <v>556</v>
      </c>
      <c r="CZ6" t="s">
        <v>558</v>
      </c>
      <c r="DA6" t="s">
        <v>562</v>
      </c>
      <c r="DB6" t="s">
        <v>564</v>
      </c>
      <c r="DC6" t="s">
        <v>565</v>
      </c>
      <c r="DD6" t="s">
        <v>567</v>
      </c>
      <c r="DE6" t="s">
        <v>568</v>
      </c>
      <c r="DF6" t="s">
        <v>570</v>
      </c>
      <c r="DG6" t="s">
        <v>572</v>
      </c>
      <c r="DH6" t="s">
        <v>574</v>
      </c>
      <c r="DI6" t="s">
        <v>578</v>
      </c>
      <c r="DJ6" t="s">
        <v>581</v>
      </c>
      <c r="DK6" t="s">
        <v>585</v>
      </c>
      <c r="DL6" t="s">
        <v>589</v>
      </c>
      <c r="DM6" t="s">
        <v>591</v>
      </c>
      <c r="DN6" t="s">
        <v>593</v>
      </c>
      <c r="DO6" t="s">
        <v>595</v>
      </c>
      <c r="DP6" t="s">
        <v>596</v>
      </c>
      <c r="DQ6" t="s">
        <v>599</v>
      </c>
      <c r="DR6" t="s">
        <v>771</v>
      </c>
      <c r="DS6" t="s">
        <v>601</v>
      </c>
      <c r="DT6" t="s">
        <v>602</v>
      </c>
      <c r="DU6" t="s">
        <v>603</v>
      </c>
      <c r="DV6" t="s">
        <v>605</v>
      </c>
      <c r="DW6" t="s">
        <v>607</v>
      </c>
      <c r="DX6" t="s">
        <v>611</v>
      </c>
      <c r="DY6" t="s">
        <v>613</v>
      </c>
      <c r="DZ6" t="s">
        <v>615</v>
      </c>
      <c r="EA6" t="s">
        <v>617</v>
      </c>
      <c r="EB6" t="s">
        <v>619</v>
      </c>
      <c r="EC6" t="s">
        <v>621</v>
      </c>
      <c r="ED6" t="s">
        <v>764</v>
      </c>
      <c r="EE6" t="s">
        <v>626</v>
      </c>
      <c r="EF6" t="s">
        <v>627</v>
      </c>
      <c r="EG6" t="s">
        <v>631</v>
      </c>
      <c r="EH6" t="s">
        <v>635</v>
      </c>
      <c r="EI6" t="s">
        <v>636</v>
      </c>
      <c r="EJ6" t="s">
        <v>646</v>
      </c>
      <c r="EK6" t="s">
        <v>650</v>
      </c>
      <c r="EL6" t="s">
        <v>651</v>
      </c>
      <c r="EM6" t="s">
        <v>652</v>
      </c>
      <c r="EN6" t="s">
        <v>654</v>
      </c>
      <c r="EO6" t="s">
        <v>765</v>
      </c>
      <c r="EP6" t="s">
        <v>658</v>
      </c>
      <c r="EQ6" t="s">
        <v>660</v>
      </c>
      <c r="ER6" t="s">
        <v>662</v>
      </c>
      <c r="ES6" t="s">
        <v>664</v>
      </c>
      <c r="ET6" t="s">
        <v>666</v>
      </c>
      <c r="EU6" t="s">
        <v>766</v>
      </c>
      <c r="EV6" t="s">
        <v>677</v>
      </c>
      <c r="EW6" t="s">
        <v>679</v>
      </c>
      <c r="EX6" t="s">
        <v>681</v>
      </c>
      <c r="EY6" t="s">
        <v>683</v>
      </c>
      <c r="EZ6" t="s">
        <v>684</v>
      </c>
      <c r="FA6" t="s">
        <v>685</v>
      </c>
      <c r="FB6" t="s">
        <v>687</v>
      </c>
      <c r="FC6" t="s">
        <v>689</v>
      </c>
      <c r="FD6" t="s">
        <v>768</v>
      </c>
      <c r="FE6" t="s">
        <v>769</v>
      </c>
      <c r="FF6" t="s">
        <v>701</v>
      </c>
      <c r="FG6" t="s">
        <v>703</v>
      </c>
      <c r="FH6" t="s">
        <v>128</v>
      </c>
    </row>
    <row r="7" spans="1:164" x14ac:dyDescent="0.2">
      <c r="A7">
        <v>1995</v>
      </c>
      <c r="F7">
        <v>17.39</v>
      </c>
      <c r="H7">
        <v>1852.14</v>
      </c>
      <c r="V7">
        <v>313.83</v>
      </c>
      <c r="W7">
        <v>630.80999999999995</v>
      </c>
      <c r="AC7">
        <v>1889.5</v>
      </c>
      <c r="AF7">
        <v>419.35</v>
      </c>
      <c r="AG7">
        <v>54.88</v>
      </c>
      <c r="AH7">
        <v>279.81</v>
      </c>
      <c r="AL7">
        <v>316.63</v>
      </c>
      <c r="AN7">
        <v>347.56</v>
      </c>
      <c r="AP7">
        <v>1832.37</v>
      </c>
      <c r="AV7">
        <v>112.33</v>
      </c>
      <c r="AX7">
        <v>207.16</v>
      </c>
      <c r="BH7">
        <v>1475.29</v>
      </c>
      <c r="BJ7">
        <v>1545.08</v>
      </c>
      <c r="BK7">
        <v>160.53</v>
      </c>
      <c r="BP7">
        <v>317.10000000000002</v>
      </c>
      <c r="BU7">
        <v>1892.6</v>
      </c>
      <c r="BY7">
        <v>3096.97</v>
      </c>
      <c r="CA7">
        <v>39.25</v>
      </c>
      <c r="CB7">
        <v>100.86</v>
      </c>
      <c r="CF7">
        <v>34.020000000000003</v>
      </c>
      <c r="CH7">
        <v>156.09</v>
      </c>
      <c r="CM7">
        <v>606.44000000000005</v>
      </c>
      <c r="CO7">
        <v>12.3</v>
      </c>
      <c r="CT7">
        <v>364.31</v>
      </c>
      <c r="CV7">
        <v>37.17</v>
      </c>
      <c r="DB7">
        <v>2729.07</v>
      </c>
      <c r="DE7">
        <v>179.91</v>
      </c>
      <c r="DL7">
        <v>361.71</v>
      </c>
      <c r="DN7">
        <v>270.63</v>
      </c>
      <c r="DO7">
        <v>284.91000000000003</v>
      </c>
      <c r="DP7">
        <v>769.66</v>
      </c>
      <c r="DW7">
        <v>1748.55</v>
      </c>
      <c r="EA7">
        <v>613.19000000000005</v>
      </c>
      <c r="ED7">
        <v>242.15</v>
      </c>
      <c r="EE7">
        <v>944.97</v>
      </c>
      <c r="EF7">
        <v>218.44</v>
      </c>
      <c r="EI7">
        <v>76.3</v>
      </c>
      <c r="EW7">
        <v>49.83</v>
      </c>
      <c r="EZ7">
        <v>1707.49</v>
      </c>
      <c r="FB7">
        <v>35.840000000000003</v>
      </c>
      <c r="FG7">
        <v>168119.09</v>
      </c>
      <c r="FH7">
        <v>196463.51</v>
      </c>
    </row>
    <row r="8" spans="1:164" x14ac:dyDescent="0.2">
      <c r="A8">
        <v>1996</v>
      </c>
      <c r="F8">
        <v>22.87</v>
      </c>
      <c r="V8">
        <v>277.66000000000003</v>
      </c>
      <c r="W8">
        <v>632.95000000000005</v>
      </c>
      <c r="AC8">
        <v>1941.12</v>
      </c>
      <c r="AF8">
        <v>449.91</v>
      </c>
      <c r="AG8">
        <v>62.24</v>
      </c>
      <c r="AH8">
        <v>311.52999999999997</v>
      </c>
      <c r="AL8">
        <v>318.88</v>
      </c>
      <c r="AN8">
        <v>596.78</v>
      </c>
      <c r="AP8">
        <v>1865.71</v>
      </c>
      <c r="AQ8">
        <v>348.98</v>
      </c>
      <c r="AT8">
        <v>424.36</v>
      </c>
      <c r="AV8">
        <v>126.4</v>
      </c>
      <c r="AX8">
        <v>247.96</v>
      </c>
      <c r="BH8">
        <v>1549.11</v>
      </c>
      <c r="BK8">
        <v>187.79</v>
      </c>
      <c r="BP8">
        <v>311.12</v>
      </c>
      <c r="BU8">
        <v>1944.91</v>
      </c>
      <c r="BY8">
        <v>2717.43</v>
      </c>
      <c r="CA8">
        <v>52.18</v>
      </c>
      <c r="CF8">
        <v>38.32</v>
      </c>
      <c r="CH8">
        <v>162.34</v>
      </c>
      <c r="CM8">
        <v>616.84</v>
      </c>
      <c r="CT8">
        <v>375.03</v>
      </c>
      <c r="CV8">
        <v>40.630000000000003</v>
      </c>
      <c r="DB8">
        <v>2688.18</v>
      </c>
      <c r="DE8">
        <v>175.72</v>
      </c>
      <c r="DL8">
        <v>383.05</v>
      </c>
      <c r="DN8">
        <v>274.41000000000003</v>
      </c>
      <c r="DO8">
        <v>324.27999999999997</v>
      </c>
      <c r="DP8">
        <v>804.57</v>
      </c>
      <c r="DW8">
        <v>1982.64</v>
      </c>
      <c r="EA8">
        <v>593.16</v>
      </c>
      <c r="ED8">
        <v>266</v>
      </c>
      <c r="EE8">
        <v>953.91</v>
      </c>
      <c r="EF8">
        <v>299.18</v>
      </c>
      <c r="EG8">
        <v>814.31</v>
      </c>
      <c r="EW8">
        <v>68.760000000000005</v>
      </c>
      <c r="EZ8">
        <v>1760.62</v>
      </c>
      <c r="FA8">
        <v>14.19</v>
      </c>
      <c r="FB8">
        <v>54.46</v>
      </c>
      <c r="FG8">
        <v>194109.81</v>
      </c>
      <c r="FH8">
        <v>221190.3</v>
      </c>
    </row>
    <row r="9" spans="1:164" x14ac:dyDescent="0.2">
      <c r="A9">
        <v>1997</v>
      </c>
      <c r="F9">
        <v>27.67</v>
      </c>
      <c r="V9">
        <v>279.12</v>
      </c>
      <c r="W9">
        <v>632.36</v>
      </c>
      <c r="AC9">
        <v>1950.25</v>
      </c>
      <c r="AF9">
        <v>483.1</v>
      </c>
      <c r="AG9">
        <v>65.040000000000006</v>
      </c>
      <c r="AH9">
        <v>349.88</v>
      </c>
      <c r="AL9">
        <v>325.39999999999998</v>
      </c>
      <c r="AN9">
        <v>595.4</v>
      </c>
      <c r="AP9">
        <v>1794.13</v>
      </c>
      <c r="AQ9">
        <v>331.34</v>
      </c>
      <c r="AT9">
        <v>420.72</v>
      </c>
      <c r="AV9">
        <v>136.72</v>
      </c>
      <c r="AX9">
        <v>257.39</v>
      </c>
      <c r="BE9">
        <v>33.450000000000003</v>
      </c>
      <c r="BH9">
        <v>1524.06</v>
      </c>
      <c r="BK9">
        <v>210.23</v>
      </c>
      <c r="BP9">
        <v>311.89999999999998</v>
      </c>
      <c r="BS9">
        <v>159.63</v>
      </c>
      <c r="BU9">
        <v>502.33</v>
      </c>
      <c r="BY9">
        <v>2470.4299999999998</v>
      </c>
      <c r="CA9">
        <v>51.37</v>
      </c>
      <c r="CB9">
        <v>95.49</v>
      </c>
      <c r="CF9">
        <v>39.18</v>
      </c>
      <c r="CH9">
        <v>189.03</v>
      </c>
      <c r="CM9">
        <v>654.65</v>
      </c>
      <c r="CT9">
        <v>359.59</v>
      </c>
      <c r="CV9">
        <v>47.54</v>
      </c>
      <c r="DB9">
        <v>2396.39</v>
      </c>
      <c r="DE9">
        <v>171.18</v>
      </c>
      <c r="DL9">
        <v>413.53</v>
      </c>
      <c r="DN9">
        <v>267.62</v>
      </c>
      <c r="DO9">
        <v>324.98</v>
      </c>
      <c r="DP9">
        <v>757.5</v>
      </c>
      <c r="DT9">
        <v>164.22</v>
      </c>
      <c r="DW9">
        <v>1883.51</v>
      </c>
      <c r="EA9">
        <v>593.87</v>
      </c>
      <c r="ED9">
        <v>274.45</v>
      </c>
      <c r="EE9">
        <v>903.33</v>
      </c>
      <c r="EG9">
        <v>841.59</v>
      </c>
      <c r="EW9">
        <v>76.87</v>
      </c>
      <c r="EZ9">
        <v>1839.77</v>
      </c>
      <c r="FB9">
        <v>58.51</v>
      </c>
      <c r="FG9">
        <v>229831.69</v>
      </c>
      <c r="FH9">
        <v>255096.41</v>
      </c>
    </row>
    <row r="10" spans="1:164" x14ac:dyDescent="0.2">
      <c r="A10">
        <v>1998</v>
      </c>
      <c r="F10">
        <v>35.65</v>
      </c>
      <c r="K10">
        <v>670.21</v>
      </c>
      <c r="V10">
        <v>328.1</v>
      </c>
      <c r="W10">
        <v>613.13</v>
      </c>
      <c r="AC10">
        <v>1846.76</v>
      </c>
      <c r="AF10">
        <v>472.95</v>
      </c>
      <c r="AG10">
        <v>75.28</v>
      </c>
      <c r="AH10">
        <v>351.93</v>
      </c>
      <c r="AL10">
        <v>334.96</v>
      </c>
      <c r="AN10">
        <v>649.19000000000005</v>
      </c>
      <c r="AP10">
        <v>1708.05</v>
      </c>
      <c r="AQ10">
        <v>352.25</v>
      </c>
      <c r="AV10">
        <v>144.41999999999999</v>
      </c>
      <c r="AW10">
        <v>1968.13</v>
      </c>
      <c r="AX10">
        <v>293.08</v>
      </c>
      <c r="BD10">
        <v>185.61</v>
      </c>
      <c r="BE10">
        <v>39.86</v>
      </c>
      <c r="BH10">
        <v>1671.27</v>
      </c>
      <c r="BK10">
        <v>220.26</v>
      </c>
      <c r="BP10">
        <v>320.51</v>
      </c>
      <c r="BS10">
        <v>55.23</v>
      </c>
      <c r="BU10">
        <v>2312.5700000000002</v>
      </c>
      <c r="BY10">
        <v>2284.86</v>
      </c>
      <c r="CA10">
        <v>123.66</v>
      </c>
      <c r="CF10">
        <v>40.340000000000003</v>
      </c>
      <c r="CH10">
        <v>208.65</v>
      </c>
      <c r="CT10">
        <v>336.77</v>
      </c>
      <c r="CV10">
        <v>46.62</v>
      </c>
      <c r="DB10">
        <v>2449.9299999999998</v>
      </c>
      <c r="DE10">
        <v>185.61</v>
      </c>
      <c r="DK10">
        <v>285.89999999999998</v>
      </c>
      <c r="DL10">
        <v>375.52</v>
      </c>
      <c r="DO10">
        <v>354.69</v>
      </c>
      <c r="DW10">
        <v>1779.85</v>
      </c>
      <c r="EA10">
        <v>603.74</v>
      </c>
      <c r="ED10">
        <v>283.91000000000003</v>
      </c>
      <c r="EE10">
        <v>951.45</v>
      </c>
      <c r="EG10">
        <v>766.42</v>
      </c>
      <c r="EW10">
        <v>62.66</v>
      </c>
      <c r="EZ10">
        <v>1914.68</v>
      </c>
      <c r="FA10">
        <v>568.91</v>
      </c>
      <c r="FB10">
        <v>57.4</v>
      </c>
      <c r="FG10">
        <v>155512.87</v>
      </c>
      <c r="FH10">
        <v>183843.84</v>
      </c>
    </row>
    <row r="11" spans="1:164" x14ac:dyDescent="0.2">
      <c r="A11">
        <v>1999</v>
      </c>
      <c r="D11">
        <v>1263.3699999999999</v>
      </c>
      <c r="F11">
        <v>37.67</v>
      </c>
      <c r="K11">
        <v>635.64</v>
      </c>
      <c r="T11">
        <v>221.9</v>
      </c>
      <c r="U11">
        <v>300.02999999999997</v>
      </c>
      <c r="W11">
        <v>411.64</v>
      </c>
      <c r="Y11">
        <v>109.45</v>
      </c>
      <c r="AC11">
        <v>1866.61</v>
      </c>
      <c r="AF11">
        <v>444.3</v>
      </c>
      <c r="AG11">
        <v>84.02</v>
      </c>
      <c r="AH11">
        <v>292.3</v>
      </c>
      <c r="AL11">
        <v>333.36</v>
      </c>
      <c r="AN11">
        <v>639.92999999999995</v>
      </c>
      <c r="AP11">
        <v>1687.86</v>
      </c>
      <c r="AQ11">
        <v>351.9</v>
      </c>
      <c r="AV11">
        <v>182.37</v>
      </c>
      <c r="AW11">
        <v>1969.35</v>
      </c>
      <c r="AX11">
        <v>302.5</v>
      </c>
      <c r="BC11">
        <v>1456.81</v>
      </c>
      <c r="BE11">
        <v>33.340000000000003</v>
      </c>
      <c r="BH11">
        <v>1726.87</v>
      </c>
      <c r="BK11">
        <v>212.27</v>
      </c>
      <c r="BP11">
        <v>324.58</v>
      </c>
      <c r="BS11">
        <v>86.27</v>
      </c>
      <c r="BU11">
        <v>2414.14</v>
      </c>
      <c r="CA11">
        <v>99.26</v>
      </c>
      <c r="CF11">
        <v>26.92</v>
      </c>
      <c r="CH11">
        <v>226.62</v>
      </c>
      <c r="CT11">
        <v>297.55</v>
      </c>
      <c r="CV11">
        <v>28.97</v>
      </c>
      <c r="DA11">
        <v>31.4</v>
      </c>
      <c r="DC11">
        <v>2278.5100000000002</v>
      </c>
      <c r="DE11">
        <v>193.26</v>
      </c>
      <c r="DK11">
        <v>296</v>
      </c>
      <c r="DL11">
        <v>299.04000000000002</v>
      </c>
      <c r="DO11">
        <v>427.79</v>
      </c>
      <c r="EA11">
        <v>612.80999999999995</v>
      </c>
      <c r="ED11">
        <v>259.36</v>
      </c>
      <c r="EE11">
        <v>953.1</v>
      </c>
      <c r="EG11">
        <v>748.67</v>
      </c>
      <c r="EI11">
        <v>56.65</v>
      </c>
      <c r="EW11">
        <v>42.97</v>
      </c>
      <c r="EY11">
        <v>2859.88</v>
      </c>
      <c r="EZ11">
        <v>1977.86</v>
      </c>
      <c r="FA11">
        <v>568.67999999999995</v>
      </c>
      <c r="FB11">
        <v>70.8</v>
      </c>
      <c r="FG11">
        <v>138457.43</v>
      </c>
      <c r="FH11">
        <v>168202.01</v>
      </c>
    </row>
    <row r="12" spans="1:164" x14ac:dyDescent="0.2">
      <c r="A12">
        <v>2000</v>
      </c>
      <c r="D12">
        <v>1153.5899999999999</v>
      </c>
      <c r="F12">
        <v>42.09</v>
      </c>
      <c r="K12">
        <v>643.62</v>
      </c>
      <c r="N12">
        <v>99686341.599999994</v>
      </c>
      <c r="T12">
        <v>213.24</v>
      </c>
      <c r="V12">
        <v>323.88</v>
      </c>
      <c r="W12">
        <v>419</v>
      </c>
      <c r="Y12">
        <v>107.42</v>
      </c>
      <c r="AA12">
        <v>40.5</v>
      </c>
      <c r="AC12">
        <v>1910.96</v>
      </c>
      <c r="AF12">
        <v>439.75</v>
      </c>
      <c r="AG12">
        <v>94.33</v>
      </c>
      <c r="AL12">
        <v>344.83</v>
      </c>
      <c r="AN12">
        <v>588.21</v>
      </c>
      <c r="AP12">
        <v>1564.84</v>
      </c>
      <c r="AQ12">
        <v>332.42</v>
      </c>
      <c r="AT12">
        <v>290.74</v>
      </c>
      <c r="AV12">
        <v>202.03</v>
      </c>
      <c r="AW12">
        <v>2073.25</v>
      </c>
      <c r="AX12">
        <v>289.18</v>
      </c>
      <c r="BC12">
        <v>1289.6400000000001</v>
      </c>
      <c r="BE12">
        <v>36.590000000000003</v>
      </c>
      <c r="BH12">
        <v>1597.94</v>
      </c>
      <c r="BJ12">
        <v>1630.94</v>
      </c>
      <c r="BK12">
        <v>222.18</v>
      </c>
      <c r="BP12">
        <v>310.32</v>
      </c>
      <c r="BS12">
        <v>51.08</v>
      </c>
      <c r="BU12">
        <v>2290.16</v>
      </c>
      <c r="CA12">
        <v>101.13</v>
      </c>
      <c r="CF12">
        <v>25.72</v>
      </c>
      <c r="CH12">
        <v>233.72</v>
      </c>
      <c r="CT12">
        <v>311.55</v>
      </c>
      <c r="CV12">
        <v>32.799999999999997</v>
      </c>
      <c r="CW12">
        <v>57.86</v>
      </c>
      <c r="DE12">
        <v>203.79</v>
      </c>
      <c r="DL12">
        <v>225.88</v>
      </c>
      <c r="DO12">
        <v>435.73</v>
      </c>
      <c r="EA12">
        <v>585.07000000000005</v>
      </c>
      <c r="ED12">
        <v>248.29</v>
      </c>
      <c r="EE12">
        <v>860.83</v>
      </c>
      <c r="EG12">
        <v>719.04</v>
      </c>
      <c r="EI12">
        <v>57.73</v>
      </c>
      <c r="EN12">
        <v>7.5</v>
      </c>
      <c r="EW12">
        <v>42.3</v>
      </c>
      <c r="EY12">
        <v>2964.81</v>
      </c>
      <c r="EZ12">
        <v>2055.54</v>
      </c>
      <c r="FA12">
        <v>547.04</v>
      </c>
      <c r="FG12">
        <v>219104.47</v>
      </c>
      <c r="FH12">
        <v>99933665.12999998</v>
      </c>
    </row>
    <row r="13" spans="1:164" x14ac:dyDescent="0.2">
      <c r="A13">
        <v>2001</v>
      </c>
      <c r="D13">
        <v>1208.23</v>
      </c>
      <c r="F13">
        <v>44.11</v>
      </c>
      <c r="K13">
        <v>622.34</v>
      </c>
      <c r="N13">
        <v>118705.04</v>
      </c>
      <c r="T13">
        <v>178.54</v>
      </c>
      <c r="U13">
        <v>207.87</v>
      </c>
      <c r="V13">
        <v>303.95</v>
      </c>
      <c r="W13">
        <v>353.2</v>
      </c>
      <c r="Y13">
        <v>109.85</v>
      </c>
      <c r="AA13">
        <v>39.96</v>
      </c>
      <c r="AC13">
        <v>1836.01</v>
      </c>
      <c r="AF13">
        <v>388.98</v>
      </c>
      <c r="AG13">
        <v>109.44</v>
      </c>
      <c r="AL13">
        <v>401.49</v>
      </c>
      <c r="AN13">
        <v>606.72</v>
      </c>
      <c r="AP13">
        <v>1552.84</v>
      </c>
      <c r="AQ13">
        <v>365.82</v>
      </c>
      <c r="AT13">
        <v>303.79000000000002</v>
      </c>
      <c r="AV13">
        <v>167.84</v>
      </c>
      <c r="AW13">
        <v>2108.02</v>
      </c>
      <c r="AX13">
        <v>315.25</v>
      </c>
      <c r="BC13">
        <v>1284.96</v>
      </c>
      <c r="BE13">
        <v>45.63</v>
      </c>
      <c r="BH13">
        <v>1646.34</v>
      </c>
      <c r="BJ13">
        <v>1511.88</v>
      </c>
      <c r="BK13">
        <v>236.66</v>
      </c>
      <c r="BP13">
        <v>360.5</v>
      </c>
      <c r="BS13">
        <v>57.58</v>
      </c>
      <c r="BU13">
        <v>2298.35</v>
      </c>
      <c r="BX13">
        <v>179.08</v>
      </c>
      <c r="CA13">
        <v>117.92</v>
      </c>
      <c r="CF13">
        <v>30.08</v>
      </c>
      <c r="CH13">
        <v>237.52</v>
      </c>
      <c r="CT13">
        <v>298.7</v>
      </c>
      <c r="CV13">
        <v>42.26</v>
      </c>
      <c r="CW13">
        <v>59.4</v>
      </c>
      <c r="DB13">
        <v>2254.3000000000002</v>
      </c>
      <c r="DE13">
        <v>216.64</v>
      </c>
      <c r="DH13">
        <v>155.09</v>
      </c>
      <c r="DL13">
        <v>203.37</v>
      </c>
      <c r="DN13">
        <v>210.21</v>
      </c>
      <c r="DO13">
        <v>499.55</v>
      </c>
      <c r="DQ13">
        <v>797.25</v>
      </c>
      <c r="EA13">
        <v>583.35</v>
      </c>
      <c r="ED13">
        <v>255.71</v>
      </c>
      <c r="EE13">
        <v>883.88</v>
      </c>
      <c r="EG13">
        <v>635.02</v>
      </c>
      <c r="EI13">
        <v>54.42</v>
      </c>
      <c r="EN13">
        <v>9.91</v>
      </c>
      <c r="EO13">
        <v>165.27</v>
      </c>
      <c r="EY13">
        <v>2805.9</v>
      </c>
      <c r="EZ13">
        <v>2120.5700000000002</v>
      </c>
      <c r="FA13">
        <v>496.25</v>
      </c>
      <c r="FG13">
        <v>231714.03</v>
      </c>
      <c r="FH13">
        <v>382396.86999999994</v>
      </c>
    </row>
    <row r="14" spans="1:164" x14ac:dyDescent="0.2">
      <c r="A14">
        <v>2002</v>
      </c>
      <c r="D14">
        <v>1335.79</v>
      </c>
      <c r="F14">
        <v>47.66</v>
      </c>
      <c r="K14">
        <v>627.66</v>
      </c>
      <c r="N14">
        <v>123009.63</v>
      </c>
      <c r="T14">
        <v>171.98</v>
      </c>
      <c r="V14">
        <v>312.04000000000002</v>
      </c>
      <c r="W14">
        <v>303.18</v>
      </c>
      <c r="Y14">
        <v>124.22</v>
      </c>
      <c r="AC14">
        <v>1854.82</v>
      </c>
      <c r="AF14">
        <v>371.96</v>
      </c>
      <c r="AG14">
        <v>125.07</v>
      </c>
      <c r="AH14">
        <v>177.37</v>
      </c>
      <c r="AL14">
        <v>389.44</v>
      </c>
      <c r="AN14">
        <v>681.68</v>
      </c>
      <c r="AP14">
        <v>1690.86</v>
      </c>
      <c r="AQ14">
        <v>458.18</v>
      </c>
      <c r="AT14">
        <v>293.16000000000003</v>
      </c>
      <c r="AV14">
        <v>156.85</v>
      </c>
      <c r="AW14">
        <v>243.71</v>
      </c>
      <c r="AX14">
        <v>369.86</v>
      </c>
      <c r="BC14">
        <v>1412.88</v>
      </c>
      <c r="BE14">
        <v>51.69</v>
      </c>
      <c r="BH14">
        <v>1707.54</v>
      </c>
      <c r="BJ14">
        <v>1506.16</v>
      </c>
      <c r="BK14">
        <v>254.78</v>
      </c>
      <c r="BP14">
        <v>474.11</v>
      </c>
      <c r="BS14">
        <v>74.290000000000006</v>
      </c>
      <c r="BU14">
        <v>2482.46</v>
      </c>
      <c r="BX14">
        <v>183.72</v>
      </c>
      <c r="CA14">
        <v>132.59</v>
      </c>
      <c r="CF14">
        <v>35.89</v>
      </c>
      <c r="CH14">
        <v>260.83</v>
      </c>
      <c r="CT14">
        <v>305.69</v>
      </c>
      <c r="CV14">
        <v>50.96</v>
      </c>
      <c r="CW14">
        <v>64.22</v>
      </c>
      <c r="DB14">
        <v>2480.2399999999998</v>
      </c>
      <c r="DE14">
        <v>219.98</v>
      </c>
      <c r="DH14">
        <v>175.28</v>
      </c>
      <c r="DL14">
        <v>129.03</v>
      </c>
      <c r="DO14">
        <v>514.16999999999996</v>
      </c>
      <c r="DW14">
        <v>1732.36</v>
      </c>
      <c r="EA14">
        <v>632.29999999999995</v>
      </c>
      <c r="ED14">
        <v>298.08</v>
      </c>
      <c r="EE14">
        <v>979.97</v>
      </c>
      <c r="EG14">
        <v>574.44000000000005</v>
      </c>
      <c r="EI14">
        <v>54.58</v>
      </c>
      <c r="EN14">
        <v>11.78</v>
      </c>
      <c r="EY14">
        <v>3066.74</v>
      </c>
      <c r="EZ14">
        <v>2180.85</v>
      </c>
      <c r="FA14">
        <v>313.89999999999998</v>
      </c>
      <c r="FH14">
        <v>155106.62999999992</v>
      </c>
    </row>
    <row r="15" spans="1:164" x14ac:dyDescent="0.2">
      <c r="A15">
        <v>2003</v>
      </c>
      <c r="D15">
        <v>1690.92</v>
      </c>
      <c r="F15">
        <v>60.1</v>
      </c>
      <c r="K15">
        <v>606.38</v>
      </c>
      <c r="V15">
        <v>428.01</v>
      </c>
      <c r="W15">
        <v>192.83</v>
      </c>
      <c r="Y15">
        <v>163.91</v>
      </c>
      <c r="AC15">
        <v>2134.9699999999998</v>
      </c>
      <c r="AF15">
        <v>382.57</v>
      </c>
      <c r="AG15">
        <v>141.35</v>
      </c>
      <c r="AH15">
        <v>162.65</v>
      </c>
      <c r="AL15">
        <v>382.56</v>
      </c>
      <c r="AN15">
        <v>835.05</v>
      </c>
      <c r="AP15">
        <v>2141.86</v>
      </c>
      <c r="AQ15">
        <v>563.86</v>
      </c>
      <c r="AT15">
        <v>190.63</v>
      </c>
      <c r="AV15">
        <v>128.77000000000001</v>
      </c>
      <c r="AW15">
        <v>232</v>
      </c>
      <c r="AX15">
        <v>485.19</v>
      </c>
      <c r="BE15">
        <v>58.68</v>
      </c>
      <c r="BH15">
        <v>1949.82</v>
      </c>
      <c r="BJ15">
        <v>1706.94</v>
      </c>
      <c r="BK15">
        <v>266.20999999999998</v>
      </c>
      <c r="BM15">
        <v>278.06</v>
      </c>
      <c r="BO15">
        <v>1284.23</v>
      </c>
      <c r="BP15">
        <v>615.24</v>
      </c>
      <c r="BS15">
        <v>91.74</v>
      </c>
      <c r="BU15">
        <v>2937.04</v>
      </c>
      <c r="BX15">
        <v>676.64</v>
      </c>
      <c r="CA15">
        <v>154.62</v>
      </c>
      <c r="CF15">
        <v>43.9</v>
      </c>
      <c r="CH15">
        <v>310.08999999999997</v>
      </c>
      <c r="CT15">
        <v>352.17</v>
      </c>
      <c r="CV15">
        <v>63.88</v>
      </c>
      <c r="CW15">
        <v>71.08</v>
      </c>
      <c r="DB15">
        <v>3067.71</v>
      </c>
      <c r="DE15">
        <v>224.3</v>
      </c>
      <c r="DH15">
        <v>217.66</v>
      </c>
      <c r="DK15">
        <v>387.5</v>
      </c>
      <c r="DL15">
        <v>129.69999999999999</v>
      </c>
      <c r="DN15">
        <v>229.17</v>
      </c>
      <c r="DO15">
        <v>561.84</v>
      </c>
      <c r="DW15">
        <v>2229.06</v>
      </c>
      <c r="EA15">
        <v>667.13</v>
      </c>
      <c r="ED15">
        <v>390.64</v>
      </c>
      <c r="EE15">
        <v>1222.52</v>
      </c>
      <c r="EG15">
        <v>337.9</v>
      </c>
      <c r="EI15">
        <v>58.37</v>
      </c>
      <c r="EN15">
        <v>14.57</v>
      </c>
      <c r="EY15">
        <v>3449.84</v>
      </c>
      <c r="EZ15">
        <v>2869.14</v>
      </c>
      <c r="FA15">
        <v>243.26</v>
      </c>
      <c r="FH15">
        <v>38084.26</v>
      </c>
    </row>
    <row r="16" spans="1:164" x14ac:dyDescent="0.2">
      <c r="A16">
        <v>2004</v>
      </c>
      <c r="D16">
        <v>1959.83</v>
      </c>
      <c r="E16">
        <v>234.35</v>
      </c>
      <c r="F16">
        <v>81.44</v>
      </c>
      <c r="K16">
        <v>593.09</v>
      </c>
      <c r="V16">
        <v>479.57</v>
      </c>
      <c r="W16">
        <v>217.56</v>
      </c>
      <c r="Y16">
        <v>186.39</v>
      </c>
      <c r="AC16">
        <v>2360.5500000000002</v>
      </c>
      <c r="AF16">
        <v>449.06</v>
      </c>
      <c r="AG16">
        <v>161.29</v>
      </c>
      <c r="AH16">
        <v>195.17</v>
      </c>
      <c r="AI16">
        <v>283.27999999999997</v>
      </c>
      <c r="AL16">
        <v>380.89</v>
      </c>
      <c r="AN16">
        <v>980.39</v>
      </c>
      <c r="AP16">
        <v>2421.44</v>
      </c>
      <c r="AQ16">
        <v>658.76</v>
      </c>
      <c r="AT16">
        <v>161.56</v>
      </c>
      <c r="AV16">
        <v>132.77000000000001</v>
      </c>
      <c r="AW16">
        <v>234.01</v>
      </c>
      <c r="AX16">
        <v>578.54</v>
      </c>
      <c r="BE16">
        <v>81.709999999999994</v>
      </c>
      <c r="BH16">
        <v>2154.2199999999998</v>
      </c>
      <c r="BK16">
        <v>279.77</v>
      </c>
      <c r="BM16">
        <v>372.76</v>
      </c>
      <c r="BO16">
        <v>1219.83</v>
      </c>
      <c r="BP16">
        <v>716.1</v>
      </c>
      <c r="BS16">
        <v>93.97</v>
      </c>
      <c r="BU16">
        <v>3335.7</v>
      </c>
      <c r="BX16">
        <v>681.44</v>
      </c>
      <c r="CA16">
        <v>208.25</v>
      </c>
      <c r="CF16">
        <v>52.52</v>
      </c>
      <c r="CH16">
        <v>360.75</v>
      </c>
      <c r="CT16">
        <v>403.77</v>
      </c>
      <c r="CU16">
        <v>355.63</v>
      </c>
      <c r="CV16">
        <v>89.47</v>
      </c>
      <c r="CW16">
        <v>78.55</v>
      </c>
      <c r="DB16">
        <v>3472.98</v>
      </c>
      <c r="DE16">
        <v>231.28</v>
      </c>
      <c r="DH16">
        <v>248.8</v>
      </c>
      <c r="DJ16">
        <v>70.180000000000007</v>
      </c>
      <c r="DL16">
        <v>134.66999999999999</v>
      </c>
      <c r="DO16">
        <v>621.55999999999995</v>
      </c>
      <c r="DW16">
        <v>2446.7600000000002</v>
      </c>
      <c r="DZ16">
        <v>352.08</v>
      </c>
      <c r="EA16">
        <v>674.18</v>
      </c>
      <c r="ED16">
        <v>490.59</v>
      </c>
      <c r="EE16">
        <v>1390.84</v>
      </c>
      <c r="EG16">
        <v>410.08</v>
      </c>
      <c r="EI16">
        <v>59.45</v>
      </c>
      <c r="EN16">
        <v>20.81</v>
      </c>
      <c r="EY16">
        <v>4015.34</v>
      </c>
      <c r="EZ16">
        <v>2946.49</v>
      </c>
      <c r="FA16">
        <v>259.41000000000003</v>
      </c>
      <c r="FH16">
        <v>41079.879999999997</v>
      </c>
    </row>
    <row r="17" spans="1:164" x14ac:dyDescent="0.2">
      <c r="A17">
        <v>2005</v>
      </c>
      <c r="D17">
        <v>2068.25</v>
      </c>
      <c r="E17">
        <v>281.13</v>
      </c>
      <c r="F17">
        <v>113.75</v>
      </c>
      <c r="K17">
        <v>566.49</v>
      </c>
      <c r="T17">
        <v>148.16</v>
      </c>
      <c r="V17">
        <v>418.43</v>
      </c>
      <c r="W17">
        <v>283.16000000000003</v>
      </c>
      <c r="Y17">
        <v>207.73</v>
      </c>
      <c r="AC17">
        <v>2635.34</v>
      </c>
      <c r="AF17">
        <v>494.64</v>
      </c>
      <c r="AG17">
        <v>186.76</v>
      </c>
      <c r="AH17">
        <v>242.41</v>
      </c>
      <c r="AK17">
        <v>28.88</v>
      </c>
      <c r="AL17">
        <v>807.34</v>
      </c>
      <c r="AN17">
        <v>1040.75</v>
      </c>
      <c r="AP17">
        <v>2550.13</v>
      </c>
      <c r="AQ17">
        <v>741.32</v>
      </c>
      <c r="AT17">
        <v>256.02</v>
      </c>
      <c r="AU17">
        <v>242.43</v>
      </c>
      <c r="AV17">
        <v>155.1</v>
      </c>
      <c r="AW17">
        <v>246.7</v>
      </c>
      <c r="AX17">
        <v>641.54</v>
      </c>
      <c r="AZ17">
        <v>38.65</v>
      </c>
      <c r="BA17">
        <v>348.96</v>
      </c>
      <c r="BC17">
        <v>3130.13</v>
      </c>
      <c r="BE17">
        <v>112.65</v>
      </c>
      <c r="BH17">
        <v>2287.8200000000002</v>
      </c>
      <c r="BJ17">
        <v>1686.6</v>
      </c>
      <c r="BK17">
        <v>305.11</v>
      </c>
      <c r="BN17">
        <v>225.34</v>
      </c>
      <c r="BP17">
        <v>798.97</v>
      </c>
      <c r="BS17">
        <v>87.67</v>
      </c>
      <c r="BU17">
        <v>3377.41</v>
      </c>
      <c r="BX17">
        <v>722.91</v>
      </c>
      <c r="CA17">
        <v>254.42</v>
      </c>
      <c r="CF17">
        <v>63.69</v>
      </c>
      <c r="CH17">
        <v>399.56</v>
      </c>
      <c r="CT17">
        <v>409.1</v>
      </c>
      <c r="CU17">
        <v>388.43</v>
      </c>
      <c r="CV17">
        <v>104.66</v>
      </c>
      <c r="CW17">
        <v>83.97</v>
      </c>
      <c r="DB17">
        <v>3528.24</v>
      </c>
      <c r="DE17">
        <v>254.94</v>
      </c>
      <c r="DH17">
        <v>255.6</v>
      </c>
      <c r="DL17">
        <v>148.75</v>
      </c>
      <c r="DN17">
        <v>252.68</v>
      </c>
      <c r="DO17">
        <v>729.6</v>
      </c>
      <c r="DS17">
        <v>332.23</v>
      </c>
      <c r="DT17">
        <v>302.45999999999998</v>
      </c>
      <c r="DW17">
        <v>2531.4699999999998</v>
      </c>
      <c r="DZ17">
        <v>382.44</v>
      </c>
      <c r="EA17">
        <v>681.82</v>
      </c>
      <c r="ED17">
        <v>556.9</v>
      </c>
      <c r="EE17">
        <v>1438.87</v>
      </c>
      <c r="EG17">
        <v>1097.52</v>
      </c>
      <c r="EI17">
        <v>63.79</v>
      </c>
      <c r="EM17">
        <v>688.37</v>
      </c>
      <c r="EN17">
        <v>26.82</v>
      </c>
      <c r="EY17">
        <v>4073.35</v>
      </c>
      <c r="EZ17">
        <v>3029.41</v>
      </c>
      <c r="FA17">
        <v>322.08999999999997</v>
      </c>
      <c r="FH17">
        <v>49879.86</v>
      </c>
    </row>
    <row r="18" spans="1:164" x14ac:dyDescent="0.2">
      <c r="A18">
        <v>2006</v>
      </c>
      <c r="D18">
        <v>2213.02</v>
      </c>
      <c r="E18">
        <v>527.66999999999996</v>
      </c>
      <c r="F18">
        <v>149.72999999999999</v>
      </c>
      <c r="K18">
        <v>547.87</v>
      </c>
      <c r="T18">
        <v>164.47</v>
      </c>
      <c r="U18">
        <v>568.97</v>
      </c>
      <c r="V18">
        <v>523.99</v>
      </c>
      <c r="W18">
        <v>344.53</v>
      </c>
      <c r="Y18">
        <v>233.44</v>
      </c>
      <c r="AC18">
        <v>2883.88</v>
      </c>
      <c r="AG18">
        <v>219.49</v>
      </c>
      <c r="AL18">
        <v>406.67</v>
      </c>
      <c r="AN18">
        <v>1126.28</v>
      </c>
      <c r="AP18">
        <v>2673.82</v>
      </c>
      <c r="AQ18">
        <v>836.98</v>
      </c>
      <c r="AT18">
        <v>257.89999999999998</v>
      </c>
      <c r="AU18">
        <v>258.33</v>
      </c>
      <c r="AV18">
        <v>172.95</v>
      </c>
      <c r="AW18">
        <v>247.4</v>
      </c>
      <c r="AX18">
        <v>754.64</v>
      </c>
      <c r="BC18">
        <v>3243.21</v>
      </c>
      <c r="BE18">
        <v>156.09</v>
      </c>
      <c r="BJ18">
        <v>1671.02</v>
      </c>
      <c r="BK18">
        <v>322.81</v>
      </c>
      <c r="BM18">
        <v>312.83</v>
      </c>
      <c r="BN18">
        <v>241.41</v>
      </c>
      <c r="BP18">
        <v>798.53</v>
      </c>
      <c r="BS18">
        <v>108.68</v>
      </c>
      <c r="BU18">
        <v>3700.71</v>
      </c>
      <c r="BX18">
        <v>769.53</v>
      </c>
      <c r="CA18">
        <v>323.58</v>
      </c>
      <c r="CF18">
        <v>81.44</v>
      </c>
      <c r="CH18">
        <v>480.04</v>
      </c>
      <c r="CT18">
        <v>398.38</v>
      </c>
      <c r="CU18">
        <v>414</v>
      </c>
      <c r="CV18">
        <v>129.24</v>
      </c>
      <c r="CW18">
        <v>108.25</v>
      </c>
      <c r="DE18">
        <v>280.36</v>
      </c>
      <c r="DH18">
        <v>276.98</v>
      </c>
      <c r="DJ18">
        <v>82.86</v>
      </c>
      <c r="DL18">
        <v>185.85</v>
      </c>
      <c r="DN18">
        <v>299.60000000000002</v>
      </c>
      <c r="DO18">
        <v>797.86</v>
      </c>
      <c r="DS18">
        <v>407.98</v>
      </c>
      <c r="DT18">
        <v>391.09</v>
      </c>
      <c r="DW18">
        <v>2599.9699999999998</v>
      </c>
      <c r="DZ18">
        <v>472.78</v>
      </c>
      <c r="EA18">
        <v>713.45</v>
      </c>
      <c r="ED18">
        <v>631.74</v>
      </c>
      <c r="EE18">
        <v>1521.42</v>
      </c>
      <c r="EG18">
        <v>1121.5999999999999</v>
      </c>
      <c r="EI18">
        <v>68.930000000000007</v>
      </c>
      <c r="EM18">
        <v>774.43</v>
      </c>
      <c r="EN18">
        <v>35.26</v>
      </c>
      <c r="EO18">
        <v>88.77</v>
      </c>
      <c r="EY18">
        <v>4264.87</v>
      </c>
      <c r="EZ18">
        <v>3130.43</v>
      </c>
      <c r="FA18">
        <v>376.49</v>
      </c>
      <c r="FH18">
        <v>46894.499999999993</v>
      </c>
    </row>
    <row r="19" spans="1:164" x14ac:dyDescent="0.2">
      <c r="A19">
        <v>2007</v>
      </c>
      <c r="D19">
        <v>2537.4</v>
      </c>
      <c r="E19">
        <v>635.73</v>
      </c>
      <c r="F19">
        <v>216.99</v>
      </c>
      <c r="K19">
        <v>566.49</v>
      </c>
      <c r="T19">
        <v>180.74</v>
      </c>
      <c r="U19">
        <v>369.4</v>
      </c>
      <c r="W19">
        <v>417.17</v>
      </c>
      <c r="Y19">
        <v>301.60000000000002</v>
      </c>
      <c r="AA19">
        <v>72.44</v>
      </c>
      <c r="AC19">
        <v>3177.5</v>
      </c>
      <c r="AG19">
        <v>273.11</v>
      </c>
      <c r="AH19">
        <v>367.35</v>
      </c>
      <c r="AL19">
        <v>456.07</v>
      </c>
      <c r="AN19">
        <v>1303.93</v>
      </c>
      <c r="AQ19">
        <v>999.33</v>
      </c>
      <c r="AT19">
        <v>277.89</v>
      </c>
      <c r="AU19">
        <v>280.92</v>
      </c>
      <c r="AV19">
        <v>193.62</v>
      </c>
      <c r="AX19">
        <v>991.44</v>
      </c>
      <c r="BE19">
        <v>220.35</v>
      </c>
      <c r="BI19">
        <v>1334.06</v>
      </c>
      <c r="BJ19">
        <v>1779.44</v>
      </c>
      <c r="BK19">
        <v>334.16</v>
      </c>
      <c r="BM19">
        <v>384.24</v>
      </c>
      <c r="BN19">
        <v>266.49</v>
      </c>
      <c r="BO19">
        <v>1281.83</v>
      </c>
      <c r="BP19">
        <v>983.35</v>
      </c>
      <c r="BS19">
        <v>117.64</v>
      </c>
      <c r="BU19">
        <v>4162.16</v>
      </c>
      <c r="BV19">
        <v>1886.28</v>
      </c>
      <c r="BX19">
        <v>810.47</v>
      </c>
      <c r="CF19">
        <v>106.39</v>
      </c>
      <c r="CH19">
        <v>688.66</v>
      </c>
      <c r="CT19">
        <v>427.83</v>
      </c>
      <c r="CU19">
        <v>432.52</v>
      </c>
      <c r="CV19">
        <v>170.1</v>
      </c>
      <c r="CW19">
        <v>147.82</v>
      </c>
      <c r="CX19">
        <v>681.13</v>
      </c>
      <c r="DH19">
        <v>326.05</v>
      </c>
      <c r="DJ19">
        <v>94.96</v>
      </c>
      <c r="DL19">
        <v>210.89</v>
      </c>
      <c r="DO19">
        <v>965.54</v>
      </c>
      <c r="DS19">
        <v>572.54</v>
      </c>
      <c r="DT19">
        <v>531.37</v>
      </c>
      <c r="EA19">
        <v>599.16</v>
      </c>
      <c r="EC19">
        <v>2503.48</v>
      </c>
      <c r="ED19">
        <v>815.81</v>
      </c>
      <c r="EE19">
        <v>1760.78</v>
      </c>
      <c r="EG19">
        <v>1175.3800000000001</v>
      </c>
      <c r="EI19">
        <v>75.69</v>
      </c>
      <c r="EK19">
        <v>3019.26</v>
      </c>
      <c r="EM19">
        <v>803.3</v>
      </c>
      <c r="EN19">
        <v>47.44</v>
      </c>
      <c r="EW19">
        <v>267.54000000000002</v>
      </c>
      <c r="EY19">
        <v>4767.1099999999997</v>
      </c>
      <c r="EZ19">
        <v>3223.71</v>
      </c>
      <c r="FA19">
        <v>434.82</v>
      </c>
      <c r="FD19">
        <v>89.02</v>
      </c>
      <c r="FH19">
        <v>52117.890000000007</v>
      </c>
    </row>
    <row r="20" spans="1:164" x14ac:dyDescent="0.2">
      <c r="A20">
        <v>2008</v>
      </c>
      <c r="D20">
        <v>2863.18</v>
      </c>
      <c r="E20">
        <v>792.15</v>
      </c>
      <c r="F20">
        <v>285.67</v>
      </c>
      <c r="K20">
        <v>656.91</v>
      </c>
      <c r="T20">
        <v>221.71</v>
      </c>
      <c r="U20">
        <v>457.7</v>
      </c>
      <c r="W20">
        <v>489.95</v>
      </c>
      <c r="Y20">
        <v>407.47</v>
      </c>
      <c r="AA20">
        <v>81.83</v>
      </c>
      <c r="AC20">
        <v>3288.62</v>
      </c>
      <c r="AG20">
        <v>350.54</v>
      </c>
      <c r="AH20">
        <v>391.72</v>
      </c>
      <c r="AL20">
        <v>1095.9000000000001</v>
      </c>
      <c r="AN20">
        <v>1521.16</v>
      </c>
      <c r="AQ20">
        <v>1326.94</v>
      </c>
      <c r="AT20">
        <v>298.26</v>
      </c>
      <c r="AU20">
        <v>298.7</v>
      </c>
      <c r="AV20">
        <v>13.11</v>
      </c>
      <c r="AX20">
        <v>1207.3599999999999</v>
      </c>
      <c r="BE20">
        <v>358.8</v>
      </c>
      <c r="BI20">
        <v>1485.57</v>
      </c>
      <c r="BJ20">
        <v>1802.84</v>
      </c>
      <c r="BK20">
        <v>354.22</v>
      </c>
      <c r="BN20">
        <v>301.33999999999997</v>
      </c>
      <c r="BP20">
        <v>1297.52</v>
      </c>
      <c r="BS20">
        <v>117.44</v>
      </c>
      <c r="BT20">
        <v>4545.93</v>
      </c>
      <c r="BU20">
        <v>3960.52</v>
      </c>
      <c r="BV20">
        <v>2250.54</v>
      </c>
      <c r="BX20">
        <v>882.35</v>
      </c>
      <c r="CF20">
        <v>147.04</v>
      </c>
      <c r="CH20">
        <v>942.63</v>
      </c>
      <c r="CS20">
        <v>1724.85</v>
      </c>
      <c r="CT20">
        <v>507.51</v>
      </c>
      <c r="CU20">
        <v>435.69</v>
      </c>
      <c r="CV20">
        <v>243.43</v>
      </c>
      <c r="CW20">
        <v>235.2</v>
      </c>
      <c r="CX20">
        <v>895.69</v>
      </c>
      <c r="DA20">
        <v>90.11</v>
      </c>
      <c r="DH20">
        <v>384.45</v>
      </c>
      <c r="DJ20">
        <v>93.91</v>
      </c>
      <c r="DK20">
        <v>486.11</v>
      </c>
      <c r="DL20">
        <v>278.7</v>
      </c>
      <c r="DN20">
        <v>394.6</v>
      </c>
      <c r="DO20">
        <v>1221.2</v>
      </c>
      <c r="DT20">
        <v>695.69</v>
      </c>
      <c r="EA20">
        <v>491.16</v>
      </c>
      <c r="EC20">
        <v>2810.88</v>
      </c>
      <c r="ED20">
        <v>1019.69</v>
      </c>
      <c r="EE20">
        <v>2046.03</v>
      </c>
      <c r="EG20">
        <v>1117.8699999999999</v>
      </c>
      <c r="EH20">
        <v>2609.62</v>
      </c>
      <c r="EI20">
        <v>86.42</v>
      </c>
      <c r="EK20">
        <v>3221.49</v>
      </c>
      <c r="EM20">
        <v>946.28</v>
      </c>
      <c r="EN20">
        <v>67.489999999999995</v>
      </c>
      <c r="EW20">
        <v>342.94</v>
      </c>
      <c r="EZ20">
        <v>3339.89</v>
      </c>
      <c r="FA20">
        <v>546.46</v>
      </c>
      <c r="FH20">
        <v>60828.98</v>
      </c>
    </row>
    <row r="21" spans="1:164" x14ac:dyDescent="0.2">
      <c r="A21">
        <v>2009</v>
      </c>
      <c r="E21">
        <v>530.51</v>
      </c>
      <c r="F21">
        <v>264.31</v>
      </c>
      <c r="I21">
        <v>3316.79</v>
      </c>
      <c r="O21">
        <v>3894.23</v>
      </c>
      <c r="R21">
        <v>5788.7</v>
      </c>
      <c r="T21">
        <v>241.94</v>
      </c>
      <c r="U21">
        <v>476.37</v>
      </c>
      <c r="V21">
        <v>620.95000000000005</v>
      </c>
      <c r="W21">
        <v>465.39</v>
      </c>
      <c r="Y21">
        <v>432.93</v>
      </c>
      <c r="AA21">
        <v>80.13</v>
      </c>
      <c r="AC21">
        <v>3043.75</v>
      </c>
      <c r="AF21">
        <v>648.61</v>
      </c>
      <c r="AG21">
        <v>393.33</v>
      </c>
      <c r="AH21">
        <v>349.67</v>
      </c>
      <c r="AJ21">
        <v>214.96</v>
      </c>
      <c r="AN21">
        <v>1448.73</v>
      </c>
      <c r="AP21">
        <v>2630.56</v>
      </c>
      <c r="AQ21">
        <v>1399.41</v>
      </c>
      <c r="AT21">
        <v>306.87</v>
      </c>
      <c r="AU21">
        <v>317</v>
      </c>
      <c r="AV21">
        <v>43.33</v>
      </c>
      <c r="BB21">
        <v>4146.6899999999996</v>
      </c>
      <c r="BE21">
        <v>333.32</v>
      </c>
      <c r="BF21">
        <v>4820.37</v>
      </c>
      <c r="BI21">
        <v>1470.49</v>
      </c>
      <c r="BN21">
        <v>310.18</v>
      </c>
      <c r="BP21">
        <v>1122.73</v>
      </c>
      <c r="BQ21">
        <v>3453.62</v>
      </c>
      <c r="BS21">
        <v>125.6</v>
      </c>
      <c r="BT21">
        <v>4321.87</v>
      </c>
      <c r="BV21">
        <v>2020.94</v>
      </c>
      <c r="BX21">
        <v>807.98</v>
      </c>
      <c r="BY21">
        <v>3147.37</v>
      </c>
      <c r="CA21">
        <v>456.51</v>
      </c>
      <c r="CC21">
        <v>2122.56</v>
      </c>
      <c r="CD21">
        <v>376.59</v>
      </c>
      <c r="CF21">
        <v>143.61000000000001</v>
      </c>
      <c r="CH21">
        <v>929.7</v>
      </c>
      <c r="CL21">
        <v>5754.82</v>
      </c>
      <c r="CM21">
        <v>1064.5899999999999</v>
      </c>
      <c r="CS21">
        <v>2032.2</v>
      </c>
      <c r="CT21">
        <v>414.69</v>
      </c>
      <c r="CU21">
        <v>359.6</v>
      </c>
      <c r="CV21">
        <v>247.32</v>
      </c>
      <c r="CW21">
        <v>208.97</v>
      </c>
      <c r="CX21">
        <v>896.85</v>
      </c>
      <c r="DD21">
        <v>2392.44</v>
      </c>
      <c r="DF21">
        <v>61.11</v>
      </c>
      <c r="DI21">
        <v>5820.3</v>
      </c>
      <c r="DJ21">
        <v>96.95</v>
      </c>
      <c r="DK21">
        <v>546.17999999999995</v>
      </c>
      <c r="DL21">
        <v>254.29</v>
      </c>
      <c r="DM21">
        <v>339.86</v>
      </c>
      <c r="DO21">
        <v>994.1</v>
      </c>
      <c r="DP21">
        <v>1532.84</v>
      </c>
      <c r="DQ21">
        <v>2140.66</v>
      </c>
      <c r="DS21">
        <v>605.04999999999995</v>
      </c>
      <c r="DT21">
        <v>587.20000000000005</v>
      </c>
      <c r="DX21">
        <v>1192</v>
      </c>
      <c r="EA21">
        <v>437.77</v>
      </c>
      <c r="EC21">
        <v>2662.06</v>
      </c>
      <c r="ED21">
        <v>1118.6199999999999</v>
      </c>
      <c r="EE21">
        <v>2060.09</v>
      </c>
      <c r="EH21">
        <v>2531.7800000000002</v>
      </c>
      <c r="EI21">
        <v>110.37</v>
      </c>
      <c r="EM21">
        <v>988.51</v>
      </c>
      <c r="EN21">
        <v>68.650000000000006</v>
      </c>
      <c r="EU21">
        <v>618.54999999999995</v>
      </c>
      <c r="EV21">
        <v>121.78</v>
      </c>
      <c r="EW21">
        <v>244.63</v>
      </c>
      <c r="EX21">
        <v>2028.76</v>
      </c>
      <c r="EY21">
        <v>3255.86</v>
      </c>
      <c r="EZ21">
        <v>3354.7</v>
      </c>
      <c r="FA21">
        <v>585.4</v>
      </c>
      <c r="FD21">
        <v>30.69</v>
      </c>
      <c r="FH21">
        <v>104778.84</v>
      </c>
    </row>
    <row r="22" spans="1:164" x14ac:dyDescent="0.2">
      <c r="A22">
        <v>2010</v>
      </c>
      <c r="E22">
        <v>620.72</v>
      </c>
      <c r="F22">
        <v>274.72000000000003</v>
      </c>
      <c r="G22">
        <v>1683.24</v>
      </c>
      <c r="H22">
        <v>3956.29</v>
      </c>
      <c r="N22">
        <v>527.23</v>
      </c>
      <c r="R22">
        <v>5835.5</v>
      </c>
      <c r="U22">
        <v>471.02</v>
      </c>
      <c r="V22">
        <v>683.14</v>
      </c>
      <c r="Y22">
        <v>438.61</v>
      </c>
      <c r="AA22">
        <v>89.27</v>
      </c>
      <c r="AC22">
        <v>3435.69</v>
      </c>
      <c r="AG22">
        <v>449.76</v>
      </c>
      <c r="AH22">
        <v>425.73</v>
      </c>
      <c r="AL22">
        <v>712.48</v>
      </c>
      <c r="AN22">
        <v>1396.32</v>
      </c>
      <c r="AQ22">
        <v>1407.51</v>
      </c>
      <c r="AT22">
        <v>307.61</v>
      </c>
      <c r="AU22">
        <v>354.51</v>
      </c>
      <c r="AV22">
        <v>135.25</v>
      </c>
      <c r="AW22">
        <v>272.14999999999998</v>
      </c>
      <c r="BB22">
        <v>4035.48</v>
      </c>
      <c r="BE22">
        <v>335.29</v>
      </c>
      <c r="BK22">
        <v>268.92</v>
      </c>
      <c r="BN22">
        <v>331.04</v>
      </c>
      <c r="BO22">
        <v>1415.85</v>
      </c>
      <c r="BP22">
        <v>1078.8499999999999</v>
      </c>
      <c r="BQ22">
        <v>3550.34</v>
      </c>
      <c r="BS22">
        <v>151.07</v>
      </c>
      <c r="BT22">
        <v>4044.11</v>
      </c>
      <c r="BV22">
        <v>2166.37</v>
      </c>
      <c r="BX22">
        <v>804.51</v>
      </c>
      <c r="BY22">
        <v>3374.35</v>
      </c>
      <c r="CA22">
        <v>526.69000000000005</v>
      </c>
      <c r="CC22">
        <v>2409.0700000000002</v>
      </c>
      <c r="CD22">
        <v>410.97</v>
      </c>
      <c r="CG22">
        <v>134.71</v>
      </c>
      <c r="CM22">
        <v>1112.19</v>
      </c>
      <c r="CT22">
        <v>460.91</v>
      </c>
      <c r="CU22">
        <v>389.22</v>
      </c>
      <c r="CV22">
        <v>240.25</v>
      </c>
      <c r="CW22">
        <v>251.62</v>
      </c>
      <c r="CX22">
        <v>947.89</v>
      </c>
      <c r="DD22">
        <v>2838.96</v>
      </c>
      <c r="DF22">
        <v>51.14</v>
      </c>
      <c r="DH22">
        <v>650.20000000000005</v>
      </c>
      <c r="DI22">
        <v>6303.6</v>
      </c>
      <c r="DJ22">
        <v>104.93</v>
      </c>
      <c r="DK22">
        <v>583.55999999999995</v>
      </c>
      <c r="DL22">
        <v>292.83</v>
      </c>
      <c r="DM22">
        <v>367.45</v>
      </c>
      <c r="DO22">
        <v>1069.26</v>
      </c>
      <c r="DP22">
        <v>1476.65</v>
      </c>
      <c r="DS22">
        <v>598.51</v>
      </c>
      <c r="DT22">
        <v>689.94</v>
      </c>
      <c r="DZ22">
        <v>377.49</v>
      </c>
      <c r="EA22">
        <v>578.98</v>
      </c>
      <c r="EC22">
        <v>2998.88</v>
      </c>
      <c r="ED22">
        <v>1106.97</v>
      </c>
      <c r="EH22">
        <v>2437.75</v>
      </c>
      <c r="EI22">
        <v>121.61</v>
      </c>
      <c r="EL22">
        <v>6741.13</v>
      </c>
      <c r="EM22">
        <v>1010.6</v>
      </c>
      <c r="EN22">
        <v>80.930000000000007</v>
      </c>
      <c r="EQ22">
        <v>174.29</v>
      </c>
      <c r="EW22">
        <v>282.14</v>
      </c>
      <c r="EY22">
        <v>3274.21</v>
      </c>
      <c r="EZ22">
        <v>3389.02</v>
      </c>
      <c r="FA22">
        <v>698.52</v>
      </c>
      <c r="FC22">
        <v>418.42</v>
      </c>
      <c r="FD22">
        <v>134.66</v>
      </c>
      <c r="FE22">
        <v>163.44</v>
      </c>
      <c r="FH22">
        <v>90932.520000000019</v>
      </c>
    </row>
    <row r="23" spans="1:164" x14ac:dyDescent="0.2">
      <c r="A23">
        <v>2011</v>
      </c>
      <c r="E23">
        <v>766.55</v>
      </c>
      <c r="F23">
        <v>290.18</v>
      </c>
      <c r="H23">
        <v>4564.8900000000003</v>
      </c>
      <c r="I23">
        <v>3365.75</v>
      </c>
      <c r="J23">
        <v>461.2</v>
      </c>
      <c r="N23">
        <v>568.77</v>
      </c>
      <c r="O23">
        <v>4019.97</v>
      </c>
      <c r="Q23">
        <v>0.17</v>
      </c>
      <c r="T23">
        <v>294.38</v>
      </c>
      <c r="U23">
        <v>501.02</v>
      </c>
      <c r="V23">
        <v>691.85</v>
      </c>
      <c r="W23">
        <v>718.83</v>
      </c>
      <c r="Y23">
        <v>487.75</v>
      </c>
      <c r="AA23">
        <v>99.58</v>
      </c>
      <c r="AC23">
        <v>3662.62</v>
      </c>
      <c r="AF23">
        <v>857.17</v>
      </c>
      <c r="AG23">
        <v>539.04</v>
      </c>
      <c r="AH23">
        <v>451.77</v>
      </c>
      <c r="AL23">
        <v>774.43</v>
      </c>
      <c r="AN23">
        <v>1454.38</v>
      </c>
      <c r="AP23">
        <v>2758.86</v>
      </c>
      <c r="AQ23">
        <v>1448.07</v>
      </c>
      <c r="AT23">
        <v>318.45</v>
      </c>
      <c r="AU23">
        <v>386.55</v>
      </c>
      <c r="AV23">
        <v>360.03</v>
      </c>
      <c r="AW23">
        <v>272.85000000000002</v>
      </c>
      <c r="AX23">
        <v>1167.8499999999999</v>
      </c>
      <c r="BA23">
        <v>514.92999999999995</v>
      </c>
      <c r="BB23">
        <v>4038.06</v>
      </c>
      <c r="BC23">
        <v>3879.38</v>
      </c>
      <c r="BE23">
        <v>377.09</v>
      </c>
      <c r="BF23">
        <v>5095.95</v>
      </c>
      <c r="BI23">
        <v>1463.01</v>
      </c>
      <c r="BK23">
        <v>279.22000000000003</v>
      </c>
      <c r="BN23">
        <v>390.39</v>
      </c>
      <c r="BO23">
        <v>1413.16</v>
      </c>
      <c r="BP23">
        <v>1150.49</v>
      </c>
      <c r="BQ23">
        <v>3992.96</v>
      </c>
      <c r="BS23">
        <v>151.85</v>
      </c>
      <c r="BT23">
        <v>4197.58</v>
      </c>
      <c r="BV23">
        <v>2326.63</v>
      </c>
      <c r="BX23">
        <v>366.84</v>
      </c>
      <c r="BY23">
        <v>3718.97</v>
      </c>
      <c r="CA23">
        <v>614.02</v>
      </c>
      <c r="CC23">
        <v>2630.82</v>
      </c>
      <c r="CH23">
        <v>897.75</v>
      </c>
      <c r="CL23">
        <v>5971.3</v>
      </c>
      <c r="CM23">
        <v>1247.1600000000001</v>
      </c>
      <c r="CP23">
        <v>591.17999999999995</v>
      </c>
      <c r="CT23">
        <v>514.28</v>
      </c>
      <c r="CU23">
        <v>402.05</v>
      </c>
      <c r="CV23">
        <v>259.14</v>
      </c>
      <c r="CW23">
        <v>335.2</v>
      </c>
      <c r="CX23">
        <v>1004.99</v>
      </c>
      <c r="DF23">
        <v>119.23</v>
      </c>
      <c r="DG23">
        <v>310.77</v>
      </c>
      <c r="DI23">
        <v>7065.62</v>
      </c>
      <c r="DJ23">
        <v>116.89</v>
      </c>
      <c r="DK23">
        <v>586.16999999999996</v>
      </c>
      <c r="DL23">
        <v>389.54</v>
      </c>
      <c r="DM23">
        <v>399.09</v>
      </c>
      <c r="DO23">
        <v>1148.73</v>
      </c>
      <c r="DP23">
        <v>1128.8800000000001</v>
      </c>
      <c r="DQ23">
        <v>2033.24</v>
      </c>
      <c r="DS23">
        <v>649.48</v>
      </c>
      <c r="DT23">
        <v>795.34</v>
      </c>
      <c r="DX23">
        <v>1341.6</v>
      </c>
      <c r="EA23">
        <v>640.33000000000004</v>
      </c>
      <c r="ED23">
        <v>1190.1199999999999</v>
      </c>
      <c r="EE23">
        <v>2202.0700000000002</v>
      </c>
      <c r="EG23">
        <v>830.72</v>
      </c>
      <c r="EH23">
        <v>2563.63</v>
      </c>
      <c r="EI23">
        <v>137.72999999999999</v>
      </c>
      <c r="EJ23">
        <v>169.46</v>
      </c>
      <c r="EN23">
        <v>95.9</v>
      </c>
      <c r="EO23">
        <v>236.66</v>
      </c>
      <c r="EP23">
        <v>339.11</v>
      </c>
      <c r="ER23">
        <v>241.41</v>
      </c>
      <c r="ET23">
        <v>754.73</v>
      </c>
      <c r="EU23">
        <v>683.12</v>
      </c>
      <c r="EW23">
        <v>330.46</v>
      </c>
      <c r="EY23">
        <v>3391.86</v>
      </c>
      <c r="EZ23">
        <v>3433.6</v>
      </c>
      <c r="FA23">
        <v>839.13</v>
      </c>
      <c r="FD23">
        <v>151.77000000000001</v>
      </c>
      <c r="FH23">
        <v>113423.75</v>
      </c>
    </row>
    <row r="24" spans="1:164" x14ac:dyDescent="0.2">
      <c r="A24">
        <v>2012</v>
      </c>
      <c r="C24">
        <v>3246.14</v>
      </c>
      <c r="E24">
        <v>865.27</v>
      </c>
      <c r="F24">
        <v>281.67</v>
      </c>
      <c r="H24">
        <v>4797.1099999999997</v>
      </c>
      <c r="I24">
        <v>3182.42</v>
      </c>
      <c r="J24">
        <v>507.1</v>
      </c>
      <c r="R24">
        <v>5869.8</v>
      </c>
      <c r="T24">
        <v>335.36</v>
      </c>
      <c r="U24">
        <v>458.74</v>
      </c>
      <c r="W24">
        <v>677.73</v>
      </c>
      <c r="Y24">
        <v>480.33</v>
      </c>
      <c r="AA24">
        <v>117.7</v>
      </c>
      <c r="AC24">
        <v>3742.07</v>
      </c>
      <c r="AG24">
        <v>617.42999999999995</v>
      </c>
      <c r="AH24">
        <v>490.31</v>
      </c>
      <c r="AK24">
        <v>95.47</v>
      </c>
      <c r="AL24">
        <v>865.23</v>
      </c>
      <c r="AM24">
        <v>150.69</v>
      </c>
      <c r="AQ24">
        <v>1334.85</v>
      </c>
      <c r="AT24">
        <v>337.21</v>
      </c>
      <c r="AU24">
        <v>408.62</v>
      </c>
      <c r="AV24">
        <v>423.38</v>
      </c>
      <c r="AW24">
        <v>281.37</v>
      </c>
      <c r="AX24">
        <v>1139.6099999999999</v>
      </c>
      <c r="BB24">
        <v>4103.62</v>
      </c>
      <c r="BC24">
        <v>3698.91</v>
      </c>
      <c r="BD24">
        <v>108.42</v>
      </c>
      <c r="BE24">
        <v>431.49</v>
      </c>
      <c r="BF24">
        <v>4816.67</v>
      </c>
      <c r="BH24">
        <v>1897.33</v>
      </c>
      <c r="BI24">
        <v>1225.8699999999999</v>
      </c>
      <c r="BK24">
        <v>289.08999999999997</v>
      </c>
      <c r="BN24">
        <v>356.13</v>
      </c>
      <c r="BP24">
        <v>1056.17</v>
      </c>
      <c r="BQ24">
        <v>3925.4</v>
      </c>
      <c r="BS24">
        <v>150.94</v>
      </c>
      <c r="BT24">
        <v>3908.57</v>
      </c>
      <c r="BV24">
        <v>2372.71</v>
      </c>
      <c r="BX24">
        <v>345.23</v>
      </c>
      <c r="BY24">
        <v>3731.02</v>
      </c>
      <c r="CA24">
        <v>679.1</v>
      </c>
      <c r="CC24">
        <v>2660.89</v>
      </c>
      <c r="CD24">
        <v>492.07</v>
      </c>
      <c r="CH24">
        <v>852.61</v>
      </c>
      <c r="CL24">
        <v>5591.76</v>
      </c>
      <c r="CM24">
        <v>1376.74</v>
      </c>
      <c r="CN24">
        <v>67.64</v>
      </c>
      <c r="CP24">
        <v>617.07000000000005</v>
      </c>
      <c r="CT24">
        <v>517.9</v>
      </c>
      <c r="CU24">
        <v>390.77</v>
      </c>
      <c r="CV24">
        <v>287.14</v>
      </c>
      <c r="CW24">
        <v>410.69</v>
      </c>
      <c r="CX24">
        <v>934.04</v>
      </c>
      <c r="CZ24">
        <v>686.42</v>
      </c>
      <c r="DE24">
        <v>188.98</v>
      </c>
      <c r="DF24">
        <v>147.88999999999999</v>
      </c>
      <c r="DI24">
        <v>7047.7</v>
      </c>
      <c r="DK24">
        <v>638.65</v>
      </c>
      <c r="DL24">
        <v>380.03</v>
      </c>
      <c r="DM24">
        <v>450.63</v>
      </c>
      <c r="DN24">
        <v>240.16</v>
      </c>
      <c r="DO24">
        <v>1084.1199999999999</v>
      </c>
      <c r="DP24">
        <v>1044.53</v>
      </c>
      <c r="DQ24">
        <v>2377.4699999999998</v>
      </c>
      <c r="DR24">
        <v>3487.25</v>
      </c>
      <c r="DS24">
        <v>594.83000000000004</v>
      </c>
      <c r="DT24">
        <v>863.46</v>
      </c>
      <c r="DV24">
        <v>581.17999999999995</v>
      </c>
      <c r="DX24">
        <v>1409.33</v>
      </c>
      <c r="EA24">
        <v>636.46</v>
      </c>
      <c r="EC24">
        <v>3547.32</v>
      </c>
      <c r="ED24">
        <v>1140.8900000000001</v>
      </c>
      <c r="EG24">
        <v>821.44</v>
      </c>
      <c r="EH24">
        <v>2377.19</v>
      </c>
      <c r="EL24">
        <v>6619.5</v>
      </c>
      <c r="EN24">
        <v>117.21</v>
      </c>
      <c r="EO24">
        <v>226.93</v>
      </c>
      <c r="EP24">
        <v>359.81</v>
      </c>
      <c r="ET24">
        <v>774.66</v>
      </c>
      <c r="EU24">
        <v>716.19</v>
      </c>
      <c r="EV24">
        <v>106.03</v>
      </c>
      <c r="EW24">
        <v>378.67</v>
      </c>
      <c r="EY24">
        <v>3364.68</v>
      </c>
      <c r="EZ24">
        <v>3512.33</v>
      </c>
      <c r="FA24">
        <v>885.24</v>
      </c>
      <c r="FD24">
        <v>179.52</v>
      </c>
      <c r="FH24">
        <v>124988.30000000002</v>
      </c>
    </row>
    <row r="25" spans="1:164" x14ac:dyDescent="0.2">
      <c r="A25">
        <v>2013</v>
      </c>
      <c r="E25">
        <v>912.41</v>
      </c>
      <c r="F25">
        <v>357.7</v>
      </c>
      <c r="H25">
        <v>4523.9799999999996</v>
      </c>
      <c r="I25">
        <v>3337.56</v>
      </c>
      <c r="J25">
        <v>541.85</v>
      </c>
      <c r="N25">
        <v>647.01</v>
      </c>
      <c r="O25">
        <v>3952.48</v>
      </c>
      <c r="R25">
        <v>6221.1</v>
      </c>
      <c r="T25">
        <v>377.16</v>
      </c>
      <c r="U25">
        <v>492.89</v>
      </c>
      <c r="W25">
        <v>655.53</v>
      </c>
      <c r="Y25">
        <v>525.92999999999995</v>
      </c>
      <c r="AA25">
        <v>123.43</v>
      </c>
      <c r="AC25">
        <v>3708.02</v>
      </c>
      <c r="AF25">
        <v>921.06</v>
      </c>
      <c r="AG25">
        <v>692.45</v>
      </c>
      <c r="AH25">
        <v>495.76</v>
      </c>
      <c r="AL25">
        <v>947.22</v>
      </c>
      <c r="AM25">
        <v>231.44</v>
      </c>
      <c r="AP25">
        <v>2583.19</v>
      </c>
      <c r="AQ25">
        <v>1351.21</v>
      </c>
      <c r="AT25">
        <v>319.94</v>
      </c>
      <c r="AU25">
        <v>450.82</v>
      </c>
      <c r="AV25">
        <v>443.06</v>
      </c>
      <c r="AW25">
        <v>295.73</v>
      </c>
      <c r="AX25">
        <v>1260.3800000000001</v>
      </c>
      <c r="AZ25">
        <v>72.239999999999995</v>
      </c>
      <c r="BB25">
        <v>4073.34</v>
      </c>
      <c r="BC25">
        <v>3858.18</v>
      </c>
      <c r="BE25">
        <v>464.78</v>
      </c>
      <c r="BF25">
        <v>5038.88</v>
      </c>
      <c r="BG25">
        <v>320.23</v>
      </c>
      <c r="BH25">
        <v>1939.31</v>
      </c>
      <c r="BI25">
        <v>1199.5899999999999</v>
      </c>
      <c r="BK25">
        <v>312.8</v>
      </c>
      <c r="BN25">
        <v>297.01</v>
      </c>
      <c r="BO25">
        <v>1624.55</v>
      </c>
      <c r="BP25">
        <v>1093.21</v>
      </c>
      <c r="BQ25">
        <v>4346.08</v>
      </c>
      <c r="BS25">
        <v>150.58000000000001</v>
      </c>
      <c r="BT25">
        <v>4030.45</v>
      </c>
      <c r="BV25">
        <v>2500.86</v>
      </c>
      <c r="BX25">
        <v>865.89</v>
      </c>
      <c r="BY25">
        <v>3029.85</v>
      </c>
      <c r="CA25">
        <v>717.42</v>
      </c>
      <c r="CC25">
        <v>2846.41</v>
      </c>
      <c r="CD25">
        <v>512.66</v>
      </c>
      <c r="CF25">
        <v>218.86</v>
      </c>
      <c r="CH25">
        <v>914.58</v>
      </c>
      <c r="CL25">
        <v>5942.86</v>
      </c>
      <c r="CM25">
        <v>1502.02</v>
      </c>
      <c r="CO25">
        <v>57.8</v>
      </c>
      <c r="CR25">
        <v>156.07</v>
      </c>
      <c r="CT25">
        <v>545.47</v>
      </c>
      <c r="CV25">
        <v>291.91000000000003</v>
      </c>
      <c r="CZ25">
        <v>701.89</v>
      </c>
      <c r="DE25">
        <v>301.87</v>
      </c>
      <c r="DG25">
        <v>371.48</v>
      </c>
      <c r="DI25">
        <v>7234.04</v>
      </c>
      <c r="DJ25">
        <v>123.67</v>
      </c>
      <c r="DK25">
        <v>688.75</v>
      </c>
      <c r="DL25">
        <v>442.31</v>
      </c>
      <c r="DM25">
        <v>738.05</v>
      </c>
      <c r="DN25">
        <v>250.48</v>
      </c>
      <c r="DO25">
        <v>1157.81</v>
      </c>
      <c r="DP25">
        <v>1073.1199999999999</v>
      </c>
      <c r="DQ25">
        <v>2655.77</v>
      </c>
      <c r="DS25">
        <v>649.96</v>
      </c>
      <c r="DT25">
        <v>935.76</v>
      </c>
      <c r="DX25">
        <v>1488</v>
      </c>
      <c r="EC25">
        <v>3693.76</v>
      </c>
      <c r="ED25">
        <v>1211.24</v>
      </c>
      <c r="EG25">
        <v>848.67</v>
      </c>
      <c r="EH25">
        <v>2482.4</v>
      </c>
      <c r="EN25">
        <v>145.88</v>
      </c>
      <c r="EQ25">
        <v>412.77</v>
      </c>
      <c r="ET25">
        <v>797.59</v>
      </c>
      <c r="EU25">
        <v>740.83</v>
      </c>
      <c r="EW25">
        <v>408.48</v>
      </c>
      <c r="EY25">
        <v>3411.18</v>
      </c>
      <c r="EZ25">
        <v>3578.78</v>
      </c>
      <c r="FA25">
        <v>986.64</v>
      </c>
      <c r="FB25">
        <v>413.34</v>
      </c>
      <c r="FD25">
        <v>195.51</v>
      </c>
      <c r="FH25">
        <v>123433.22999999998</v>
      </c>
    </row>
    <row r="26" spans="1:164" x14ac:dyDescent="0.2">
      <c r="A26">
        <v>2014</v>
      </c>
      <c r="B26">
        <v>154.57</v>
      </c>
      <c r="E26">
        <v>799.98</v>
      </c>
      <c r="F26">
        <v>381.28</v>
      </c>
      <c r="H26">
        <v>4887.08</v>
      </c>
      <c r="J26">
        <v>566.71</v>
      </c>
      <c r="O26">
        <v>3929.71</v>
      </c>
      <c r="P26">
        <v>695.79</v>
      </c>
      <c r="T26">
        <v>392.18</v>
      </c>
      <c r="U26">
        <v>507.05</v>
      </c>
      <c r="W26">
        <v>670.12</v>
      </c>
      <c r="X26">
        <v>1420.16</v>
      </c>
      <c r="Y26">
        <v>557.6</v>
      </c>
      <c r="AA26">
        <v>151.11000000000001</v>
      </c>
      <c r="AB26">
        <v>269.89</v>
      </c>
      <c r="AC26">
        <v>3520.01</v>
      </c>
      <c r="AG26">
        <v>764.5</v>
      </c>
      <c r="AH26">
        <v>477.34</v>
      </c>
      <c r="AI26">
        <v>227.85</v>
      </c>
      <c r="AL26">
        <v>904.63</v>
      </c>
      <c r="AQ26">
        <v>1291.2</v>
      </c>
      <c r="AT26">
        <v>319.08</v>
      </c>
      <c r="AU26">
        <v>484.43</v>
      </c>
      <c r="AW26">
        <v>301.60000000000002</v>
      </c>
      <c r="BB26">
        <v>4074.51</v>
      </c>
      <c r="BE26">
        <v>463.29</v>
      </c>
      <c r="BH26">
        <v>2033.73</v>
      </c>
      <c r="BK26">
        <v>333.28</v>
      </c>
      <c r="BN26">
        <v>318.2</v>
      </c>
      <c r="BO26">
        <v>1676.54</v>
      </c>
      <c r="BQ26">
        <v>4881.5</v>
      </c>
      <c r="BS26">
        <v>143.6</v>
      </c>
      <c r="BT26">
        <v>4043.13</v>
      </c>
      <c r="BU26">
        <v>4764.12</v>
      </c>
      <c r="BV26">
        <v>2604.02</v>
      </c>
      <c r="BX26">
        <v>334.79</v>
      </c>
      <c r="BY26">
        <v>2827.89</v>
      </c>
      <c r="CA26">
        <v>675.37</v>
      </c>
      <c r="CC26">
        <v>3072.49</v>
      </c>
      <c r="CD26">
        <v>535.46</v>
      </c>
      <c r="CF26">
        <v>214.63</v>
      </c>
      <c r="CM26">
        <v>1627.62</v>
      </c>
      <c r="CP26">
        <v>670.06</v>
      </c>
      <c r="CR26">
        <v>147.44999999999999</v>
      </c>
      <c r="CT26">
        <v>618.11</v>
      </c>
      <c r="CV26">
        <v>291.38</v>
      </c>
      <c r="CW26">
        <v>438.19</v>
      </c>
      <c r="CZ26">
        <v>612.20000000000005</v>
      </c>
      <c r="DB26">
        <v>3937.68</v>
      </c>
      <c r="DD26">
        <v>3666.73</v>
      </c>
      <c r="DE26">
        <v>381.28</v>
      </c>
      <c r="DI26">
        <v>6950.54</v>
      </c>
      <c r="DJ26">
        <v>134.87</v>
      </c>
      <c r="DK26">
        <v>699.21</v>
      </c>
      <c r="DL26">
        <v>456.16</v>
      </c>
      <c r="DM26">
        <v>731.23</v>
      </c>
      <c r="DN26">
        <v>251.39</v>
      </c>
      <c r="DO26">
        <v>1197.3499999999999</v>
      </c>
      <c r="DQ26">
        <v>2879.95</v>
      </c>
      <c r="DT26">
        <v>846.7</v>
      </c>
      <c r="DU26">
        <v>88.56</v>
      </c>
      <c r="DX26">
        <v>1626.35</v>
      </c>
      <c r="EC26">
        <v>2975.42</v>
      </c>
      <c r="ED26">
        <v>1281.3399999999999</v>
      </c>
      <c r="EH26">
        <v>2499.34</v>
      </c>
      <c r="EI26">
        <v>157.94999999999999</v>
      </c>
      <c r="EL26">
        <v>7976.85</v>
      </c>
      <c r="EN26">
        <v>165.32</v>
      </c>
      <c r="EO26">
        <v>184.08</v>
      </c>
      <c r="EP26">
        <v>437.78</v>
      </c>
      <c r="ET26">
        <v>847.9</v>
      </c>
      <c r="EW26">
        <v>292.77</v>
      </c>
      <c r="EZ26">
        <v>3623.5</v>
      </c>
      <c r="FA26">
        <v>986.53</v>
      </c>
      <c r="FB26">
        <v>436.15</v>
      </c>
      <c r="FD26">
        <v>210.97</v>
      </c>
      <c r="FE26">
        <v>285.85000000000002</v>
      </c>
      <c r="FH26">
        <v>107285.17999999998</v>
      </c>
    </row>
    <row r="27" spans="1:164" x14ac:dyDescent="0.2">
      <c r="A27">
        <v>2015</v>
      </c>
      <c r="C27">
        <v>371.77</v>
      </c>
      <c r="F27">
        <v>209.93</v>
      </c>
      <c r="H27">
        <v>3633.61</v>
      </c>
      <c r="I27">
        <v>2883.62</v>
      </c>
      <c r="J27">
        <v>455.71</v>
      </c>
      <c r="K27">
        <v>2087.77</v>
      </c>
      <c r="O27">
        <v>3419.52</v>
      </c>
      <c r="P27">
        <v>599.29999999999995</v>
      </c>
      <c r="T27">
        <v>852.19</v>
      </c>
      <c r="U27">
        <v>418.19</v>
      </c>
      <c r="W27">
        <v>514.09</v>
      </c>
      <c r="Y27">
        <v>497.62</v>
      </c>
      <c r="AA27">
        <v>161.22999999999999</v>
      </c>
      <c r="AC27">
        <v>3125.56</v>
      </c>
      <c r="AD27">
        <v>323.92</v>
      </c>
      <c r="AF27">
        <v>781.72</v>
      </c>
      <c r="AG27">
        <v>830.03</v>
      </c>
      <c r="AH27">
        <v>356.65</v>
      </c>
      <c r="AL27">
        <v>987.93</v>
      </c>
      <c r="AP27">
        <v>174.01</v>
      </c>
      <c r="AQ27">
        <v>1130.5899999999999</v>
      </c>
      <c r="AT27">
        <v>289.99</v>
      </c>
      <c r="AU27">
        <v>498.46</v>
      </c>
      <c r="AV27">
        <v>236.2</v>
      </c>
      <c r="AW27">
        <v>305.66000000000003</v>
      </c>
      <c r="AX27">
        <v>1181.6300000000001</v>
      </c>
      <c r="BB27">
        <v>3368.48</v>
      </c>
      <c r="BC27">
        <v>3286.07</v>
      </c>
      <c r="BE27">
        <v>396.77</v>
      </c>
      <c r="BF27">
        <v>4414.75</v>
      </c>
      <c r="BG27">
        <v>241.02</v>
      </c>
      <c r="BH27">
        <v>1951.18</v>
      </c>
      <c r="BI27">
        <v>960.74</v>
      </c>
      <c r="BK27">
        <v>331.31</v>
      </c>
      <c r="BN27">
        <v>303.5</v>
      </c>
      <c r="BO27">
        <v>1831.84</v>
      </c>
      <c r="BP27">
        <v>931.57</v>
      </c>
      <c r="BQ27">
        <v>4692.28</v>
      </c>
      <c r="BS27">
        <v>135.78</v>
      </c>
      <c r="BT27">
        <v>3420.97</v>
      </c>
      <c r="BV27">
        <v>2444.92</v>
      </c>
      <c r="BW27">
        <v>2355.5700000000002</v>
      </c>
      <c r="BY27">
        <v>2507.35</v>
      </c>
      <c r="CA27">
        <v>568.36</v>
      </c>
      <c r="CC27">
        <v>2889.96</v>
      </c>
      <c r="CD27">
        <v>460.06</v>
      </c>
      <c r="CE27">
        <v>1179.98</v>
      </c>
      <c r="CF27">
        <v>197.26</v>
      </c>
      <c r="CK27">
        <v>792.3</v>
      </c>
      <c r="CL27">
        <v>5247.95</v>
      </c>
      <c r="CM27">
        <v>1878.53</v>
      </c>
      <c r="CN27">
        <v>71.39</v>
      </c>
      <c r="CP27">
        <v>591.99</v>
      </c>
      <c r="CR27">
        <v>109.32</v>
      </c>
      <c r="CT27">
        <v>574.82000000000005</v>
      </c>
      <c r="CV27">
        <v>241.17</v>
      </c>
      <c r="CW27">
        <v>410.09</v>
      </c>
      <c r="CX27">
        <v>804.4</v>
      </c>
      <c r="CY27">
        <v>100.92</v>
      </c>
      <c r="DD27">
        <v>3153.47</v>
      </c>
      <c r="DI27">
        <v>5282.63</v>
      </c>
      <c r="DJ27">
        <v>150.77000000000001</v>
      </c>
      <c r="DK27">
        <v>748.53</v>
      </c>
      <c r="DL27">
        <v>402.17</v>
      </c>
      <c r="DM27">
        <v>674.22</v>
      </c>
      <c r="DN27">
        <v>252.68</v>
      </c>
      <c r="DO27">
        <v>1036.7</v>
      </c>
      <c r="DP27">
        <v>918.68</v>
      </c>
      <c r="DQ27">
        <v>2903.3</v>
      </c>
      <c r="DT27">
        <v>558.44000000000005</v>
      </c>
      <c r="DX27">
        <v>1710.2</v>
      </c>
      <c r="DZ27">
        <v>317.63</v>
      </c>
      <c r="EC27">
        <v>3558.27</v>
      </c>
      <c r="ED27">
        <v>1106.18</v>
      </c>
      <c r="EE27">
        <v>1832.92</v>
      </c>
      <c r="EG27">
        <v>242.97</v>
      </c>
      <c r="EH27">
        <v>2101.08</v>
      </c>
      <c r="EI27">
        <v>176.1</v>
      </c>
      <c r="EK27">
        <v>3793.79</v>
      </c>
      <c r="EN27">
        <v>142.62</v>
      </c>
      <c r="EP27">
        <v>324.3</v>
      </c>
      <c r="ER27">
        <v>257.91000000000003</v>
      </c>
      <c r="ET27">
        <v>871.93</v>
      </c>
      <c r="EU27">
        <v>619.11</v>
      </c>
      <c r="EW27">
        <v>192.04</v>
      </c>
      <c r="EY27">
        <v>3373.33</v>
      </c>
      <c r="EZ27">
        <v>3728.37</v>
      </c>
      <c r="FA27">
        <v>923.32</v>
      </c>
      <c r="FB27">
        <v>456.26</v>
      </c>
      <c r="FD27">
        <v>235.12</v>
      </c>
      <c r="FH27">
        <v>118064.53999999996</v>
      </c>
    </row>
    <row r="28" spans="1:164" x14ac:dyDescent="0.2">
      <c r="A28">
        <v>2016</v>
      </c>
      <c r="C28">
        <v>382.81</v>
      </c>
      <c r="F28">
        <v>207.98</v>
      </c>
      <c r="H28">
        <v>4185.6099999999997</v>
      </c>
      <c r="I28">
        <v>2928.87</v>
      </c>
      <c r="J28">
        <v>313.20999999999998</v>
      </c>
      <c r="K28">
        <v>2191.4899999999998</v>
      </c>
      <c r="L28">
        <v>164.59</v>
      </c>
      <c r="M28">
        <v>1340.12</v>
      </c>
      <c r="N28">
        <v>385.21</v>
      </c>
      <c r="O28">
        <v>3421.44</v>
      </c>
      <c r="P28">
        <v>579.24</v>
      </c>
      <c r="T28">
        <v>914.14</v>
      </c>
      <c r="U28">
        <v>420.04</v>
      </c>
      <c r="W28">
        <v>551.85</v>
      </c>
      <c r="Y28">
        <v>536.19000000000005</v>
      </c>
      <c r="AA28">
        <v>181.34</v>
      </c>
      <c r="AC28">
        <v>3073.39</v>
      </c>
      <c r="AF28">
        <v>975.37</v>
      </c>
      <c r="AG28">
        <v>847.43</v>
      </c>
      <c r="AH28">
        <v>338.53</v>
      </c>
      <c r="AL28">
        <v>935.95</v>
      </c>
      <c r="AP28">
        <v>2079.87</v>
      </c>
      <c r="AQ28">
        <v>1188.8699999999999</v>
      </c>
      <c r="AT28">
        <v>294.60000000000002</v>
      </c>
      <c r="AU28">
        <v>498.02</v>
      </c>
      <c r="AV28">
        <v>406.85</v>
      </c>
      <c r="AW28">
        <v>296.83</v>
      </c>
      <c r="AX28">
        <v>1268.51</v>
      </c>
      <c r="AY28">
        <v>310.91000000000003</v>
      </c>
      <c r="BA28">
        <v>506.49</v>
      </c>
      <c r="BC28">
        <v>3285.29</v>
      </c>
      <c r="BE28">
        <v>397.18</v>
      </c>
      <c r="BF28">
        <v>4513.95</v>
      </c>
      <c r="BH28">
        <v>1702.1</v>
      </c>
      <c r="BI28">
        <v>968.54</v>
      </c>
      <c r="BK28">
        <v>340.03</v>
      </c>
      <c r="BN28">
        <v>307.62</v>
      </c>
      <c r="BO28">
        <v>1932.43</v>
      </c>
      <c r="BP28">
        <v>985.86</v>
      </c>
      <c r="BQ28">
        <v>5537.55</v>
      </c>
      <c r="BS28">
        <v>159.72</v>
      </c>
      <c r="BT28">
        <v>3459.78</v>
      </c>
      <c r="BU28">
        <v>4005.3</v>
      </c>
      <c r="BV28">
        <v>2531.92</v>
      </c>
      <c r="BW28">
        <v>2365.1999999999998</v>
      </c>
      <c r="BY28">
        <v>2790.62</v>
      </c>
      <c r="BZ28">
        <v>694.37</v>
      </c>
      <c r="CA28">
        <v>417.64</v>
      </c>
      <c r="CC28">
        <v>2887.71</v>
      </c>
      <c r="CD28">
        <v>466.92</v>
      </c>
      <c r="CE28">
        <v>1168.3399999999999</v>
      </c>
      <c r="CF28">
        <v>192.06</v>
      </c>
      <c r="CK28">
        <v>856.74</v>
      </c>
      <c r="CL28">
        <v>5280.57</v>
      </c>
      <c r="CM28">
        <v>1876.16</v>
      </c>
      <c r="CP28">
        <v>640.5</v>
      </c>
      <c r="CQ28">
        <v>700.47</v>
      </c>
      <c r="CR28">
        <v>118.25</v>
      </c>
      <c r="CT28">
        <v>568.28</v>
      </c>
      <c r="CV28">
        <v>250.85</v>
      </c>
      <c r="CW28">
        <v>402.7</v>
      </c>
      <c r="CZ28">
        <v>470.96</v>
      </c>
      <c r="DD28">
        <v>3230.02</v>
      </c>
      <c r="DI28">
        <v>5195.24</v>
      </c>
      <c r="DK28">
        <v>799.33</v>
      </c>
      <c r="DL28">
        <v>366.09</v>
      </c>
      <c r="DM28">
        <v>655.56</v>
      </c>
      <c r="DN28">
        <v>256.77</v>
      </c>
      <c r="DO28">
        <v>1026.49</v>
      </c>
      <c r="DP28">
        <v>928.69</v>
      </c>
      <c r="DQ28">
        <v>2965.11</v>
      </c>
      <c r="DS28">
        <v>692.01</v>
      </c>
      <c r="DT28">
        <v>547.44000000000005</v>
      </c>
      <c r="DW28">
        <v>2341.1</v>
      </c>
      <c r="DX28">
        <v>1660.03</v>
      </c>
      <c r="DZ28">
        <v>315.87</v>
      </c>
      <c r="EC28">
        <v>2935.84</v>
      </c>
      <c r="ED28">
        <v>1155.6099999999999</v>
      </c>
      <c r="EE28">
        <v>1866.24</v>
      </c>
      <c r="EH28">
        <v>2078.86</v>
      </c>
      <c r="EK28">
        <v>3830.88</v>
      </c>
      <c r="EL28">
        <v>7602.03</v>
      </c>
      <c r="EN28">
        <v>122.77</v>
      </c>
      <c r="EQ28">
        <v>324.05</v>
      </c>
      <c r="ET28">
        <v>863.46</v>
      </c>
      <c r="EU28">
        <v>653.35</v>
      </c>
      <c r="EW28">
        <v>202.85</v>
      </c>
      <c r="EY28">
        <v>3079.79</v>
      </c>
      <c r="EZ28">
        <v>3834.6</v>
      </c>
      <c r="FA28">
        <v>860.34</v>
      </c>
      <c r="FB28">
        <v>436.31</v>
      </c>
      <c r="FD28">
        <v>248.78</v>
      </c>
      <c r="FH28">
        <v>135076.87000000005</v>
      </c>
    </row>
    <row r="29" spans="1:164" x14ac:dyDescent="0.2">
      <c r="A29">
        <v>2017</v>
      </c>
      <c r="C29">
        <v>411.14</v>
      </c>
      <c r="E29">
        <v>874.86</v>
      </c>
      <c r="F29">
        <v>214.42</v>
      </c>
      <c r="H29">
        <v>3969.22</v>
      </c>
      <c r="I29">
        <v>3037.71</v>
      </c>
      <c r="J29">
        <v>307.06</v>
      </c>
      <c r="K29">
        <v>2226.06</v>
      </c>
      <c r="L29">
        <v>146.84</v>
      </c>
      <c r="N29">
        <v>498.51</v>
      </c>
      <c r="O29">
        <v>3552.85</v>
      </c>
      <c r="P29">
        <v>598.11</v>
      </c>
      <c r="T29">
        <v>948.13</v>
      </c>
      <c r="W29">
        <v>645.22</v>
      </c>
      <c r="Y29">
        <v>597.54</v>
      </c>
      <c r="AC29">
        <v>3190.86</v>
      </c>
      <c r="AF29">
        <v>1166.6400000000001</v>
      </c>
      <c r="AH29">
        <v>365.62</v>
      </c>
      <c r="AL29">
        <v>909.94</v>
      </c>
      <c r="AM29">
        <v>190.07</v>
      </c>
      <c r="AP29">
        <v>2137.36</v>
      </c>
      <c r="AQ29">
        <v>1330.79</v>
      </c>
      <c r="AS29">
        <v>537.38</v>
      </c>
      <c r="AT29">
        <v>305.89</v>
      </c>
      <c r="AU29">
        <v>500.09</v>
      </c>
      <c r="AV29">
        <v>255.67</v>
      </c>
      <c r="AW29">
        <v>317.93</v>
      </c>
      <c r="AX29">
        <v>1379.34</v>
      </c>
      <c r="BB29">
        <v>3451.18</v>
      </c>
      <c r="BC29">
        <v>3483.94</v>
      </c>
      <c r="BE29">
        <v>398.13</v>
      </c>
      <c r="BF29">
        <v>4687.05</v>
      </c>
      <c r="BG29">
        <v>158.09</v>
      </c>
      <c r="BH29">
        <v>1670.81</v>
      </c>
      <c r="BI29">
        <v>991.75</v>
      </c>
      <c r="BK29">
        <v>354.12</v>
      </c>
      <c r="BN29">
        <v>292.75</v>
      </c>
      <c r="BP29">
        <v>1186.42</v>
      </c>
      <c r="BQ29">
        <v>6664.2</v>
      </c>
      <c r="BS29">
        <v>181.88</v>
      </c>
      <c r="BT29">
        <v>3600.59</v>
      </c>
      <c r="BW29">
        <v>2418.65</v>
      </c>
      <c r="BY29">
        <v>2708.48</v>
      </c>
      <c r="BZ29">
        <v>496.89</v>
      </c>
      <c r="CA29">
        <v>462.66</v>
      </c>
      <c r="CC29">
        <v>3048.41</v>
      </c>
      <c r="CD29">
        <v>487.11</v>
      </c>
      <c r="CF29">
        <v>206.44</v>
      </c>
      <c r="CG29">
        <v>239.79</v>
      </c>
      <c r="CH29">
        <v>999.19</v>
      </c>
      <c r="CK29">
        <v>949.38</v>
      </c>
      <c r="CL29">
        <v>5549.93</v>
      </c>
      <c r="CM29">
        <v>1868.93</v>
      </c>
      <c r="CP29">
        <v>669.47</v>
      </c>
      <c r="CR29">
        <v>119.86</v>
      </c>
      <c r="CT29">
        <v>615.03</v>
      </c>
      <c r="CV29">
        <v>302.04000000000002</v>
      </c>
      <c r="CW29">
        <v>387.14</v>
      </c>
      <c r="CX29">
        <v>864.21</v>
      </c>
      <c r="CY29">
        <v>127.54</v>
      </c>
      <c r="DA29">
        <v>170.33</v>
      </c>
      <c r="DD29">
        <v>3382.1</v>
      </c>
      <c r="DI29">
        <v>5399.15</v>
      </c>
      <c r="DJ29">
        <v>178.53</v>
      </c>
      <c r="DK29">
        <v>849.08</v>
      </c>
      <c r="DL29">
        <v>381.96</v>
      </c>
      <c r="DM29">
        <v>699.59</v>
      </c>
      <c r="DN29">
        <v>250.6</v>
      </c>
      <c r="DO29">
        <v>1133.46</v>
      </c>
      <c r="DP29">
        <v>967.01</v>
      </c>
      <c r="DQ29">
        <v>3049.18</v>
      </c>
      <c r="DT29">
        <v>661.76</v>
      </c>
      <c r="DU29">
        <v>62.29</v>
      </c>
      <c r="DV29">
        <v>500.45</v>
      </c>
      <c r="DW29">
        <v>2408.48</v>
      </c>
      <c r="DX29">
        <v>1624.8</v>
      </c>
      <c r="DZ29">
        <v>335.36</v>
      </c>
      <c r="EC29">
        <v>3064.61</v>
      </c>
      <c r="ED29">
        <v>1244.33</v>
      </c>
      <c r="EE29">
        <v>1945.31</v>
      </c>
      <c r="EG29">
        <v>262.69</v>
      </c>
      <c r="EH29">
        <v>2226.6</v>
      </c>
      <c r="EK29">
        <v>3942.05</v>
      </c>
      <c r="EN29">
        <v>133.81</v>
      </c>
      <c r="EP29">
        <v>382.81</v>
      </c>
      <c r="ER29">
        <v>153.76</v>
      </c>
      <c r="EU29">
        <v>587.13</v>
      </c>
      <c r="EV29">
        <v>56.77</v>
      </c>
      <c r="EW29">
        <v>267.10000000000002</v>
      </c>
      <c r="EY29">
        <v>3012.96</v>
      </c>
      <c r="EZ29">
        <v>3955.18</v>
      </c>
      <c r="FA29">
        <v>1054.5</v>
      </c>
      <c r="FB29">
        <v>285.06</v>
      </c>
      <c r="FD29">
        <v>239.63</v>
      </c>
      <c r="FF29">
        <v>413.11</v>
      </c>
      <c r="FH29">
        <v>125538.84999999999</v>
      </c>
    </row>
    <row r="30" spans="1:164" x14ac:dyDescent="0.2">
      <c r="A30">
        <v>2018</v>
      </c>
      <c r="C30">
        <v>468.46</v>
      </c>
      <c r="E30">
        <v>656.95</v>
      </c>
      <c r="F30">
        <v>226.33</v>
      </c>
      <c r="H30">
        <v>4467.33</v>
      </c>
      <c r="I30">
        <v>3268.88</v>
      </c>
      <c r="J30">
        <v>320.35000000000002</v>
      </c>
      <c r="K30">
        <v>2268.62</v>
      </c>
      <c r="N30">
        <v>537.39</v>
      </c>
      <c r="O30">
        <v>3793.23</v>
      </c>
      <c r="P30">
        <v>608.98</v>
      </c>
      <c r="S30">
        <v>230.21</v>
      </c>
      <c r="T30">
        <v>991.49</v>
      </c>
      <c r="W30">
        <v>584.67999999999995</v>
      </c>
      <c r="Y30">
        <v>691.59</v>
      </c>
      <c r="Z30">
        <v>192.68</v>
      </c>
      <c r="AC30">
        <v>3290.73</v>
      </c>
      <c r="AE30">
        <v>219.16</v>
      </c>
      <c r="AH30">
        <v>379.65</v>
      </c>
      <c r="AL30">
        <v>632.61</v>
      </c>
      <c r="AN30">
        <v>1393.37</v>
      </c>
      <c r="AO30">
        <v>1494.46</v>
      </c>
      <c r="AP30">
        <v>2289.87</v>
      </c>
      <c r="AQ30">
        <v>1550.12</v>
      </c>
      <c r="AR30">
        <v>5279.18</v>
      </c>
      <c r="AT30">
        <v>322.58</v>
      </c>
      <c r="AU30">
        <v>514.6</v>
      </c>
      <c r="AV30">
        <v>269.05</v>
      </c>
      <c r="AW30">
        <v>331.77</v>
      </c>
      <c r="AX30">
        <v>1547.05</v>
      </c>
      <c r="BB30">
        <v>3646.79</v>
      </c>
      <c r="BC30">
        <v>3704.65</v>
      </c>
      <c r="BD30">
        <v>82.59</v>
      </c>
      <c r="BE30">
        <v>421.56</v>
      </c>
      <c r="BF30">
        <v>5052.12</v>
      </c>
      <c r="BI30">
        <v>1047.1500000000001</v>
      </c>
      <c r="BK30">
        <v>354.05</v>
      </c>
      <c r="BL30">
        <v>162.72999999999999</v>
      </c>
      <c r="BM30">
        <v>369.73</v>
      </c>
      <c r="BN30">
        <v>278.22000000000003</v>
      </c>
      <c r="BP30">
        <v>1175.8499999999999</v>
      </c>
      <c r="BQ30">
        <v>7008.3</v>
      </c>
      <c r="BR30">
        <v>227.87</v>
      </c>
      <c r="BS30">
        <v>173.2</v>
      </c>
      <c r="BT30">
        <v>3887.48</v>
      </c>
      <c r="BV30">
        <v>2947.73</v>
      </c>
      <c r="BW30">
        <v>2581.5700000000002</v>
      </c>
      <c r="BY30">
        <v>2764.82</v>
      </c>
      <c r="BZ30">
        <v>466.89</v>
      </c>
      <c r="CA30">
        <v>471.92</v>
      </c>
      <c r="CC30">
        <v>3264.88</v>
      </c>
      <c r="CD30">
        <v>535.26</v>
      </c>
      <c r="CF30">
        <v>214.41</v>
      </c>
      <c r="CH30">
        <v>1134.9000000000001</v>
      </c>
      <c r="CK30">
        <v>1091.32</v>
      </c>
      <c r="CL30">
        <v>5997.08</v>
      </c>
      <c r="CM30">
        <v>1957.26</v>
      </c>
      <c r="CP30">
        <v>765.03</v>
      </c>
      <c r="CR30">
        <v>131.83000000000001</v>
      </c>
      <c r="CS30">
        <v>2489.4499999999998</v>
      </c>
      <c r="CT30">
        <v>647.65</v>
      </c>
      <c r="CV30">
        <v>373.05</v>
      </c>
      <c r="CW30">
        <v>405.62</v>
      </c>
      <c r="CX30">
        <v>904.61</v>
      </c>
      <c r="CY30">
        <v>134.46</v>
      </c>
      <c r="CZ30">
        <v>546.57000000000005</v>
      </c>
      <c r="DB30">
        <v>2967.74</v>
      </c>
      <c r="DI30">
        <v>5657.55</v>
      </c>
      <c r="DJ30">
        <v>157.54</v>
      </c>
      <c r="DK30">
        <v>859.61</v>
      </c>
      <c r="DL30">
        <v>416.54</v>
      </c>
      <c r="DM30">
        <v>716.47</v>
      </c>
      <c r="DN30">
        <v>255.46</v>
      </c>
      <c r="DO30">
        <v>1270.8399999999999</v>
      </c>
      <c r="DP30">
        <v>1048.69</v>
      </c>
      <c r="DQ30">
        <v>3055.22</v>
      </c>
      <c r="DS30">
        <v>1105.3800000000001</v>
      </c>
      <c r="DW30">
        <v>2543.7800000000002</v>
      </c>
      <c r="DX30">
        <v>1672.45</v>
      </c>
      <c r="DY30">
        <v>210.35</v>
      </c>
      <c r="DZ30">
        <v>381.66</v>
      </c>
      <c r="EA30">
        <v>955.94</v>
      </c>
      <c r="EB30">
        <v>279.68</v>
      </c>
      <c r="EC30">
        <v>3289.49</v>
      </c>
      <c r="ED30">
        <v>1387.95</v>
      </c>
      <c r="EE30">
        <v>2099.7399999999998</v>
      </c>
      <c r="EG30">
        <v>264.47000000000003</v>
      </c>
      <c r="EH30">
        <v>2363.09</v>
      </c>
      <c r="EK30">
        <v>3980.43</v>
      </c>
      <c r="EN30">
        <v>135.16999999999999</v>
      </c>
      <c r="EP30">
        <v>461.86</v>
      </c>
      <c r="ES30">
        <v>596.63</v>
      </c>
      <c r="EU30">
        <v>820.15</v>
      </c>
      <c r="EW30">
        <v>325.91000000000003</v>
      </c>
      <c r="EY30">
        <v>3216.68</v>
      </c>
      <c r="EZ30">
        <v>4088.47</v>
      </c>
      <c r="FA30">
        <v>1044.24</v>
      </c>
      <c r="FB30">
        <v>225.87</v>
      </c>
      <c r="FD30">
        <v>254.9</v>
      </c>
      <c r="FF30">
        <v>271.02</v>
      </c>
      <c r="FH30">
        <v>144620.94</v>
      </c>
    </row>
    <row r="31" spans="1:164" x14ac:dyDescent="0.2">
      <c r="A31">
        <v>2019</v>
      </c>
      <c r="C31">
        <v>476.83</v>
      </c>
      <c r="E31">
        <v>530.91999999999996</v>
      </c>
      <c r="F31">
        <v>245.37</v>
      </c>
      <c r="H31">
        <v>3836.16</v>
      </c>
      <c r="I31">
        <v>3187.14</v>
      </c>
      <c r="J31">
        <v>373.41</v>
      </c>
      <c r="N31">
        <v>578.88</v>
      </c>
      <c r="P31">
        <v>634.72</v>
      </c>
      <c r="S31">
        <v>275.31</v>
      </c>
      <c r="T31">
        <v>987.72</v>
      </c>
      <c r="V31">
        <v>476.23</v>
      </c>
      <c r="W31">
        <v>576.04</v>
      </c>
      <c r="AA31">
        <v>263.23</v>
      </c>
      <c r="AC31">
        <v>3316.64</v>
      </c>
      <c r="AF31">
        <v>1151.6199999999999</v>
      </c>
      <c r="AH31">
        <v>371.29</v>
      </c>
      <c r="AL31">
        <v>927.58</v>
      </c>
      <c r="AM31">
        <v>230.63</v>
      </c>
      <c r="AP31">
        <v>2215.44</v>
      </c>
      <c r="AT31">
        <v>329.09</v>
      </c>
      <c r="AU31">
        <v>512.05999999999995</v>
      </c>
      <c r="AV31">
        <v>331.26</v>
      </c>
      <c r="AW31">
        <v>346.95</v>
      </c>
      <c r="AX31">
        <v>1575.1</v>
      </c>
      <c r="BB31">
        <v>3518.51</v>
      </c>
      <c r="BC31">
        <v>3563.29</v>
      </c>
      <c r="BE31">
        <v>400.8</v>
      </c>
      <c r="BF31">
        <v>4925.6899999999996</v>
      </c>
      <c r="BI31">
        <v>991.97</v>
      </c>
      <c r="BK31">
        <v>357.39</v>
      </c>
      <c r="BM31">
        <v>392.91</v>
      </c>
      <c r="BN31">
        <v>299.43</v>
      </c>
      <c r="BQ31">
        <v>6190.52</v>
      </c>
      <c r="BR31">
        <v>229.37</v>
      </c>
      <c r="BS31">
        <v>183.02</v>
      </c>
      <c r="BT31">
        <v>3818.72</v>
      </c>
      <c r="BW31">
        <v>2453.89</v>
      </c>
      <c r="BY31">
        <v>2807.09</v>
      </c>
      <c r="BZ31">
        <v>450.64</v>
      </c>
      <c r="CA31">
        <v>488.09</v>
      </c>
      <c r="CB31">
        <v>136.61000000000001</v>
      </c>
      <c r="CC31">
        <v>3192.15</v>
      </c>
      <c r="CD31">
        <v>533.71</v>
      </c>
      <c r="CF31">
        <v>233.37</v>
      </c>
      <c r="CH31">
        <v>1155.3</v>
      </c>
      <c r="CI31">
        <v>780.01</v>
      </c>
      <c r="CJ31">
        <v>231.91</v>
      </c>
      <c r="CK31">
        <v>1451.29</v>
      </c>
      <c r="CL31">
        <v>5814.77</v>
      </c>
      <c r="CP31">
        <v>778.28</v>
      </c>
      <c r="CQ31">
        <v>750.95</v>
      </c>
      <c r="CT31">
        <v>578.62</v>
      </c>
      <c r="CU31">
        <v>343.71</v>
      </c>
      <c r="CV31">
        <v>411.63</v>
      </c>
      <c r="CW31">
        <v>422.11</v>
      </c>
      <c r="CX31">
        <v>865.35</v>
      </c>
      <c r="CY31">
        <v>137.56</v>
      </c>
      <c r="DD31">
        <v>3373.14</v>
      </c>
      <c r="DG31">
        <v>148.29</v>
      </c>
      <c r="DI31">
        <v>5422.73</v>
      </c>
      <c r="DJ31">
        <v>143.6</v>
      </c>
      <c r="DK31">
        <v>890.36</v>
      </c>
      <c r="DL31">
        <v>390.57</v>
      </c>
      <c r="DM31">
        <v>720.77</v>
      </c>
      <c r="DN31">
        <v>282.33</v>
      </c>
      <c r="DO31">
        <v>1281.48</v>
      </c>
      <c r="DQ31">
        <v>3106.59</v>
      </c>
      <c r="DS31">
        <v>1145.1400000000001</v>
      </c>
      <c r="DT31">
        <v>690.93</v>
      </c>
      <c r="DW31">
        <v>2419.1799999999998</v>
      </c>
      <c r="DX31">
        <v>1683.47</v>
      </c>
      <c r="DY31">
        <v>146.72</v>
      </c>
      <c r="DZ31">
        <v>704.61</v>
      </c>
      <c r="EA31">
        <v>1049.8399999999999</v>
      </c>
      <c r="EC31">
        <v>3344.92</v>
      </c>
      <c r="ED31">
        <v>1412.78</v>
      </c>
      <c r="EE31">
        <v>2072.15</v>
      </c>
      <c r="EG31">
        <v>263</v>
      </c>
      <c r="EI31">
        <v>204.03</v>
      </c>
      <c r="EK31">
        <v>3732.15</v>
      </c>
      <c r="EN31">
        <v>140.13</v>
      </c>
      <c r="EP31">
        <v>487.26</v>
      </c>
      <c r="EU31">
        <v>734.3</v>
      </c>
      <c r="EW31">
        <v>406.14</v>
      </c>
      <c r="EY31">
        <v>3168.06</v>
      </c>
      <c r="EZ31">
        <v>4233.08</v>
      </c>
      <c r="FA31">
        <v>983.74</v>
      </c>
      <c r="FB31">
        <v>263.06</v>
      </c>
      <c r="FD31">
        <v>288.3</v>
      </c>
      <c r="FF31">
        <v>228.66</v>
      </c>
      <c r="FH31">
        <v>118199.79</v>
      </c>
    </row>
    <row r="32" spans="1:164" x14ac:dyDescent="0.2">
      <c r="A32">
        <v>2020</v>
      </c>
      <c r="B32">
        <v>171.87</v>
      </c>
      <c r="C32">
        <v>493.9</v>
      </c>
      <c r="E32">
        <v>514.35</v>
      </c>
      <c r="F32">
        <v>248.63</v>
      </c>
      <c r="H32">
        <v>3874.3</v>
      </c>
      <c r="J32">
        <v>416.06</v>
      </c>
      <c r="P32">
        <v>510</v>
      </c>
      <c r="S32">
        <v>268.49</v>
      </c>
      <c r="T32">
        <v>1025.44</v>
      </c>
      <c r="U32">
        <v>719.52</v>
      </c>
      <c r="V32">
        <v>455.49</v>
      </c>
      <c r="W32">
        <v>479.34</v>
      </c>
      <c r="AC32">
        <v>3504.36</v>
      </c>
      <c r="AL32">
        <v>906.48</v>
      </c>
      <c r="AQ32">
        <v>1659.91</v>
      </c>
      <c r="AT32">
        <v>298.62</v>
      </c>
      <c r="AU32">
        <v>472.23</v>
      </c>
      <c r="AV32">
        <v>176.06</v>
      </c>
      <c r="AX32">
        <v>1653.9</v>
      </c>
      <c r="BB32">
        <v>3644.75</v>
      </c>
      <c r="BF32">
        <v>4993.68</v>
      </c>
      <c r="BI32">
        <v>1020.78</v>
      </c>
      <c r="BN32">
        <v>337.5</v>
      </c>
      <c r="BR32">
        <v>229.64</v>
      </c>
      <c r="BS32">
        <v>175.66</v>
      </c>
      <c r="BT32">
        <v>4105.28</v>
      </c>
      <c r="BW32">
        <v>2520.83</v>
      </c>
      <c r="BY32">
        <v>2881.77</v>
      </c>
      <c r="BZ32">
        <v>453.07</v>
      </c>
      <c r="CA32">
        <v>515.79999999999995</v>
      </c>
      <c r="CC32">
        <v>3183.18</v>
      </c>
      <c r="CF32">
        <v>222.35</v>
      </c>
      <c r="CH32">
        <v>1258.7</v>
      </c>
      <c r="CK32">
        <v>1631.74</v>
      </c>
      <c r="CL32">
        <v>5892.34</v>
      </c>
      <c r="CP32">
        <v>697.75</v>
      </c>
      <c r="CR32">
        <v>140.75</v>
      </c>
      <c r="CT32">
        <v>501.83</v>
      </c>
      <c r="CU32">
        <v>327.77</v>
      </c>
      <c r="CV32">
        <v>458.55</v>
      </c>
      <c r="CW32">
        <v>433.87</v>
      </c>
      <c r="CY32">
        <v>156.54</v>
      </c>
      <c r="DI32">
        <v>5177.45</v>
      </c>
      <c r="DK32">
        <v>924.53</v>
      </c>
      <c r="DL32">
        <v>369.98</v>
      </c>
      <c r="DM32">
        <v>705.31</v>
      </c>
      <c r="DN32">
        <v>306.89999999999998</v>
      </c>
      <c r="DO32">
        <v>1325.08</v>
      </c>
      <c r="DP32">
        <v>1086.23</v>
      </c>
      <c r="DQ32">
        <v>3174.18</v>
      </c>
      <c r="DS32">
        <v>1228.32</v>
      </c>
      <c r="DW32">
        <v>2340.36</v>
      </c>
      <c r="DX32">
        <v>1750.35</v>
      </c>
      <c r="DZ32">
        <v>799.85</v>
      </c>
      <c r="EC32">
        <v>3286.12</v>
      </c>
      <c r="EK32">
        <v>3919.52</v>
      </c>
      <c r="EO32">
        <v>185.67</v>
      </c>
      <c r="EP32">
        <v>490.27</v>
      </c>
      <c r="EU32">
        <v>706.53</v>
      </c>
      <c r="EW32">
        <v>429.97</v>
      </c>
      <c r="EY32">
        <v>3142.31</v>
      </c>
      <c r="EZ32">
        <v>4502.1899999999996</v>
      </c>
      <c r="FA32">
        <v>879.92</v>
      </c>
      <c r="FB32">
        <v>265.89</v>
      </c>
      <c r="FD32">
        <v>296.18</v>
      </c>
      <c r="FF32">
        <v>163.25</v>
      </c>
      <c r="FH32">
        <v>91089.44</v>
      </c>
    </row>
    <row r="33" spans="1:164" x14ac:dyDescent="0.2">
      <c r="A33">
        <v>2021</v>
      </c>
      <c r="E33">
        <v>544.82000000000005</v>
      </c>
      <c r="T33">
        <v>1051.06</v>
      </c>
      <c r="U33">
        <v>775.87</v>
      </c>
      <c r="W33">
        <v>448.09</v>
      </c>
      <c r="AC33">
        <v>3797.65</v>
      </c>
      <c r="AH33">
        <v>338</v>
      </c>
      <c r="AL33">
        <v>913.47</v>
      </c>
      <c r="AU33">
        <v>482.28</v>
      </c>
      <c r="BS33">
        <v>175.53</v>
      </c>
      <c r="CU33">
        <v>369.11</v>
      </c>
      <c r="DJ33">
        <v>147.74</v>
      </c>
      <c r="DK33">
        <v>929.48</v>
      </c>
      <c r="DL33">
        <v>363.87</v>
      </c>
      <c r="DM33">
        <v>422.17</v>
      </c>
      <c r="DZ33">
        <v>571.34</v>
      </c>
      <c r="EZ33">
        <v>4600.13</v>
      </c>
      <c r="FD33">
        <v>291.29000000000002</v>
      </c>
      <c r="FH33">
        <v>16221.900000000001</v>
      </c>
    </row>
    <row r="34" spans="1:164" x14ac:dyDescent="0.2">
      <c r="A34" t="s">
        <v>128</v>
      </c>
      <c r="B34">
        <v>326.44</v>
      </c>
      <c r="C34">
        <v>5851.0499999999993</v>
      </c>
      <c r="D34">
        <v>18293.579999999998</v>
      </c>
      <c r="E34">
        <v>10088.369999999999</v>
      </c>
      <c r="F34">
        <v>4385.3099999999995</v>
      </c>
      <c r="G34">
        <v>1683.24</v>
      </c>
      <c r="H34">
        <v>48547.72</v>
      </c>
      <c r="I34">
        <v>28508.739999999998</v>
      </c>
      <c r="J34">
        <v>4262.66</v>
      </c>
      <c r="K34">
        <v>15510.64</v>
      </c>
      <c r="L34">
        <v>311.43</v>
      </c>
      <c r="M34">
        <v>1340.12</v>
      </c>
      <c r="N34">
        <v>99931799.269999996</v>
      </c>
      <c r="O34">
        <v>29983.429999999997</v>
      </c>
      <c r="P34">
        <v>4226.1400000000003</v>
      </c>
      <c r="Q34">
        <v>0.17</v>
      </c>
      <c r="R34">
        <v>23715.1</v>
      </c>
      <c r="S34">
        <v>774.01</v>
      </c>
      <c r="T34">
        <v>9911.93</v>
      </c>
      <c r="U34">
        <v>7144.6799999999994</v>
      </c>
      <c r="V34">
        <v>6916.24</v>
      </c>
      <c r="W34">
        <v>12928.380000000001</v>
      </c>
      <c r="X34">
        <v>1420.16</v>
      </c>
      <c r="Y34">
        <v>7197.5700000000006</v>
      </c>
      <c r="Z34">
        <v>192.68</v>
      </c>
      <c r="AA34">
        <v>1501.7499999999998</v>
      </c>
      <c r="AB34">
        <v>269.89</v>
      </c>
      <c r="AC34">
        <v>75988.240000000005</v>
      </c>
      <c r="AD34">
        <v>323.92</v>
      </c>
      <c r="AE34">
        <v>219.16</v>
      </c>
      <c r="AF34">
        <v>11298.759999999998</v>
      </c>
      <c r="AG34">
        <v>7136.8099999999995</v>
      </c>
      <c r="AH34">
        <v>7962.44</v>
      </c>
      <c r="AI34">
        <v>511.13</v>
      </c>
      <c r="AJ34">
        <v>214.96</v>
      </c>
      <c r="AK34">
        <v>124.35</v>
      </c>
      <c r="AL34">
        <v>16712.37</v>
      </c>
      <c r="AM34">
        <v>802.83</v>
      </c>
      <c r="AN34">
        <v>17205.829999999998</v>
      </c>
      <c r="AO34">
        <v>1494.46</v>
      </c>
      <c r="AP34">
        <v>40353.070000000007</v>
      </c>
      <c r="AQ34">
        <v>22760.61</v>
      </c>
      <c r="AR34">
        <v>5279.18</v>
      </c>
      <c r="AS34">
        <v>537.38</v>
      </c>
      <c r="AT34">
        <v>6924.96</v>
      </c>
      <c r="AU34">
        <v>6960.05</v>
      </c>
      <c r="AV34">
        <v>5105.42</v>
      </c>
      <c r="AW34">
        <v>12345.410000000002</v>
      </c>
      <c r="AX34">
        <v>19114.460000000003</v>
      </c>
      <c r="AY34">
        <v>310.91000000000003</v>
      </c>
      <c r="AZ34">
        <v>110.88999999999999</v>
      </c>
      <c r="BA34">
        <v>1370.3799999999999</v>
      </c>
      <c r="BB34">
        <v>42101.409999999996</v>
      </c>
      <c r="BC34">
        <v>40577.340000000004</v>
      </c>
      <c r="BD34">
        <v>376.62</v>
      </c>
      <c r="BE34">
        <v>5648.54</v>
      </c>
      <c r="BF34">
        <v>48359.110000000008</v>
      </c>
      <c r="BG34">
        <v>719.34</v>
      </c>
      <c r="BH34">
        <v>30484.74</v>
      </c>
      <c r="BI34">
        <v>14159.519999999999</v>
      </c>
      <c r="BJ34">
        <v>14840.900000000001</v>
      </c>
      <c r="BK34">
        <v>6787.1900000000014</v>
      </c>
      <c r="BL34">
        <v>162.72999999999999</v>
      </c>
      <c r="BM34">
        <v>2110.5299999999997</v>
      </c>
      <c r="BN34">
        <v>4856.55</v>
      </c>
      <c r="BO34">
        <v>13680.259999999998</v>
      </c>
      <c r="BP34">
        <v>17721</v>
      </c>
      <c r="BQ34">
        <v>54242.75</v>
      </c>
      <c r="BR34">
        <v>686.88</v>
      </c>
      <c r="BS34">
        <v>3159.6499999999992</v>
      </c>
      <c r="BT34">
        <v>51384.46</v>
      </c>
      <c r="BU34">
        <v>46380.480000000003</v>
      </c>
      <c r="BV34">
        <v>26052.920000000002</v>
      </c>
      <c r="BW34">
        <v>14695.71</v>
      </c>
      <c r="BX34">
        <v>8431.380000000001</v>
      </c>
      <c r="BY34">
        <v>46859.27</v>
      </c>
      <c r="BZ34">
        <v>2561.86</v>
      </c>
      <c r="CA34">
        <v>8251.81</v>
      </c>
      <c r="CB34">
        <v>332.96000000000004</v>
      </c>
      <c r="CC34">
        <v>34208.53</v>
      </c>
      <c r="CD34">
        <v>4810.8100000000004</v>
      </c>
      <c r="CE34">
        <v>2348.3199999999997</v>
      </c>
      <c r="CF34">
        <v>2608.44</v>
      </c>
      <c r="CG34">
        <v>374.5</v>
      </c>
      <c r="CH34">
        <v>12999.26</v>
      </c>
      <c r="CI34">
        <v>780.01</v>
      </c>
      <c r="CJ34">
        <v>231.91</v>
      </c>
      <c r="CK34">
        <v>6772.7699999999995</v>
      </c>
      <c r="CL34">
        <v>57043.37999999999</v>
      </c>
      <c r="CM34">
        <v>17389.13</v>
      </c>
      <c r="CN34">
        <v>139.03</v>
      </c>
      <c r="CO34">
        <v>70.099999999999994</v>
      </c>
      <c r="CP34">
        <v>6021.33</v>
      </c>
      <c r="CQ34">
        <v>1451.42</v>
      </c>
      <c r="CR34">
        <v>923.53</v>
      </c>
      <c r="CS34">
        <v>6246.5</v>
      </c>
      <c r="CT34">
        <v>11705.54</v>
      </c>
      <c r="CU34">
        <v>4608.5</v>
      </c>
      <c r="CV34">
        <v>4782.16</v>
      </c>
      <c r="CW34">
        <v>5012.5499999999993</v>
      </c>
      <c r="CX34">
        <v>8799.16</v>
      </c>
      <c r="CY34">
        <v>657.02</v>
      </c>
      <c r="CZ34">
        <v>3018.04</v>
      </c>
      <c r="DA34">
        <v>291.84000000000003</v>
      </c>
      <c r="DB34">
        <v>31972.46</v>
      </c>
      <c r="DC34">
        <v>2278.5100000000002</v>
      </c>
      <c r="DD34">
        <v>22036.859999999997</v>
      </c>
      <c r="DE34">
        <v>3409.1000000000004</v>
      </c>
      <c r="DF34">
        <v>379.37</v>
      </c>
      <c r="DG34">
        <v>830.54</v>
      </c>
      <c r="DH34">
        <v>2690.1099999999997</v>
      </c>
      <c r="DI34">
        <v>72556.55</v>
      </c>
      <c r="DJ34">
        <v>1697.3999999999999</v>
      </c>
      <c r="DK34">
        <v>11198.95</v>
      </c>
      <c r="DL34">
        <v>8386.0300000000007</v>
      </c>
      <c r="DM34">
        <v>7620.4</v>
      </c>
      <c r="DN34">
        <v>4545.6899999999996</v>
      </c>
      <c r="DO34">
        <v>21789.120000000003</v>
      </c>
      <c r="DP34">
        <v>13537.050000000001</v>
      </c>
      <c r="DQ34">
        <v>31137.920000000002</v>
      </c>
      <c r="DR34">
        <v>3487.25</v>
      </c>
      <c r="DS34">
        <v>8581.43</v>
      </c>
      <c r="DT34">
        <v>9261.8000000000011</v>
      </c>
      <c r="DU34">
        <v>150.85</v>
      </c>
      <c r="DV34">
        <v>1081.6299999999999</v>
      </c>
      <c r="DW34">
        <v>30987.069999999996</v>
      </c>
      <c r="DX34">
        <v>17158.580000000002</v>
      </c>
      <c r="DY34">
        <v>357.07</v>
      </c>
      <c r="DZ34">
        <v>5011.1100000000006</v>
      </c>
      <c r="EA34">
        <v>12943.710000000001</v>
      </c>
      <c r="EB34">
        <v>279.68</v>
      </c>
      <c r="EC34">
        <v>40671.049999999996</v>
      </c>
      <c r="ED34">
        <v>19389.349999999999</v>
      </c>
      <c r="EE34">
        <v>30890.420000000006</v>
      </c>
      <c r="EF34">
        <v>517.62</v>
      </c>
      <c r="EG34">
        <v>13893.8</v>
      </c>
      <c r="EH34">
        <v>26271.34</v>
      </c>
      <c r="EI34">
        <v>1620.12</v>
      </c>
      <c r="EJ34">
        <v>169.46</v>
      </c>
      <c r="EK34">
        <v>29439.570000000003</v>
      </c>
      <c r="EL34">
        <v>28939.510000000002</v>
      </c>
      <c r="EM34">
        <v>5211.4900000000007</v>
      </c>
      <c r="EN34">
        <v>1589.9700000000003</v>
      </c>
      <c r="EO34">
        <v>1087.3800000000001</v>
      </c>
      <c r="EP34">
        <v>3283.2000000000003</v>
      </c>
      <c r="EQ34">
        <v>911.1099999999999</v>
      </c>
      <c r="ER34">
        <v>653.08000000000004</v>
      </c>
      <c r="ES34">
        <v>596.63</v>
      </c>
      <c r="ET34">
        <v>4910.2700000000004</v>
      </c>
      <c r="EU34">
        <v>6879.2599999999993</v>
      </c>
      <c r="EV34">
        <v>284.58</v>
      </c>
      <c r="EW34">
        <v>4715.03</v>
      </c>
      <c r="EX34">
        <v>2028.76</v>
      </c>
      <c r="EY34">
        <v>67958.759999999995</v>
      </c>
      <c r="EZ34">
        <v>83930.400000000009</v>
      </c>
      <c r="FA34">
        <v>15419.019999999999</v>
      </c>
      <c r="FB34">
        <v>3058.95</v>
      </c>
      <c r="FC34">
        <v>418.42</v>
      </c>
      <c r="FD34">
        <v>2846.34</v>
      </c>
      <c r="FE34">
        <v>449.29</v>
      </c>
      <c r="FF34">
        <v>1076.04</v>
      </c>
      <c r="FG34">
        <v>1336849.3900000001</v>
      </c>
      <c r="FH34">
        <v>103198504.22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workbookViewId="0">
      <selection activeCell="I32" sqref="I32"/>
    </sheetView>
  </sheetViews>
  <sheetFormatPr defaultRowHeight="14.4" x14ac:dyDescent="0.2"/>
  <sheetData>
    <row r="1" spans="1:16" x14ac:dyDescent="0.2">
      <c r="A1" t="s">
        <v>1181</v>
      </c>
      <c r="B1" t="s">
        <v>726</v>
      </c>
      <c r="C1" t="s">
        <v>727</v>
      </c>
      <c r="D1" t="s">
        <v>728</v>
      </c>
      <c r="E1" t="s">
        <v>729</v>
      </c>
      <c r="F1" t="s">
        <v>730</v>
      </c>
      <c r="G1" t="s">
        <v>731</v>
      </c>
      <c r="H1" t="s">
        <v>732</v>
      </c>
      <c r="I1" t="s">
        <v>733</v>
      </c>
      <c r="J1" t="s">
        <v>734</v>
      </c>
      <c r="L1" s="8" t="s">
        <v>1276</v>
      </c>
      <c r="M1" s="8"/>
      <c r="N1" s="8"/>
      <c r="O1" s="8"/>
      <c r="P1" s="8"/>
    </row>
    <row r="2" spans="1:16" x14ac:dyDescent="0.2">
      <c r="A2">
        <v>1995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>
        <v>1</v>
      </c>
      <c r="M2">
        <v>1</v>
      </c>
      <c r="N2">
        <f ca="1">OFFSET($A$1,M2,L2)</f>
        <v>1</v>
      </c>
    </row>
    <row r="3" spans="1:16" x14ac:dyDescent="0.2">
      <c r="A3">
        <v>1996</v>
      </c>
      <c r="B3">
        <v>1.0245563344045225</v>
      </c>
      <c r="C3">
        <v>1.0679767998514436</v>
      </c>
      <c r="D3">
        <v>1.066499237642154</v>
      </c>
      <c r="E3">
        <v>1.0446985961018076</v>
      </c>
      <c r="F3">
        <v>1.0534402864505237</v>
      </c>
      <c r="G3">
        <v>1.0266086137173149</v>
      </c>
      <c r="H3">
        <v>1.033509298392947</v>
      </c>
      <c r="I3">
        <v>1.0679261046577579</v>
      </c>
      <c r="J3">
        <v>1.0218311675515281</v>
      </c>
      <c r="L3">
        <v>1</v>
      </c>
      <c r="M3">
        <v>2</v>
      </c>
      <c r="N3">
        <f t="shared" ref="N3:N24" ca="1" si="0">OFFSET($A$1,M3,L3)</f>
        <v>1.0245563344045225</v>
      </c>
    </row>
    <row r="4" spans="1:16" x14ac:dyDescent="0.2">
      <c r="A4">
        <v>1997</v>
      </c>
      <c r="B4">
        <v>1.064619709556045</v>
      </c>
      <c r="C4">
        <v>1.1075784386308034</v>
      </c>
      <c r="D4">
        <v>1.1828490078240763</v>
      </c>
      <c r="E4">
        <v>1.0503738295285541</v>
      </c>
      <c r="F4">
        <v>1.1303337187447522</v>
      </c>
      <c r="G4">
        <v>1.0466696304345584</v>
      </c>
      <c r="H4">
        <v>1.0535326637949352</v>
      </c>
      <c r="I4">
        <v>1.0956780527290233</v>
      </c>
      <c r="J4">
        <v>1.0323071412006208</v>
      </c>
      <c r="L4">
        <v>1</v>
      </c>
      <c r="M4">
        <v>3</v>
      </c>
      <c r="N4">
        <f t="shared" ca="1" si="0"/>
        <v>1.064619709556045</v>
      </c>
    </row>
    <row r="5" spans="1:16" x14ac:dyDescent="0.2">
      <c r="A5">
        <v>1998</v>
      </c>
      <c r="B5">
        <v>1.1060319380706261</v>
      </c>
      <c r="C5">
        <v>1.2687809198544313</v>
      </c>
      <c r="D5">
        <v>1.2791586739434402</v>
      </c>
      <c r="E5">
        <v>1.1337434945219014</v>
      </c>
      <c r="F5">
        <v>1.3335307962933873</v>
      </c>
      <c r="G5">
        <v>1.0674959353476166</v>
      </c>
      <c r="H5">
        <v>1.0783143164993989</v>
      </c>
      <c r="I5">
        <v>1.1492677803692841</v>
      </c>
      <c r="J5">
        <v>1.0489428538850456</v>
      </c>
      <c r="L5">
        <v>1</v>
      </c>
      <c r="M5">
        <v>4</v>
      </c>
      <c r="N5">
        <f t="shared" ca="1" si="0"/>
        <v>1.1060319380706261</v>
      </c>
    </row>
    <row r="6" spans="1:16" x14ac:dyDescent="0.2">
      <c r="A6">
        <v>1999</v>
      </c>
      <c r="B6">
        <v>1.3171884396679445</v>
      </c>
      <c r="C6">
        <v>1.4304349028597996</v>
      </c>
      <c r="D6">
        <v>1.8928787542838472</v>
      </c>
      <c r="E6">
        <v>1.4457121159353092</v>
      </c>
      <c r="F6">
        <v>2.1584621723591804</v>
      </c>
      <c r="G6">
        <v>1.1077890698708845</v>
      </c>
      <c r="H6">
        <v>1.1305403290422587</v>
      </c>
      <c r="I6">
        <v>1.1943088644834052</v>
      </c>
      <c r="J6">
        <v>1.0918491325828008</v>
      </c>
      <c r="L6">
        <v>1</v>
      </c>
      <c r="M6">
        <v>5</v>
      </c>
      <c r="N6">
        <f t="shared" ca="1" si="0"/>
        <v>1.3171884396679445</v>
      </c>
    </row>
    <row r="7" spans="1:16" x14ac:dyDescent="0.2">
      <c r="A7">
        <v>2000</v>
      </c>
      <c r="B7">
        <v>1.3835654373797619</v>
      </c>
      <c r="C7">
        <v>1.6384684510769512</v>
      </c>
      <c r="D7">
        <v>1.9826042514560978</v>
      </c>
      <c r="E7">
        <v>1.5910886296383073</v>
      </c>
      <c r="F7">
        <v>2.0850385256405675</v>
      </c>
      <c r="G7">
        <v>1.1651791272865557</v>
      </c>
      <c r="H7">
        <v>1.199182843941226</v>
      </c>
      <c r="I7">
        <v>1.299854707960501</v>
      </c>
      <c r="J7">
        <v>1.1409437069811799</v>
      </c>
      <c r="L7">
        <v>1</v>
      </c>
      <c r="M7">
        <v>6</v>
      </c>
      <c r="N7">
        <f t="shared" ca="1" si="0"/>
        <v>1.3835654373797619</v>
      </c>
    </row>
    <row r="8" spans="1:16" x14ac:dyDescent="0.2">
      <c r="A8">
        <v>2001</v>
      </c>
      <c r="B8">
        <v>1.5902494497276447</v>
      </c>
      <c r="C8">
        <v>1.9220741752780324</v>
      </c>
      <c r="D8">
        <v>2.2386745759214279</v>
      </c>
      <c r="E8">
        <v>1.7559703832458509</v>
      </c>
      <c r="F8">
        <v>2.2568520136006764</v>
      </c>
      <c r="G8">
        <v>1.2729092619042448</v>
      </c>
      <c r="H8">
        <v>1.3842025790106596</v>
      </c>
      <c r="I8">
        <v>1.4903939376995512</v>
      </c>
      <c r="J8">
        <v>1.3017136134964977</v>
      </c>
      <c r="L8">
        <v>1</v>
      </c>
      <c r="M8">
        <v>7</v>
      </c>
      <c r="N8">
        <f t="shared" ca="1" si="0"/>
        <v>1.5902494497276447</v>
      </c>
    </row>
    <row r="9" spans="1:16" x14ac:dyDescent="0.2">
      <c r="A9">
        <v>2002</v>
      </c>
      <c r="B9">
        <v>1.7074305709921245</v>
      </c>
      <c r="C9">
        <v>2.2098696824442134</v>
      </c>
      <c r="D9">
        <v>2.4535307665313173</v>
      </c>
      <c r="E9">
        <v>2.0731444315750407</v>
      </c>
      <c r="F9">
        <v>2.4315851784390512</v>
      </c>
      <c r="G9">
        <v>1.3665665459070755</v>
      </c>
      <c r="H9">
        <v>1.5018760752959441</v>
      </c>
      <c r="I9">
        <v>1.7365596737035458</v>
      </c>
      <c r="J9">
        <v>1.4294400694472877</v>
      </c>
      <c r="L9">
        <v>1</v>
      </c>
      <c r="M9">
        <v>8</v>
      </c>
      <c r="N9">
        <f t="shared" ca="1" si="0"/>
        <v>1.7074305709921245</v>
      </c>
    </row>
    <row r="10" spans="1:16" x14ac:dyDescent="0.2">
      <c r="A10">
        <v>2003</v>
      </c>
      <c r="B10">
        <v>1.9079610524912964</v>
      </c>
      <c r="C10">
        <v>2.506517000546038</v>
      </c>
      <c r="D10">
        <v>2.5529930909829615</v>
      </c>
      <c r="E10">
        <v>2.1085213504683722</v>
      </c>
      <c r="F10">
        <v>2.722959394329159</v>
      </c>
      <c r="G10">
        <v>1.4501367445618794</v>
      </c>
      <c r="H10">
        <v>1.6501014013627722</v>
      </c>
      <c r="I10">
        <v>1.9918052395727899</v>
      </c>
      <c r="J10">
        <v>1.5644937814487323</v>
      </c>
      <c r="L10">
        <v>1</v>
      </c>
      <c r="M10">
        <v>9</v>
      </c>
      <c r="N10">
        <f t="shared" ca="1" si="0"/>
        <v>1.9079610524912964</v>
      </c>
    </row>
    <row r="11" spans="1:16" x14ac:dyDescent="0.2">
      <c r="A11">
        <v>2004</v>
      </c>
      <c r="B11">
        <v>2.0978942642753098</v>
      </c>
      <c r="C11">
        <v>2.7940549347654486</v>
      </c>
      <c r="D11">
        <v>2.7069120926606094</v>
      </c>
      <c r="E11">
        <v>2.2249423325720721</v>
      </c>
      <c r="F11">
        <v>2.7728061775332997</v>
      </c>
      <c r="G11">
        <v>1.5191136381047969</v>
      </c>
      <c r="H11">
        <v>1.7359108541784096</v>
      </c>
      <c r="I11">
        <v>2.2132596752590246</v>
      </c>
      <c r="J11">
        <v>1.6041415515789261</v>
      </c>
      <c r="L11">
        <v>1</v>
      </c>
      <c r="M11">
        <v>10</v>
      </c>
      <c r="N11">
        <f t="shared" ca="1" si="0"/>
        <v>2.0978942642753098</v>
      </c>
    </row>
    <row r="12" spans="1:16" x14ac:dyDescent="0.2">
      <c r="A12">
        <v>2005</v>
      </c>
      <c r="B12">
        <v>2.2093216060865095</v>
      </c>
      <c r="C12">
        <v>3.2063062729694147</v>
      </c>
      <c r="D12">
        <v>2.9003340263559356</v>
      </c>
      <c r="E12">
        <v>2.4558889969682323</v>
      </c>
      <c r="F12">
        <v>3.1546501054365512</v>
      </c>
      <c r="G12">
        <v>1.6714240889237388</v>
      </c>
      <c r="H12">
        <v>1.9375215407180248</v>
      </c>
      <c r="I12">
        <v>2.5122782123792811</v>
      </c>
      <c r="J12">
        <v>1.7275895132859203</v>
      </c>
      <c r="L12">
        <v>1</v>
      </c>
      <c r="M12">
        <v>11</v>
      </c>
      <c r="N12">
        <f t="shared" ca="1" si="0"/>
        <v>2.2093216060865095</v>
      </c>
    </row>
    <row r="13" spans="1:16" x14ac:dyDescent="0.2">
      <c r="A13">
        <v>2006</v>
      </c>
      <c r="B13">
        <v>2.3431464655606122</v>
      </c>
      <c r="C13">
        <v>3.6968625659629826</v>
      </c>
      <c r="D13">
        <v>3.1448627904415694</v>
      </c>
      <c r="E13">
        <v>2.5983164045849243</v>
      </c>
      <c r="F13">
        <v>1.7251933317868218</v>
      </c>
      <c r="G13">
        <v>1.7401307032342663</v>
      </c>
      <c r="H13">
        <v>2.0577004004964348</v>
      </c>
      <c r="I13">
        <v>2.7569335765842351</v>
      </c>
      <c r="J13">
        <v>1.8707465971808803</v>
      </c>
      <c r="L13">
        <v>1</v>
      </c>
      <c r="M13">
        <v>12</v>
      </c>
      <c r="N13">
        <f t="shared" ca="1" si="0"/>
        <v>2.3431464655606122</v>
      </c>
    </row>
    <row r="14" spans="1:16" x14ac:dyDescent="0.2">
      <c r="A14">
        <v>2007</v>
      </c>
      <c r="B14">
        <v>2.4499264356149761</v>
      </c>
      <c r="C14">
        <v>4.2191849183373886</v>
      </c>
      <c r="D14">
        <v>3.378549610897061</v>
      </c>
      <c r="E14">
        <v>3.1731781346910228</v>
      </c>
      <c r="F14">
        <v>1.7455347157337369</v>
      </c>
      <c r="G14">
        <v>1.8813671764325948</v>
      </c>
      <c r="H14">
        <v>2.3713833414383112</v>
      </c>
      <c r="I14">
        <v>2.7337965601885972</v>
      </c>
      <c r="J14">
        <v>1.9974061786640867</v>
      </c>
      <c r="L14">
        <v>1</v>
      </c>
      <c r="M14">
        <v>13</v>
      </c>
      <c r="N14">
        <f t="shared" ca="1" si="0"/>
        <v>2.4499264356149761</v>
      </c>
    </row>
    <row r="15" spans="1:16" x14ac:dyDescent="0.2">
      <c r="A15">
        <v>2008</v>
      </c>
      <c r="B15">
        <v>2.46219419646122</v>
      </c>
      <c r="C15">
        <v>4.7682607319360404</v>
      </c>
      <c r="D15">
        <v>3.6430286720927127</v>
      </c>
      <c r="E15">
        <v>3.5609053030082065</v>
      </c>
      <c r="F15">
        <v>1.9881580544616124</v>
      </c>
      <c r="G15">
        <v>1.9408485191395672</v>
      </c>
      <c r="H15">
        <v>2.5876177253343662</v>
      </c>
      <c r="I15">
        <v>3.0709109802711141</v>
      </c>
      <c r="J15">
        <v>2.1538172239640101</v>
      </c>
      <c r="L15">
        <v>1</v>
      </c>
      <c r="M15">
        <v>14</v>
      </c>
      <c r="N15">
        <f t="shared" ca="1" si="0"/>
        <v>2.46219419646122</v>
      </c>
    </row>
    <row r="16" spans="1:16" x14ac:dyDescent="0.2">
      <c r="A16">
        <v>2009</v>
      </c>
      <c r="B16">
        <v>2.6581725177285018</v>
      </c>
      <c r="C16">
        <v>5.1759216674255839</v>
      </c>
      <c r="D16">
        <v>3.8809836913100844</v>
      </c>
      <c r="E16">
        <v>3.7229707510009216</v>
      </c>
      <c r="F16">
        <v>2.1252028473330418</v>
      </c>
      <c r="G16">
        <v>2.0551676854423757</v>
      </c>
      <c r="H16">
        <v>2.6885762362498857</v>
      </c>
      <c r="I16">
        <v>3.3660016341921244</v>
      </c>
      <c r="J16">
        <v>2.3123093556846492</v>
      </c>
      <c r="L16">
        <v>1</v>
      </c>
      <c r="M16">
        <v>15</v>
      </c>
      <c r="N16">
        <f t="shared" ca="1" si="0"/>
        <v>2.6581725177285018</v>
      </c>
    </row>
    <row r="17" spans="1:14" x14ac:dyDescent="0.2">
      <c r="A17">
        <v>2010</v>
      </c>
      <c r="B17">
        <v>2.8042096454616519</v>
      </c>
      <c r="C17">
        <v>5.6240162579618653</v>
      </c>
      <c r="D17">
        <v>4.2722107659330231</v>
      </c>
      <c r="E17">
        <v>3.8920368165792518</v>
      </c>
      <c r="F17">
        <v>2.1720671662208266</v>
      </c>
      <c r="G17">
        <v>2.1046621123196521</v>
      </c>
      <c r="H17">
        <v>2.9447822417228271</v>
      </c>
      <c r="I17">
        <v>3.8254071081138363</v>
      </c>
      <c r="J17">
        <v>2.4356720865249111</v>
      </c>
      <c r="L17">
        <v>1</v>
      </c>
      <c r="M17">
        <v>16</v>
      </c>
      <c r="N17">
        <f t="shared" ca="1" si="0"/>
        <v>2.8042096454616519</v>
      </c>
    </row>
    <row r="18" spans="1:14" x14ac:dyDescent="0.2">
      <c r="A18">
        <v>2011</v>
      </c>
      <c r="B18">
        <v>2.8130490079007426</v>
      </c>
      <c r="C18">
        <v>5.9423029829761855</v>
      </c>
      <c r="D18">
        <v>4.5907764152271655</v>
      </c>
      <c r="E18">
        <v>3.885331592980573</v>
      </c>
      <c r="F18">
        <v>2.2047814533198493</v>
      </c>
      <c r="G18">
        <v>2.158788056949529</v>
      </c>
      <c r="H18">
        <v>2.9781006853857082</v>
      </c>
      <c r="I18">
        <v>4.4265119309593173</v>
      </c>
      <c r="J18">
        <v>2.4401342919158426</v>
      </c>
      <c r="L18">
        <v>1</v>
      </c>
      <c r="M18">
        <v>17</v>
      </c>
      <c r="N18">
        <f t="shared" ca="1" si="0"/>
        <v>2.8130490079007426</v>
      </c>
    </row>
    <row r="19" spans="1:14" x14ac:dyDescent="0.2">
      <c r="A19">
        <v>2012</v>
      </c>
      <c r="B19">
        <v>3.0219907208605328</v>
      </c>
      <c r="C19">
        <v>6.3528041479348252</v>
      </c>
      <c r="D19">
        <v>4.8475195886591065</v>
      </c>
      <c r="E19">
        <v>4.0693179388075231</v>
      </c>
      <c r="F19">
        <v>2.3306645416898695</v>
      </c>
      <c r="G19">
        <v>2.2205569425977796</v>
      </c>
      <c r="H19">
        <v>3.1233219146980509</v>
      </c>
      <c r="I19">
        <v>4.8921410686381499</v>
      </c>
      <c r="J19">
        <v>2.4954290067034597</v>
      </c>
      <c r="L19">
        <v>1</v>
      </c>
      <c r="M19">
        <v>18</v>
      </c>
      <c r="N19">
        <f t="shared" ca="1" si="0"/>
        <v>3.0219907208605328</v>
      </c>
    </row>
    <row r="20" spans="1:14" x14ac:dyDescent="0.2">
      <c r="A20">
        <v>2013</v>
      </c>
      <c r="B20">
        <v>2.9822948818253638</v>
      </c>
      <c r="C20">
        <v>6.4090959188100989</v>
      </c>
      <c r="D20">
        <v>5.2695479846634363</v>
      </c>
      <c r="E20">
        <v>3.8519503582422918</v>
      </c>
      <c r="F20">
        <v>2.3603262074885403</v>
      </c>
      <c r="G20">
        <v>2.2732294529371524</v>
      </c>
      <c r="H20">
        <v>3.117049489510189</v>
      </c>
      <c r="I20">
        <v>5.1216071534874068</v>
      </c>
      <c r="J20">
        <v>2.5727474352300344</v>
      </c>
      <c r="L20">
        <v>1</v>
      </c>
      <c r="M20">
        <v>19</v>
      </c>
      <c r="N20">
        <f t="shared" ca="1" si="0"/>
        <v>2.9822948818253638</v>
      </c>
    </row>
    <row r="21" spans="1:14" x14ac:dyDescent="0.2">
      <c r="A21">
        <v>2014</v>
      </c>
      <c r="B21">
        <v>3.0719996251317037</v>
      </c>
      <c r="C21">
        <v>6.2280314918806026</v>
      </c>
      <c r="D21">
        <v>5.2334857558812606</v>
      </c>
      <c r="E21">
        <v>3.7847692461764932</v>
      </c>
      <c r="F21">
        <v>2.30104448523005</v>
      </c>
      <c r="G21">
        <v>2.4335066406269061</v>
      </c>
      <c r="H21">
        <v>3.2289041719824225</v>
      </c>
      <c r="I21">
        <v>5.3775267412979826</v>
      </c>
      <c r="J21">
        <v>2.6974625405831496</v>
      </c>
      <c r="L21">
        <v>1</v>
      </c>
      <c r="M21">
        <v>20</v>
      </c>
      <c r="N21">
        <f t="shared" ca="1" si="0"/>
        <v>3.0719996251317037</v>
      </c>
    </row>
    <row r="22" spans="1:14" x14ac:dyDescent="0.2">
      <c r="A22">
        <v>2015</v>
      </c>
      <c r="B22">
        <v>3.1411876434233434</v>
      </c>
      <c r="C22">
        <v>6.1802670225775378</v>
      </c>
      <c r="D22">
        <v>5.3447152425011009</v>
      </c>
      <c r="E22">
        <v>3.8497691519418087</v>
      </c>
      <c r="F22">
        <v>2.5388449564504705</v>
      </c>
      <c r="G22">
        <v>2.6915809208777564</v>
      </c>
      <c r="H22">
        <v>3.3555785588968665</v>
      </c>
      <c r="I22">
        <v>5.388736592937212</v>
      </c>
      <c r="J22">
        <v>2.9144803362323066</v>
      </c>
      <c r="L22">
        <v>1</v>
      </c>
      <c r="M22">
        <v>21</v>
      </c>
      <c r="N22">
        <f t="shared" ca="1" si="0"/>
        <v>3.1411876434233434</v>
      </c>
    </row>
    <row r="23" spans="1:14" x14ac:dyDescent="0.2">
      <c r="A23">
        <v>2016</v>
      </c>
      <c r="B23">
        <v>3.1812310413741853</v>
      </c>
      <c r="C23">
        <v>6.1561741727740493</v>
      </c>
      <c r="D23">
        <v>5.4469652125157246</v>
      </c>
      <c r="E23">
        <v>3.953380412829691</v>
      </c>
      <c r="F23">
        <v>2.750597099314616</v>
      </c>
      <c r="G23">
        <v>2.6668209979739328</v>
      </c>
      <c r="H23">
        <v>3.4482497340786735</v>
      </c>
      <c r="I23">
        <v>5.5994595061933747</v>
      </c>
      <c r="J23">
        <v>2.898542849708913</v>
      </c>
      <c r="L23">
        <v>1</v>
      </c>
      <c r="M23">
        <v>22</v>
      </c>
      <c r="N23">
        <f t="shared" ca="1" si="0"/>
        <v>3.1812310413741853</v>
      </c>
    </row>
    <row r="24" spans="1:14" x14ac:dyDescent="0.2">
      <c r="A24">
        <v>2017</v>
      </c>
      <c r="B24">
        <v>3.2548019291789161</v>
      </c>
      <c r="C24">
        <v>6.5920543915006098</v>
      </c>
      <c r="D24">
        <v>5.6965072015926816</v>
      </c>
      <c r="E24">
        <v>5.2625221078409847</v>
      </c>
      <c r="F24">
        <v>2.843429857753371</v>
      </c>
      <c r="G24">
        <v>2.7469787284739944</v>
      </c>
      <c r="H24">
        <v>3.5906668504801669</v>
      </c>
      <c r="I24">
        <v>5.83232438166739</v>
      </c>
      <c r="J24">
        <v>3.0127561967615062</v>
      </c>
      <c r="L24">
        <v>1</v>
      </c>
      <c r="M24">
        <v>23</v>
      </c>
      <c r="N24">
        <f t="shared" ca="1" si="0"/>
        <v>3.2548019291789161</v>
      </c>
    </row>
    <row r="25" spans="1:14" x14ac:dyDescent="0.2">
      <c r="L25">
        <v>2</v>
      </c>
      <c r="M25">
        <v>1</v>
      </c>
      <c r="N25">
        <f ca="1">OFFSET($A$1,M25,L25)</f>
        <v>1</v>
      </c>
    </row>
    <row r="26" spans="1:14" x14ac:dyDescent="0.2">
      <c r="L26">
        <v>2</v>
      </c>
      <c r="M26">
        <v>2</v>
      </c>
      <c r="N26">
        <f ca="1">OFFSET($A$1,M26,L26)</f>
        <v>1.0679767998514436</v>
      </c>
    </row>
    <row r="27" spans="1:14" x14ac:dyDescent="0.2">
      <c r="L27">
        <v>2</v>
      </c>
      <c r="M27">
        <v>3</v>
      </c>
      <c r="N27">
        <f t="shared" ref="N27:N90" ca="1" si="1">OFFSET($A$1,M27,L27)</f>
        <v>1.1075784386308034</v>
      </c>
    </row>
    <row r="28" spans="1:14" x14ac:dyDescent="0.2">
      <c r="L28">
        <v>2</v>
      </c>
      <c r="M28">
        <v>4</v>
      </c>
      <c r="N28">
        <f t="shared" ca="1" si="1"/>
        <v>1.2687809198544313</v>
      </c>
    </row>
    <row r="29" spans="1:14" x14ac:dyDescent="0.2">
      <c r="L29">
        <v>2</v>
      </c>
      <c r="M29">
        <v>5</v>
      </c>
      <c r="N29">
        <f t="shared" ca="1" si="1"/>
        <v>1.4304349028597996</v>
      </c>
    </row>
    <row r="30" spans="1:14" x14ac:dyDescent="0.2">
      <c r="L30">
        <v>2</v>
      </c>
      <c r="M30">
        <v>6</v>
      </c>
      <c r="N30">
        <f t="shared" ca="1" si="1"/>
        <v>1.6384684510769512</v>
      </c>
    </row>
    <row r="31" spans="1:14" x14ac:dyDescent="0.2">
      <c r="L31">
        <v>2</v>
      </c>
      <c r="M31">
        <v>7</v>
      </c>
      <c r="N31">
        <f t="shared" ca="1" si="1"/>
        <v>1.9220741752780324</v>
      </c>
    </row>
    <row r="32" spans="1:14" x14ac:dyDescent="0.2">
      <c r="L32">
        <v>2</v>
      </c>
      <c r="M32">
        <v>8</v>
      </c>
      <c r="N32">
        <f t="shared" ca="1" si="1"/>
        <v>2.2098696824442134</v>
      </c>
    </row>
    <row r="33" spans="12:14" x14ac:dyDescent="0.2">
      <c r="L33">
        <v>2</v>
      </c>
      <c r="M33">
        <v>9</v>
      </c>
      <c r="N33">
        <f t="shared" ca="1" si="1"/>
        <v>2.506517000546038</v>
      </c>
    </row>
    <row r="34" spans="12:14" x14ac:dyDescent="0.2">
      <c r="L34">
        <v>2</v>
      </c>
      <c r="M34">
        <v>10</v>
      </c>
      <c r="N34">
        <f t="shared" ca="1" si="1"/>
        <v>2.7940549347654486</v>
      </c>
    </row>
    <row r="35" spans="12:14" x14ac:dyDescent="0.2">
      <c r="L35">
        <v>2</v>
      </c>
      <c r="M35">
        <v>11</v>
      </c>
      <c r="N35">
        <f t="shared" ca="1" si="1"/>
        <v>3.2063062729694147</v>
      </c>
    </row>
    <row r="36" spans="12:14" x14ac:dyDescent="0.2">
      <c r="L36">
        <v>2</v>
      </c>
      <c r="M36">
        <v>12</v>
      </c>
      <c r="N36">
        <f t="shared" ca="1" si="1"/>
        <v>3.6968625659629826</v>
      </c>
    </row>
    <row r="37" spans="12:14" x14ac:dyDescent="0.2">
      <c r="L37">
        <v>2</v>
      </c>
      <c r="M37">
        <v>13</v>
      </c>
      <c r="N37">
        <f t="shared" ca="1" si="1"/>
        <v>4.2191849183373886</v>
      </c>
    </row>
    <row r="38" spans="12:14" x14ac:dyDescent="0.2">
      <c r="L38">
        <v>2</v>
      </c>
      <c r="M38">
        <v>14</v>
      </c>
      <c r="N38">
        <f t="shared" ca="1" si="1"/>
        <v>4.7682607319360404</v>
      </c>
    </row>
    <row r="39" spans="12:14" x14ac:dyDescent="0.2">
      <c r="L39">
        <v>2</v>
      </c>
      <c r="M39">
        <v>15</v>
      </c>
      <c r="N39">
        <f t="shared" ca="1" si="1"/>
        <v>5.1759216674255839</v>
      </c>
    </row>
    <row r="40" spans="12:14" x14ac:dyDescent="0.2">
      <c r="L40">
        <v>2</v>
      </c>
      <c r="M40">
        <v>16</v>
      </c>
      <c r="N40">
        <f t="shared" ca="1" si="1"/>
        <v>5.6240162579618653</v>
      </c>
    </row>
    <row r="41" spans="12:14" x14ac:dyDescent="0.2">
      <c r="L41">
        <v>2</v>
      </c>
      <c r="M41">
        <v>17</v>
      </c>
      <c r="N41">
        <f t="shared" ca="1" si="1"/>
        <v>5.9423029829761855</v>
      </c>
    </row>
    <row r="42" spans="12:14" x14ac:dyDescent="0.2">
      <c r="L42">
        <v>2</v>
      </c>
      <c r="M42">
        <v>18</v>
      </c>
      <c r="N42">
        <f t="shared" ca="1" si="1"/>
        <v>6.3528041479348252</v>
      </c>
    </row>
    <row r="43" spans="12:14" x14ac:dyDescent="0.2">
      <c r="L43">
        <v>2</v>
      </c>
      <c r="M43">
        <v>19</v>
      </c>
      <c r="N43">
        <f t="shared" ca="1" si="1"/>
        <v>6.4090959188100989</v>
      </c>
    </row>
    <row r="44" spans="12:14" x14ac:dyDescent="0.2">
      <c r="L44">
        <v>2</v>
      </c>
      <c r="M44">
        <v>20</v>
      </c>
      <c r="N44">
        <f t="shared" ca="1" si="1"/>
        <v>6.2280314918806026</v>
      </c>
    </row>
    <row r="45" spans="12:14" x14ac:dyDescent="0.2">
      <c r="L45">
        <v>2</v>
      </c>
      <c r="M45">
        <v>21</v>
      </c>
      <c r="N45">
        <f t="shared" ca="1" si="1"/>
        <v>6.1802670225775378</v>
      </c>
    </row>
    <row r="46" spans="12:14" x14ac:dyDescent="0.2">
      <c r="L46">
        <v>2</v>
      </c>
      <c r="M46">
        <v>22</v>
      </c>
      <c r="N46">
        <f t="shared" ca="1" si="1"/>
        <v>6.1561741727740493</v>
      </c>
    </row>
    <row r="47" spans="12:14" x14ac:dyDescent="0.2">
      <c r="L47">
        <v>2</v>
      </c>
      <c r="M47">
        <v>23</v>
      </c>
      <c r="N47">
        <f t="shared" ca="1" si="1"/>
        <v>6.5920543915006098</v>
      </c>
    </row>
    <row r="48" spans="12:14" x14ac:dyDescent="0.2">
      <c r="L48">
        <v>3</v>
      </c>
      <c r="M48">
        <v>1</v>
      </c>
      <c r="N48">
        <f t="shared" ca="1" si="1"/>
        <v>1</v>
      </c>
    </row>
    <row r="49" spans="12:14" x14ac:dyDescent="0.2">
      <c r="L49">
        <v>3</v>
      </c>
      <c r="M49">
        <v>2</v>
      </c>
      <c r="N49">
        <f t="shared" ca="1" si="1"/>
        <v>1.066499237642154</v>
      </c>
    </row>
    <row r="50" spans="12:14" x14ac:dyDescent="0.2">
      <c r="L50">
        <v>3</v>
      </c>
      <c r="M50">
        <v>3</v>
      </c>
      <c r="N50">
        <f t="shared" ca="1" si="1"/>
        <v>1.1828490078240763</v>
      </c>
    </row>
    <row r="51" spans="12:14" x14ac:dyDescent="0.2">
      <c r="L51">
        <v>3</v>
      </c>
      <c r="M51">
        <v>4</v>
      </c>
      <c r="N51">
        <f t="shared" ca="1" si="1"/>
        <v>1.2791586739434402</v>
      </c>
    </row>
    <row r="52" spans="12:14" x14ac:dyDescent="0.2">
      <c r="L52">
        <v>3</v>
      </c>
      <c r="M52">
        <v>5</v>
      </c>
      <c r="N52">
        <f t="shared" ca="1" si="1"/>
        <v>1.8928787542838472</v>
      </c>
    </row>
    <row r="53" spans="12:14" x14ac:dyDescent="0.2">
      <c r="L53">
        <v>3</v>
      </c>
      <c r="M53">
        <v>6</v>
      </c>
      <c r="N53">
        <f t="shared" ca="1" si="1"/>
        <v>1.9826042514560978</v>
      </c>
    </row>
    <row r="54" spans="12:14" x14ac:dyDescent="0.2">
      <c r="L54">
        <v>3</v>
      </c>
      <c r="M54">
        <v>7</v>
      </c>
      <c r="N54">
        <f t="shared" ca="1" si="1"/>
        <v>2.2386745759214279</v>
      </c>
    </row>
    <row r="55" spans="12:14" x14ac:dyDescent="0.2">
      <c r="L55">
        <v>3</v>
      </c>
      <c r="M55">
        <v>8</v>
      </c>
      <c r="N55">
        <f t="shared" ca="1" si="1"/>
        <v>2.4535307665313173</v>
      </c>
    </row>
    <row r="56" spans="12:14" x14ac:dyDescent="0.2">
      <c r="L56">
        <v>3</v>
      </c>
      <c r="M56">
        <v>9</v>
      </c>
      <c r="N56">
        <f t="shared" ca="1" si="1"/>
        <v>2.5529930909829615</v>
      </c>
    </row>
    <row r="57" spans="12:14" x14ac:dyDescent="0.2">
      <c r="L57">
        <v>3</v>
      </c>
      <c r="M57">
        <v>10</v>
      </c>
      <c r="N57">
        <f t="shared" ca="1" si="1"/>
        <v>2.7069120926606094</v>
      </c>
    </row>
    <row r="58" spans="12:14" x14ac:dyDescent="0.2">
      <c r="L58">
        <v>3</v>
      </c>
      <c r="M58">
        <v>11</v>
      </c>
      <c r="N58">
        <f t="shared" ca="1" si="1"/>
        <v>2.9003340263559356</v>
      </c>
    </row>
    <row r="59" spans="12:14" x14ac:dyDescent="0.2">
      <c r="L59">
        <v>3</v>
      </c>
      <c r="M59">
        <v>12</v>
      </c>
      <c r="N59">
        <f t="shared" ca="1" si="1"/>
        <v>3.1448627904415694</v>
      </c>
    </row>
    <row r="60" spans="12:14" x14ac:dyDescent="0.2">
      <c r="L60">
        <v>3</v>
      </c>
      <c r="M60">
        <v>13</v>
      </c>
      <c r="N60">
        <f t="shared" ca="1" si="1"/>
        <v>3.378549610897061</v>
      </c>
    </row>
    <row r="61" spans="12:14" x14ac:dyDescent="0.2">
      <c r="L61">
        <v>3</v>
      </c>
      <c r="M61">
        <v>14</v>
      </c>
      <c r="N61">
        <f t="shared" ca="1" si="1"/>
        <v>3.6430286720927127</v>
      </c>
    </row>
    <row r="62" spans="12:14" x14ac:dyDescent="0.2">
      <c r="L62">
        <v>3</v>
      </c>
      <c r="M62">
        <v>15</v>
      </c>
      <c r="N62">
        <f t="shared" ca="1" si="1"/>
        <v>3.8809836913100844</v>
      </c>
    </row>
    <row r="63" spans="12:14" x14ac:dyDescent="0.2">
      <c r="L63">
        <v>3</v>
      </c>
      <c r="M63">
        <v>16</v>
      </c>
      <c r="N63">
        <f t="shared" ca="1" si="1"/>
        <v>4.2722107659330231</v>
      </c>
    </row>
    <row r="64" spans="12:14" x14ac:dyDescent="0.2">
      <c r="L64">
        <v>3</v>
      </c>
      <c r="M64">
        <v>17</v>
      </c>
      <c r="N64">
        <f t="shared" ca="1" si="1"/>
        <v>4.5907764152271655</v>
      </c>
    </row>
    <row r="65" spans="12:14" x14ac:dyDescent="0.2">
      <c r="L65">
        <v>3</v>
      </c>
      <c r="M65">
        <v>18</v>
      </c>
      <c r="N65">
        <f t="shared" ca="1" si="1"/>
        <v>4.8475195886591065</v>
      </c>
    </row>
    <row r="66" spans="12:14" x14ac:dyDescent="0.2">
      <c r="L66">
        <v>3</v>
      </c>
      <c r="M66">
        <v>19</v>
      </c>
      <c r="N66">
        <f t="shared" ca="1" si="1"/>
        <v>5.2695479846634363</v>
      </c>
    </row>
    <row r="67" spans="12:14" x14ac:dyDescent="0.2">
      <c r="L67">
        <v>3</v>
      </c>
      <c r="M67">
        <v>20</v>
      </c>
      <c r="N67">
        <f t="shared" ca="1" si="1"/>
        <v>5.2334857558812606</v>
      </c>
    </row>
    <row r="68" spans="12:14" x14ac:dyDescent="0.2">
      <c r="L68">
        <v>3</v>
      </c>
      <c r="M68">
        <v>21</v>
      </c>
      <c r="N68">
        <f t="shared" ca="1" si="1"/>
        <v>5.3447152425011009</v>
      </c>
    </row>
    <row r="69" spans="12:14" x14ac:dyDescent="0.2">
      <c r="L69">
        <v>3</v>
      </c>
      <c r="M69">
        <v>22</v>
      </c>
      <c r="N69">
        <f t="shared" ca="1" si="1"/>
        <v>5.4469652125157246</v>
      </c>
    </row>
    <row r="70" spans="12:14" x14ac:dyDescent="0.2">
      <c r="L70">
        <v>3</v>
      </c>
      <c r="M70">
        <v>23</v>
      </c>
      <c r="N70">
        <f t="shared" ca="1" si="1"/>
        <v>5.6965072015926816</v>
      </c>
    </row>
    <row r="71" spans="12:14" x14ac:dyDescent="0.2">
      <c r="L71">
        <v>4</v>
      </c>
      <c r="M71">
        <v>1</v>
      </c>
      <c r="N71">
        <f t="shared" ca="1" si="1"/>
        <v>1</v>
      </c>
    </row>
    <row r="72" spans="12:14" x14ac:dyDescent="0.2">
      <c r="L72">
        <v>4</v>
      </c>
      <c r="M72">
        <v>2</v>
      </c>
      <c r="N72">
        <f t="shared" ca="1" si="1"/>
        <v>1.0446985961018076</v>
      </c>
    </row>
    <row r="73" spans="12:14" x14ac:dyDescent="0.2">
      <c r="L73">
        <v>4</v>
      </c>
      <c r="M73">
        <v>3</v>
      </c>
      <c r="N73">
        <f t="shared" ca="1" si="1"/>
        <v>1.0503738295285541</v>
      </c>
    </row>
    <row r="74" spans="12:14" x14ac:dyDescent="0.2">
      <c r="L74">
        <v>4</v>
      </c>
      <c r="M74">
        <v>4</v>
      </c>
      <c r="N74">
        <f t="shared" ca="1" si="1"/>
        <v>1.1337434945219014</v>
      </c>
    </row>
    <row r="75" spans="12:14" x14ac:dyDescent="0.2">
      <c r="L75">
        <v>4</v>
      </c>
      <c r="M75">
        <v>5</v>
      </c>
      <c r="N75">
        <f t="shared" ca="1" si="1"/>
        <v>1.4457121159353092</v>
      </c>
    </row>
    <row r="76" spans="12:14" x14ac:dyDescent="0.2">
      <c r="L76">
        <v>4</v>
      </c>
      <c r="M76">
        <v>6</v>
      </c>
      <c r="N76">
        <f t="shared" ca="1" si="1"/>
        <v>1.5910886296383073</v>
      </c>
    </row>
    <row r="77" spans="12:14" x14ac:dyDescent="0.2">
      <c r="L77">
        <v>4</v>
      </c>
      <c r="M77">
        <v>7</v>
      </c>
      <c r="N77">
        <f t="shared" ca="1" si="1"/>
        <v>1.7559703832458509</v>
      </c>
    </row>
    <row r="78" spans="12:14" x14ac:dyDescent="0.2">
      <c r="L78">
        <v>4</v>
      </c>
      <c r="M78">
        <v>8</v>
      </c>
      <c r="N78">
        <f t="shared" ca="1" si="1"/>
        <v>2.0731444315750407</v>
      </c>
    </row>
    <row r="79" spans="12:14" x14ac:dyDescent="0.2">
      <c r="L79">
        <v>4</v>
      </c>
      <c r="M79">
        <v>9</v>
      </c>
      <c r="N79">
        <f t="shared" ca="1" si="1"/>
        <v>2.1085213504683722</v>
      </c>
    </row>
    <row r="80" spans="12:14" x14ac:dyDescent="0.2">
      <c r="L80">
        <v>4</v>
      </c>
      <c r="M80">
        <v>10</v>
      </c>
      <c r="N80">
        <f t="shared" ca="1" si="1"/>
        <v>2.2249423325720721</v>
      </c>
    </row>
    <row r="81" spans="12:14" x14ac:dyDescent="0.2">
      <c r="L81">
        <v>4</v>
      </c>
      <c r="M81">
        <v>11</v>
      </c>
      <c r="N81">
        <f t="shared" ca="1" si="1"/>
        <v>2.4558889969682323</v>
      </c>
    </row>
    <row r="82" spans="12:14" x14ac:dyDescent="0.2">
      <c r="L82">
        <v>4</v>
      </c>
      <c r="M82">
        <v>12</v>
      </c>
      <c r="N82">
        <f t="shared" ca="1" si="1"/>
        <v>2.5983164045849243</v>
      </c>
    </row>
    <row r="83" spans="12:14" x14ac:dyDescent="0.2">
      <c r="L83">
        <v>4</v>
      </c>
      <c r="M83">
        <v>13</v>
      </c>
      <c r="N83">
        <f t="shared" ca="1" si="1"/>
        <v>3.1731781346910228</v>
      </c>
    </row>
    <row r="84" spans="12:14" x14ac:dyDescent="0.2">
      <c r="L84">
        <v>4</v>
      </c>
      <c r="M84">
        <v>14</v>
      </c>
      <c r="N84">
        <f t="shared" ca="1" si="1"/>
        <v>3.5609053030082065</v>
      </c>
    </row>
    <row r="85" spans="12:14" x14ac:dyDescent="0.2">
      <c r="L85">
        <v>4</v>
      </c>
      <c r="M85">
        <v>15</v>
      </c>
      <c r="N85">
        <f t="shared" ca="1" si="1"/>
        <v>3.7229707510009216</v>
      </c>
    </row>
    <row r="86" spans="12:14" x14ac:dyDescent="0.2">
      <c r="L86">
        <v>4</v>
      </c>
      <c r="M86">
        <v>16</v>
      </c>
      <c r="N86">
        <f t="shared" ca="1" si="1"/>
        <v>3.8920368165792518</v>
      </c>
    </row>
    <row r="87" spans="12:14" x14ac:dyDescent="0.2">
      <c r="L87">
        <v>4</v>
      </c>
      <c r="M87">
        <v>17</v>
      </c>
      <c r="N87">
        <f t="shared" ca="1" si="1"/>
        <v>3.885331592980573</v>
      </c>
    </row>
    <row r="88" spans="12:14" x14ac:dyDescent="0.2">
      <c r="L88">
        <v>4</v>
      </c>
      <c r="M88">
        <v>18</v>
      </c>
      <c r="N88">
        <f t="shared" ca="1" si="1"/>
        <v>4.0693179388075231</v>
      </c>
    </row>
    <row r="89" spans="12:14" x14ac:dyDescent="0.2">
      <c r="L89">
        <v>4</v>
      </c>
      <c r="M89">
        <v>19</v>
      </c>
      <c r="N89">
        <f t="shared" ca="1" si="1"/>
        <v>3.8519503582422918</v>
      </c>
    </row>
    <row r="90" spans="12:14" x14ac:dyDescent="0.2">
      <c r="L90">
        <v>4</v>
      </c>
      <c r="M90">
        <v>20</v>
      </c>
      <c r="N90">
        <f t="shared" ca="1" si="1"/>
        <v>3.7847692461764932</v>
      </c>
    </row>
    <row r="91" spans="12:14" x14ac:dyDescent="0.2">
      <c r="L91">
        <v>4</v>
      </c>
      <c r="M91">
        <v>21</v>
      </c>
      <c r="N91">
        <f t="shared" ref="N91:N154" ca="1" si="2">OFFSET($A$1,M91,L91)</f>
        <v>3.8497691519418087</v>
      </c>
    </row>
    <row r="92" spans="12:14" x14ac:dyDescent="0.2">
      <c r="L92">
        <v>4</v>
      </c>
      <c r="M92">
        <v>22</v>
      </c>
      <c r="N92">
        <f t="shared" ca="1" si="2"/>
        <v>3.953380412829691</v>
      </c>
    </row>
    <row r="93" spans="12:14" x14ac:dyDescent="0.2">
      <c r="L93">
        <v>4</v>
      </c>
      <c r="M93">
        <v>23</v>
      </c>
      <c r="N93">
        <f t="shared" ca="1" si="2"/>
        <v>5.2625221078409847</v>
      </c>
    </row>
    <row r="94" spans="12:14" x14ac:dyDescent="0.2">
      <c r="L94">
        <v>5</v>
      </c>
      <c r="M94">
        <v>1</v>
      </c>
      <c r="N94">
        <f t="shared" ca="1" si="2"/>
        <v>1</v>
      </c>
    </row>
    <row r="95" spans="12:14" x14ac:dyDescent="0.2">
      <c r="L95">
        <v>5</v>
      </c>
      <c r="M95">
        <v>2</v>
      </c>
      <c r="N95">
        <f t="shared" ca="1" si="2"/>
        <v>1.0534402864505237</v>
      </c>
    </row>
    <row r="96" spans="12:14" x14ac:dyDescent="0.2">
      <c r="L96">
        <v>5</v>
      </c>
      <c r="M96">
        <v>3</v>
      </c>
      <c r="N96">
        <f t="shared" ca="1" si="2"/>
        <v>1.1303337187447522</v>
      </c>
    </row>
    <row r="97" spans="12:14" x14ac:dyDescent="0.2">
      <c r="L97">
        <v>5</v>
      </c>
      <c r="M97">
        <v>4</v>
      </c>
      <c r="N97">
        <f t="shared" ca="1" si="2"/>
        <v>1.3335307962933873</v>
      </c>
    </row>
    <row r="98" spans="12:14" x14ac:dyDescent="0.2">
      <c r="L98">
        <v>5</v>
      </c>
      <c r="M98">
        <v>5</v>
      </c>
      <c r="N98">
        <f t="shared" ca="1" si="2"/>
        <v>2.1584621723591804</v>
      </c>
    </row>
    <row r="99" spans="12:14" x14ac:dyDescent="0.2">
      <c r="L99">
        <v>5</v>
      </c>
      <c r="M99">
        <v>6</v>
      </c>
      <c r="N99">
        <f t="shared" ca="1" si="2"/>
        <v>2.0850385256405675</v>
      </c>
    </row>
    <row r="100" spans="12:14" x14ac:dyDescent="0.2">
      <c r="L100">
        <v>5</v>
      </c>
      <c r="M100">
        <v>7</v>
      </c>
      <c r="N100">
        <f t="shared" ca="1" si="2"/>
        <v>2.2568520136006764</v>
      </c>
    </row>
    <row r="101" spans="12:14" x14ac:dyDescent="0.2">
      <c r="L101">
        <v>5</v>
      </c>
      <c r="M101">
        <v>8</v>
      </c>
      <c r="N101">
        <f t="shared" ca="1" si="2"/>
        <v>2.4315851784390512</v>
      </c>
    </row>
    <row r="102" spans="12:14" x14ac:dyDescent="0.2">
      <c r="L102">
        <v>5</v>
      </c>
      <c r="M102">
        <v>9</v>
      </c>
      <c r="N102">
        <f t="shared" ca="1" si="2"/>
        <v>2.722959394329159</v>
      </c>
    </row>
    <row r="103" spans="12:14" x14ac:dyDescent="0.2">
      <c r="L103">
        <v>5</v>
      </c>
      <c r="M103">
        <v>10</v>
      </c>
      <c r="N103">
        <f t="shared" ca="1" si="2"/>
        <v>2.7728061775332997</v>
      </c>
    </row>
    <row r="104" spans="12:14" x14ac:dyDescent="0.2">
      <c r="L104">
        <v>5</v>
      </c>
      <c r="M104">
        <v>11</v>
      </c>
      <c r="N104">
        <f t="shared" ca="1" si="2"/>
        <v>3.1546501054365512</v>
      </c>
    </row>
    <row r="105" spans="12:14" x14ac:dyDescent="0.2">
      <c r="L105">
        <v>5</v>
      </c>
      <c r="M105">
        <v>12</v>
      </c>
      <c r="N105">
        <f t="shared" ca="1" si="2"/>
        <v>1.7251933317868218</v>
      </c>
    </row>
    <row r="106" spans="12:14" x14ac:dyDescent="0.2">
      <c r="L106">
        <v>5</v>
      </c>
      <c r="M106">
        <v>13</v>
      </c>
      <c r="N106">
        <f t="shared" ca="1" si="2"/>
        <v>1.7455347157337369</v>
      </c>
    </row>
    <row r="107" spans="12:14" x14ac:dyDescent="0.2">
      <c r="L107">
        <v>5</v>
      </c>
      <c r="M107">
        <v>14</v>
      </c>
      <c r="N107">
        <f t="shared" ca="1" si="2"/>
        <v>1.9881580544616124</v>
      </c>
    </row>
    <row r="108" spans="12:14" x14ac:dyDescent="0.2">
      <c r="L108">
        <v>5</v>
      </c>
      <c r="M108">
        <v>15</v>
      </c>
      <c r="N108">
        <f t="shared" ca="1" si="2"/>
        <v>2.1252028473330418</v>
      </c>
    </row>
    <row r="109" spans="12:14" x14ac:dyDescent="0.2">
      <c r="L109">
        <v>5</v>
      </c>
      <c r="M109">
        <v>16</v>
      </c>
      <c r="N109">
        <f t="shared" ca="1" si="2"/>
        <v>2.1720671662208266</v>
      </c>
    </row>
    <row r="110" spans="12:14" x14ac:dyDescent="0.2">
      <c r="L110">
        <v>5</v>
      </c>
      <c r="M110">
        <v>17</v>
      </c>
      <c r="N110">
        <f t="shared" ca="1" si="2"/>
        <v>2.2047814533198493</v>
      </c>
    </row>
    <row r="111" spans="12:14" x14ac:dyDescent="0.2">
      <c r="L111">
        <v>5</v>
      </c>
      <c r="M111">
        <v>18</v>
      </c>
      <c r="N111">
        <f t="shared" ca="1" si="2"/>
        <v>2.3306645416898695</v>
      </c>
    </row>
    <row r="112" spans="12:14" x14ac:dyDescent="0.2">
      <c r="L112">
        <v>5</v>
      </c>
      <c r="M112">
        <v>19</v>
      </c>
      <c r="N112">
        <f t="shared" ca="1" si="2"/>
        <v>2.3603262074885403</v>
      </c>
    </row>
    <row r="113" spans="12:14" x14ac:dyDescent="0.2">
      <c r="L113">
        <v>5</v>
      </c>
      <c r="M113">
        <v>20</v>
      </c>
      <c r="N113">
        <f t="shared" ca="1" si="2"/>
        <v>2.30104448523005</v>
      </c>
    </row>
    <row r="114" spans="12:14" x14ac:dyDescent="0.2">
      <c r="L114">
        <v>5</v>
      </c>
      <c r="M114">
        <v>21</v>
      </c>
      <c r="N114">
        <f t="shared" ca="1" si="2"/>
        <v>2.5388449564504705</v>
      </c>
    </row>
    <row r="115" spans="12:14" x14ac:dyDescent="0.2">
      <c r="L115">
        <v>5</v>
      </c>
      <c r="M115">
        <v>22</v>
      </c>
      <c r="N115">
        <f t="shared" ca="1" si="2"/>
        <v>2.750597099314616</v>
      </c>
    </row>
    <row r="116" spans="12:14" x14ac:dyDescent="0.2">
      <c r="L116">
        <v>5</v>
      </c>
      <c r="M116">
        <v>23</v>
      </c>
      <c r="N116">
        <f t="shared" ca="1" si="2"/>
        <v>2.843429857753371</v>
      </c>
    </row>
    <row r="117" spans="12:14" x14ac:dyDescent="0.2">
      <c r="L117">
        <v>6</v>
      </c>
      <c r="M117">
        <v>1</v>
      </c>
      <c r="N117">
        <f t="shared" ca="1" si="2"/>
        <v>1</v>
      </c>
    </row>
    <row r="118" spans="12:14" x14ac:dyDescent="0.2">
      <c r="L118">
        <v>6</v>
      </c>
      <c r="M118">
        <v>2</v>
      </c>
      <c r="N118">
        <f t="shared" ca="1" si="2"/>
        <v>1.0266086137173149</v>
      </c>
    </row>
    <row r="119" spans="12:14" x14ac:dyDescent="0.2">
      <c r="L119">
        <v>6</v>
      </c>
      <c r="M119">
        <v>3</v>
      </c>
      <c r="N119">
        <f t="shared" ca="1" si="2"/>
        <v>1.0466696304345584</v>
      </c>
    </row>
    <row r="120" spans="12:14" x14ac:dyDescent="0.2">
      <c r="L120">
        <v>6</v>
      </c>
      <c r="M120">
        <v>4</v>
      </c>
      <c r="N120">
        <f t="shared" ca="1" si="2"/>
        <v>1.0674959353476166</v>
      </c>
    </row>
    <row r="121" spans="12:14" x14ac:dyDescent="0.2">
      <c r="L121">
        <v>6</v>
      </c>
      <c r="M121">
        <v>5</v>
      </c>
      <c r="N121">
        <f t="shared" ca="1" si="2"/>
        <v>1.1077890698708845</v>
      </c>
    </row>
    <row r="122" spans="12:14" x14ac:dyDescent="0.2">
      <c r="L122">
        <v>6</v>
      </c>
      <c r="M122">
        <v>6</v>
      </c>
      <c r="N122">
        <f t="shared" ca="1" si="2"/>
        <v>1.1651791272865557</v>
      </c>
    </row>
    <row r="123" spans="12:14" x14ac:dyDescent="0.2">
      <c r="L123">
        <v>6</v>
      </c>
      <c r="M123">
        <v>7</v>
      </c>
      <c r="N123">
        <f t="shared" ca="1" si="2"/>
        <v>1.2729092619042448</v>
      </c>
    </row>
    <row r="124" spans="12:14" x14ac:dyDescent="0.2">
      <c r="L124">
        <v>6</v>
      </c>
      <c r="M124">
        <v>8</v>
      </c>
      <c r="N124">
        <f t="shared" ca="1" si="2"/>
        <v>1.3665665459070755</v>
      </c>
    </row>
    <row r="125" spans="12:14" x14ac:dyDescent="0.2">
      <c r="L125">
        <v>6</v>
      </c>
      <c r="M125">
        <v>9</v>
      </c>
      <c r="N125">
        <f t="shared" ca="1" si="2"/>
        <v>1.4501367445618794</v>
      </c>
    </row>
    <row r="126" spans="12:14" x14ac:dyDescent="0.2">
      <c r="L126">
        <v>6</v>
      </c>
      <c r="M126">
        <v>10</v>
      </c>
      <c r="N126">
        <f t="shared" ca="1" si="2"/>
        <v>1.5191136381047969</v>
      </c>
    </row>
    <row r="127" spans="12:14" x14ac:dyDescent="0.2">
      <c r="L127">
        <v>6</v>
      </c>
      <c r="M127">
        <v>11</v>
      </c>
      <c r="N127">
        <f t="shared" ca="1" si="2"/>
        <v>1.6714240889237388</v>
      </c>
    </row>
    <row r="128" spans="12:14" x14ac:dyDescent="0.2">
      <c r="L128">
        <v>6</v>
      </c>
      <c r="M128">
        <v>12</v>
      </c>
      <c r="N128">
        <f t="shared" ca="1" si="2"/>
        <v>1.7401307032342663</v>
      </c>
    </row>
    <row r="129" spans="12:14" x14ac:dyDescent="0.2">
      <c r="L129">
        <v>6</v>
      </c>
      <c r="M129">
        <v>13</v>
      </c>
      <c r="N129">
        <f t="shared" ca="1" si="2"/>
        <v>1.8813671764325948</v>
      </c>
    </row>
    <row r="130" spans="12:14" x14ac:dyDescent="0.2">
      <c r="L130">
        <v>6</v>
      </c>
      <c r="M130">
        <v>14</v>
      </c>
      <c r="N130">
        <f t="shared" ca="1" si="2"/>
        <v>1.9408485191395672</v>
      </c>
    </row>
    <row r="131" spans="12:14" x14ac:dyDescent="0.2">
      <c r="L131">
        <v>6</v>
      </c>
      <c r="M131">
        <v>15</v>
      </c>
      <c r="N131">
        <f t="shared" ca="1" si="2"/>
        <v>2.0551676854423757</v>
      </c>
    </row>
    <row r="132" spans="12:14" x14ac:dyDescent="0.2">
      <c r="L132">
        <v>6</v>
      </c>
      <c r="M132">
        <v>16</v>
      </c>
      <c r="N132">
        <f t="shared" ca="1" si="2"/>
        <v>2.1046621123196521</v>
      </c>
    </row>
    <row r="133" spans="12:14" x14ac:dyDescent="0.2">
      <c r="L133">
        <v>6</v>
      </c>
      <c r="M133">
        <v>17</v>
      </c>
      <c r="N133">
        <f t="shared" ca="1" si="2"/>
        <v>2.158788056949529</v>
      </c>
    </row>
    <row r="134" spans="12:14" x14ac:dyDescent="0.2">
      <c r="L134">
        <v>6</v>
      </c>
      <c r="M134">
        <v>18</v>
      </c>
      <c r="N134">
        <f t="shared" ca="1" si="2"/>
        <v>2.2205569425977796</v>
      </c>
    </row>
    <row r="135" spans="12:14" x14ac:dyDescent="0.2">
      <c r="L135">
        <v>6</v>
      </c>
      <c r="M135">
        <v>19</v>
      </c>
      <c r="N135">
        <f t="shared" ca="1" si="2"/>
        <v>2.2732294529371524</v>
      </c>
    </row>
    <row r="136" spans="12:14" x14ac:dyDescent="0.2">
      <c r="L136">
        <v>6</v>
      </c>
      <c r="M136">
        <v>20</v>
      </c>
      <c r="N136">
        <f t="shared" ca="1" si="2"/>
        <v>2.4335066406269061</v>
      </c>
    </row>
    <row r="137" spans="12:14" x14ac:dyDescent="0.2">
      <c r="L137">
        <v>6</v>
      </c>
      <c r="M137">
        <v>21</v>
      </c>
      <c r="N137">
        <f t="shared" ca="1" si="2"/>
        <v>2.6915809208777564</v>
      </c>
    </row>
    <row r="138" spans="12:14" x14ac:dyDescent="0.2">
      <c r="L138">
        <v>6</v>
      </c>
      <c r="M138">
        <v>22</v>
      </c>
      <c r="N138">
        <f t="shared" ca="1" si="2"/>
        <v>2.6668209979739328</v>
      </c>
    </row>
    <row r="139" spans="12:14" x14ac:dyDescent="0.2">
      <c r="L139">
        <v>6</v>
      </c>
      <c r="M139">
        <v>23</v>
      </c>
      <c r="N139">
        <f t="shared" ca="1" si="2"/>
        <v>2.7469787284739944</v>
      </c>
    </row>
    <row r="140" spans="12:14" x14ac:dyDescent="0.2">
      <c r="L140">
        <v>7</v>
      </c>
      <c r="M140">
        <v>1</v>
      </c>
      <c r="N140">
        <f t="shared" ca="1" si="2"/>
        <v>1</v>
      </c>
    </row>
    <row r="141" spans="12:14" x14ac:dyDescent="0.2">
      <c r="L141">
        <v>7</v>
      </c>
      <c r="M141">
        <v>2</v>
      </c>
      <c r="N141">
        <f t="shared" ca="1" si="2"/>
        <v>1.033509298392947</v>
      </c>
    </row>
    <row r="142" spans="12:14" x14ac:dyDescent="0.2">
      <c r="L142">
        <v>7</v>
      </c>
      <c r="M142">
        <v>3</v>
      </c>
      <c r="N142">
        <f t="shared" ca="1" si="2"/>
        <v>1.0535326637949352</v>
      </c>
    </row>
    <row r="143" spans="12:14" x14ac:dyDescent="0.2">
      <c r="L143">
        <v>7</v>
      </c>
      <c r="M143">
        <v>4</v>
      </c>
      <c r="N143">
        <f t="shared" ca="1" si="2"/>
        <v>1.0783143164993989</v>
      </c>
    </row>
    <row r="144" spans="12:14" x14ac:dyDescent="0.2">
      <c r="L144">
        <v>7</v>
      </c>
      <c r="M144">
        <v>5</v>
      </c>
      <c r="N144">
        <f t="shared" ca="1" si="2"/>
        <v>1.1305403290422587</v>
      </c>
    </row>
    <row r="145" spans="12:14" x14ac:dyDescent="0.2">
      <c r="L145">
        <v>7</v>
      </c>
      <c r="M145">
        <v>6</v>
      </c>
      <c r="N145">
        <f t="shared" ca="1" si="2"/>
        <v>1.199182843941226</v>
      </c>
    </row>
    <row r="146" spans="12:14" x14ac:dyDescent="0.2">
      <c r="L146">
        <v>7</v>
      </c>
      <c r="M146">
        <v>7</v>
      </c>
      <c r="N146">
        <f t="shared" ca="1" si="2"/>
        <v>1.3842025790106596</v>
      </c>
    </row>
    <row r="147" spans="12:14" x14ac:dyDescent="0.2">
      <c r="L147">
        <v>7</v>
      </c>
      <c r="M147">
        <v>8</v>
      </c>
      <c r="N147">
        <f t="shared" ca="1" si="2"/>
        <v>1.5018760752959441</v>
      </c>
    </row>
    <row r="148" spans="12:14" x14ac:dyDescent="0.2">
      <c r="L148">
        <v>7</v>
      </c>
      <c r="M148">
        <v>9</v>
      </c>
      <c r="N148">
        <f t="shared" ca="1" si="2"/>
        <v>1.6501014013627722</v>
      </c>
    </row>
    <row r="149" spans="12:14" x14ac:dyDescent="0.2">
      <c r="L149">
        <v>7</v>
      </c>
      <c r="M149">
        <v>10</v>
      </c>
      <c r="N149">
        <f t="shared" ca="1" si="2"/>
        <v>1.7359108541784096</v>
      </c>
    </row>
    <row r="150" spans="12:14" x14ac:dyDescent="0.2">
      <c r="L150">
        <v>7</v>
      </c>
      <c r="M150">
        <v>11</v>
      </c>
      <c r="N150">
        <f t="shared" ca="1" si="2"/>
        <v>1.9375215407180248</v>
      </c>
    </row>
    <row r="151" spans="12:14" x14ac:dyDescent="0.2">
      <c r="L151">
        <v>7</v>
      </c>
      <c r="M151">
        <v>12</v>
      </c>
      <c r="N151">
        <f t="shared" ca="1" si="2"/>
        <v>2.0577004004964348</v>
      </c>
    </row>
    <row r="152" spans="12:14" x14ac:dyDescent="0.2">
      <c r="L152">
        <v>7</v>
      </c>
      <c r="M152">
        <v>13</v>
      </c>
      <c r="N152">
        <f t="shared" ca="1" si="2"/>
        <v>2.3713833414383112</v>
      </c>
    </row>
    <row r="153" spans="12:14" x14ac:dyDescent="0.2">
      <c r="L153">
        <v>7</v>
      </c>
      <c r="M153">
        <v>14</v>
      </c>
      <c r="N153">
        <f t="shared" ca="1" si="2"/>
        <v>2.5876177253343662</v>
      </c>
    </row>
    <row r="154" spans="12:14" x14ac:dyDescent="0.2">
      <c r="L154">
        <v>7</v>
      </c>
      <c r="M154">
        <v>15</v>
      </c>
      <c r="N154">
        <f t="shared" ca="1" si="2"/>
        <v>2.6885762362498857</v>
      </c>
    </row>
    <row r="155" spans="12:14" x14ac:dyDescent="0.2">
      <c r="L155">
        <v>7</v>
      </c>
      <c r="M155">
        <v>16</v>
      </c>
      <c r="N155">
        <f t="shared" ref="N155:N208" ca="1" si="3">OFFSET($A$1,M155,L155)</f>
        <v>2.9447822417228271</v>
      </c>
    </row>
    <row r="156" spans="12:14" x14ac:dyDescent="0.2">
      <c r="L156">
        <v>7</v>
      </c>
      <c r="M156">
        <v>17</v>
      </c>
      <c r="N156">
        <f t="shared" ca="1" si="3"/>
        <v>2.9781006853857082</v>
      </c>
    </row>
    <row r="157" spans="12:14" x14ac:dyDescent="0.2">
      <c r="L157">
        <v>7</v>
      </c>
      <c r="M157">
        <v>18</v>
      </c>
      <c r="N157">
        <f t="shared" ca="1" si="3"/>
        <v>3.1233219146980509</v>
      </c>
    </row>
    <row r="158" spans="12:14" x14ac:dyDescent="0.2">
      <c r="L158">
        <v>7</v>
      </c>
      <c r="M158">
        <v>19</v>
      </c>
      <c r="N158">
        <f t="shared" ca="1" si="3"/>
        <v>3.117049489510189</v>
      </c>
    </row>
    <row r="159" spans="12:14" x14ac:dyDescent="0.2">
      <c r="L159">
        <v>7</v>
      </c>
      <c r="M159">
        <v>20</v>
      </c>
      <c r="N159">
        <f t="shared" ca="1" si="3"/>
        <v>3.2289041719824225</v>
      </c>
    </row>
    <row r="160" spans="12:14" x14ac:dyDescent="0.2">
      <c r="L160">
        <v>7</v>
      </c>
      <c r="M160">
        <v>21</v>
      </c>
      <c r="N160">
        <f t="shared" ca="1" si="3"/>
        <v>3.3555785588968665</v>
      </c>
    </row>
    <row r="161" spans="12:14" x14ac:dyDescent="0.2">
      <c r="L161">
        <v>7</v>
      </c>
      <c r="M161">
        <v>22</v>
      </c>
      <c r="N161">
        <f t="shared" ca="1" si="3"/>
        <v>3.4482497340786735</v>
      </c>
    </row>
    <row r="162" spans="12:14" x14ac:dyDescent="0.2">
      <c r="L162">
        <v>7</v>
      </c>
      <c r="M162">
        <v>23</v>
      </c>
      <c r="N162">
        <f t="shared" ca="1" si="3"/>
        <v>3.5906668504801669</v>
      </c>
    </row>
    <row r="163" spans="12:14" x14ac:dyDescent="0.2">
      <c r="L163">
        <v>8</v>
      </c>
      <c r="M163">
        <v>1</v>
      </c>
      <c r="N163">
        <f t="shared" ca="1" si="3"/>
        <v>1</v>
      </c>
    </row>
    <row r="164" spans="12:14" x14ac:dyDescent="0.2">
      <c r="L164">
        <v>8</v>
      </c>
      <c r="M164">
        <v>2</v>
      </c>
      <c r="N164">
        <f t="shared" ca="1" si="3"/>
        <v>1.0679261046577579</v>
      </c>
    </row>
    <row r="165" spans="12:14" x14ac:dyDescent="0.2">
      <c r="L165">
        <v>8</v>
      </c>
      <c r="M165">
        <v>3</v>
      </c>
      <c r="N165">
        <f t="shared" ca="1" si="3"/>
        <v>1.0956780527290233</v>
      </c>
    </row>
    <row r="166" spans="12:14" x14ac:dyDescent="0.2">
      <c r="L166">
        <v>8</v>
      </c>
      <c r="M166">
        <v>4</v>
      </c>
      <c r="N166">
        <f t="shared" ca="1" si="3"/>
        <v>1.1492677803692841</v>
      </c>
    </row>
    <row r="167" spans="12:14" x14ac:dyDescent="0.2">
      <c r="L167">
        <v>8</v>
      </c>
      <c r="M167">
        <v>5</v>
      </c>
      <c r="N167">
        <f t="shared" ca="1" si="3"/>
        <v>1.1943088644834052</v>
      </c>
    </row>
    <row r="168" spans="12:14" x14ac:dyDescent="0.2">
      <c r="L168">
        <v>8</v>
      </c>
      <c r="M168">
        <v>6</v>
      </c>
      <c r="N168">
        <f t="shared" ca="1" si="3"/>
        <v>1.299854707960501</v>
      </c>
    </row>
    <row r="169" spans="12:14" x14ac:dyDescent="0.2">
      <c r="L169">
        <v>8</v>
      </c>
      <c r="M169">
        <v>7</v>
      </c>
      <c r="N169">
        <f t="shared" ca="1" si="3"/>
        <v>1.4903939376995512</v>
      </c>
    </row>
    <row r="170" spans="12:14" x14ac:dyDescent="0.2">
      <c r="L170">
        <v>8</v>
      </c>
      <c r="M170">
        <v>8</v>
      </c>
      <c r="N170">
        <f t="shared" ca="1" si="3"/>
        <v>1.7365596737035458</v>
      </c>
    </row>
    <row r="171" spans="12:14" x14ac:dyDescent="0.2">
      <c r="L171">
        <v>8</v>
      </c>
      <c r="M171">
        <v>9</v>
      </c>
      <c r="N171">
        <f t="shared" ca="1" si="3"/>
        <v>1.9918052395727899</v>
      </c>
    </row>
    <row r="172" spans="12:14" x14ac:dyDescent="0.2">
      <c r="L172">
        <v>8</v>
      </c>
      <c r="M172">
        <v>10</v>
      </c>
      <c r="N172">
        <f t="shared" ca="1" si="3"/>
        <v>2.2132596752590246</v>
      </c>
    </row>
    <row r="173" spans="12:14" x14ac:dyDescent="0.2">
      <c r="L173">
        <v>8</v>
      </c>
      <c r="M173">
        <v>11</v>
      </c>
      <c r="N173">
        <f t="shared" ca="1" si="3"/>
        <v>2.5122782123792811</v>
      </c>
    </row>
    <row r="174" spans="12:14" x14ac:dyDescent="0.2">
      <c r="L174">
        <v>8</v>
      </c>
      <c r="M174">
        <v>12</v>
      </c>
      <c r="N174">
        <f t="shared" ca="1" si="3"/>
        <v>2.7569335765842351</v>
      </c>
    </row>
    <row r="175" spans="12:14" x14ac:dyDescent="0.2">
      <c r="L175">
        <v>8</v>
      </c>
      <c r="M175">
        <v>13</v>
      </c>
      <c r="N175">
        <f t="shared" ca="1" si="3"/>
        <v>2.7337965601885972</v>
      </c>
    </row>
    <row r="176" spans="12:14" x14ac:dyDescent="0.2">
      <c r="L176">
        <v>8</v>
      </c>
      <c r="M176">
        <v>14</v>
      </c>
      <c r="N176">
        <f t="shared" ca="1" si="3"/>
        <v>3.0709109802711141</v>
      </c>
    </row>
    <row r="177" spans="12:14" x14ac:dyDescent="0.2">
      <c r="L177">
        <v>8</v>
      </c>
      <c r="M177">
        <v>15</v>
      </c>
      <c r="N177">
        <f t="shared" ca="1" si="3"/>
        <v>3.3660016341921244</v>
      </c>
    </row>
    <row r="178" spans="12:14" x14ac:dyDescent="0.2">
      <c r="L178">
        <v>8</v>
      </c>
      <c r="M178">
        <v>16</v>
      </c>
      <c r="N178">
        <f t="shared" ca="1" si="3"/>
        <v>3.8254071081138363</v>
      </c>
    </row>
    <row r="179" spans="12:14" x14ac:dyDescent="0.2">
      <c r="L179">
        <v>8</v>
      </c>
      <c r="M179">
        <v>17</v>
      </c>
      <c r="N179">
        <f t="shared" ca="1" si="3"/>
        <v>4.4265119309593173</v>
      </c>
    </row>
    <row r="180" spans="12:14" x14ac:dyDescent="0.2">
      <c r="L180">
        <v>8</v>
      </c>
      <c r="M180">
        <v>18</v>
      </c>
      <c r="N180">
        <f t="shared" ca="1" si="3"/>
        <v>4.8921410686381499</v>
      </c>
    </row>
    <row r="181" spans="12:14" x14ac:dyDescent="0.2">
      <c r="L181">
        <v>8</v>
      </c>
      <c r="M181">
        <v>19</v>
      </c>
      <c r="N181">
        <f t="shared" ca="1" si="3"/>
        <v>5.1216071534874068</v>
      </c>
    </row>
    <row r="182" spans="12:14" x14ac:dyDescent="0.2">
      <c r="L182">
        <v>8</v>
      </c>
      <c r="M182">
        <v>20</v>
      </c>
      <c r="N182">
        <f t="shared" ca="1" si="3"/>
        <v>5.3775267412979826</v>
      </c>
    </row>
    <row r="183" spans="12:14" x14ac:dyDescent="0.2">
      <c r="L183">
        <v>8</v>
      </c>
      <c r="M183">
        <v>21</v>
      </c>
      <c r="N183">
        <f t="shared" ca="1" si="3"/>
        <v>5.388736592937212</v>
      </c>
    </row>
    <row r="184" spans="12:14" x14ac:dyDescent="0.2">
      <c r="L184">
        <v>8</v>
      </c>
      <c r="M184">
        <v>22</v>
      </c>
      <c r="N184">
        <f t="shared" ca="1" si="3"/>
        <v>5.5994595061933747</v>
      </c>
    </row>
    <row r="185" spans="12:14" x14ac:dyDescent="0.2">
      <c r="L185">
        <v>8</v>
      </c>
      <c r="M185">
        <v>23</v>
      </c>
      <c r="N185">
        <f t="shared" ca="1" si="3"/>
        <v>5.83232438166739</v>
      </c>
    </row>
    <row r="186" spans="12:14" x14ac:dyDescent="0.2">
      <c r="L186">
        <v>9</v>
      </c>
      <c r="M186">
        <v>1</v>
      </c>
      <c r="N186">
        <f t="shared" ca="1" si="3"/>
        <v>1</v>
      </c>
    </row>
    <row r="187" spans="12:14" x14ac:dyDescent="0.2">
      <c r="L187">
        <v>9</v>
      </c>
      <c r="M187">
        <v>2</v>
      </c>
      <c r="N187">
        <f t="shared" ca="1" si="3"/>
        <v>1.0218311675515281</v>
      </c>
    </row>
    <row r="188" spans="12:14" x14ac:dyDescent="0.2">
      <c r="L188">
        <v>9</v>
      </c>
      <c r="M188">
        <v>3</v>
      </c>
      <c r="N188">
        <f t="shared" ca="1" si="3"/>
        <v>1.0323071412006208</v>
      </c>
    </row>
    <row r="189" spans="12:14" x14ac:dyDescent="0.2">
      <c r="L189">
        <v>9</v>
      </c>
      <c r="M189">
        <v>4</v>
      </c>
      <c r="N189">
        <f t="shared" ca="1" si="3"/>
        <v>1.0489428538850456</v>
      </c>
    </row>
    <row r="190" spans="12:14" x14ac:dyDescent="0.2">
      <c r="L190">
        <v>9</v>
      </c>
      <c r="M190">
        <v>5</v>
      </c>
      <c r="N190">
        <f t="shared" ca="1" si="3"/>
        <v>1.0918491325828008</v>
      </c>
    </row>
    <row r="191" spans="12:14" x14ac:dyDescent="0.2">
      <c r="L191">
        <v>9</v>
      </c>
      <c r="M191">
        <v>6</v>
      </c>
      <c r="N191">
        <f t="shared" ca="1" si="3"/>
        <v>1.1409437069811799</v>
      </c>
    </row>
    <row r="192" spans="12:14" x14ac:dyDescent="0.2">
      <c r="L192">
        <v>9</v>
      </c>
      <c r="M192">
        <v>7</v>
      </c>
      <c r="N192">
        <f t="shared" ca="1" si="3"/>
        <v>1.3017136134964977</v>
      </c>
    </row>
    <row r="193" spans="12:14" x14ac:dyDescent="0.2">
      <c r="L193">
        <v>9</v>
      </c>
      <c r="M193">
        <v>8</v>
      </c>
      <c r="N193">
        <f t="shared" ca="1" si="3"/>
        <v>1.4294400694472877</v>
      </c>
    </row>
    <row r="194" spans="12:14" x14ac:dyDescent="0.2">
      <c r="L194">
        <v>9</v>
      </c>
      <c r="M194">
        <v>9</v>
      </c>
      <c r="N194">
        <f t="shared" ca="1" si="3"/>
        <v>1.5644937814487323</v>
      </c>
    </row>
    <row r="195" spans="12:14" x14ac:dyDescent="0.2">
      <c r="L195">
        <v>9</v>
      </c>
      <c r="M195">
        <v>10</v>
      </c>
      <c r="N195">
        <f t="shared" ca="1" si="3"/>
        <v>1.6041415515789261</v>
      </c>
    </row>
    <row r="196" spans="12:14" x14ac:dyDescent="0.2">
      <c r="L196">
        <v>9</v>
      </c>
      <c r="M196">
        <v>11</v>
      </c>
      <c r="N196">
        <f t="shared" ca="1" si="3"/>
        <v>1.7275895132859203</v>
      </c>
    </row>
    <row r="197" spans="12:14" x14ac:dyDescent="0.2">
      <c r="L197">
        <v>9</v>
      </c>
      <c r="M197">
        <v>12</v>
      </c>
      <c r="N197">
        <f t="shared" ca="1" si="3"/>
        <v>1.8707465971808803</v>
      </c>
    </row>
    <row r="198" spans="12:14" x14ac:dyDescent="0.2">
      <c r="L198">
        <v>9</v>
      </c>
      <c r="M198">
        <v>13</v>
      </c>
      <c r="N198">
        <f t="shared" ca="1" si="3"/>
        <v>1.9974061786640867</v>
      </c>
    </row>
    <row r="199" spans="12:14" x14ac:dyDescent="0.2">
      <c r="L199">
        <v>9</v>
      </c>
      <c r="M199">
        <v>14</v>
      </c>
      <c r="N199">
        <f t="shared" ca="1" si="3"/>
        <v>2.1538172239640101</v>
      </c>
    </row>
    <row r="200" spans="12:14" x14ac:dyDescent="0.2">
      <c r="L200">
        <v>9</v>
      </c>
      <c r="M200">
        <v>15</v>
      </c>
      <c r="N200">
        <f t="shared" ca="1" si="3"/>
        <v>2.3123093556846492</v>
      </c>
    </row>
    <row r="201" spans="12:14" x14ac:dyDescent="0.2">
      <c r="L201">
        <v>9</v>
      </c>
      <c r="M201">
        <v>16</v>
      </c>
      <c r="N201">
        <f t="shared" ca="1" si="3"/>
        <v>2.4356720865249111</v>
      </c>
    </row>
    <row r="202" spans="12:14" x14ac:dyDescent="0.2">
      <c r="L202">
        <v>9</v>
      </c>
      <c r="M202">
        <v>17</v>
      </c>
      <c r="N202">
        <f t="shared" ca="1" si="3"/>
        <v>2.4401342919158426</v>
      </c>
    </row>
    <row r="203" spans="12:14" x14ac:dyDescent="0.2">
      <c r="L203">
        <v>9</v>
      </c>
      <c r="M203">
        <v>18</v>
      </c>
      <c r="N203">
        <f t="shared" ca="1" si="3"/>
        <v>2.4954290067034597</v>
      </c>
    </row>
    <row r="204" spans="12:14" x14ac:dyDescent="0.2">
      <c r="L204">
        <v>9</v>
      </c>
      <c r="M204">
        <v>19</v>
      </c>
      <c r="N204">
        <f t="shared" ca="1" si="3"/>
        <v>2.5727474352300344</v>
      </c>
    </row>
    <row r="205" spans="12:14" x14ac:dyDescent="0.2">
      <c r="L205">
        <v>9</v>
      </c>
      <c r="M205">
        <v>20</v>
      </c>
      <c r="N205">
        <f t="shared" ca="1" si="3"/>
        <v>2.6974625405831496</v>
      </c>
    </row>
    <row r="206" spans="12:14" x14ac:dyDescent="0.2">
      <c r="L206">
        <v>9</v>
      </c>
      <c r="M206">
        <v>21</v>
      </c>
      <c r="N206">
        <f t="shared" ca="1" si="3"/>
        <v>2.9144803362323066</v>
      </c>
    </row>
    <row r="207" spans="12:14" x14ac:dyDescent="0.2">
      <c r="L207">
        <v>9</v>
      </c>
      <c r="M207">
        <v>22</v>
      </c>
      <c r="N207">
        <f t="shared" ca="1" si="3"/>
        <v>2.898542849708913</v>
      </c>
    </row>
    <row r="208" spans="12:14" x14ac:dyDescent="0.2">
      <c r="L208">
        <v>9</v>
      </c>
      <c r="M208">
        <v>23</v>
      </c>
      <c r="N208">
        <f t="shared" ca="1" si="3"/>
        <v>3.0127561967615062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66"/>
  <sheetViews>
    <sheetView workbookViewId="0">
      <selection activeCell="A40" sqref="A40"/>
    </sheetView>
  </sheetViews>
  <sheetFormatPr defaultRowHeight="14.4" x14ac:dyDescent="0.2"/>
  <sheetData>
    <row r="1" spans="1:267" x14ac:dyDescent="0.2">
      <c r="A1" s="7" t="s">
        <v>146</v>
      </c>
      <c r="B1" s="7" t="s">
        <v>212</v>
      </c>
      <c r="C1" s="7" t="s">
        <v>216</v>
      </c>
      <c r="D1" s="7" t="s">
        <v>218</v>
      </c>
      <c r="E1" s="7" t="s">
        <v>220</v>
      </c>
      <c r="F1" s="7" t="s">
        <v>222</v>
      </c>
      <c r="G1" s="7" t="s">
        <v>224</v>
      </c>
      <c r="H1" s="7" t="s">
        <v>226</v>
      </c>
      <c r="I1" s="7" t="s">
        <v>228</v>
      </c>
      <c r="J1" s="7" t="s">
        <v>230</v>
      </c>
      <c r="K1" s="7" t="s">
        <v>232</v>
      </c>
      <c r="L1" s="7" t="s">
        <v>234</v>
      </c>
      <c r="M1" s="7" t="s">
        <v>236</v>
      </c>
      <c r="N1" s="7" t="s">
        <v>238</v>
      </c>
      <c r="O1" s="7" t="s">
        <v>240</v>
      </c>
      <c r="P1" s="7" t="s">
        <v>242</v>
      </c>
      <c r="Q1" s="7" t="s">
        <v>244</v>
      </c>
      <c r="R1" s="7" t="s">
        <v>246</v>
      </c>
      <c r="S1" s="7" t="s">
        <v>248</v>
      </c>
      <c r="T1" s="7" t="s">
        <v>250</v>
      </c>
      <c r="U1" s="7" t="s">
        <v>252</v>
      </c>
      <c r="V1" s="7" t="s">
        <v>254</v>
      </c>
      <c r="W1" s="7" t="s">
        <v>256</v>
      </c>
      <c r="X1" s="7" t="s">
        <v>258</v>
      </c>
      <c r="Y1" s="7" t="s">
        <v>260</v>
      </c>
      <c r="Z1" s="7" t="s">
        <v>262</v>
      </c>
      <c r="AA1" s="7" t="s">
        <v>264</v>
      </c>
      <c r="AB1" s="7" t="s">
        <v>266</v>
      </c>
      <c r="AC1" s="7" t="s">
        <v>268</v>
      </c>
      <c r="AD1" s="7" t="s">
        <v>270</v>
      </c>
      <c r="AE1" s="7" t="s">
        <v>272</v>
      </c>
      <c r="AF1" s="7" t="s">
        <v>274</v>
      </c>
      <c r="AG1" s="7" t="s">
        <v>276</v>
      </c>
      <c r="AH1" s="7" t="s">
        <v>278</v>
      </c>
      <c r="AI1" s="7" t="s">
        <v>280</v>
      </c>
      <c r="AJ1" s="7" t="s">
        <v>282</v>
      </c>
      <c r="AK1" s="7" t="s">
        <v>284</v>
      </c>
      <c r="AL1" s="7" t="s">
        <v>286</v>
      </c>
      <c r="AM1" s="7" t="s">
        <v>288</v>
      </c>
      <c r="AN1" s="7" t="s">
        <v>290</v>
      </c>
      <c r="AO1" s="7" t="s">
        <v>292</v>
      </c>
      <c r="AP1" s="7" t="s">
        <v>294</v>
      </c>
      <c r="AQ1" s="7" t="s">
        <v>296</v>
      </c>
      <c r="AR1" s="7" t="s">
        <v>298</v>
      </c>
      <c r="AS1" s="7" t="s">
        <v>300</v>
      </c>
      <c r="AT1" s="7" t="s">
        <v>302</v>
      </c>
      <c r="AU1" s="7" t="s">
        <v>304</v>
      </c>
      <c r="AV1" s="7" t="s">
        <v>306</v>
      </c>
      <c r="AW1" s="7" t="s">
        <v>308</v>
      </c>
      <c r="AX1" s="7" t="s">
        <v>310</v>
      </c>
      <c r="AY1" s="7" t="s">
        <v>312</v>
      </c>
      <c r="AZ1" s="7" t="s">
        <v>314</v>
      </c>
      <c r="BA1" s="7" t="s">
        <v>316</v>
      </c>
      <c r="BB1" s="7" t="s">
        <v>318</v>
      </c>
      <c r="BC1" s="7" t="s">
        <v>320</v>
      </c>
      <c r="BD1" s="7" t="s">
        <v>322</v>
      </c>
      <c r="BE1" s="7" t="s">
        <v>324</v>
      </c>
      <c r="BF1" s="7" t="s">
        <v>326</v>
      </c>
      <c r="BG1" s="7" t="s">
        <v>328</v>
      </c>
      <c r="BH1" s="7" t="s">
        <v>330</v>
      </c>
      <c r="BI1" s="7" t="s">
        <v>332</v>
      </c>
      <c r="BJ1" s="7" t="s">
        <v>333</v>
      </c>
      <c r="BK1" s="7" t="s">
        <v>334</v>
      </c>
      <c r="BL1" s="7" t="s">
        <v>336</v>
      </c>
      <c r="BM1" s="7" t="s">
        <v>338</v>
      </c>
      <c r="BN1" s="7" t="s">
        <v>340</v>
      </c>
      <c r="BO1" s="7" t="s">
        <v>342</v>
      </c>
      <c r="BP1" s="7" t="s">
        <v>344</v>
      </c>
      <c r="BQ1" s="7" t="s">
        <v>346</v>
      </c>
      <c r="BR1" s="7" t="s">
        <v>347</v>
      </c>
      <c r="BS1" s="7" t="s">
        <v>349</v>
      </c>
      <c r="BT1" s="7" t="s">
        <v>351</v>
      </c>
      <c r="BU1" s="7" t="s">
        <v>353</v>
      </c>
      <c r="BV1" s="7" t="s">
        <v>355</v>
      </c>
      <c r="BW1" s="7" t="s">
        <v>357</v>
      </c>
      <c r="BX1" s="7" t="s">
        <v>359</v>
      </c>
      <c r="BY1" s="7" t="s">
        <v>361</v>
      </c>
      <c r="BZ1" s="7" t="s">
        <v>363</v>
      </c>
      <c r="CA1" s="7" t="s">
        <v>365</v>
      </c>
      <c r="CB1" s="7" t="s">
        <v>367</v>
      </c>
      <c r="CC1" s="7" t="s">
        <v>368</v>
      </c>
      <c r="CD1" s="7" t="s">
        <v>370</v>
      </c>
      <c r="CE1" s="7" t="s">
        <v>372</v>
      </c>
      <c r="CF1" s="7" t="s">
        <v>374</v>
      </c>
      <c r="CG1" s="7" t="s">
        <v>376</v>
      </c>
      <c r="CH1" s="7" t="s">
        <v>378</v>
      </c>
      <c r="CI1" s="7" t="s">
        <v>379</v>
      </c>
      <c r="CJ1" s="7" t="s">
        <v>381</v>
      </c>
      <c r="CK1" s="7" t="s">
        <v>383</v>
      </c>
      <c r="CL1" s="7" t="s">
        <v>385</v>
      </c>
      <c r="CM1" s="7" t="s">
        <v>387</v>
      </c>
      <c r="CN1" s="7" t="s">
        <v>388</v>
      </c>
      <c r="CO1" s="7" t="s">
        <v>390</v>
      </c>
      <c r="CP1" s="7" t="s">
        <v>391</v>
      </c>
      <c r="CQ1" s="7" t="s">
        <v>393</v>
      </c>
      <c r="CR1" s="7" t="s">
        <v>395</v>
      </c>
      <c r="CS1" s="7" t="s">
        <v>397</v>
      </c>
      <c r="CT1" s="7" t="s">
        <v>398</v>
      </c>
      <c r="CU1" s="7" t="s">
        <v>400</v>
      </c>
      <c r="CV1" s="7" t="s">
        <v>401</v>
      </c>
      <c r="CW1" s="7" t="s">
        <v>403</v>
      </c>
      <c r="CX1" s="7" t="s">
        <v>405</v>
      </c>
      <c r="CY1" s="7" t="s">
        <v>407</v>
      </c>
      <c r="CZ1" s="7" t="s">
        <v>408</v>
      </c>
      <c r="DA1" s="7" t="s">
        <v>409</v>
      </c>
      <c r="DB1" s="7" t="s">
        <v>411</v>
      </c>
      <c r="DC1" s="7" t="s">
        <v>413</v>
      </c>
      <c r="DD1" s="7" t="s">
        <v>415</v>
      </c>
      <c r="DE1" s="7" t="s">
        <v>417</v>
      </c>
      <c r="DF1" s="7" t="s">
        <v>419</v>
      </c>
      <c r="DG1" s="7" t="s">
        <v>421</v>
      </c>
      <c r="DH1" s="7" t="s">
        <v>423</v>
      </c>
      <c r="DI1" s="7" t="s">
        <v>425</v>
      </c>
      <c r="DJ1" s="7" t="s">
        <v>426</v>
      </c>
      <c r="DK1" s="7" t="s">
        <v>428</v>
      </c>
      <c r="DL1" s="7" t="s">
        <v>430</v>
      </c>
      <c r="DM1" s="7" t="s">
        <v>432</v>
      </c>
      <c r="DN1" s="7" t="s">
        <v>434</v>
      </c>
      <c r="DO1" s="7" t="s">
        <v>435</v>
      </c>
      <c r="DP1" s="7" t="s">
        <v>436</v>
      </c>
      <c r="DQ1" s="7" t="s">
        <v>438</v>
      </c>
      <c r="DR1" s="7" t="s">
        <v>440</v>
      </c>
      <c r="DS1" s="7" t="s">
        <v>442</v>
      </c>
      <c r="DT1" s="7" t="s">
        <v>444</v>
      </c>
      <c r="DU1" s="7" t="s">
        <v>445</v>
      </c>
      <c r="DV1" s="7" t="s">
        <v>447</v>
      </c>
      <c r="DW1" s="7" t="s">
        <v>449</v>
      </c>
      <c r="DX1" s="7" t="s">
        <v>450</v>
      </c>
      <c r="DY1" s="7" t="s">
        <v>452</v>
      </c>
      <c r="DZ1" s="7" t="s">
        <v>454</v>
      </c>
      <c r="EA1" s="7" t="s">
        <v>456</v>
      </c>
      <c r="EB1" s="7" t="s">
        <v>458</v>
      </c>
      <c r="EC1" s="7" t="s">
        <v>460</v>
      </c>
      <c r="ED1" s="7" t="s">
        <v>462</v>
      </c>
      <c r="EE1" s="7" t="s">
        <v>464</v>
      </c>
      <c r="EF1" s="7" t="s">
        <v>466</v>
      </c>
      <c r="EG1" s="7" t="s">
        <v>468</v>
      </c>
      <c r="EH1" s="7" t="s">
        <v>470</v>
      </c>
      <c r="EI1" s="7" t="s">
        <v>471</v>
      </c>
      <c r="EJ1" s="7" t="s">
        <v>472</v>
      </c>
      <c r="EK1" s="7" t="s">
        <v>474</v>
      </c>
      <c r="EL1" s="7" t="s">
        <v>476</v>
      </c>
      <c r="EM1" s="7" t="s">
        <v>478</v>
      </c>
      <c r="EN1" s="7" t="s">
        <v>480</v>
      </c>
      <c r="EO1" s="7" t="s">
        <v>481</v>
      </c>
      <c r="EP1" s="7" t="s">
        <v>483</v>
      </c>
      <c r="EQ1" s="7" t="s">
        <v>484</v>
      </c>
      <c r="ER1" s="7" t="s">
        <v>485</v>
      </c>
      <c r="ES1" s="7" t="s">
        <v>487</v>
      </c>
      <c r="ET1" s="7" t="s">
        <v>488</v>
      </c>
      <c r="EU1" s="7" t="s">
        <v>490</v>
      </c>
      <c r="EV1" s="7" t="s">
        <v>492</v>
      </c>
      <c r="EW1" s="7" t="s">
        <v>494</v>
      </c>
      <c r="EX1" s="7" t="s">
        <v>496</v>
      </c>
      <c r="EY1" s="7" t="s">
        <v>498</v>
      </c>
      <c r="EZ1" s="7" t="s">
        <v>499</v>
      </c>
      <c r="FA1" s="7" t="s">
        <v>501</v>
      </c>
      <c r="FB1" s="7" t="s">
        <v>503</v>
      </c>
      <c r="FC1" s="7" t="s">
        <v>505</v>
      </c>
      <c r="FD1" s="7" t="s">
        <v>507</v>
      </c>
      <c r="FE1" s="7" t="s">
        <v>508</v>
      </c>
      <c r="FF1" s="7" t="s">
        <v>510</v>
      </c>
      <c r="FG1" s="7" t="s">
        <v>512</v>
      </c>
      <c r="FH1" s="7" t="s">
        <v>514</v>
      </c>
      <c r="FI1" s="7" t="s">
        <v>516</v>
      </c>
      <c r="FJ1" s="7" t="s">
        <v>518</v>
      </c>
      <c r="FK1" s="7" t="s">
        <v>519</v>
      </c>
      <c r="FL1" s="7" t="s">
        <v>520</v>
      </c>
      <c r="FM1" s="7" t="s">
        <v>522</v>
      </c>
      <c r="FN1" s="7" t="s">
        <v>524</v>
      </c>
      <c r="FO1" s="7" t="s">
        <v>526</v>
      </c>
      <c r="FP1" s="7" t="s">
        <v>528</v>
      </c>
      <c r="FQ1" s="7" t="s">
        <v>530</v>
      </c>
      <c r="FR1" s="7" t="s">
        <v>532</v>
      </c>
      <c r="FS1" s="7" t="s">
        <v>534</v>
      </c>
      <c r="FT1" s="7" t="s">
        <v>536</v>
      </c>
      <c r="FU1" s="7" t="s">
        <v>538</v>
      </c>
      <c r="FV1" s="7" t="s">
        <v>540</v>
      </c>
      <c r="FW1" s="7" t="s">
        <v>542</v>
      </c>
      <c r="FX1" s="7" t="s">
        <v>544</v>
      </c>
      <c r="FY1" s="7" t="s">
        <v>546</v>
      </c>
      <c r="FZ1" s="7" t="s">
        <v>548</v>
      </c>
      <c r="GA1" s="7" t="s">
        <v>550</v>
      </c>
      <c r="GB1" s="7" t="s">
        <v>552</v>
      </c>
      <c r="GC1" s="7" t="s">
        <v>554</v>
      </c>
      <c r="GD1" s="7" t="s">
        <v>556</v>
      </c>
      <c r="GE1" s="7" t="s">
        <v>558</v>
      </c>
      <c r="GF1" s="7" t="s">
        <v>560</v>
      </c>
      <c r="GG1" s="7" t="s">
        <v>562</v>
      </c>
      <c r="GH1" s="7" t="s">
        <v>564</v>
      </c>
      <c r="GI1" s="7" t="s">
        <v>565</v>
      </c>
      <c r="GJ1" s="7" t="s">
        <v>567</v>
      </c>
      <c r="GK1" s="7" t="s">
        <v>568</v>
      </c>
      <c r="GL1" s="7" t="s">
        <v>570</v>
      </c>
      <c r="GM1" s="7" t="s">
        <v>572</v>
      </c>
      <c r="GN1" s="7" t="s">
        <v>574</v>
      </c>
      <c r="GO1" s="7" t="s">
        <v>576</v>
      </c>
      <c r="GP1" s="7" t="s">
        <v>578</v>
      </c>
      <c r="GQ1" s="7" t="s">
        <v>579</v>
      </c>
      <c r="GR1" s="7" t="s">
        <v>581</v>
      </c>
      <c r="GS1" s="7" t="s">
        <v>583</v>
      </c>
      <c r="GT1" s="7" t="s">
        <v>585</v>
      </c>
      <c r="GU1" s="7" t="s">
        <v>587</v>
      </c>
      <c r="GV1" s="7" t="s">
        <v>589</v>
      </c>
      <c r="GW1" s="7" t="s">
        <v>591</v>
      </c>
      <c r="GX1" s="7" t="s">
        <v>593</v>
      </c>
      <c r="GY1" s="7" t="s">
        <v>595</v>
      </c>
      <c r="GZ1" s="7" t="s">
        <v>596</v>
      </c>
      <c r="HA1" s="7" t="s">
        <v>597</v>
      </c>
      <c r="HB1" s="7" t="s">
        <v>599</v>
      </c>
      <c r="HC1" s="7" t="s">
        <v>601</v>
      </c>
      <c r="HD1" s="7" t="s">
        <v>602</v>
      </c>
      <c r="HE1" s="7" t="s">
        <v>603</v>
      </c>
      <c r="HF1" s="7" t="s">
        <v>605</v>
      </c>
      <c r="HG1" s="7" t="s">
        <v>607</v>
      </c>
      <c r="HH1" s="7" t="s">
        <v>609</v>
      </c>
      <c r="HI1" s="7" t="s">
        <v>611</v>
      </c>
      <c r="HJ1" s="7" t="s">
        <v>613</v>
      </c>
      <c r="HK1" s="7" t="s">
        <v>615</v>
      </c>
      <c r="HL1" s="7" t="s">
        <v>617</v>
      </c>
      <c r="HM1" s="7" t="s">
        <v>619</v>
      </c>
      <c r="HN1" s="7" t="s">
        <v>621</v>
      </c>
      <c r="HO1" s="7" t="s">
        <v>623</v>
      </c>
      <c r="HP1" s="7" t="s">
        <v>625</v>
      </c>
      <c r="HQ1" s="7" t="s">
        <v>626</v>
      </c>
      <c r="HR1" s="7" t="s">
        <v>627</v>
      </c>
      <c r="HS1" s="7" t="s">
        <v>629</v>
      </c>
      <c r="HT1" s="7" t="s">
        <v>631</v>
      </c>
      <c r="HU1" s="7" t="s">
        <v>633</v>
      </c>
      <c r="HV1" s="7" t="s">
        <v>635</v>
      </c>
      <c r="HW1" s="7" t="s">
        <v>636</v>
      </c>
      <c r="HX1" s="7" t="s">
        <v>638</v>
      </c>
      <c r="HY1" s="7" t="s">
        <v>640</v>
      </c>
      <c r="HZ1" s="7" t="s">
        <v>642</v>
      </c>
      <c r="IA1" s="7" t="s">
        <v>644</v>
      </c>
      <c r="IB1" s="7" t="s">
        <v>646</v>
      </c>
      <c r="IC1" s="7" t="s">
        <v>648</v>
      </c>
      <c r="ID1" s="7" t="s">
        <v>650</v>
      </c>
      <c r="IE1" s="7" t="s">
        <v>651</v>
      </c>
      <c r="IF1" s="7" t="s">
        <v>652</v>
      </c>
      <c r="IG1" s="7" t="s">
        <v>654</v>
      </c>
      <c r="IH1" s="7" t="s">
        <v>656</v>
      </c>
      <c r="II1" s="7" t="s">
        <v>658</v>
      </c>
      <c r="IJ1" s="7" t="s">
        <v>660</v>
      </c>
      <c r="IK1" s="7" t="s">
        <v>662</v>
      </c>
      <c r="IL1" s="7" t="s">
        <v>664</v>
      </c>
      <c r="IM1" s="7" t="s">
        <v>666</v>
      </c>
      <c r="IN1" s="7" t="s">
        <v>668</v>
      </c>
      <c r="IO1" s="7" t="s">
        <v>670</v>
      </c>
      <c r="IP1" s="7" t="s">
        <v>671</v>
      </c>
      <c r="IQ1" s="7" t="s">
        <v>673</v>
      </c>
      <c r="IR1" s="7" t="s">
        <v>675</v>
      </c>
      <c r="IS1" s="7" t="s">
        <v>677</v>
      </c>
      <c r="IT1" s="7" t="s">
        <v>679</v>
      </c>
      <c r="IU1" s="7" t="s">
        <v>681</v>
      </c>
      <c r="IV1" s="7" t="s">
        <v>683</v>
      </c>
      <c r="IW1" s="7" t="s">
        <v>684</v>
      </c>
      <c r="IX1" s="7" t="s">
        <v>685</v>
      </c>
      <c r="IY1" s="7" t="s">
        <v>687</v>
      </c>
      <c r="IZ1" s="7" t="s">
        <v>689</v>
      </c>
      <c r="JA1" s="7" t="s">
        <v>691</v>
      </c>
      <c r="JB1" s="7" t="s">
        <v>693</v>
      </c>
      <c r="JC1" s="7" t="s">
        <v>695</v>
      </c>
      <c r="JD1" s="7" t="s">
        <v>697</v>
      </c>
      <c r="JE1" s="7" t="s">
        <v>699</v>
      </c>
      <c r="JF1" s="7" t="s">
        <v>701</v>
      </c>
      <c r="JG1" s="7" t="s">
        <v>703</v>
      </c>
    </row>
    <row r="2" spans="1:267" x14ac:dyDescent="0.2">
      <c r="A2" s="7" t="s">
        <v>147</v>
      </c>
      <c r="B2" s="7" t="s">
        <v>213</v>
      </c>
      <c r="C2" s="7" t="s">
        <v>217</v>
      </c>
      <c r="D2" s="7" t="s">
        <v>219</v>
      </c>
      <c r="E2" s="7" t="s">
        <v>221</v>
      </c>
      <c r="F2" s="7" t="s">
        <v>223</v>
      </c>
      <c r="G2" s="7" t="s">
        <v>225</v>
      </c>
      <c r="H2" s="7" t="s">
        <v>227</v>
      </c>
      <c r="I2" s="7" t="s">
        <v>229</v>
      </c>
      <c r="J2" s="7" t="s">
        <v>231</v>
      </c>
      <c r="K2" s="7" t="s">
        <v>233</v>
      </c>
      <c r="L2" s="7" t="s">
        <v>235</v>
      </c>
      <c r="M2" s="7" t="s">
        <v>237</v>
      </c>
      <c r="N2" s="7" t="s">
        <v>239</v>
      </c>
      <c r="O2" s="7" t="s">
        <v>241</v>
      </c>
      <c r="P2" s="7" t="s">
        <v>243</v>
      </c>
      <c r="Q2" s="7" t="s">
        <v>245</v>
      </c>
      <c r="R2" s="7" t="s">
        <v>247</v>
      </c>
      <c r="S2" s="7" t="s">
        <v>249</v>
      </c>
      <c r="T2" s="7" t="s">
        <v>251</v>
      </c>
      <c r="U2" s="7" t="s">
        <v>253</v>
      </c>
      <c r="V2" s="7" t="s">
        <v>255</v>
      </c>
      <c r="W2" s="7" t="s">
        <v>257</v>
      </c>
      <c r="X2" s="7" t="s">
        <v>259</v>
      </c>
      <c r="Y2" s="7" t="s">
        <v>261</v>
      </c>
      <c r="Z2" s="7" t="s">
        <v>263</v>
      </c>
      <c r="AA2" s="7" t="s">
        <v>265</v>
      </c>
      <c r="AB2" s="7" t="s">
        <v>267</v>
      </c>
      <c r="AC2" s="7" t="s">
        <v>269</v>
      </c>
      <c r="AD2" s="7" t="s">
        <v>271</v>
      </c>
      <c r="AE2" s="7" t="s">
        <v>273</v>
      </c>
      <c r="AF2" s="7" t="s">
        <v>275</v>
      </c>
      <c r="AG2" s="7" t="s">
        <v>277</v>
      </c>
      <c r="AH2" s="7" t="s">
        <v>279</v>
      </c>
      <c r="AI2" s="7" t="s">
        <v>281</v>
      </c>
      <c r="AJ2" s="7" t="s">
        <v>283</v>
      </c>
      <c r="AK2" s="7" t="s">
        <v>285</v>
      </c>
      <c r="AL2" s="7" t="s">
        <v>287</v>
      </c>
      <c r="AM2" s="7" t="s">
        <v>289</v>
      </c>
      <c r="AN2" s="7" t="s">
        <v>291</v>
      </c>
      <c r="AO2" s="7" t="s">
        <v>293</v>
      </c>
      <c r="AP2" s="7" t="s">
        <v>295</v>
      </c>
      <c r="AQ2" s="7" t="s">
        <v>297</v>
      </c>
      <c r="AR2" s="7" t="s">
        <v>299</v>
      </c>
      <c r="AS2" s="7" t="s">
        <v>301</v>
      </c>
      <c r="AT2" s="7" t="s">
        <v>303</v>
      </c>
      <c r="AU2" s="7" t="s">
        <v>305</v>
      </c>
      <c r="AV2" s="7" t="s">
        <v>307</v>
      </c>
      <c r="AW2" s="7" t="s">
        <v>309</v>
      </c>
      <c r="AX2" s="7" t="s">
        <v>311</v>
      </c>
      <c r="AY2" s="7" t="s">
        <v>313</v>
      </c>
      <c r="AZ2" s="7" t="s">
        <v>315</v>
      </c>
      <c r="BA2" s="7" t="s">
        <v>317</v>
      </c>
      <c r="BB2" s="7" t="s">
        <v>319</v>
      </c>
      <c r="BC2" s="7" t="s">
        <v>321</v>
      </c>
      <c r="BD2" s="7" t="s">
        <v>323</v>
      </c>
      <c r="BE2" s="7" t="s">
        <v>325</v>
      </c>
      <c r="BF2" s="7" t="s">
        <v>327</v>
      </c>
      <c r="BG2" s="7" t="s">
        <v>329</v>
      </c>
      <c r="BH2" s="7" t="s">
        <v>331</v>
      </c>
      <c r="BI2" s="7" t="s">
        <v>84</v>
      </c>
      <c r="BJ2" s="7" t="s">
        <v>85</v>
      </c>
      <c r="BK2" s="7" t="s">
        <v>335</v>
      </c>
      <c r="BL2" s="7" t="s">
        <v>337</v>
      </c>
      <c r="BM2" s="7" t="s">
        <v>339</v>
      </c>
      <c r="BN2" s="7" t="s">
        <v>341</v>
      </c>
      <c r="BO2" s="7" t="s">
        <v>343</v>
      </c>
      <c r="BP2" s="7" t="s">
        <v>345</v>
      </c>
      <c r="BQ2" s="7" t="s">
        <v>86</v>
      </c>
      <c r="BR2" s="7" t="s">
        <v>348</v>
      </c>
      <c r="BS2" s="7" t="s">
        <v>350</v>
      </c>
      <c r="BT2" s="7" t="s">
        <v>352</v>
      </c>
      <c r="BU2" s="7" t="s">
        <v>354</v>
      </c>
      <c r="BV2" s="7" t="s">
        <v>356</v>
      </c>
      <c r="BW2" s="7" t="s">
        <v>358</v>
      </c>
      <c r="BX2" s="7" t="s">
        <v>360</v>
      </c>
      <c r="BY2" s="7" t="s">
        <v>362</v>
      </c>
      <c r="BZ2" s="7" t="s">
        <v>364</v>
      </c>
      <c r="CA2" s="7" t="s">
        <v>366</v>
      </c>
      <c r="CB2" s="7" t="s">
        <v>87</v>
      </c>
      <c r="CC2" s="7" t="s">
        <v>369</v>
      </c>
      <c r="CD2" s="7" t="s">
        <v>371</v>
      </c>
      <c r="CE2" s="7" t="s">
        <v>373</v>
      </c>
      <c r="CF2" s="7" t="s">
        <v>375</v>
      </c>
      <c r="CG2" s="7" t="s">
        <v>377</v>
      </c>
      <c r="CH2" s="7" t="s">
        <v>88</v>
      </c>
      <c r="CI2" s="7" t="s">
        <v>380</v>
      </c>
      <c r="CJ2" s="7" t="s">
        <v>382</v>
      </c>
      <c r="CK2" s="7" t="s">
        <v>384</v>
      </c>
      <c r="CL2" s="7" t="s">
        <v>386</v>
      </c>
      <c r="CM2" s="7" t="s">
        <v>90</v>
      </c>
      <c r="CN2" s="7" t="s">
        <v>389</v>
      </c>
      <c r="CO2" s="7" t="s">
        <v>91</v>
      </c>
      <c r="CP2" s="7" t="s">
        <v>392</v>
      </c>
      <c r="CQ2" s="7" t="s">
        <v>394</v>
      </c>
      <c r="CR2" s="7" t="s">
        <v>396</v>
      </c>
      <c r="CS2" s="7" t="s">
        <v>92</v>
      </c>
      <c r="CT2" s="7" t="s">
        <v>399</v>
      </c>
      <c r="CU2" s="7" t="s">
        <v>105</v>
      </c>
      <c r="CV2" s="7" t="s">
        <v>402</v>
      </c>
      <c r="CW2" s="7" t="s">
        <v>404</v>
      </c>
      <c r="CX2" s="7" t="s">
        <v>406</v>
      </c>
      <c r="CY2" s="7" t="s">
        <v>93</v>
      </c>
      <c r="CZ2" s="7" t="s">
        <v>95</v>
      </c>
      <c r="DA2" s="7" t="s">
        <v>410</v>
      </c>
      <c r="DB2" s="7" t="s">
        <v>412</v>
      </c>
      <c r="DC2" s="7" t="s">
        <v>414</v>
      </c>
      <c r="DD2" s="7" t="s">
        <v>416</v>
      </c>
      <c r="DE2" s="7" t="s">
        <v>418</v>
      </c>
      <c r="DF2" s="7" t="s">
        <v>420</v>
      </c>
      <c r="DG2" s="7" t="s">
        <v>422</v>
      </c>
      <c r="DH2" s="7" t="s">
        <v>424</v>
      </c>
      <c r="DI2" s="7" t="s">
        <v>98</v>
      </c>
      <c r="DJ2" s="7" t="s">
        <v>427</v>
      </c>
      <c r="DK2" s="7" t="s">
        <v>429</v>
      </c>
      <c r="DL2" s="7" t="s">
        <v>431</v>
      </c>
      <c r="DM2" s="7" t="s">
        <v>433</v>
      </c>
      <c r="DN2" s="7" t="s">
        <v>101</v>
      </c>
      <c r="DO2" s="7" t="s">
        <v>102</v>
      </c>
      <c r="DP2" s="7" t="s">
        <v>437</v>
      </c>
      <c r="DQ2" s="7" t="s">
        <v>439</v>
      </c>
      <c r="DR2" s="7" t="s">
        <v>441</v>
      </c>
      <c r="DS2" s="7" t="s">
        <v>443</v>
      </c>
      <c r="DT2" s="7" t="s">
        <v>94</v>
      </c>
      <c r="DU2" s="7" t="s">
        <v>446</v>
      </c>
      <c r="DV2" s="7" t="s">
        <v>448</v>
      </c>
      <c r="DW2" s="7" t="s">
        <v>104</v>
      </c>
      <c r="DX2" s="7" t="s">
        <v>451</v>
      </c>
      <c r="DY2" s="7" t="s">
        <v>453</v>
      </c>
      <c r="DZ2" s="7" t="s">
        <v>455</v>
      </c>
      <c r="EA2" s="7" t="s">
        <v>457</v>
      </c>
      <c r="EB2" s="7" t="s">
        <v>459</v>
      </c>
      <c r="EC2" s="7" t="s">
        <v>461</v>
      </c>
      <c r="ED2" s="7" t="s">
        <v>463</v>
      </c>
      <c r="EE2" s="7" t="s">
        <v>465</v>
      </c>
      <c r="EF2" s="7" t="s">
        <v>467</v>
      </c>
      <c r="EG2" s="7" t="s">
        <v>469</v>
      </c>
      <c r="EH2" s="7" t="s">
        <v>106</v>
      </c>
      <c r="EI2" s="7" t="s">
        <v>108</v>
      </c>
      <c r="EJ2" s="7" t="s">
        <v>473</v>
      </c>
      <c r="EK2" s="7" t="s">
        <v>475</v>
      </c>
      <c r="EL2" s="7" t="s">
        <v>477</v>
      </c>
      <c r="EM2" s="7" t="s">
        <v>479</v>
      </c>
      <c r="EN2" s="7" t="s">
        <v>107</v>
      </c>
      <c r="EO2" s="7" t="s">
        <v>482</v>
      </c>
      <c r="EP2" s="7" t="s">
        <v>109</v>
      </c>
      <c r="EQ2" s="7" t="s">
        <v>110</v>
      </c>
      <c r="ER2" s="7" t="s">
        <v>486</v>
      </c>
      <c r="ES2" s="7" t="s">
        <v>111</v>
      </c>
      <c r="ET2" s="7" t="s">
        <v>489</v>
      </c>
      <c r="EU2" s="7" t="s">
        <v>491</v>
      </c>
      <c r="EV2" s="7" t="s">
        <v>493</v>
      </c>
      <c r="EW2" s="7" t="s">
        <v>495</v>
      </c>
      <c r="EX2" s="7" t="s">
        <v>497</v>
      </c>
      <c r="EY2" s="7" t="s">
        <v>112</v>
      </c>
      <c r="EZ2" s="7" t="s">
        <v>500</v>
      </c>
      <c r="FA2" s="7" t="s">
        <v>502</v>
      </c>
      <c r="FB2" s="7" t="s">
        <v>504</v>
      </c>
      <c r="FC2" s="7" t="s">
        <v>506</v>
      </c>
      <c r="FD2" s="7" t="s">
        <v>115</v>
      </c>
      <c r="FE2" s="7" t="s">
        <v>509</v>
      </c>
      <c r="FF2" s="7" t="s">
        <v>511</v>
      </c>
      <c r="FG2" s="7" t="s">
        <v>513</v>
      </c>
      <c r="FH2" s="7" t="s">
        <v>515</v>
      </c>
      <c r="FI2" s="7" t="s">
        <v>517</v>
      </c>
      <c r="FJ2" s="7" t="s">
        <v>113</v>
      </c>
      <c r="FK2" s="7" t="s">
        <v>114</v>
      </c>
      <c r="FL2" s="7" t="s">
        <v>521</v>
      </c>
      <c r="FM2" s="7" t="s">
        <v>523</v>
      </c>
      <c r="FN2" s="7" t="s">
        <v>525</v>
      </c>
      <c r="FO2" s="7" t="s">
        <v>527</v>
      </c>
      <c r="FP2" s="7" t="s">
        <v>529</v>
      </c>
      <c r="FQ2" s="7" t="s">
        <v>531</v>
      </c>
      <c r="FR2" s="7" t="s">
        <v>533</v>
      </c>
      <c r="FS2" s="7" t="s">
        <v>535</v>
      </c>
      <c r="FT2" s="7" t="s">
        <v>537</v>
      </c>
      <c r="FU2" s="7" t="s">
        <v>539</v>
      </c>
      <c r="FV2" s="7" t="s">
        <v>541</v>
      </c>
      <c r="FW2" s="7" t="s">
        <v>543</v>
      </c>
      <c r="FX2" s="7" t="s">
        <v>545</v>
      </c>
      <c r="FY2" s="7" t="s">
        <v>547</v>
      </c>
      <c r="FZ2" s="7" t="s">
        <v>549</v>
      </c>
      <c r="GA2" s="7" t="s">
        <v>551</v>
      </c>
      <c r="GB2" s="7" t="s">
        <v>553</v>
      </c>
      <c r="GC2" s="7" t="s">
        <v>555</v>
      </c>
      <c r="GD2" s="7" t="s">
        <v>557</v>
      </c>
      <c r="GE2" s="7" t="s">
        <v>559</v>
      </c>
      <c r="GF2" s="7" t="s">
        <v>561</v>
      </c>
      <c r="GG2" s="7" t="s">
        <v>563</v>
      </c>
      <c r="GH2" s="7" t="s">
        <v>116</v>
      </c>
      <c r="GI2" s="7" t="s">
        <v>566</v>
      </c>
      <c r="GJ2" s="7" t="s">
        <v>118</v>
      </c>
      <c r="GK2" s="7" t="s">
        <v>569</v>
      </c>
      <c r="GL2" s="7" t="s">
        <v>571</v>
      </c>
      <c r="GM2" s="7" t="s">
        <v>573</v>
      </c>
      <c r="GN2" s="7" t="s">
        <v>575</v>
      </c>
      <c r="GO2" s="7" t="s">
        <v>577</v>
      </c>
      <c r="GP2" s="7" t="s">
        <v>117</v>
      </c>
      <c r="GQ2" s="7" t="s">
        <v>580</v>
      </c>
      <c r="GR2" s="7" t="s">
        <v>582</v>
      </c>
      <c r="GS2" s="7" t="s">
        <v>584</v>
      </c>
      <c r="GT2" s="7" t="s">
        <v>586</v>
      </c>
      <c r="GU2" s="7" t="s">
        <v>588</v>
      </c>
      <c r="GV2" s="7" t="s">
        <v>590</v>
      </c>
      <c r="GW2" s="7" t="s">
        <v>592</v>
      </c>
      <c r="GX2" s="7" t="s">
        <v>594</v>
      </c>
      <c r="GY2" s="7" t="s">
        <v>119</v>
      </c>
      <c r="GZ2" s="7" t="s">
        <v>120</v>
      </c>
      <c r="HA2" s="7" t="s">
        <v>598</v>
      </c>
      <c r="HB2" s="7" t="s">
        <v>600</v>
      </c>
      <c r="HC2" s="7" t="s">
        <v>121</v>
      </c>
      <c r="HD2" s="7" t="s">
        <v>122</v>
      </c>
      <c r="HE2" s="7" t="s">
        <v>604</v>
      </c>
      <c r="HF2" s="7" t="s">
        <v>606</v>
      </c>
      <c r="HG2" s="7" t="s">
        <v>608</v>
      </c>
      <c r="HH2" s="7" t="s">
        <v>610</v>
      </c>
      <c r="HI2" s="7" t="s">
        <v>612</v>
      </c>
      <c r="HJ2" s="7" t="s">
        <v>614</v>
      </c>
      <c r="HK2" s="7" t="s">
        <v>616</v>
      </c>
      <c r="HL2" s="7" t="s">
        <v>618</v>
      </c>
      <c r="HM2" s="7" t="s">
        <v>620</v>
      </c>
      <c r="HN2" s="7" t="s">
        <v>622</v>
      </c>
      <c r="HO2" s="7" t="s">
        <v>624</v>
      </c>
      <c r="HP2" s="7" t="s">
        <v>123</v>
      </c>
      <c r="HQ2" s="7" t="s">
        <v>124</v>
      </c>
      <c r="HR2" s="7" t="s">
        <v>628</v>
      </c>
      <c r="HS2" s="7" t="s">
        <v>630</v>
      </c>
      <c r="HT2" s="7" t="s">
        <v>632</v>
      </c>
      <c r="HU2" s="7" t="s">
        <v>634</v>
      </c>
      <c r="HV2" s="7" t="s">
        <v>97</v>
      </c>
      <c r="HW2" s="7" t="s">
        <v>637</v>
      </c>
      <c r="HX2" s="7" t="s">
        <v>639</v>
      </c>
      <c r="HY2" s="7" t="s">
        <v>641</v>
      </c>
      <c r="HZ2" s="7" t="s">
        <v>643</v>
      </c>
      <c r="IA2" s="7" t="s">
        <v>645</v>
      </c>
      <c r="IB2" s="7" t="s">
        <v>647</v>
      </c>
      <c r="IC2" s="7" t="s">
        <v>649</v>
      </c>
      <c r="ID2" s="7" t="s">
        <v>125</v>
      </c>
      <c r="IE2" s="7" t="s">
        <v>89</v>
      </c>
      <c r="IF2" s="7" t="s">
        <v>653</v>
      </c>
      <c r="IG2" s="7" t="s">
        <v>655</v>
      </c>
      <c r="IH2" s="7" t="s">
        <v>657</v>
      </c>
      <c r="II2" s="7" t="s">
        <v>659</v>
      </c>
      <c r="IJ2" s="7" t="s">
        <v>661</v>
      </c>
      <c r="IK2" s="7" t="s">
        <v>663</v>
      </c>
      <c r="IL2" s="7" t="s">
        <v>665</v>
      </c>
      <c r="IM2" s="7" t="s">
        <v>667</v>
      </c>
      <c r="IN2" s="7" t="s">
        <v>669</v>
      </c>
      <c r="IO2" s="7" t="s">
        <v>126</v>
      </c>
      <c r="IP2" s="7" t="s">
        <v>672</v>
      </c>
      <c r="IQ2" s="7" t="s">
        <v>674</v>
      </c>
      <c r="IR2" s="7" t="s">
        <v>676</v>
      </c>
      <c r="IS2" s="7" t="s">
        <v>678</v>
      </c>
      <c r="IT2" s="7" t="s">
        <v>680</v>
      </c>
      <c r="IU2" s="7" t="s">
        <v>682</v>
      </c>
      <c r="IV2" s="7" t="s">
        <v>103</v>
      </c>
      <c r="IW2" s="7" t="s">
        <v>127</v>
      </c>
      <c r="IX2" s="7" t="s">
        <v>686</v>
      </c>
      <c r="IY2" s="7" t="s">
        <v>688</v>
      </c>
      <c r="IZ2" s="7" t="s">
        <v>690</v>
      </c>
      <c r="JA2" s="7" t="s">
        <v>692</v>
      </c>
      <c r="JB2" s="7" t="s">
        <v>694</v>
      </c>
      <c r="JC2" s="7" t="s">
        <v>696</v>
      </c>
      <c r="JD2" s="7" t="s">
        <v>698</v>
      </c>
      <c r="JE2" s="7" t="s">
        <v>700</v>
      </c>
      <c r="JF2" s="7" t="s">
        <v>702</v>
      </c>
      <c r="JG2" s="7" t="s">
        <v>704</v>
      </c>
    </row>
    <row r="3" spans="1:267" x14ac:dyDescent="0.2">
      <c r="A3" s="7" t="s">
        <v>148</v>
      </c>
      <c r="B3" s="7" t="s">
        <v>1220</v>
      </c>
      <c r="C3" s="7" t="s">
        <v>1220</v>
      </c>
      <c r="D3" s="7" t="s">
        <v>1220</v>
      </c>
      <c r="E3" s="7" t="s">
        <v>1220</v>
      </c>
      <c r="F3" s="7" t="s">
        <v>1220</v>
      </c>
      <c r="G3" s="7" t="s">
        <v>1220</v>
      </c>
      <c r="H3" s="7" t="s">
        <v>1220</v>
      </c>
      <c r="I3" s="7" t="s">
        <v>1220</v>
      </c>
      <c r="J3" s="7" t="s">
        <v>1220</v>
      </c>
      <c r="K3" s="7" t="s">
        <v>1220</v>
      </c>
      <c r="L3" s="7" t="s">
        <v>1220</v>
      </c>
      <c r="M3" s="7" t="s">
        <v>1220</v>
      </c>
      <c r="N3" s="7" t="s">
        <v>1220</v>
      </c>
      <c r="O3" s="7" t="s">
        <v>1220</v>
      </c>
      <c r="P3" s="7" t="s">
        <v>1220</v>
      </c>
      <c r="Q3" s="7" t="s">
        <v>1220</v>
      </c>
      <c r="R3" s="7" t="s">
        <v>1220</v>
      </c>
      <c r="S3" s="7" t="s">
        <v>1220</v>
      </c>
      <c r="T3" s="7" t="s">
        <v>1220</v>
      </c>
      <c r="U3" s="7" t="s">
        <v>1220</v>
      </c>
      <c r="V3" s="7" t="s">
        <v>1220</v>
      </c>
      <c r="W3" s="7" t="s">
        <v>1220</v>
      </c>
      <c r="X3" s="7" t="s">
        <v>1220</v>
      </c>
      <c r="Y3" s="7" t="s">
        <v>1220</v>
      </c>
      <c r="Z3" s="7" t="s">
        <v>1220</v>
      </c>
      <c r="AA3" s="7" t="s">
        <v>1220</v>
      </c>
      <c r="AB3" s="7" t="s">
        <v>1220</v>
      </c>
      <c r="AC3" s="7" t="s">
        <v>1220</v>
      </c>
      <c r="AD3" s="7" t="s">
        <v>1220</v>
      </c>
      <c r="AE3" s="7" t="s">
        <v>1220</v>
      </c>
      <c r="AF3" s="7" t="s">
        <v>1220</v>
      </c>
      <c r="AG3" s="7" t="s">
        <v>1220</v>
      </c>
      <c r="AH3" s="7" t="s">
        <v>1220</v>
      </c>
      <c r="AI3" s="7" t="s">
        <v>1220</v>
      </c>
      <c r="AJ3" s="7" t="s">
        <v>1220</v>
      </c>
      <c r="AK3" s="7" t="s">
        <v>1220</v>
      </c>
      <c r="AL3" s="7" t="s">
        <v>1220</v>
      </c>
      <c r="AM3" s="7" t="s">
        <v>1220</v>
      </c>
      <c r="AN3" s="7" t="s">
        <v>1220</v>
      </c>
      <c r="AO3" s="7" t="s">
        <v>1220</v>
      </c>
      <c r="AP3" s="7" t="s">
        <v>1220</v>
      </c>
      <c r="AQ3" s="7" t="s">
        <v>1220</v>
      </c>
      <c r="AR3" s="7" t="s">
        <v>1220</v>
      </c>
      <c r="AS3" s="7" t="s">
        <v>1220</v>
      </c>
      <c r="AT3" s="7" t="s">
        <v>1220</v>
      </c>
      <c r="AU3" s="7" t="s">
        <v>1220</v>
      </c>
      <c r="AV3" s="7" t="s">
        <v>1220</v>
      </c>
      <c r="AW3" s="7" t="s">
        <v>1220</v>
      </c>
      <c r="AX3" s="7" t="s">
        <v>1220</v>
      </c>
      <c r="AY3" s="7" t="s">
        <v>1220</v>
      </c>
      <c r="AZ3" s="7" t="s">
        <v>1220</v>
      </c>
      <c r="BA3" s="7" t="s">
        <v>1220</v>
      </c>
      <c r="BB3" s="7" t="s">
        <v>1220</v>
      </c>
      <c r="BC3" s="7" t="s">
        <v>1220</v>
      </c>
      <c r="BD3" s="7" t="s">
        <v>1220</v>
      </c>
      <c r="BE3" s="7" t="s">
        <v>1220</v>
      </c>
      <c r="BF3" s="7" t="s">
        <v>1220</v>
      </c>
      <c r="BG3" s="7" t="s">
        <v>1220</v>
      </c>
      <c r="BH3" s="7" t="s">
        <v>1220</v>
      </c>
      <c r="BI3" s="7" t="s">
        <v>1220</v>
      </c>
      <c r="BJ3" s="7" t="s">
        <v>1220</v>
      </c>
      <c r="BK3" s="7" t="s">
        <v>1220</v>
      </c>
      <c r="BL3" s="7" t="s">
        <v>1220</v>
      </c>
      <c r="BM3" s="7" t="s">
        <v>1220</v>
      </c>
      <c r="BN3" s="7" t="s">
        <v>1220</v>
      </c>
      <c r="BO3" s="7" t="s">
        <v>1220</v>
      </c>
      <c r="BP3" s="7" t="s">
        <v>1220</v>
      </c>
      <c r="BQ3" s="7" t="s">
        <v>1220</v>
      </c>
      <c r="BR3" s="7" t="s">
        <v>1220</v>
      </c>
      <c r="BS3" s="7" t="s">
        <v>1220</v>
      </c>
      <c r="BT3" s="7" t="s">
        <v>1220</v>
      </c>
      <c r="BU3" s="7" t="s">
        <v>1220</v>
      </c>
      <c r="BV3" s="7" t="s">
        <v>1220</v>
      </c>
      <c r="BW3" s="7" t="s">
        <v>1220</v>
      </c>
      <c r="BX3" s="7" t="s">
        <v>1220</v>
      </c>
      <c r="BY3" s="7" t="s">
        <v>1220</v>
      </c>
      <c r="BZ3" s="7" t="s">
        <v>1220</v>
      </c>
      <c r="CA3" s="7" t="s">
        <v>1220</v>
      </c>
      <c r="CB3" s="7" t="s">
        <v>1220</v>
      </c>
      <c r="CC3" s="7" t="s">
        <v>1220</v>
      </c>
      <c r="CD3" s="7" t="s">
        <v>1220</v>
      </c>
      <c r="CE3" s="7" t="s">
        <v>1220</v>
      </c>
      <c r="CF3" s="7" t="s">
        <v>1220</v>
      </c>
      <c r="CG3" s="7" t="s">
        <v>1220</v>
      </c>
      <c r="CH3" s="7" t="s">
        <v>1220</v>
      </c>
      <c r="CI3" s="7" t="s">
        <v>1220</v>
      </c>
      <c r="CJ3" s="7" t="s">
        <v>1220</v>
      </c>
      <c r="CK3" s="7" t="s">
        <v>1220</v>
      </c>
      <c r="CL3" s="7" t="s">
        <v>1220</v>
      </c>
      <c r="CM3" s="7" t="s">
        <v>1220</v>
      </c>
      <c r="CN3" s="7" t="s">
        <v>1220</v>
      </c>
      <c r="CO3" s="7" t="s">
        <v>1220</v>
      </c>
      <c r="CP3" s="7" t="s">
        <v>1220</v>
      </c>
      <c r="CQ3" s="7" t="s">
        <v>1220</v>
      </c>
      <c r="CR3" s="7" t="s">
        <v>1220</v>
      </c>
      <c r="CS3" s="7" t="s">
        <v>1220</v>
      </c>
      <c r="CT3" s="7" t="s">
        <v>1220</v>
      </c>
      <c r="CU3" s="7" t="s">
        <v>1220</v>
      </c>
      <c r="CV3" s="7" t="s">
        <v>1220</v>
      </c>
      <c r="CW3" s="7" t="s">
        <v>1220</v>
      </c>
      <c r="CX3" s="7" t="s">
        <v>1220</v>
      </c>
      <c r="CY3" s="7" t="s">
        <v>1220</v>
      </c>
      <c r="CZ3" s="7" t="s">
        <v>1220</v>
      </c>
      <c r="DA3" s="7" t="s">
        <v>1220</v>
      </c>
      <c r="DB3" s="7" t="s">
        <v>1220</v>
      </c>
      <c r="DC3" s="7" t="s">
        <v>1220</v>
      </c>
      <c r="DD3" s="7" t="s">
        <v>1220</v>
      </c>
      <c r="DE3" s="7" t="s">
        <v>1220</v>
      </c>
      <c r="DF3" s="7" t="s">
        <v>1220</v>
      </c>
      <c r="DG3" s="7" t="s">
        <v>1220</v>
      </c>
      <c r="DH3" s="7" t="s">
        <v>1220</v>
      </c>
      <c r="DI3" s="7" t="s">
        <v>1220</v>
      </c>
      <c r="DJ3" s="7" t="s">
        <v>1220</v>
      </c>
      <c r="DK3" s="7" t="s">
        <v>1220</v>
      </c>
      <c r="DL3" s="7" t="s">
        <v>1220</v>
      </c>
      <c r="DM3" s="7" t="s">
        <v>1220</v>
      </c>
      <c r="DN3" s="7" t="s">
        <v>1220</v>
      </c>
      <c r="DO3" s="7" t="s">
        <v>1220</v>
      </c>
      <c r="DP3" s="7" t="s">
        <v>1220</v>
      </c>
      <c r="DQ3" s="7" t="s">
        <v>1220</v>
      </c>
      <c r="DR3" s="7" t="s">
        <v>1220</v>
      </c>
      <c r="DS3" s="7" t="s">
        <v>1220</v>
      </c>
      <c r="DT3" s="7" t="s">
        <v>1220</v>
      </c>
      <c r="DU3" s="7" t="s">
        <v>1220</v>
      </c>
      <c r="DV3" s="7" t="s">
        <v>1220</v>
      </c>
      <c r="DW3" s="7" t="s">
        <v>1220</v>
      </c>
      <c r="DX3" s="7" t="s">
        <v>1220</v>
      </c>
      <c r="DY3" s="7" t="s">
        <v>1220</v>
      </c>
      <c r="DZ3" s="7" t="s">
        <v>1220</v>
      </c>
      <c r="EA3" s="7" t="s">
        <v>1220</v>
      </c>
      <c r="EB3" s="7" t="s">
        <v>1220</v>
      </c>
      <c r="EC3" s="7" t="s">
        <v>1220</v>
      </c>
      <c r="ED3" s="7" t="s">
        <v>1220</v>
      </c>
      <c r="EE3" s="7" t="s">
        <v>1220</v>
      </c>
      <c r="EF3" s="7" t="s">
        <v>1220</v>
      </c>
      <c r="EG3" s="7" t="s">
        <v>1220</v>
      </c>
      <c r="EH3" s="7" t="s">
        <v>1220</v>
      </c>
      <c r="EI3" s="7" t="s">
        <v>1220</v>
      </c>
      <c r="EJ3" s="7" t="s">
        <v>1220</v>
      </c>
      <c r="EK3" s="7" t="s">
        <v>1220</v>
      </c>
      <c r="EL3" s="7" t="s">
        <v>1220</v>
      </c>
      <c r="EM3" s="7" t="s">
        <v>1220</v>
      </c>
      <c r="EN3" s="7" t="s">
        <v>1220</v>
      </c>
      <c r="EO3" s="7" t="s">
        <v>1220</v>
      </c>
      <c r="EP3" s="7" t="s">
        <v>1220</v>
      </c>
      <c r="EQ3" s="7" t="s">
        <v>1220</v>
      </c>
      <c r="ER3" s="7" t="s">
        <v>1220</v>
      </c>
      <c r="ES3" s="7" t="s">
        <v>1220</v>
      </c>
      <c r="ET3" s="7" t="s">
        <v>1220</v>
      </c>
      <c r="EU3" s="7" t="s">
        <v>1220</v>
      </c>
      <c r="EV3" s="7" t="s">
        <v>1220</v>
      </c>
      <c r="EW3" s="7" t="s">
        <v>1220</v>
      </c>
      <c r="EX3" s="7" t="s">
        <v>1220</v>
      </c>
      <c r="EY3" s="7" t="s">
        <v>1220</v>
      </c>
      <c r="EZ3" s="7" t="s">
        <v>1220</v>
      </c>
      <c r="FA3" s="7" t="s">
        <v>1220</v>
      </c>
      <c r="FB3" s="7" t="s">
        <v>1220</v>
      </c>
      <c r="FC3" s="7" t="s">
        <v>1220</v>
      </c>
      <c r="FD3" s="7" t="s">
        <v>1220</v>
      </c>
      <c r="FE3" s="7" t="s">
        <v>1220</v>
      </c>
      <c r="FF3" s="7" t="s">
        <v>1220</v>
      </c>
      <c r="FG3" s="7" t="s">
        <v>1220</v>
      </c>
      <c r="FH3" s="7" t="s">
        <v>1220</v>
      </c>
      <c r="FI3" s="7" t="s">
        <v>1220</v>
      </c>
      <c r="FJ3" s="7" t="s">
        <v>1220</v>
      </c>
      <c r="FK3" s="7" t="s">
        <v>1220</v>
      </c>
      <c r="FL3" s="7" t="s">
        <v>1220</v>
      </c>
      <c r="FM3" s="7" t="s">
        <v>1220</v>
      </c>
      <c r="FN3" s="7" t="s">
        <v>1220</v>
      </c>
      <c r="FO3" s="7" t="s">
        <v>1220</v>
      </c>
      <c r="FP3" s="7" t="s">
        <v>1220</v>
      </c>
      <c r="FQ3" s="7" t="s">
        <v>1220</v>
      </c>
      <c r="FR3" s="7" t="s">
        <v>1220</v>
      </c>
      <c r="FS3" s="7" t="s">
        <v>1220</v>
      </c>
      <c r="FT3" s="7" t="s">
        <v>1220</v>
      </c>
      <c r="FU3" s="7" t="s">
        <v>1220</v>
      </c>
      <c r="FV3" s="7" t="s">
        <v>1220</v>
      </c>
      <c r="FW3" s="7" t="s">
        <v>1220</v>
      </c>
      <c r="FX3" s="7" t="s">
        <v>1220</v>
      </c>
      <c r="FY3" s="7" t="s">
        <v>1220</v>
      </c>
      <c r="FZ3" s="7" t="s">
        <v>1220</v>
      </c>
      <c r="GA3" s="7" t="s">
        <v>1220</v>
      </c>
      <c r="GB3" s="7" t="s">
        <v>1220</v>
      </c>
      <c r="GC3" s="7" t="s">
        <v>1220</v>
      </c>
      <c r="GD3" s="7" t="s">
        <v>1220</v>
      </c>
      <c r="GE3" s="7" t="s">
        <v>1220</v>
      </c>
      <c r="GF3" s="7" t="s">
        <v>1220</v>
      </c>
      <c r="GG3" s="7" t="s">
        <v>1220</v>
      </c>
      <c r="GH3" s="7" t="s">
        <v>1220</v>
      </c>
      <c r="GI3" s="7" t="s">
        <v>1220</v>
      </c>
      <c r="GJ3" s="7" t="s">
        <v>1220</v>
      </c>
      <c r="GK3" s="7" t="s">
        <v>1220</v>
      </c>
      <c r="GL3" s="7" t="s">
        <v>1220</v>
      </c>
      <c r="GM3" s="7" t="s">
        <v>1220</v>
      </c>
      <c r="GN3" s="7" t="s">
        <v>1220</v>
      </c>
      <c r="GO3" s="7" t="s">
        <v>1220</v>
      </c>
      <c r="GP3" s="7" t="s">
        <v>1220</v>
      </c>
      <c r="GQ3" s="7" t="s">
        <v>1220</v>
      </c>
      <c r="GR3" s="7" t="s">
        <v>1220</v>
      </c>
      <c r="GS3" s="7" t="s">
        <v>1220</v>
      </c>
      <c r="GT3" s="7" t="s">
        <v>1220</v>
      </c>
      <c r="GU3" s="7" t="s">
        <v>1220</v>
      </c>
      <c r="GV3" s="7" t="s">
        <v>1220</v>
      </c>
      <c r="GW3" s="7" t="s">
        <v>1220</v>
      </c>
      <c r="GX3" s="7" t="s">
        <v>1220</v>
      </c>
      <c r="GY3" s="7" t="s">
        <v>1220</v>
      </c>
      <c r="GZ3" s="7" t="s">
        <v>1220</v>
      </c>
      <c r="HA3" s="7" t="s">
        <v>1220</v>
      </c>
      <c r="HB3" s="7" t="s">
        <v>1220</v>
      </c>
      <c r="HC3" s="7" t="s">
        <v>1220</v>
      </c>
      <c r="HD3" s="7" t="s">
        <v>1220</v>
      </c>
      <c r="HE3" s="7" t="s">
        <v>1220</v>
      </c>
      <c r="HF3" s="7" t="s">
        <v>1220</v>
      </c>
      <c r="HG3" s="7" t="s">
        <v>1220</v>
      </c>
      <c r="HH3" s="7" t="s">
        <v>1220</v>
      </c>
      <c r="HI3" s="7" t="s">
        <v>1220</v>
      </c>
      <c r="HJ3" s="7" t="s">
        <v>1220</v>
      </c>
      <c r="HK3" s="7" t="s">
        <v>1220</v>
      </c>
      <c r="HL3" s="7" t="s">
        <v>1220</v>
      </c>
      <c r="HM3" s="7" t="s">
        <v>1220</v>
      </c>
      <c r="HN3" s="7" t="s">
        <v>1220</v>
      </c>
      <c r="HO3" s="7" t="s">
        <v>1220</v>
      </c>
      <c r="HP3" s="7" t="s">
        <v>1220</v>
      </c>
      <c r="HQ3" s="7" t="s">
        <v>1220</v>
      </c>
      <c r="HR3" s="7" t="s">
        <v>1220</v>
      </c>
      <c r="HS3" s="7" t="s">
        <v>1220</v>
      </c>
      <c r="HT3" s="7" t="s">
        <v>1220</v>
      </c>
      <c r="HU3" s="7" t="s">
        <v>1220</v>
      </c>
      <c r="HV3" s="7" t="s">
        <v>1220</v>
      </c>
      <c r="HW3" s="7" t="s">
        <v>1220</v>
      </c>
      <c r="HX3" s="7" t="s">
        <v>1220</v>
      </c>
      <c r="HY3" s="7" t="s">
        <v>1220</v>
      </c>
      <c r="HZ3" s="7" t="s">
        <v>1220</v>
      </c>
      <c r="IA3" s="7" t="s">
        <v>1220</v>
      </c>
      <c r="IB3" s="7" t="s">
        <v>1220</v>
      </c>
      <c r="IC3" s="7" t="s">
        <v>1220</v>
      </c>
      <c r="ID3" s="7" t="s">
        <v>1220</v>
      </c>
      <c r="IE3" s="7" t="s">
        <v>1220</v>
      </c>
      <c r="IF3" s="7" t="s">
        <v>1220</v>
      </c>
      <c r="IG3" s="7" t="s">
        <v>1220</v>
      </c>
      <c r="IH3" s="7" t="s">
        <v>1220</v>
      </c>
      <c r="II3" s="7" t="s">
        <v>1220</v>
      </c>
      <c r="IJ3" s="7" t="s">
        <v>1220</v>
      </c>
      <c r="IK3" s="7" t="s">
        <v>1220</v>
      </c>
      <c r="IL3" s="7" t="s">
        <v>1220</v>
      </c>
      <c r="IM3" s="7" t="s">
        <v>1220</v>
      </c>
      <c r="IN3" s="7" t="s">
        <v>1220</v>
      </c>
      <c r="IO3" s="7" t="s">
        <v>1220</v>
      </c>
      <c r="IP3" s="7" t="s">
        <v>1220</v>
      </c>
      <c r="IQ3" s="7" t="s">
        <v>1220</v>
      </c>
      <c r="IR3" s="7" t="s">
        <v>1220</v>
      </c>
      <c r="IS3" s="7" t="s">
        <v>1220</v>
      </c>
      <c r="IT3" s="7" t="s">
        <v>1220</v>
      </c>
      <c r="IU3" s="7" t="s">
        <v>1220</v>
      </c>
      <c r="IV3" s="7" t="s">
        <v>1220</v>
      </c>
      <c r="IW3" s="7" t="s">
        <v>1220</v>
      </c>
      <c r="IX3" s="7" t="s">
        <v>1220</v>
      </c>
      <c r="IY3" s="7" t="s">
        <v>1220</v>
      </c>
      <c r="IZ3" s="7" t="s">
        <v>1220</v>
      </c>
      <c r="JA3" s="7" t="s">
        <v>1220</v>
      </c>
      <c r="JB3" s="7" t="s">
        <v>1220</v>
      </c>
      <c r="JC3" s="7" t="s">
        <v>1220</v>
      </c>
      <c r="JD3" s="7" t="s">
        <v>1220</v>
      </c>
      <c r="JE3" s="7" t="s">
        <v>1220</v>
      </c>
      <c r="JF3" s="7" t="s">
        <v>1220</v>
      </c>
      <c r="JG3" s="7" t="s">
        <v>1220</v>
      </c>
    </row>
    <row r="4" spans="1:267" x14ac:dyDescent="0.2">
      <c r="A4" s="7" t="s">
        <v>149</v>
      </c>
      <c r="B4" s="7" t="s">
        <v>1221</v>
      </c>
      <c r="C4" s="7" t="s">
        <v>1221</v>
      </c>
      <c r="D4" s="7" t="s">
        <v>1221</v>
      </c>
      <c r="E4" s="7" t="s">
        <v>1221</v>
      </c>
      <c r="F4" s="7" t="s">
        <v>1221</v>
      </c>
      <c r="G4" s="7" t="s">
        <v>1221</v>
      </c>
      <c r="H4" s="7" t="s">
        <v>1221</v>
      </c>
      <c r="I4" s="7" t="s">
        <v>1221</v>
      </c>
      <c r="J4" s="7" t="s">
        <v>1221</v>
      </c>
      <c r="K4" s="7" t="s">
        <v>1221</v>
      </c>
      <c r="L4" s="7" t="s">
        <v>1221</v>
      </c>
      <c r="M4" s="7" t="s">
        <v>1221</v>
      </c>
      <c r="N4" s="7" t="s">
        <v>1221</v>
      </c>
      <c r="O4" s="7" t="s">
        <v>1221</v>
      </c>
      <c r="P4" s="7" t="s">
        <v>1221</v>
      </c>
      <c r="Q4" s="7" t="s">
        <v>1221</v>
      </c>
      <c r="R4" s="7" t="s">
        <v>1221</v>
      </c>
      <c r="S4" s="7" t="s">
        <v>1221</v>
      </c>
      <c r="T4" s="7" t="s">
        <v>1221</v>
      </c>
      <c r="U4" s="7" t="s">
        <v>1221</v>
      </c>
      <c r="V4" s="7" t="s">
        <v>1221</v>
      </c>
      <c r="W4" s="7" t="s">
        <v>1221</v>
      </c>
      <c r="X4" s="7" t="s">
        <v>1221</v>
      </c>
      <c r="Y4" s="7" t="s">
        <v>1221</v>
      </c>
      <c r="Z4" s="7" t="s">
        <v>1221</v>
      </c>
      <c r="AA4" s="7" t="s">
        <v>1221</v>
      </c>
      <c r="AB4" s="7" t="s">
        <v>1221</v>
      </c>
      <c r="AC4" s="7" t="s">
        <v>1221</v>
      </c>
      <c r="AD4" s="7" t="s">
        <v>1221</v>
      </c>
      <c r="AE4" s="7" t="s">
        <v>1221</v>
      </c>
      <c r="AF4" s="7" t="s">
        <v>1221</v>
      </c>
      <c r="AG4" s="7" t="s">
        <v>1221</v>
      </c>
      <c r="AH4" s="7" t="s">
        <v>1221</v>
      </c>
      <c r="AI4" s="7" t="s">
        <v>1221</v>
      </c>
      <c r="AJ4" s="7" t="s">
        <v>1221</v>
      </c>
      <c r="AK4" s="7" t="s">
        <v>1221</v>
      </c>
      <c r="AL4" s="7" t="s">
        <v>1221</v>
      </c>
      <c r="AM4" s="7" t="s">
        <v>1221</v>
      </c>
      <c r="AN4" s="7" t="s">
        <v>1221</v>
      </c>
      <c r="AO4" s="7" t="s">
        <v>1221</v>
      </c>
      <c r="AP4" s="7" t="s">
        <v>1221</v>
      </c>
      <c r="AQ4" s="7" t="s">
        <v>1221</v>
      </c>
      <c r="AR4" s="7" t="s">
        <v>1221</v>
      </c>
      <c r="AS4" s="7" t="s">
        <v>1221</v>
      </c>
      <c r="AT4" s="7" t="s">
        <v>1221</v>
      </c>
      <c r="AU4" s="7" t="s">
        <v>1221</v>
      </c>
      <c r="AV4" s="7" t="s">
        <v>1221</v>
      </c>
      <c r="AW4" s="7" t="s">
        <v>1221</v>
      </c>
      <c r="AX4" s="7" t="s">
        <v>1221</v>
      </c>
      <c r="AY4" s="7" t="s">
        <v>1221</v>
      </c>
      <c r="AZ4" s="7" t="s">
        <v>1221</v>
      </c>
      <c r="BA4" s="7" t="s">
        <v>1221</v>
      </c>
      <c r="BB4" s="7" t="s">
        <v>1221</v>
      </c>
      <c r="BC4" s="7" t="s">
        <v>1221</v>
      </c>
      <c r="BD4" s="7" t="s">
        <v>1221</v>
      </c>
      <c r="BE4" s="7" t="s">
        <v>1221</v>
      </c>
      <c r="BF4" s="7" t="s">
        <v>1221</v>
      </c>
      <c r="BG4" s="7" t="s">
        <v>1221</v>
      </c>
      <c r="BH4" s="7" t="s">
        <v>1221</v>
      </c>
      <c r="BI4" s="7" t="s">
        <v>1221</v>
      </c>
      <c r="BJ4" s="7" t="s">
        <v>1221</v>
      </c>
      <c r="BK4" s="7" t="s">
        <v>1221</v>
      </c>
      <c r="BL4" s="7" t="s">
        <v>1221</v>
      </c>
      <c r="BM4" s="7" t="s">
        <v>1221</v>
      </c>
      <c r="BN4" s="7" t="s">
        <v>1221</v>
      </c>
      <c r="BO4" s="7" t="s">
        <v>1221</v>
      </c>
      <c r="BP4" s="7" t="s">
        <v>1221</v>
      </c>
      <c r="BQ4" s="7" t="s">
        <v>1221</v>
      </c>
      <c r="BR4" s="7" t="s">
        <v>1221</v>
      </c>
      <c r="BS4" s="7" t="s">
        <v>1221</v>
      </c>
      <c r="BT4" s="7" t="s">
        <v>1221</v>
      </c>
      <c r="BU4" s="7" t="s">
        <v>1221</v>
      </c>
      <c r="BV4" s="7" t="s">
        <v>1221</v>
      </c>
      <c r="BW4" s="7" t="s">
        <v>1221</v>
      </c>
      <c r="BX4" s="7" t="s">
        <v>1221</v>
      </c>
      <c r="BY4" s="7" t="s">
        <v>1221</v>
      </c>
      <c r="BZ4" s="7" t="s">
        <v>1221</v>
      </c>
      <c r="CA4" s="7" t="s">
        <v>1221</v>
      </c>
      <c r="CB4" s="7" t="s">
        <v>1221</v>
      </c>
      <c r="CC4" s="7" t="s">
        <v>1221</v>
      </c>
      <c r="CD4" s="7" t="s">
        <v>1221</v>
      </c>
      <c r="CE4" s="7" t="s">
        <v>1221</v>
      </c>
      <c r="CF4" s="7" t="s">
        <v>1221</v>
      </c>
      <c r="CG4" s="7" t="s">
        <v>1221</v>
      </c>
      <c r="CH4" s="7" t="s">
        <v>1221</v>
      </c>
      <c r="CI4" s="7" t="s">
        <v>1221</v>
      </c>
      <c r="CJ4" s="7" t="s">
        <v>1221</v>
      </c>
      <c r="CK4" s="7" t="s">
        <v>1221</v>
      </c>
      <c r="CL4" s="7" t="s">
        <v>1221</v>
      </c>
      <c r="CM4" s="7" t="s">
        <v>1221</v>
      </c>
      <c r="CN4" s="7" t="s">
        <v>1221</v>
      </c>
      <c r="CO4" s="7" t="s">
        <v>1221</v>
      </c>
      <c r="CP4" s="7" t="s">
        <v>1221</v>
      </c>
      <c r="CQ4" s="7" t="s">
        <v>1221</v>
      </c>
      <c r="CR4" s="7" t="s">
        <v>1221</v>
      </c>
      <c r="CS4" s="7" t="s">
        <v>1221</v>
      </c>
      <c r="CT4" s="7" t="s">
        <v>1221</v>
      </c>
      <c r="CU4" s="7" t="s">
        <v>1221</v>
      </c>
      <c r="CV4" s="7" t="s">
        <v>1221</v>
      </c>
      <c r="CW4" s="7" t="s">
        <v>1221</v>
      </c>
      <c r="CX4" s="7" t="s">
        <v>1221</v>
      </c>
      <c r="CY4" s="7" t="s">
        <v>1221</v>
      </c>
      <c r="CZ4" s="7" t="s">
        <v>1221</v>
      </c>
      <c r="DA4" s="7" t="s">
        <v>1221</v>
      </c>
      <c r="DB4" s="7" t="s">
        <v>1221</v>
      </c>
      <c r="DC4" s="7" t="s">
        <v>1221</v>
      </c>
      <c r="DD4" s="7" t="s">
        <v>1221</v>
      </c>
      <c r="DE4" s="7" t="s">
        <v>1221</v>
      </c>
      <c r="DF4" s="7" t="s">
        <v>1221</v>
      </c>
      <c r="DG4" s="7" t="s">
        <v>1221</v>
      </c>
      <c r="DH4" s="7" t="s">
        <v>1221</v>
      </c>
      <c r="DI4" s="7" t="s">
        <v>1221</v>
      </c>
      <c r="DJ4" s="7" t="s">
        <v>1221</v>
      </c>
      <c r="DK4" s="7" t="s">
        <v>1221</v>
      </c>
      <c r="DL4" s="7" t="s">
        <v>1221</v>
      </c>
      <c r="DM4" s="7" t="s">
        <v>1221</v>
      </c>
      <c r="DN4" s="7" t="s">
        <v>1221</v>
      </c>
      <c r="DO4" s="7" t="s">
        <v>1221</v>
      </c>
      <c r="DP4" s="7" t="s">
        <v>1221</v>
      </c>
      <c r="DQ4" s="7" t="s">
        <v>1221</v>
      </c>
      <c r="DR4" s="7" t="s">
        <v>1221</v>
      </c>
      <c r="DS4" s="7" t="s">
        <v>1221</v>
      </c>
      <c r="DT4" s="7" t="s">
        <v>1221</v>
      </c>
      <c r="DU4" s="7" t="s">
        <v>1221</v>
      </c>
      <c r="DV4" s="7" t="s">
        <v>1221</v>
      </c>
      <c r="DW4" s="7" t="s">
        <v>1221</v>
      </c>
      <c r="DX4" s="7" t="s">
        <v>1221</v>
      </c>
      <c r="DY4" s="7" t="s">
        <v>1221</v>
      </c>
      <c r="DZ4" s="7" t="s">
        <v>1221</v>
      </c>
      <c r="EA4" s="7" t="s">
        <v>1221</v>
      </c>
      <c r="EB4" s="7" t="s">
        <v>1221</v>
      </c>
      <c r="EC4" s="7" t="s">
        <v>1221</v>
      </c>
      <c r="ED4" s="7" t="s">
        <v>1221</v>
      </c>
      <c r="EE4" s="7" t="s">
        <v>1221</v>
      </c>
      <c r="EF4" s="7" t="s">
        <v>1221</v>
      </c>
      <c r="EG4" s="7" t="s">
        <v>1221</v>
      </c>
      <c r="EH4" s="7" t="s">
        <v>1221</v>
      </c>
      <c r="EI4" s="7" t="s">
        <v>1221</v>
      </c>
      <c r="EJ4" s="7" t="s">
        <v>1221</v>
      </c>
      <c r="EK4" s="7" t="s">
        <v>1221</v>
      </c>
      <c r="EL4" s="7" t="s">
        <v>1221</v>
      </c>
      <c r="EM4" s="7" t="s">
        <v>1221</v>
      </c>
      <c r="EN4" s="7" t="s">
        <v>1221</v>
      </c>
      <c r="EO4" s="7" t="s">
        <v>1221</v>
      </c>
      <c r="EP4" s="7" t="s">
        <v>1221</v>
      </c>
      <c r="EQ4" s="7" t="s">
        <v>1221</v>
      </c>
      <c r="ER4" s="7" t="s">
        <v>1221</v>
      </c>
      <c r="ES4" s="7" t="s">
        <v>1221</v>
      </c>
      <c r="ET4" s="7" t="s">
        <v>1221</v>
      </c>
      <c r="EU4" s="7" t="s">
        <v>1221</v>
      </c>
      <c r="EV4" s="7" t="s">
        <v>1221</v>
      </c>
      <c r="EW4" s="7" t="s">
        <v>1221</v>
      </c>
      <c r="EX4" s="7" t="s">
        <v>1221</v>
      </c>
      <c r="EY4" s="7" t="s">
        <v>1221</v>
      </c>
      <c r="EZ4" s="7" t="s">
        <v>1221</v>
      </c>
      <c r="FA4" s="7" t="s">
        <v>1221</v>
      </c>
      <c r="FB4" s="7" t="s">
        <v>1221</v>
      </c>
      <c r="FC4" s="7" t="s">
        <v>1221</v>
      </c>
      <c r="FD4" s="7" t="s">
        <v>1221</v>
      </c>
      <c r="FE4" s="7" t="s">
        <v>1221</v>
      </c>
      <c r="FF4" s="7" t="s">
        <v>1221</v>
      </c>
      <c r="FG4" s="7" t="s">
        <v>1221</v>
      </c>
      <c r="FH4" s="7" t="s">
        <v>1221</v>
      </c>
      <c r="FI4" s="7" t="s">
        <v>1221</v>
      </c>
      <c r="FJ4" s="7" t="s">
        <v>1221</v>
      </c>
      <c r="FK4" s="7" t="s">
        <v>1221</v>
      </c>
      <c r="FL4" s="7" t="s">
        <v>1221</v>
      </c>
      <c r="FM4" s="7" t="s">
        <v>1221</v>
      </c>
      <c r="FN4" s="7" t="s">
        <v>1221</v>
      </c>
      <c r="FO4" s="7" t="s">
        <v>1221</v>
      </c>
      <c r="FP4" s="7" t="s">
        <v>1221</v>
      </c>
      <c r="FQ4" s="7" t="s">
        <v>1221</v>
      </c>
      <c r="FR4" s="7" t="s">
        <v>1221</v>
      </c>
      <c r="FS4" s="7" t="s">
        <v>1221</v>
      </c>
      <c r="FT4" s="7" t="s">
        <v>1221</v>
      </c>
      <c r="FU4" s="7" t="s">
        <v>1221</v>
      </c>
      <c r="FV4" s="7" t="s">
        <v>1221</v>
      </c>
      <c r="FW4" s="7" t="s">
        <v>1221</v>
      </c>
      <c r="FX4" s="7" t="s">
        <v>1221</v>
      </c>
      <c r="FY4" s="7" t="s">
        <v>1221</v>
      </c>
      <c r="FZ4" s="7" t="s">
        <v>1221</v>
      </c>
      <c r="GA4" s="7" t="s">
        <v>1221</v>
      </c>
      <c r="GB4" s="7" t="s">
        <v>1221</v>
      </c>
      <c r="GC4" s="7" t="s">
        <v>1221</v>
      </c>
      <c r="GD4" s="7" t="s">
        <v>1221</v>
      </c>
      <c r="GE4" s="7" t="s">
        <v>1221</v>
      </c>
      <c r="GF4" s="7" t="s">
        <v>1221</v>
      </c>
      <c r="GG4" s="7" t="s">
        <v>1221</v>
      </c>
      <c r="GH4" s="7" t="s">
        <v>1221</v>
      </c>
      <c r="GI4" s="7" t="s">
        <v>1221</v>
      </c>
      <c r="GJ4" s="7" t="s">
        <v>1221</v>
      </c>
      <c r="GK4" s="7" t="s">
        <v>1221</v>
      </c>
      <c r="GL4" s="7" t="s">
        <v>1221</v>
      </c>
      <c r="GM4" s="7" t="s">
        <v>1221</v>
      </c>
      <c r="GN4" s="7" t="s">
        <v>1221</v>
      </c>
      <c r="GO4" s="7" t="s">
        <v>1221</v>
      </c>
      <c r="GP4" s="7" t="s">
        <v>1221</v>
      </c>
      <c r="GQ4" s="7" t="s">
        <v>1221</v>
      </c>
      <c r="GR4" s="7" t="s">
        <v>1221</v>
      </c>
      <c r="GS4" s="7" t="s">
        <v>1221</v>
      </c>
      <c r="GT4" s="7" t="s">
        <v>1221</v>
      </c>
      <c r="GU4" s="7" t="s">
        <v>1221</v>
      </c>
      <c r="GV4" s="7" t="s">
        <v>1221</v>
      </c>
      <c r="GW4" s="7" t="s">
        <v>1221</v>
      </c>
      <c r="GX4" s="7" t="s">
        <v>1221</v>
      </c>
      <c r="GY4" s="7" t="s">
        <v>1221</v>
      </c>
      <c r="GZ4" s="7" t="s">
        <v>1221</v>
      </c>
      <c r="HA4" s="7" t="s">
        <v>1221</v>
      </c>
      <c r="HB4" s="7" t="s">
        <v>1221</v>
      </c>
      <c r="HC4" s="7" t="s">
        <v>1221</v>
      </c>
      <c r="HD4" s="7" t="s">
        <v>1221</v>
      </c>
      <c r="HE4" s="7" t="s">
        <v>1221</v>
      </c>
      <c r="HF4" s="7" t="s">
        <v>1221</v>
      </c>
      <c r="HG4" s="7" t="s">
        <v>1221</v>
      </c>
      <c r="HH4" s="7" t="s">
        <v>1221</v>
      </c>
      <c r="HI4" s="7" t="s">
        <v>1221</v>
      </c>
      <c r="HJ4" s="7" t="s">
        <v>1221</v>
      </c>
      <c r="HK4" s="7" t="s">
        <v>1221</v>
      </c>
      <c r="HL4" s="7" t="s">
        <v>1221</v>
      </c>
      <c r="HM4" s="7" t="s">
        <v>1221</v>
      </c>
      <c r="HN4" s="7" t="s">
        <v>1221</v>
      </c>
      <c r="HO4" s="7" t="s">
        <v>1221</v>
      </c>
      <c r="HP4" s="7" t="s">
        <v>1221</v>
      </c>
      <c r="HQ4" s="7" t="s">
        <v>1221</v>
      </c>
      <c r="HR4" s="7" t="s">
        <v>1221</v>
      </c>
      <c r="HS4" s="7" t="s">
        <v>1221</v>
      </c>
      <c r="HT4" s="7" t="s">
        <v>1221</v>
      </c>
      <c r="HU4" s="7" t="s">
        <v>1221</v>
      </c>
      <c r="HV4" s="7" t="s">
        <v>1221</v>
      </c>
      <c r="HW4" s="7" t="s">
        <v>1221</v>
      </c>
      <c r="HX4" s="7" t="s">
        <v>1221</v>
      </c>
      <c r="HY4" s="7" t="s">
        <v>1221</v>
      </c>
      <c r="HZ4" s="7" t="s">
        <v>1221</v>
      </c>
      <c r="IA4" s="7" t="s">
        <v>1221</v>
      </c>
      <c r="IB4" s="7" t="s">
        <v>1221</v>
      </c>
      <c r="IC4" s="7" t="s">
        <v>1221</v>
      </c>
      <c r="ID4" s="7" t="s">
        <v>1221</v>
      </c>
      <c r="IE4" s="7" t="s">
        <v>1221</v>
      </c>
      <c r="IF4" s="7" t="s">
        <v>1221</v>
      </c>
      <c r="IG4" s="7" t="s">
        <v>1221</v>
      </c>
      <c r="IH4" s="7" t="s">
        <v>1221</v>
      </c>
      <c r="II4" s="7" t="s">
        <v>1221</v>
      </c>
      <c r="IJ4" s="7" t="s">
        <v>1221</v>
      </c>
      <c r="IK4" s="7" t="s">
        <v>1221</v>
      </c>
      <c r="IL4" s="7" t="s">
        <v>1221</v>
      </c>
      <c r="IM4" s="7" t="s">
        <v>1221</v>
      </c>
      <c r="IN4" s="7" t="s">
        <v>1221</v>
      </c>
      <c r="IO4" s="7" t="s">
        <v>1221</v>
      </c>
      <c r="IP4" s="7" t="s">
        <v>1221</v>
      </c>
      <c r="IQ4" s="7" t="s">
        <v>1221</v>
      </c>
      <c r="IR4" s="7" t="s">
        <v>1221</v>
      </c>
      <c r="IS4" s="7" t="s">
        <v>1221</v>
      </c>
      <c r="IT4" s="7" t="s">
        <v>1221</v>
      </c>
      <c r="IU4" s="7" t="s">
        <v>1221</v>
      </c>
      <c r="IV4" s="7" t="s">
        <v>1221</v>
      </c>
      <c r="IW4" s="7" t="s">
        <v>1221</v>
      </c>
      <c r="IX4" s="7" t="s">
        <v>1221</v>
      </c>
      <c r="IY4" s="7" t="s">
        <v>1221</v>
      </c>
      <c r="IZ4" s="7" t="s">
        <v>1221</v>
      </c>
      <c r="JA4" s="7" t="s">
        <v>1221</v>
      </c>
      <c r="JB4" s="7" t="s">
        <v>1221</v>
      </c>
      <c r="JC4" s="7" t="s">
        <v>1221</v>
      </c>
      <c r="JD4" s="7" t="s">
        <v>1221</v>
      </c>
      <c r="JE4" s="7" t="s">
        <v>1221</v>
      </c>
      <c r="JF4" s="7" t="s">
        <v>1221</v>
      </c>
      <c r="JG4" s="7" t="s">
        <v>1221</v>
      </c>
    </row>
    <row r="5" spans="1:267" x14ac:dyDescent="0.2">
      <c r="A5" s="7" t="s">
        <v>150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>
        <v>1.768223745838E-13</v>
      </c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>
        <v>82.889487591397298</v>
      </c>
      <c r="DD5" s="7"/>
      <c r="DE5" s="7"/>
      <c r="DF5" s="7">
        <v>5.7516750863848802</v>
      </c>
      <c r="DG5" s="7"/>
      <c r="DH5" s="7"/>
      <c r="DI5" s="7"/>
      <c r="DJ5" s="7"/>
      <c r="DK5" s="7"/>
      <c r="DL5" s="7"/>
      <c r="DM5" s="7"/>
      <c r="DN5" s="7"/>
      <c r="DO5" s="7"/>
      <c r="DP5" s="7"/>
      <c r="DQ5" s="7">
        <v>77.155771904997096</v>
      </c>
      <c r="DR5" s="7"/>
      <c r="DS5" s="7"/>
      <c r="DT5" s="7">
        <v>43.2508250825082</v>
      </c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>
        <v>3.0683805285455898</v>
      </c>
      <c r="EK5" s="7"/>
      <c r="EL5" s="7">
        <v>0.29180079724683999</v>
      </c>
      <c r="EM5" s="7">
        <v>63.426637957131398</v>
      </c>
      <c r="EN5" s="7"/>
      <c r="EO5" s="7"/>
      <c r="EP5" s="7"/>
      <c r="EQ5" s="7">
        <v>6.8114330572206496</v>
      </c>
      <c r="ER5" s="7"/>
      <c r="ES5" s="7">
        <v>45.425766990399701</v>
      </c>
      <c r="ET5" s="7"/>
      <c r="EU5" s="7"/>
      <c r="EV5" s="7"/>
      <c r="EW5" s="7"/>
      <c r="EX5" s="7"/>
      <c r="EY5" s="7">
        <v>3.5350752989231302</v>
      </c>
      <c r="EZ5" s="7"/>
      <c r="FA5" s="7"/>
      <c r="FB5" s="7"/>
      <c r="FC5" s="7"/>
      <c r="FD5" s="7"/>
      <c r="FE5" s="7">
        <v>83.400809716599198</v>
      </c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>
        <v>1.56893513954221</v>
      </c>
      <c r="GS5" s="7"/>
      <c r="GT5" s="7"/>
      <c r="GU5" s="7"/>
      <c r="GV5" s="7"/>
      <c r="GW5" s="7"/>
      <c r="GX5" s="7">
        <v>0.86296778711699795</v>
      </c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>
        <v>43.228447425447698</v>
      </c>
      <c r="HW5" s="7"/>
      <c r="HX5" s="7"/>
      <c r="HY5" s="7"/>
      <c r="HZ5" s="7"/>
      <c r="IA5" s="7"/>
      <c r="IB5" s="7"/>
      <c r="IC5" s="7"/>
      <c r="ID5" s="7"/>
      <c r="IE5" s="7"/>
      <c r="IF5" s="7">
        <v>2.6536390012670199</v>
      </c>
      <c r="IG5" s="7"/>
      <c r="IH5" s="7"/>
      <c r="II5" s="7">
        <v>19.351830136063999</v>
      </c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>
        <v>1.3286431522193901E-2</v>
      </c>
      <c r="JB5" s="7">
        <v>27.127774186597701</v>
      </c>
      <c r="JC5" s="7"/>
      <c r="JD5" s="7"/>
      <c r="JE5" s="7"/>
      <c r="JF5" s="7"/>
      <c r="JG5" s="7"/>
    </row>
    <row r="6" spans="1:267" x14ac:dyDescent="0.2">
      <c r="A6" s="7" t="s">
        <v>151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>
        <v>2.4460072131929599E-13</v>
      </c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>
        <v>77.545204911728206</v>
      </c>
      <c r="DD6" s="7"/>
      <c r="DE6" s="7"/>
      <c r="DF6" s="7">
        <v>5.6004483638512097</v>
      </c>
      <c r="DG6" s="7"/>
      <c r="DH6" s="7"/>
      <c r="DI6" s="7"/>
      <c r="DJ6" s="7"/>
      <c r="DK6" s="7"/>
      <c r="DL6" s="7"/>
      <c r="DM6" s="7"/>
      <c r="DN6" s="7"/>
      <c r="DO6" s="7"/>
      <c r="DP6" s="7"/>
      <c r="DQ6" s="7">
        <v>81.745479833211903</v>
      </c>
      <c r="DR6" s="7"/>
      <c r="DS6" s="7"/>
      <c r="DT6" s="7">
        <v>43.869636963696401</v>
      </c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>
        <v>3.1419763715391502</v>
      </c>
      <c r="EK6" s="7"/>
      <c r="EL6" s="7">
        <v>0.29555511096436898</v>
      </c>
      <c r="EM6" s="7">
        <v>62.996001230584397</v>
      </c>
      <c r="EN6" s="7"/>
      <c r="EO6" s="7"/>
      <c r="EP6" s="7"/>
      <c r="EQ6" s="7">
        <v>6.8482516142867</v>
      </c>
      <c r="ER6" s="7"/>
      <c r="ES6" s="7">
        <v>45.886043662944701</v>
      </c>
      <c r="ET6" s="7"/>
      <c r="EU6" s="7"/>
      <c r="EV6" s="7"/>
      <c r="EW6" s="7"/>
      <c r="EX6" s="7"/>
      <c r="EY6" s="7">
        <v>4.0080046188674601</v>
      </c>
      <c r="EZ6" s="7"/>
      <c r="FA6" s="7"/>
      <c r="FB6" s="7"/>
      <c r="FC6" s="7"/>
      <c r="FD6" s="7"/>
      <c r="FE6" s="7">
        <v>84.210526315789494</v>
      </c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>
        <v>1.61584630021452</v>
      </c>
      <c r="GS6" s="7"/>
      <c r="GT6" s="7"/>
      <c r="GU6" s="7"/>
      <c r="GV6" s="7"/>
      <c r="GW6" s="7"/>
      <c r="GX6" s="7">
        <v>0.90660098983639603</v>
      </c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>
        <v>44.3479976326662</v>
      </c>
      <c r="HW6" s="7"/>
      <c r="HX6" s="7"/>
      <c r="HY6" s="7"/>
      <c r="HZ6" s="7"/>
      <c r="IA6" s="7"/>
      <c r="IB6" s="7"/>
      <c r="IC6" s="7"/>
      <c r="ID6" s="7"/>
      <c r="IE6" s="7"/>
      <c r="IF6" s="7">
        <v>2.6276441702342002</v>
      </c>
      <c r="IG6" s="7"/>
      <c r="IH6" s="7"/>
      <c r="II6" s="7">
        <v>20.9335601994675</v>
      </c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>
        <v>5.2804123728295001E-6</v>
      </c>
      <c r="IY6" s="7"/>
      <c r="IZ6" s="7"/>
      <c r="JA6" s="7">
        <v>1.3484552930139299E-2</v>
      </c>
      <c r="JB6" s="7">
        <v>30.295195001077399</v>
      </c>
      <c r="JC6" s="7"/>
      <c r="JD6" s="7"/>
      <c r="JE6" s="7"/>
      <c r="JF6" s="7"/>
      <c r="JG6" s="7"/>
    </row>
    <row r="7" spans="1:267" x14ac:dyDescent="0.2">
      <c r="A7" s="7" t="s">
        <v>152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>
        <v>3.7481211930658502E-13</v>
      </c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>
        <v>85.169162219661402</v>
      </c>
      <c r="DD7" s="7"/>
      <c r="DE7" s="7"/>
      <c r="DF7" s="7">
        <v>5.57346366986188</v>
      </c>
      <c r="DG7" s="7"/>
      <c r="DH7" s="7"/>
      <c r="DI7" s="7"/>
      <c r="DJ7" s="7"/>
      <c r="DK7" s="7"/>
      <c r="DL7" s="7"/>
      <c r="DM7" s="7"/>
      <c r="DN7" s="7"/>
      <c r="DO7" s="7"/>
      <c r="DP7" s="7"/>
      <c r="DQ7" s="7">
        <v>86.196105702142503</v>
      </c>
      <c r="DR7" s="7"/>
      <c r="DS7" s="7"/>
      <c r="DT7" s="7">
        <v>44.315181518151803</v>
      </c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>
        <v>3.25520074528831</v>
      </c>
      <c r="EK7" s="7"/>
      <c r="EL7" s="7">
        <v>0.299223118620279</v>
      </c>
      <c r="EM7" s="7">
        <v>61.519532451742599</v>
      </c>
      <c r="EN7" s="7"/>
      <c r="EO7" s="7"/>
      <c r="EP7" s="7"/>
      <c r="EQ7" s="7">
        <v>7.0323443996169903</v>
      </c>
      <c r="ER7" s="7"/>
      <c r="ES7" s="7">
        <v>45.124816858351103</v>
      </c>
      <c r="ET7" s="7"/>
      <c r="EU7" s="7"/>
      <c r="EV7" s="7"/>
      <c r="EW7" s="7"/>
      <c r="EX7" s="7"/>
      <c r="EY7" s="7">
        <v>4.3829224298209297</v>
      </c>
      <c r="EZ7" s="7"/>
      <c r="FA7" s="7"/>
      <c r="FB7" s="7"/>
      <c r="FC7" s="7"/>
      <c r="FD7" s="7"/>
      <c r="FE7" s="7">
        <v>81.781376518218593</v>
      </c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>
        <v>1.6419952191977401</v>
      </c>
      <c r="GS7" s="7"/>
      <c r="GT7" s="7"/>
      <c r="GU7" s="7"/>
      <c r="GV7" s="7"/>
      <c r="GW7" s="7"/>
      <c r="GX7" s="7">
        <v>0.95508232619128397</v>
      </c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>
        <v>46.525448806399602</v>
      </c>
      <c r="HW7" s="7"/>
      <c r="HX7" s="7"/>
      <c r="HY7" s="7"/>
      <c r="HZ7" s="7"/>
      <c r="IA7" s="7"/>
      <c r="IB7" s="7"/>
      <c r="IC7" s="7"/>
      <c r="ID7" s="7">
        <v>79.797535211267601</v>
      </c>
      <c r="IE7" s="7"/>
      <c r="IF7" s="7">
        <v>2.4330038613279599</v>
      </c>
      <c r="IG7" s="7"/>
      <c r="IH7" s="7"/>
      <c r="II7" s="7">
        <v>22.2529179775036</v>
      </c>
      <c r="IJ7" s="7"/>
      <c r="IK7" s="7"/>
      <c r="IL7" s="7"/>
      <c r="IM7" s="7"/>
      <c r="IN7" s="7">
        <v>21.616647089068799</v>
      </c>
      <c r="IO7" s="7"/>
      <c r="IP7" s="7"/>
      <c r="IQ7" s="7"/>
      <c r="IR7" s="7"/>
      <c r="IS7" s="7"/>
      <c r="IT7" s="7"/>
      <c r="IU7" s="7"/>
      <c r="IV7" s="7"/>
      <c r="IW7" s="7"/>
      <c r="IX7" s="7">
        <v>5.70284536265586E-6</v>
      </c>
      <c r="IY7" s="7"/>
      <c r="IZ7" s="7"/>
      <c r="JA7" s="7">
        <v>1.4129472271834099E-2</v>
      </c>
      <c r="JB7" s="7">
        <v>31.1139840551605</v>
      </c>
      <c r="JC7" s="7"/>
      <c r="JD7" s="7"/>
      <c r="JE7" s="7"/>
      <c r="JF7" s="7"/>
      <c r="JG7" s="7"/>
    </row>
    <row r="8" spans="1:267" x14ac:dyDescent="0.2">
      <c r="A8" s="7" t="s">
        <v>153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>
        <v>6.50843178070056E-13</v>
      </c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>
        <v>91.067820320268893</v>
      </c>
      <c r="DD8" s="7"/>
      <c r="DE8" s="7"/>
      <c r="DF8" s="7">
        <v>5.6611639253032999</v>
      </c>
      <c r="DG8" s="7"/>
      <c r="DH8" s="7"/>
      <c r="DI8" s="7"/>
      <c r="DJ8" s="7"/>
      <c r="DK8" s="7"/>
      <c r="DL8" s="7"/>
      <c r="DM8" s="7"/>
      <c r="DN8" s="7"/>
      <c r="DO8" s="7"/>
      <c r="DP8" s="7"/>
      <c r="DQ8" s="7">
        <v>90.351182197636803</v>
      </c>
      <c r="DR8" s="7"/>
      <c r="DS8" s="7"/>
      <c r="DT8" s="7">
        <v>44.546204620461999</v>
      </c>
      <c r="DU8" s="7">
        <v>4.7790004990245702E-2</v>
      </c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>
        <v>3.3740863376683099</v>
      </c>
      <c r="EK8" s="7"/>
      <c r="EL8" s="7">
        <v>0.29978410802727401</v>
      </c>
      <c r="EM8" s="7">
        <v>66.430841792063305</v>
      </c>
      <c r="EN8" s="7"/>
      <c r="EO8" s="7"/>
      <c r="EP8" s="7">
        <v>9.7360361931873599E-2</v>
      </c>
      <c r="EQ8" s="7">
        <v>7.40052997027757</v>
      </c>
      <c r="ER8" s="7"/>
      <c r="ES8" s="7">
        <v>45.939152509776797</v>
      </c>
      <c r="ET8" s="7"/>
      <c r="EU8" s="7"/>
      <c r="EV8" s="7"/>
      <c r="EW8" s="7"/>
      <c r="EX8" s="7"/>
      <c r="EY8" s="7">
        <v>5.2831058033970599</v>
      </c>
      <c r="EZ8" s="7"/>
      <c r="FA8" s="7"/>
      <c r="FB8" s="7"/>
      <c r="FC8" s="7"/>
      <c r="FD8" s="7"/>
      <c r="FE8" s="7">
        <v>84.210526315789494</v>
      </c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>
        <v>1.65797220870077</v>
      </c>
      <c r="GS8" s="7"/>
      <c r="GT8" s="7"/>
      <c r="GU8" s="7"/>
      <c r="GV8" s="7"/>
      <c r="GW8" s="7"/>
      <c r="GX8" s="7">
        <v>1.0471968652655701</v>
      </c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>
        <v>48.522884198074998</v>
      </c>
      <c r="HW8" s="7"/>
      <c r="HX8" s="7"/>
      <c r="HY8" s="7"/>
      <c r="HZ8" s="7"/>
      <c r="IA8" s="7"/>
      <c r="IB8" s="7"/>
      <c r="IC8" s="7"/>
      <c r="ID8" s="7">
        <v>80.633802816901394</v>
      </c>
      <c r="IE8" s="7"/>
      <c r="IF8" s="7">
        <v>2.4086738227146798</v>
      </c>
      <c r="IG8" s="7"/>
      <c r="IH8" s="7"/>
      <c r="II8" s="7">
        <v>20.8473521628719</v>
      </c>
      <c r="IJ8" s="7"/>
      <c r="IK8" s="7"/>
      <c r="IL8" s="7"/>
      <c r="IM8" s="7"/>
      <c r="IN8" s="7">
        <v>22.696401485672499</v>
      </c>
      <c r="IO8" s="7"/>
      <c r="IP8" s="7"/>
      <c r="IQ8" s="7"/>
      <c r="IR8" s="7"/>
      <c r="IS8" s="7"/>
      <c r="IT8" s="7"/>
      <c r="IU8" s="7"/>
      <c r="IV8" s="7"/>
      <c r="IW8" s="7"/>
      <c r="IX8" s="7">
        <v>6.8117319609500502E-6</v>
      </c>
      <c r="IY8" s="7"/>
      <c r="IZ8" s="7"/>
      <c r="JA8" s="7">
        <v>1.4579002914658501E-2</v>
      </c>
      <c r="JB8" s="7">
        <v>32.148243912949802</v>
      </c>
      <c r="JC8" s="7"/>
      <c r="JD8" s="7"/>
      <c r="JE8" s="7"/>
      <c r="JF8" s="7"/>
      <c r="JG8" s="7"/>
    </row>
    <row r="9" spans="1:267" x14ac:dyDescent="0.2">
      <c r="A9" s="7" t="s">
        <v>154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>
        <v>1.24716434224483E-12</v>
      </c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>
        <v>92.642868245251293</v>
      </c>
      <c r="DD9" s="7"/>
      <c r="DE9" s="7"/>
      <c r="DF9" s="7">
        <v>6.0428849089590297</v>
      </c>
      <c r="DG9" s="7"/>
      <c r="DH9" s="7"/>
      <c r="DI9" s="7"/>
      <c r="DJ9" s="7"/>
      <c r="DK9" s="7"/>
      <c r="DL9" s="7"/>
      <c r="DM9" s="7"/>
      <c r="DN9" s="7"/>
      <c r="DO9" s="7"/>
      <c r="DP9" s="7"/>
      <c r="DQ9" s="7">
        <v>96.001390820222497</v>
      </c>
      <c r="DR9" s="7"/>
      <c r="DS9" s="7"/>
      <c r="DT9" s="7">
        <v>45.016501650164997</v>
      </c>
      <c r="DU9" s="7">
        <v>5.1152362416579403E-2</v>
      </c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>
        <v>3.72508189629071</v>
      </c>
      <c r="EK9" s="7"/>
      <c r="EL9" s="7">
        <v>0.31596649474348498</v>
      </c>
      <c r="EM9" s="7">
        <v>67.748385112173906</v>
      </c>
      <c r="EN9" s="7"/>
      <c r="EO9" s="7"/>
      <c r="EP9" s="7">
        <v>9.8333965551192296E-2</v>
      </c>
      <c r="EQ9" s="7">
        <v>7.65825986973997</v>
      </c>
      <c r="ER9" s="7"/>
      <c r="ES9" s="7">
        <v>46.018815780025001</v>
      </c>
      <c r="ET9" s="7"/>
      <c r="EU9" s="7"/>
      <c r="EV9" s="7"/>
      <c r="EW9" s="7"/>
      <c r="EX9" s="7"/>
      <c r="EY9" s="7">
        <v>7.1148742961486802</v>
      </c>
      <c r="EZ9" s="7"/>
      <c r="FA9" s="7"/>
      <c r="FB9" s="7"/>
      <c r="FC9" s="7"/>
      <c r="FD9" s="7"/>
      <c r="FE9" s="7">
        <v>86.167341430499306</v>
      </c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>
        <v>1.6836504471552001</v>
      </c>
      <c r="GS9" s="7"/>
      <c r="GT9" s="7"/>
      <c r="GU9" s="7"/>
      <c r="GV9" s="7"/>
      <c r="GW9" s="7"/>
      <c r="GX9" s="7">
        <v>1.0908300679849701</v>
      </c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>
        <v>49.918623002576702</v>
      </c>
      <c r="HW9" s="7"/>
      <c r="HX9" s="7"/>
      <c r="HY9" s="7"/>
      <c r="HZ9" s="7"/>
      <c r="IA9" s="7"/>
      <c r="IB9" s="7"/>
      <c r="IC9" s="7"/>
      <c r="ID9" s="7">
        <v>84.991197183098606</v>
      </c>
      <c r="IE9" s="7"/>
      <c r="IF9" s="7">
        <v>2.45733389994124</v>
      </c>
      <c r="IG9" s="7"/>
      <c r="IH9" s="7"/>
      <c r="II9" s="7">
        <v>19.591713368359301</v>
      </c>
      <c r="IJ9" s="7"/>
      <c r="IK9" s="7"/>
      <c r="IL9" s="7"/>
      <c r="IM9" s="7"/>
      <c r="IN9" s="7">
        <v>23.799511634706398</v>
      </c>
      <c r="IO9" s="7"/>
      <c r="IP9" s="7"/>
      <c r="IQ9" s="7"/>
      <c r="IR9" s="7"/>
      <c r="IS9" s="7"/>
      <c r="IT9" s="7"/>
      <c r="IU9" s="7"/>
      <c r="IV9" s="7"/>
      <c r="IW9" s="7"/>
      <c r="IX9" s="7">
        <v>1.0191195879560899E-5</v>
      </c>
      <c r="IY9" s="7"/>
      <c r="IZ9" s="7"/>
      <c r="JA9" s="7">
        <v>1.5210258710910401E-2</v>
      </c>
      <c r="JB9" s="7">
        <v>33.247145011850897</v>
      </c>
      <c r="JC9" s="7"/>
      <c r="JD9" s="7"/>
      <c r="JE9" s="7"/>
      <c r="JF9" s="7"/>
      <c r="JG9" s="7"/>
    </row>
    <row r="10" spans="1:267" x14ac:dyDescent="0.2">
      <c r="A10" s="7" t="s">
        <v>155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>
        <v>1.8851788111796501E-12</v>
      </c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>
        <v>99.704678514065805</v>
      </c>
      <c r="DD10" s="7"/>
      <c r="DE10" s="7"/>
      <c r="DF10" s="7">
        <v>5.9366326763925796</v>
      </c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>
        <v>100</v>
      </c>
      <c r="DR10" s="7"/>
      <c r="DS10" s="7"/>
      <c r="DT10" s="7">
        <v>46.105610561056103</v>
      </c>
      <c r="DU10" s="7">
        <v>5.9360137278824998E-2</v>
      </c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>
        <v>4.0307877054700496</v>
      </c>
      <c r="EK10" s="7"/>
      <c r="EL10" s="7">
        <v>0.32511493736613001</v>
      </c>
      <c r="EM10" s="7">
        <v>65.646467753354798</v>
      </c>
      <c r="EN10" s="7"/>
      <c r="EO10" s="7"/>
      <c r="EP10" s="7">
        <v>0.102131019665562</v>
      </c>
      <c r="EQ10" s="7">
        <v>7.7687155409381399</v>
      </c>
      <c r="ER10" s="7"/>
      <c r="ES10" s="7">
        <v>46.399429182321803</v>
      </c>
      <c r="ET10" s="7"/>
      <c r="EU10" s="7"/>
      <c r="EV10" s="7"/>
      <c r="EW10" s="7"/>
      <c r="EX10" s="7"/>
      <c r="EY10" s="7">
        <v>7.8256956281374404</v>
      </c>
      <c r="EZ10" s="7"/>
      <c r="FA10" s="7"/>
      <c r="FB10" s="7"/>
      <c r="FC10" s="7"/>
      <c r="FD10" s="7"/>
      <c r="FE10" s="7">
        <v>86.774628879892006</v>
      </c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>
        <v>1.79763358504032</v>
      </c>
      <c r="GS10" s="7"/>
      <c r="GT10" s="7"/>
      <c r="GU10" s="7"/>
      <c r="GV10" s="7"/>
      <c r="GW10" s="7"/>
      <c r="GX10" s="7">
        <v>1.1199188697978999</v>
      </c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>
        <v>54.973860722012397</v>
      </c>
      <c r="HW10" s="7"/>
      <c r="HX10" s="7"/>
      <c r="HY10" s="7"/>
      <c r="HZ10" s="7"/>
      <c r="IA10" s="7"/>
      <c r="IB10" s="7"/>
      <c r="IC10" s="7"/>
      <c r="ID10" s="7">
        <v>88.204225352112701</v>
      </c>
      <c r="IE10" s="7"/>
      <c r="IF10" s="7">
        <v>2.45327889350569</v>
      </c>
      <c r="IG10" s="7"/>
      <c r="IH10" s="7"/>
      <c r="II10" s="7">
        <v>20.210162326813698</v>
      </c>
      <c r="IJ10" s="7"/>
      <c r="IK10" s="7"/>
      <c r="IL10" s="7"/>
      <c r="IM10" s="7"/>
      <c r="IN10" s="7">
        <v>26.8770811546127</v>
      </c>
      <c r="IO10" s="7"/>
      <c r="IP10" s="7"/>
      <c r="IQ10" s="7"/>
      <c r="IR10" s="7"/>
      <c r="IS10" s="7"/>
      <c r="IT10" s="7"/>
      <c r="IU10" s="7"/>
      <c r="IV10" s="7"/>
      <c r="IW10" s="7"/>
      <c r="IX10" s="7">
        <v>1.6263670108314798E-5</v>
      </c>
      <c r="IY10" s="7"/>
      <c r="IZ10" s="7"/>
      <c r="JA10" s="7">
        <v>1.5700779989926899E-2</v>
      </c>
      <c r="JB10" s="7">
        <v>35.940530058177103</v>
      </c>
      <c r="JC10" s="7"/>
      <c r="JD10" s="7"/>
      <c r="JE10" s="7"/>
      <c r="JF10" s="7"/>
      <c r="JG10" s="7"/>
    </row>
    <row r="11" spans="1:267" x14ac:dyDescent="0.2">
      <c r="A11" s="7" t="s">
        <v>156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>
        <v>2.57878435314071E-12</v>
      </c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>
        <v>96.948344645398294</v>
      </c>
      <c r="DD11" s="7"/>
      <c r="DE11" s="7"/>
      <c r="DF11" s="7">
        <v>5.9383192197496903</v>
      </c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>
        <v>105.49374130721699</v>
      </c>
      <c r="DR11" s="7"/>
      <c r="DS11" s="7"/>
      <c r="DT11" s="7">
        <v>46.930693069306898</v>
      </c>
      <c r="DU11" s="7">
        <v>5.9786564202472199E-2</v>
      </c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>
        <v>4.5119912939039697</v>
      </c>
      <c r="EK11" s="7"/>
      <c r="EL11" s="7">
        <v>0.32140377667854803</v>
      </c>
      <c r="EM11" s="7">
        <v>65.338870090993595</v>
      </c>
      <c r="EN11" s="7"/>
      <c r="EO11" s="7"/>
      <c r="EP11" s="7">
        <v>0.106974697672159</v>
      </c>
      <c r="EQ11" s="7">
        <v>7.91598976920237</v>
      </c>
      <c r="ER11" s="7"/>
      <c r="ES11" s="7">
        <v>47.497012016852103</v>
      </c>
      <c r="ET11" s="7"/>
      <c r="EU11" s="7"/>
      <c r="EV11" s="7"/>
      <c r="EW11" s="7"/>
      <c r="EX11" s="7"/>
      <c r="EY11" s="7">
        <v>8.51653403114301</v>
      </c>
      <c r="EZ11" s="7"/>
      <c r="FA11" s="7"/>
      <c r="FB11" s="7"/>
      <c r="FC11" s="7"/>
      <c r="FD11" s="7"/>
      <c r="FE11" s="7">
        <v>88.798920377867702</v>
      </c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>
        <v>1.97000725904195</v>
      </c>
      <c r="GS11" s="7"/>
      <c r="GT11" s="7">
        <v>20.889648369685599</v>
      </c>
      <c r="GU11" s="7"/>
      <c r="GV11" s="7"/>
      <c r="GW11" s="7"/>
      <c r="GX11" s="7">
        <v>1.1974890079657201</v>
      </c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>
        <v>56.396725192326002</v>
      </c>
      <c r="HW11" s="7"/>
      <c r="HX11" s="7"/>
      <c r="HY11" s="7"/>
      <c r="HZ11" s="7"/>
      <c r="IA11" s="7"/>
      <c r="IB11" s="7"/>
      <c r="IC11" s="7"/>
      <c r="ID11" s="7">
        <v>90.625</v>
      </c>
      <c r="IE11" s="7"/>
      <c r="IF11" s="7">
        <v>2.67833175067853</v>
      </c>
      <c r="IG11" s="7"/>
      <c r="IH11" s="7"/>
      <c r="II11" s="7">
        <v>23.0775165887386</v>
      </c>
      <c r="IJ11" s="7"/>
      <c r="IK11" s="7"/>
      <c r="IL11" s="7"/>
      <c r="IM11" s="7"/>
      <c r="IN11" s="7">
        <v>27.818497633526199</v>
      </c>
      <c r="IO11" s="7"/>
      <c r="IP11" s="7"/>
      <c r="IQ11" s="7"/>
      <c r="IR11" s="7"/>
      <c r="IS11" s="7"/>
      <c r="IT11" s="7"/>
      <c r="IU11" s="7"/>
      <c r="IV11" s="7"/>
      <c r="IW11" s="7"/>
      <c r="IX11" s="7">
        <v>3.1224838497998402E-5</v>
      </c>
      <c r="IY11" s="7"/>
      <c r="IZ11" s="7"/>
      <c r="JA11" s="7">
        <v>1.5913931297716101E-2</v>
      </c>
      <c r="JB11" s="7">
        <v>46.735617323852601</v>
      </c>
      <c r="JC11" s="7"/>
      <c r="JD11" s="7"/>
      <c r="JE11" s="7"/>
      <c r="JF11" s="7">
        <v>2.1547440191039598E-2</v>
      </c>
      <c r="JG11" s="7"/>
    </row>
    <row r="12" spans="1:267" x14ac:dyDescent="0.2">
      <c r="A12" s="7" t="s">
        <v>157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>
        <v>3.2332623321653499E-12</v>
      </c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>
        <v>94.938086109591296</v>
      </c>
      <c r="DD12" s="7"/>
      <c r="DE12" s="7"/>
      <c r="DF12" s="7">
        <v>6.0192733017176696</v>
      </c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>
        <v>46.485148514851502</v>
      </c>
      <c r="DU12" s="7">
        <v>6.2141346507907903E-2</v>
      </c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>
        <v>5.1913375363989198</v>
      </c>
      <c r="EK12" s="7"/>
      <c r="EL12" s="7">
        <v>0.32230999033546998</v>
      </c>
      <c r="EM12" s="7">
        <v>70.122013739065295</v>
      </c>
      <c r="EN12" s="7"/>
      <c r="EO12" s="7"/>
      <c r="EP12" s="7">
        <v>0.10819283605256901</v>
      </c>
      <c r="EQ12" s="7">
        <v>7.7871248194711704</v>
      </c>
      <c r="ER12" s="7"/>
      <c r="ES12" s="7">
        <v>48.373307989582003</v>
      </c>
      <c r="ET12" s="7"/>
      <c r="EU12" s="7"/>
      <c r="EV12" s="7"/>
      <c r="EW12" s="7"/>
      <c r="EX12" s="7"/>
      <c r="EY12" s="7">
        <v>9.0636856588642303</v>
      </c>
      <c r="EZ12" s="7"/>
      <c r="FA12" s="7"/>
      <c r="FB12" s="7"/>
      <c r="FC12" s="7"/>
      <c r="FD12" s="7"/>
      <c r="FE12" s="7">
        <v>93.049932523616704</v>
      </c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>
        <v>2.0802118781352901</v>
      </c>
      <c r="GS12" s="7"/>
      <c r="GT12" s="7">
        <v>21.110490399594202</v>
      </c>
      <c r="GU12" s="7"/>
      <c r="GV12" s="7"/>
      <c r="GW12" s="7"/>
      <c r="GX12" s="7">
        <v>1.2265778097786499</v>
      </c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>
        <v>56.704971394733597</v>
      </c>
      <c r="HW12" s="7"/>
      <c r="HX12" s="7"/>
      <c r="HY12" s="7"/>
      <c r="HZ12" s="7"/>
      <c r="IA12" s="7"/>
      <c r="IB12" s="7"/>
      <c r="IC12" s="7"/>
      <c r="ID12" s="7">
        <v>88.644366197183103</v>
      </c>
      <c r="IE12" s="7"/>
      <c r="IF12" s="7">
        <v>2.92163213681133</v>
      </c>
      <c r="IG12" s="7"/>
      <c r="IH12" s="7"/>
      <c r="II12" s="7">
        <v>24.835410900988901</v>
      </c>
      <c r="IJ12" s="7"/>
      <c r="IK12" s="7"/>
      <c r="IL12" s="7"/>
      <c r="IM12" s="7"/>
      <c r="IN12" s="7">
        <v>28.8461507365374</v>
      </c>
      <c r="IO12" s="7"/>
      <c r="IP12" s="7"/>
      <c r="IQ12" s="7"/>
      <c r="IR12" s="7"/>
      <c r="IS12" s="7"/>
      <c r="IT12" s="7"/>
      <c r="IU12" s="7"/>
      <c r="IV12" s="7"/>
      <c r="IW12" s="7"/>
      <c r="IX12" s="7">
        <v>5.2733718229990603E-5</v>
      </c>
      <c r="IY12" s="7"/>
      <c r="IZ12" s="7"/>
      <c r="JA12" s="7">
        <v>1.6127082605573499E-2</v>
      </c>
      <c r="JB12" s="7">
        <v>62.206421029950398</v>
      </c>
      <c r="JC12" s="7"/>
      <c r="JD12" s="7"/>
      <c r="JE12" s="7"/>
      <c r="JF12" s="7">
        <v>2.1299644628842599E-2</v>
      </c>
      <c r="JG12" s="7"/>
    </row>
    <row r="13" spans="1:267" x14ac:dyDescent="0.2">
      <c r="A13" s="7" t="s">
        <v>158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>
        <v>2.4213997296327299</v>
      </c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>
        <v>4.0113235427732E-12</v>
      </c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>
        <v>14.8080430973729</v>
      </c>
      <c r="CY13" s="7"/>
      <c r="CZ13" s="7"/>
      <c r="DA13" s="7"/>
      <c r="DB13" s="7"/>
      <c r="DC13" s="7">
        <v>104.19667374751199</v>
      </c>
      <c r="DD13" s="7"/>
      <c r="DE13" s="7"/>
      <c r="DF13" s="7">
        <v>5.9405679442652</v>
      </c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>
        <v>46.155115511551202</v>
      </c>
      <c r="DU13" s="7">
        <v>7.3779405209064106E-2</v>
      </c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>
        <v>5.1686926615924804</v>
      </c>
      <c r="EK13" s="7"/>
      <c r="EL13" s="7">
        <v>0.32412241764629501</v>
      </c>
      <c r="EM13" s="7">
        <v>66.815338870040407</v>
      </c>
      <c r="EN13" s="7"/>
      <c r="EO13" s="7"/>
      <c r="EP13" s="7">
        <v>0.110739852663837</v>
      </c>
      <c r="EQ13" s="7">
        <v>7.8116705241818698</v>
      </c>
      <c r="ER13" s="7"/>
      <c r="ES13" s="7">
        <v>48.753921391878798</v>
      </c>
      <c r="ET13" s="7"/>
      <c r="EU13" s="7"/>
      <c r="EV13" s="7"/>
      <c r="EW13" s="7"/>
      <c r="EX13" s="7"/>
      <c r="EY13" s="7">
        <v>9.8001993281347506</v>
      </c>
      <c r="EZ13" s="7"/>
      <c r="FA13" s="7"/>
      <c r="FB13" s="7"/>
      <c r="FC13" s="7"/>
      <c r="FD13" s="7"/>
      <c r="FE13" s="7">
        <v>92.037786774628898</v>
      </c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>
        <v>2.07686481650296</v>
      </c>
      <c r="GS13" s="7"/>
      <c r="GT13" s="7">
        <v>21.4919448147539</v>
      </c>
      <c r="GU13" s="7"/>
      <c r="GV13" s="7"/>
      <c r="GW13" s="7"/>
      <c r="GX13" s="7">
        <v>1.24597034432061</v>
      </c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>
        <v>57.984809627105399</v>
      </c>
      <c r="HW13" s="7"/>
      <c r="HX13" s="7"/>
      <c r="HY13" s="7"/>
      <c r="HZ13" s="7"/>
      <c r="IA13" s="7"/>
      <c r="IB13" s="7"/>
      <c r="IC13" s="7"/>
      <c r="ID13" s="7">
        <v>87.764084507042199</v>
      </c>
      <c r="IE13" s="7"/>
      <c r="IF13" s="7">
        <v>2.8162019694871199</v>
      </c>
      <c r="IG13" s="7"/>
      <c r="IH13" s="7"/>
      <c r="II13" s="7">
        <v>23.692217371649701</v>
      </c>
      <c r="IJ13" s="7"/>
      <c r="IK13" s="7"/>
      <c r="IL13" s="7"/>
      <c r="IM13" s="7"/>
      <c r="IN13" s="7">
        <v>29.848651490802599</v>
      </c>
      <c r="IO13" s="7"/>
      <c r="IP13" s="7"/>
      <c r="IQ13" s="7"/>
      <c r="IR13" s="7"/>
      <c r="IS13" s="7"/>
      <c r="IT13" s="7"/>
      <c r="IU13" s="7"/>
      <c r="IV13" s="7"/>
      <c r="IW13" s="7"/>
      <c r="IX13" s="7">
        <v>1.2221074402549501E-4</v>
      </c>
      <c r="IY13" s="7"/>
      <c r="IZ13" s="7"/>
      <c r="JA13" s="7">
        <v>1.63989871585008E-2</v>
      </c>
      <c r="JB13" s="7">
        <v>67.291531997414396</v>
      </c>
      <c r="JC13" s="7"/>
      <c r="JD13" s="7"/>
      <c r="JE13" s="7"/>
      <c r="JF13" s="7">
        <v>2.3158111345158199E-2</v>
      </c>
      <c r="JG13" s="7"/>
    </row>
    <row r="14" spans="1:267" x14ac:dyDescent="0.2">
      <c r="A14" s="7" t="s">
        <v>159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>
        <v>2.5188177268707999</v>
      </c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>
        <v>18.989838409335899</v>
      </c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>
        <v>4.8180355371758403E-12</v>
      </c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>
        <v>15.2574079900045</v>
      </c>
      <c r="CY14" s="7"/>
      <c r="CZ14" s="7"/>
      <c r="DA14" s="7"/>
      <c r="DB14" s="7"/>
      <c r="DC14" s="7">
        <v>99.699497435391095</v>
      </c>
      <c r="DD14" s="7"/>
      <c r="DE14" s="7"/>
      <c r="DF14" s="7">
        <v>5.9225781482760604</v>
      </c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>
        <v>47.013201320131998</v>
      </c>
      <c r="DU14" s="7">
        <v>7.9428618528105496E-2</v>
      </c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v>5.2762558167107896</v>
      </c>
      <c r="EK14" s="7"/>
      <c r="EL14" s="7">
        <v>0.33318455420947801</v>
      </c>
      <c r="EM14" s="7">
        <v>68.563518917005695</v>
      </c>
      <c r="EN14" s="7"/>
      <c r="EO14" s="7"/>
      <c r="EP14" s="7">
        <v>0.11301001964289201</v>
      </c>
      <c r="EQ14" s="7">
        <v>8.1154236199768501</v>
      </c>
      <c r="ER14" s="7"/>
      <c r="ES14" s="7">
        <v>49.798395379576903</v>
      </c>
      <c r="ET14" s="7"/>
      <c r="EU14" s="7"/>
      <c r="EV14" s="7"/>
      <c r="EW14" s="7"/>
      <c r="EX14" s="7"/>
      <c r="EY14" s="7">
        <v>10.4605875535796</v>
      </c>
      <c r="EZ14" s="7"/>
      <c r="FA14" s="7"/>
      <c r="FB14" s="7"/>
      <c r="FC14" s="7"/>
      <c r="FD14" s="7"/>
      <c r="FE14" s="7">
        <v>97.031039136302297</v>
      </c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>
        <v>2.1743087631267199</v>
      </c>
      <c r="GS14" s="7"/>
      <c r="GT14" s="7">
        <v>21.818188722549401</v>
      </c>
      <c r="GU14" s="7"/>
      <c r="GV14" s="7"/>
      <c r="GW14" s="7"/>
      <c r="GX14" s="7">
        <v>1.5417064960854201</v>
      </c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>
        <v>59.459459459374202</v>
      </c>
      <c r="HW14" s="7"/>
      <c r="HX14" s="7"/>
      <c r="HY14" s="7"/>
      <c r="HZ14" s="7"/>
      <c r="IA14" s="7"/>
      <c r="IB14" s="7"/>
      <c r="IC14" s="7"/>
      <c r="ID14" s="7">
        <v>93.309859154929597</v>
      </c>
      <c r="IE14" s="7"/>
      <c r="IF14" s="7">
        <v>2.75334936973614</v>
      </c>
      <c r="IG14" s="7"/>
      <c r="IH14" s="7"/>
      <c r="II14" s="7">
        <v>24.4793342279394</v>
      </c>
      <c r="IJ14" s="7"/>
      <c r="IK14" s="7"/>
      <c r="IL14" s="7"/>
      <c r="IM14" s="7"/>
      <c r="IN14" s="7">
        <v>30.1594626565266</v>
      </c>
      <c r="IO14" s="7"/>
      <c r="IP14" s="7"/>
      <c r="IQ14" s="7"/>
      <c r="IR14" s="7"/>
      <c r="IS14" s="7"/>
      <c r="IT14" s="7"/>
      <c r="IU14" s="7"/>
      <c r="IV14" s="7"/>
      <c r="IW14" s="7"/>
      <c r="IX14" s="7">
        <v>1.41051567062758E-4</v>
      </c>
      <c r="IY14" s="7"/>
      <c r="IZ14" s="7"/>
      <c r="JA14" s="7">
        <v>1.6649030038910599E-2</v>
      </c>
      <c r="JB14" s="7">
        <v>80.349062702003906</v>
      </c>
      <c r="JC14" s="7"/>
      <c r="JD14" s="7"/>
      <c r="JE14" s="7"/>
      <c r="JF14" s="7">
        <v>2.53667239647936E-2</v>
      </c>
      <c r="JG14" s="7"/>
    </row>
    <row r="15" spans="1:267" x14ac:dyDescent="0.2">
      <c r="A15" s="7" t="s">
        <v>160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>
        <v>2.6450245879438099</v>
      </c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>
        <v>18.969563450456</v>
      </c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>
        <v>5.88153552661772E-12</v>
      </c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>
        <v>15.7991656642986</v>
      </c>
      <c r="CY15" s="7"/>
      <c r="CZ15" s="7"/>
      <c r="DA15" s="7"/>
      <c r="DB15" s="7"/>
      <c r="DC15" s="7">
        <v>100</v>
      </c>
      <c r="DD15" s="7"/>
      <c r="DE15" s="7">
        <v>2.28234182497118</v>
      </c>
      <c r="DF15" s="7">
        <v>6.4397847829637396</v>
      </c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>
        <v>49.315181518151803</v>
      </c>
      <c r="DU15" s="7">
        <v>8.6289186205775803E-2</v>
      </c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v>5.6008323547775598</v>
      </c>
      <c r="EK15" s="7"/>
      <c r="EL15" s="7">
        <v>0.34285083320658299</v>
      </c>
      <c r="EM15" s="7">
        <v>75.212755049703304</v>
      </c>
      <c r="EN15" s="7"/>
      <c r="EO15" s="7"/>
      <c r="EP15" s="7">
        <v>0.121094028887352</v>
      </c>
      <c r="EQ15" s="7">
        <v>8.7137251723002809</v>
      </c>
      <c r="ER15" s="7"/>
      <c r="ES15" s="7">
        <v>51.595244697396801</v>
      </c>
      <c r="ET15" s="7"/>
      <c r="EU15" s="7"/>
      <c r="EV15" s="7"/>
      <c r="EW15" s="7"/>
      <c r="EX15" s="7"/>
      <c r="EY15" s="7">
        <v>11.4178650100369</v>
      </c>
      <c r="EZ15" s="7"/>
      <c r="FA15" s="7"/>
      <c r="FB15" s="7"/>
      <c r="FC15" s="7"/>
      <c r="FD15" s="7"/>
      <c r="FE15" s="7">
        <v>100</v>
      </c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>
        <v>2.1934628462873298</v>
      </c>
      <c r="GS15" s="7"/>
      <c r="GT15" s="7">
        <v>22.495772223150901</v>
      </c>
      <c r="GU15" s="7"/>
      <c r="GV15" s="7"/>
      <c r="GW15" s="7"/>
      <c r="GX15" s="7">
        <v>1.5417064960854201</v>
      </c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>
        <v>4.0465214407480703</v>
      </c>
      <c r="HN15" s="7"/>
      <c r="HO15" s="7"/>
      <c r="HP15" s="7"/>
      <c r="HQ15" s="7"/>
      <c r="HR15" s="7"/>
      <c r="HS15" s="7"/>
      <c r="HT15" s="7"/>
      <c r="HU15" s="7"/>
      <c r="HV15" s="7">
        <v>60.431051489338302</v>
      </c>
      <c r="HW15" s="7"/>
      <c r="HX15" s="7"/>
      <c r="HY15" s="7"/>
      <c r="HZ15" s="7"/>
      <c r="IA15" s="7"/>
      <c r="IB15" s="7"/>
      <c r="IC15" s="7"/>
      <c r="ID15" s="7">
        <v>100</v>
      </c>
      <c r="IE15" s="7"/>
      <c r="IF15" s="7">
        <v>3.0230072976999902</v>
      </c>
      <c r="IG15" s="7"/>
      <c r="IH15" s="7"/>
      <c r="II15" s="7">
        <v>23.969582359115201</v>
      </c>
      <c r="IJ15" s="7"/>
      <c r="IK15" s="7"/>
      <c r="IL15" s="7"/>
      <c r="IM15" s="7"/>
      <c r="IN15" s="7">
        <v>31.357792411309699</v>
      </c>
      <c r="IO15" s="7"/>
      <c r="IP15" s="7"/>
      <c r="IQ15" s="7"/>
      <c r="IR15" s="7"/>
      <c r="IS15" s="7"/>
      <c r="IT15" s="7"/>
      <c r="IU15" s="7"/>
      <c r="IV15" s="7"/>
      <c r="IW15" s="7"/>
      <c r="IX15" s="7">
        <v>1.60401601533462E-4</v>
      </c>
      <c r="IY15" s="7"/>
      <c r="IZ15" s="7"/>
      <c r="JA15" s="7">
        <v>1.6907271046449599E-2</v>
      </c>
      <c r="JB15" s="7">
        <v>100</v>
      </c>
      <c r="JC15" s="7"/>
      <c r="JD15" s="7"/>
      <c r="JE15" s="7"/>
      <c r="JF15" s="7">
        <v>2.4747235059409001E-2</v>
      </c>
      <c r="JG15" s="7"/>
    </row>
    <row r="16" spans="1:267" x14ac:dyDescent="0.2">
      <c r="A16" s="7" t="s">
        <v>161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>
        <v>2.7603602168596399</v>
      </c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>
        <v>19.005434531551199</v>
      </c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>
        <v>7.0578426319412704E-12</v>
      </c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>
        <v>16.2275321974614</v>
      </c>
      <c r="CY16" s="7"/>
      <c r="CZ16" s="7"/>
      <c r="DA16" s="7"/>
      <c r="DB16" s="7"/>
      <c r="DC16" s="7">
        <v>100.033677011528</v>
      </c>
      <c r="DD16" s="7"/>
      <c r="DE16" s="7">
        <v>2.2866644420687599</v>
      </c>
      <c r="DF16" s="7">
        <v>6.08898376116995</v>
      </c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>
        <v>51.402640264026402</v>
      </c>
      <c r="DU16" s="7">
        <v>8.2511722924457104E-2</v>
      </c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v>5.8815344480212497</v>
      </c>
      <c r="EK16" s="7"/>
      <c r="EL16" s="7">
        <v>0.36408212457755201</v>
      </c>
      <c r="EM16" s="7">
        <v>80.026658464103406</v>
      </c>
      <c r="EN16" s="7"/>
      <c r="EO16" s="7"/>
      <c r="EP16" s="7">
        <v>0.13287859487508799</v>
      </c>
      <c r="EQ16" s="7">
        <v>9.0604332513389902</v>
      </c>
      <c r="ER16" s="7"/>
      <c r="ES16" s="7">
        <v>51.223482769572001</v>
      </c>
      <c r="ET16" s="7"/>
      <c r="EU16" s="7"/>
      <c r="EV16" s="7"/>
      <c r="EW16" s="7"/>
      <c r="EX16" s="7"/>
      <c r="EY16" s="7">
        <v>12.40368950793</v>
      </c>
      <c r="EZ16" s="7"/>
      <c r="FA16" s="7"/>
      <c r="FB16" s="7"/>
      <c r="FC16" s="7"/>
      <c r="FD16" s="7"/>
      <c r="FE16" s="7">
        <v>102.699055330634</v>
      </c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>
        <v>2.3133687143242301</v>
      </c>
      <c r="GS16" s="7"/>
      <c r="GT16" s="7">
        <v>23.7053842504302</v>
      </c>
      <c r="GU16" s="7"/>
      <c r="GV16" s="7"/>
      <c r="GW16" s="7"/>
      <c r="GX16" s="7">
        <v>1.78411317785986</v>
      </c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>
        <v>4.2731266413895002</v>
      </c>
      <c r="HN16" s="7"/>
      <c r="HO16" s="7"/>
      <c r="HP16" s="7"/>
      <c r="HQ16" s="7"/>
      <c r="HR16" s="7"/>
      <c r="HS16" s="7"/>
      <c r="HT16" s="7"/>
      <c r="HU16" s="7"/>
      <c r="HV16" s="7">
        <v>63.8686131386374</v>
      </c>
      <c r="HW16" s="7"/>
      <c r="HX16" s="7"/>
      <c r="HY16" s="7"/>
      <c r="HZ16" s="7"/>
      <c r="IA16" s="7"/>
      <c r="IB16" s="7"/>
      <c r="IC16" s="7"/>
      <c r="ID16" s="7">
        <v>100.484154929577</v>
      </c>
      <c r="IE16" s="7"/>
      <c r="IF16" s="7">
        <v>3.2946927288816101</v>
      </c>
      <c r="IG16" s="7"/>
      <c r="IH16" s="7"/>
      <c r="II16" s="7">
        <v>23.073768413232798</v>
      </c>
      <c r="IJ16" s="7"/>
      <c r="IK16" s="7"/>
      <c r="IL16" s="7"/>
      <c r="IM16" s="7"/>
      <c r="IN16" s="7">
        <v>33.675655900334498</v>
      </c>
      <c r="IO16" s="7"/>
      <c r="IP16" s="7"/>
      <c r="IQ16" s="7"/>
      <c r="IR16" s="7"/>
      <c r="IS16" s="7"/>
      <c r="IT16" s="7"/>
      <c r="IU16" s="7"/>
      <c r="IV16" s="7"/>
      <c r="IW16" s="7"/>
      <c r="IX16" s="7">
        <v>1.92889290986906E-4</v>
      </c>
      <c r="IY16" s="7"/>
      <c r="IZ16" s="7"/>
      <c r="JA16" s="7">
        <v>1.7507100688367201E-2</v>
      </c>
      <c r="JB16" s="7">
        <v>119.09071320836</v>
      </c>
      <c r="JC16" s="7"/>
      <c r="JD16" s="7"/>
      <c r="JE16" s="7"/>
      <c r="JF16" s="7">
        <v>2.3206593085641901E-2</v>
      </c>
      <c r="JG16" s="7"/>
    </row>
    <row r="17" spans="1:267" x14ac:dyDescent="0.2">
      <c r="A17" s="7" t="s">
        <v>162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>
        <v>2.91890474093241</v>
      </c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>
        <v>19.760286846771201</v>
      </c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>
        <v>8.3698774801867605E-12</v>
      </c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>
        <v>16.798687575011801</v>
      </c>
      <c r="CY17" s="7"/>
      <c r="CZ17" s="7"/>
      <c r="DA17" s="7"/>
      <c r="DB17" s="7"/>
      <c r="DC17" s="7">
        <v>102.955805398744</v>
      </c>
      <c r="DD17" s="7"/>
      <c r="DE17" s="7">
        <v>2.3158020832159201</v>
      </c>
      <c r="DF17" s="7">
        <v>6.4459687753406198</v>
      </c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>
        <v>52.764026402640297</v>
      </c>
      <c r="DU17" s="7">
        <v>9.7949887044520706E-2</v>
      </c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v>6.39906418969026</v>
      </c>
      <c r="EK17" s="7"/>
      <c r="EL17" s="7">
        <v>0.38492503866692002</v>
      </c>
      <c r="EM17" s="7">
        <v>76.940428585851393</v>
      </c>
      <c r="EN17" s="7"/>
      <c r="EO17" s="7"/>
      <c r="EP17" s="7">
        <v>0.14686872959476799</v>
      </c>
      <c r="EQ17" s="7">
        <v>9.4316870350884106</v>
      </c>
      <c r="ER17" s="7"/>
      <c r="ES17" s="7">
        <v>51.6129476463408</v>
      </c>
      <c r="ET17" s="7"/>
      <c r="EU17" s="7"/>
      <c r="EV17" s="7"/>
      <c r="EW17" s="7"/>
      <c r="EX17" s="7"/>
      <c r="EY17" s="7">
        <v>14.113607317865901</v>
      </c>
      <c r="EZ17" s="7"/>
      <c r="FA17" s="7">
        <v>23.5306989270759</v>
      </c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>
        <v>2.55274899324511</v>
      </c>
      <c r="GS17" s="7"/>
      <c r="GT17" s="7">
        <v>25.723077341358799</v>
      </c>
      <c r="GU17" s="7"/>
      <c r="GV17" s="7">
        <v>1.4445526521384799</v>
      </c>
      <c r="GW17" s="7"/>
      <c r="GX17" s="7">
        <v>1.9634941223729401</v>
      </c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>
        <v>4.7465696499570198</v>
      </c>
      <c r="HN17" s="7"/>
      <c r="HO17" s="7"/>
      <c r="HP17" s="7"/>
      <c r="HQ17" s="7"/>
      <c r="HR17" s="7"/>
      <c r="HS17" s="7"/>
      <c r="HT17" s="7"/>
      <c r="HU17" s="7"/>
      <c r="HV17" s="7">
        <v>68.275300848256805</v>
      </c>
      <c r="HW17" s="7"/>
      <c r="HX17" s="7"/>
      <c r="HY17" s="7"/>
      <c r="HZ17" s="7"/>
      <c r="IA17" s="7"/>
      <c r="IB17" s="7"/>
      <c r="IC17" s="7"/>
      <c r="ID17" s="7">
        <v>102.860915492958</v>
      </c>
      <c r="IE17" s="7"/>
      <c r="IF17" s="7">
        <v>3.1446574907663898</v>
      </c>
      <c r="IG17" s="7"/>
      <c r="IH17" s="7"/>
      <c r="II17" s="7">
        <v>24.816670023385001</v>
      </c>
      <c r="IJ17" s="7"/>
      <c r="IK17" s="7"/>
      <c r="IL17" s="7"/>
      <c r="IM17" s="7"/>
      <c r="IN17" s="7">
        <v>34.166927981394402</v>
      </c>
      <c r="IO17" s="7"/>
      <c r="IP17" s="7"/>
      <c r="IQ17" s="7"/>
      <c r="IR17" s="7"/>
      <c r="IS17" s="7"/>
      <c r="IT17" s="7"/>
      <c r="IU17" s="7"/>
      <c r="IV17" s="7"/>
      <c r="IW17" s="7"/>
      <c r="IX17" s="7">
        <v>3.6683591664986E-4</v>
      </c>
      <c r="IY17" s="7"/>
      <c r="IZ17" s="7"/>
      <c r="JA17" s="7">
        <v>1.81096630393872E-2</v>
      </c>
      <c r="JB17" s="7">
        <v>158.88817065287699</v>
      </c>
      <c r="JC17" s="7"/>
      <c r="JD17" s="7"/>
      <c r="JE17" s="7"/>
      <c r="JF17" s="7">
        <v>2.43917022961491E-2</v>
      </c>
      <c r="JG17" s="7"/>
    </row>
    <row r="18" spans="1:267" x14ac:dyDescent="0.2">
      <c r="A18" s="7" t="s">
        <v>163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>
        <v>3.3637214747153301</v>
      </c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>
        <v>23.281891242983399</v>
      </c>
      <c r="BJ18" s="7"/>
      <c r="BK18" s="7"/>
      <c r="BL18" s="7"/>
      <c r="BM18" s="7"/>
      <c r="BN18" s="7">
        <v>12.8744543317201</v>
      </c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>
        <v>9.7723974903802207E-12</v>
      </c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>
        <v>18.7641340212042</v>
      </c>
      <c r="CY18" s="7"/>
      <c r="CZ18" s="7"/>
      <c r="DA18" s="7"/>
      <c r="DB18" s="7"/>
      <c r="DC18" s="7"/>
      <c r="DD18" s="7"/>
      <c r="DE18" s="7">
        <v>2.4739778494275799</v>
      </c>
      <c r="DF18" s="7">
        <v>7.8070092781268698</v>
      </c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>
        <v>56.270627062706303</v>
      </c>
      <c r="DU18" s="7">
        <v>0.123486444512247</v>
      </c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v>7.4496920244470903</v>
      </c>
      <c r="EK18" s="7"/>
      <c r="EL18" s="7">
        <v>0.428250682033675</v>
      </c>
      <c r="EM18" s="7">
        <v>80.498308212746295</v>
      </c>
      <c r="EN18" s="7"/>
      <c r="EO18" s="7"/>
      <c r="EP18" s="7">
        <v>0.17488591231862699</v>
      </c>
      <c r="EQ18" s="7">
        <v>11.0394306936396</v>
      </c>
      <c r="ER18" s="7"/>
      <c r="ES18" s="7">
        <v>59.800561532958099</v>
      </c>
      <c r="ET18" s="7"/>
      <c r="EU18" s="7"/>
      <c r="EV18" s="7"/>
      <c r="EW18" s="7"/>
      <c r="EX18" s="7"/>
      <c r="EY18" s="7">
        <v>15.0907032088313</v>
      </c>
      <c r="EZ18" s="7"/>
      <c r="FA18" s="7">
        <v>28.7152962572044</v>
      </c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>
        <v>3.24778726005969</v>
      </c>
      <c r="GS18" s="7"/>
      <c r="GT18" s="7">
        <v>28.428392207123999</v>
      </c>
      <c r="GU18" s="7"/>
      <c r="GV18" s="7">
        <v>1.93329296610116</v>
      </c>
      <c r="GW18" s="7"/>
      <c r="GX18" s="7">
        <v>2.42891495137986</v>
      </c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>
        <v>5.9888517323071397</v>
      </c>
      <c r="HN18" s="7"/>
      <c r="HO18" s="7"/>
      <c r="HP18" s="7"/>
      <c r="HQ18" s="7"/>
      <c r="HR18" s="7"/>
      <c r="HS18" s="7"/>
      <c r="HT18" s="7"/>
      <c r="HU18" s="7"/>
      <c r="HV18" s="7">
        <v>75.268790688530302</v>
      </c>
      <c r="HW18" s="7"/>
      <c r="HX18" s="7"/>
      <c r="HY18" s="7"/>
      <c r="HZ18" s="7"/>
      <c r="IA18" s="7"/>
      <c r="IB18" s="7"/>
      <c r="IC18" s="7"/>
      <c r="ID18" s="7">
        <v>118.485915492958</v>
      </c>
      <c r="IE18" s="7"/>
      <c r="IF18" s="7">
        <v>4.1705741189596797</v>
      </c>
      <c r="IG18" s="7"/>
      <c r="IH18" s="7"/>
      <c r="II18" s="7">
        <v>34.4232438450098</v>
      </c>
      <c r="IJ18" s="7"/>
      <c r="IK18" s="7"/>
      <c r="IL18" s="7"/>
      <c r="IM18" s="7"/>
      <c r="IN18" s="7">
        <v>35.9987456881206</v>
      </c>
      <c r="IO18" s="7"/>
      <c r="IP18" s="7"/>
      <c r="IQ18" s="7"/>
      <c r="IR18" s="7"/>
      <c r="IS18" s="7"/>
      <c r="IT18" s="7"/>
      <c r="IU18" s="7"/>
      <c r="IV18" s="7"/>
      <c r="IW18" s="7"/>
      <c r="IX18" s="7">
        <v>7.8815745667775296E-4</v>
      </c>
      <c r="IY18" s="7"/>
      <c r="IZ18" s="7"/>
      <c r="JA18" s="7">
        <v>1.9318886805025699E-2</v>
      </c>
      <c r="JB18" s="7">
        <v>241.370394311571</v>
      </c>
      <c r="JC18" s="7"/>
      <c r="JD18" s="7"/>
      <c r="JE18" s="7"/>
      <c r="JF18" s="7">
        <v>2.9762401763819599E-2</v>
      </c>
      <c r="JG18" s="7"/>
    </row>
    <row r="19" spans="1:267" x14ac:dyDescent="0.2">
      <c r="A19" s="7" t="s">
        <v>164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>
        <v>4.0825099387740797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>
        <v>26.553957683751101</v>
      </c>
      <c r="BJ19" s="7"/>
      <c r="BK19" s="7"/>
      <c r="BL19" s="7"/>
      <c r="BM19" s="7"/>
      <c r="BN19" s="7">
        <v>21.281648757538601</v>
      </c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>
        <v>1.2622680091741099E-11</v>
      </c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>
        <v>23.8793343877953</v>
      </c>
      <c r="CY19" s="7"/>
      <c r="CZ19" s="7"/>
      <c r="DA19" s="7"/>
      <c r="DB19" s="7"/>
      <c r="DC19" s="7"/>
      <c r="DD19" s="7">
        <v>2.9685666953054901</v>
      </c>
      <c r="DE19" s="7">
        <v>2.82859254796529</v>
      </c>
      <c r="DF19" s="7">
        <v>9.7847624746713304</v>
      </c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>
        <v>63.803630363036298</v>
      </c>
      <c r="DU19" s="7">
        <v>0.157370403357041</v>
      </c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v>9.5783102509218399</v>
      </c>
      <c r="EK19" s="7"/>
      <c r="EL19" s="7">
        <v>0.50087723361172498</v>
      </c>
      <c r="EM19" s="7">
        <v>90.572131651770405</v>
      </c>
      <c r="EN19" s="7"/>
      <c r="EO19" s="7"/>
      <c r="EP19" s="7">
        <v>0.264880499250013</v>
      </c>
      <c r="EQ19" s="7">
        <v>15.537431081876299</v>
      </c>
      <c r="ER19" s="7"/>
      <c r="ES19" s="7">
        <v>78.565687413637605</v>
      </c>
      <c r="ET19" s="7"/>
      <c r="EU19" s="7"/>
      <c r="EV19" s="7"/>
      <c r="EW19" s="7"/>
      <c r="EX19" s="7"/>
      <c r="EY19" s="7">
        <v>21.441826502142401</v>
      </c>
      <c r="EZ19" s="7"/>
      <c r="FA19" s="7">
        <v>31.707616804117201</v>
      </c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>
        <v>3.9735505066903101</v>
      </c>
      <c r="GS19" s="7"/>
      <c r="GT19" s="7">
        <v>37.016135686389703</v>
      </c>
      <c r="GU19" s="7"/>
      <c r="GV19" s="7">
        <v>2.56095109345654</v>
      </c>
      <c r="GW19" s="7"/>
      <c r="GX19" s="7">
        <v>3.5876188902616701</v>
      </c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>
        <v>7.5508090083954302</v>
      </c>
      <c r="HN19" s="7">
        <v>69.863304118755394</v>
      </c>
      <c r="HO19" s="7"/>
      <c r="HP19" s="7"/>
      <c r="HQ19" s="7"/>
      <c r="HR19" s="7"/>
      <c r="HS19" s="7"/>
      <c r="HT19" s="7"/>
      <c r="HU19" s="7"/>
      <c r="HV19" s="7">
        <v>88.797100019746694</v>
      </c>
      <c r="HW19" s="7">
        <v>2.5686800837389701</v>
      </c>
      <c r="HX19" s="7"/>
      <c r="HY19" s="7"/>
      <c r="HZ19" s="7"/>
      <c r="IA19" s="7"/>
      <c r="IB19" s="7"/>
      <c r="IC19" s="7"/>
      <c r="ID19" s="7">
        <v>158.93485915493</v>
      </c>
      <c r="IE19" s="7"/>
      <c r="IF19" s="7">
        <v>4.7443575295895197</v>
      </c>
      <c r="IG19" s="7"/>
      <c r="IH19" s="7"/>
      <c r="II19" s="7">
        <v>43.433857760915103</v>
      </c>
      <c r="IJ19" s="7"/>
      <c r="IK19" s="7"/>
      <c r="IL19" s="7"/>
      <c r="IM19" s="7"/>
      <c r="IN19" s="7">
        <v>43.626528692197098</v>
      </c>
      <c r="IO19" s="7"/>
      <c r="IP19" s="7"/>
      <c r="IQ19" s="7"/>
      <c r="IR19" s="7"/>
      <c r="IS19" s="7"/>
      <c r="IT19" s="7"/>
      <c r="IU19" s="7"/>
      <c r="IV19" s="7"/>
      <c r="IW19" s="7"/>
      <c r="IX19" s="7">
        <v>1.4079696134603899E-3</v>
      </c>
      <c r="IY19" s="7"/>
      <c r="IZ19" s="7"/>
      <c r="JA19" s="7">
        <v>2.25489489316224E-2</v>
      </c>
      <c r="JB19" s="7">
        <v>413.703943115708</v>
      </c>
      <c r="JC19" s="7"/>
      <c r="JD19" s="7"/>
      <c r="JE19" s="7"/>
      <c r="JF19" s="7">
        <v>3.3581685537627498E-2</v>
      </c>
      <c r="JG19" s="7"/>
    </row>
    <row r="20" spans="1:267" x14ac:dyDescent="0.2">
      <c r="A20" s="7" t="s">
        <v>165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>
        <v>4.5455474041587403</v>
      </c>
      <c r="AY20" s="7"/>
      <c r="AZ20" s="7">
        <v>103.04761904761899</v>
      </c>
      <c r="BA20" s="7"/>
      <c r="BB20" s="7"/>
      <c r="BC20" s="7"/>
      <c r="BD20" s="7"/>
      <c r="BE20" s="7"/>
      <c r="BF20" s="7"/>
      <c r="BG20" s="7"/>
      <c r="BH20" s="7"/>
      <c r="BI20" s="7">
        <v>28.143202537489</v>
      </c>
      <c r="BJ20" s="7"/>
      <c r="BK20" s="7"/>
      <c r="BL20" s="7"/>
      <c r="BM20" s="7"/>
      <c r="BN20" s="7">
        <v>20.462139019430001</v>
      </c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>
        <v>1.6061116245763798E-11</v>
      </c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>
        <v>26.420135883473801</v>
      </c>
      <c r="CY20" s="7"/>
      <c r="CZ20" s="7"/>
      <c r="DA20" s="7"/>
      <c r="DB20" s="7"/>
      <c r="DC20" s="7"/>
      <c r="DD20" s="7">
        <v>3.3826817492832899</v>
      </c>
      <c r="DE20" s="7">
        <v>3.04200175480057</v>
      </c>
      <c r="DF20" s="7">
        <v>9.9567898988343106</v>
      </c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>
        <v>66.765676567656698</v>
      </c>
      <c r="DU20" s="7">
        <v>0.19588845302049199</v>
      </c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v>9.9533659889706492</v>
      </c>
      <c r="EK20" s="7"/>
      <c r="EL20" s="7">
        <v>0.54075063447791105</v>
      </c>
      <c r="EM20" s="7">
        <v>100</v>
      </c>
      <c r="EN20" s="7"/>
      <c r="EO20" s="7"/>
      <c r="EP20" s="7">
        <v>0.37290722552358602</v>
      </c>
      <c r="EQ20" s="7">
        <v>16.869035562432</v>
      </c>
      <c r="ER20" s="7"/>
      <c r="ES20" s="7">
        <v>80.929031097666595</v>
      </c>
      <c r="ET20" s="7">
        <v>16.738754901159901</v>
      </c>
      <c r="EU20" s="7"/>
      <c r="EV20" s="7"/>
      <c r="EW20" s="7"/>
      <c r="EX20" s="7"/>
      <c r="EY20" s="7">
        <v>27.139290738222499</v>
      </c>
      <c r="EZ20" s="7"/>
      <c r="FA20" s="7">
        <v>34.109708986256202</v>
      </c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>
        <v>4.8784338484199701</v>
      </c>
      <c r="GS20" s="7"/>
      <c r="GT20" s="7">
        <v>42.2159616620959</v>
      </c>
      <c r="GU20" s="7"/>
      <c r="GV20" s="7">
        <v>2.9952799242031198</v>
      </c>
      <c r="GW20" s="7"/>
      <c r="GX20" s="7">
        <v>3.7815442356812201</v>
      </c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>
        <v>8.8173702193495807</v>
      </c>
      <c r="HN20" s="7">
        <v>68.820321142574997</v>
      </c>
      <c r="HO20" s="7"/>
      <c r="HP20" s="7"/>
      <c r="HQ20" s="7"/>
      <c r="HR20" s="7"/>
      <c r="HS20" s="7"/>
      <c r="HT20" s="7"/>
      <c r="HU20" s="7"/>
      <c r="HV20" s="7">
        <v>100</v>
      </c>
      <c r="HW20" s="7">
        <v>2.6560152065604101</v>
      </c>
      <c r="HX20" s="7"/>
      <c r="HY20" s="7"/>
      <c r="HZ20" s="7"/>
      <c r="IA20" s="7"/>
      <c r="IB20" s="7"/>
      <c r="IC20" s="7"/>
      <c r="ID20" s="7"/>
      <c r="IE20" s="7"/>
      <c r="IF20" s="7">
        <v>5.1032255991354001</v>
      </c>
      <c r="IG20" s="7"/>
      <c r="IH20" s="7"/>
      <c r="II20" s="7">
        <v>42.3056569335616</v>
      </c>
      <c r="IJ20" s="7"/>
      <c r="IK20" s="7"/>
      <c r="IL20" s="7"/>
      <c r="IM20" s="7"/>
      <c r="IN20" s="7">
        <v>47.755304693033302</v>
      </c>
      <c r="IO20" s="7"/>
      <c r="IP20" s="7"/>
      <c r="IQ20" s="7"/>
      <c r="IR20" s="7"/>
      <c r="IS20" s="7"/>
      <c r="IT20" s="7"/>
      <c r="IU20" s="7"/>
      <c r="IV20" s="7"/>
      <c r="IW20" s="7"/>
      <c r="IX20" s="7">
        <v>2.4270035340596399E-3</v>
      </c>
      <c r="IY20" s="7"/>
      <c r="IZ20" s="7"/>
      <c r="JA20" s="7">
        <v>2.56341774772074E-2</v>
      </c>
      <c r="JB20" s="7"/>
      <c r="JC20" s="7"/>
      <c r="JD20" s="7"/>
      <c r="JE20" s="7"/>
      <c r="JF20" s="7">
        <v>3.1346138617861001E-2</v>
      </c>
      <c r="JG20" s="7"/>
    </row>
    <row r="21" spans="1:267" x14ac:dyDescent="0.2">
      <c r="A21" s="7" t="s">
        <v>166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>
        <v>4.9813562343880902</v>
      </c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>
        <v>31.5197629970991</v>
      </c>
      <c r="BJ21" s="7"/>
      <c r="BK21" s="7"/>
      <c r="BL21" s="7"/>
      <c r="BM21" s="7"/>
      <c r="BN21" s="7">
        <v>15.2757723303811</v>
      </c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>
        <v>2.2523577220518099E-11</v>
      </c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>
        <v>27.306266653097701</v>
      </c>
      <c r="CY21" s="7"/>
      <c r="CZ21" s="7"/>
      <c r="DA21" s="7"/>
      <c r="DB21" s="7"/>
      <c r="DC21" s="7"/>
      <c r="DD21" s="7">
        <v>3.9479463241785702</v>
      </c>
      <c r="DE21" s="7">
        <v>3.2792654041156499</v>
      </c>
      <c r="DF21" s="7">
        <v>13.4147659966099</v>
      </c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>
        <v>69.224422442244304</v>
      </c>
      <c r="DU21" s="7">
        <v>0.263814865672935</v>
      </c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v>9.7575821760246804</v>
      </c>
      <c r="EK21" s="7"/>
      <c r="EL21" s="7">
        <v>0.58934094765433198</v>
      </c>
      <c r="EM21" s="7">
        <v>111.20680816142099</v>
      </c>
      <c r="EN21" s="7"/>
      <c r="EO21" s="7"/>
      <c r="EP21" s="7">
        <v>0.48775184208859901</v>
      </c>
      <c r="EQ21" s="7">
        <v>20.728847628190401</v>
      </c>
      <c r="ER21" s="7"/>
      <c r="ES21" s="7">
        <v>85.0715211505714</v>
      </c>
      <c r="ET21" s="7">
        <v>19.108742770349199</v>
      </c>
      <c r="EU21" s="7"/>
      <c r="EV21" s="7"/>
      <c r="EW21" s="7"/>
      <c r="EX21" s="7"/>
      <c r="EY21" s="7">
        <v>30.4256803907886</v>
      </c>
      <c r="EZ21" s="7"/>
      <c r="FA21" s="7">
        <v>36.7039685429271</v>
      </c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>
        <v>5.2675858000768203</v>
      </c>
      <c r="GS21" s="7"/>
      <c r="GT21" s="7">
        <v>45.508515561852903</v>
      </c>
      <c r="GU21" s="7"/>
      <c r="GV21" s="7">
        <v>3.0292269115235602</v>
      </c>
      <c r="GW21" s="7"/>
      <c r="GX21" s="7">
        <v>4.30514266826553</v>
      </c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>
        <v>10.801278518703199</v>
      </c>
      <c r="HN21" s="7">
        <v>73.455801036710398</v>
      </c>
      <c r="HO21" s="7"/>
      <c r="HP21" s="7"/>
      <c r="HQ21" s="7"/>
      <c r="HR21" s="7"/>
      <c r="HS21" s="7"/>
      <c r="HT21" s="7"/>
      <c r="HU21" s="7"/>
      <c r="HV21" s="7">
        <v>115.321069244542</v>
      </c>
      <c r="HW21" s="7">
        <v>2.8730900793101402</v>
      </c>
      <c r="HX21" s="7"/>
      <c r="HY21" s="7"/>
      <c r="HZ21" s="7"/>
      <c r="IA21" s="7"/>
      <c r="IB21" s="7"/>
      <c r="IC21" s="7"/>
      <c r="ID21" s="7"/>
      <c r="IE21" s="7"/>
      <c r="IF21" s="7">
        <v>5.7135040676851601</v>
      </c>
      <c r="IG21" s="7"/>
      <c r="IH21" s="7"/>
      <c r="II21" s="7">
        <v>44.978106069185699</v>
      </c>
      <c r="IJ21" s="7"/>
      <c r="IK21" s="7"/>
      <c r="IL21" s="7"/>
      <c r="IM21" s="7"/>
      <c r="IN21" s="7">
        <v>48.338037002038298</v>
      </c>
      <c r="IO21" s="7"/>
      <c r="IP21" s="7"/>
      <c r="IQ21" s="7"/>
      <c r="IR21" s="7"/>
      <c r="IS21" s="7"/>
      <c r="IT21" s="7"/>
      <c r="IU21" s="7"/>
      <c r="IV21" s="7"/>
      <c r="IW21" s="7"/>
      <c r="IX21" s="7">
        <v>3.65491598465579E-3</v>
      </c>
      <c r="IY21" s="7"/>
      <c r="IZ21" s="7"/>
      <c r="JA21" s="7">
        <v>2.7470557975526499E-2</v>
      </c>
      <c r="JB21" s="7"/>
      <c r="JC21" s="7"/>
      <c r="JD21" s="7"/>
      <c r="JE21" s="7"/>
      <c r="JF21" s="7">
        <v>3.7390195591286E-2</v>
      </c>
      <c r="JG21" s="7"/>
    </row>
    <row r="22" spans="1:267" x14ac:dyDescent="0.2">
      <c r="A22" s="7" t="s">
        <v>167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>
        <v>5.5575846157473299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>
        <v>35.961538604013398</v>
      </c>
      <c r="BJ22" s="7"/>
      <c r="BK22" s="7"/>
      <c r="BL22" s="7"/>
      <c r="BM22" s="7"/>
      <c r="BN22" s="7">
        <v>18.006631967721599</v>
      </c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>
        <v>3.1673450479893401E-11</v>
      </c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>
        <v>35.090361181861603</v>
      </c>
      <c r="CO22" s="7"/>
      <c r="CP22" s="7"/>
      <c r="CQ22" s="7"/>
      <c r="CR22" s="7">
        <v>37.007741501178103</v>
      </c>
      <c r="CS22" s="7"/>
      <c r="CT22" s="7"/>
      <c r="CU22" s="7"/>
      <c r="CV22" s="7"/>
      <c r="CW22" s="7"/>
      <c r="CX22" s="7">
        <v>29.3767048967599</v>
      </c>
      <c r="CY22" s="7"/>
      <c r="CZ22" s="7"/>
      <c r="DA22" s="7"/>
      <c r="DB22" s="7"/>
      <c r="DC22" s="7"/>
      <c r="DD22" s="7">
        <v>4.2715200939693396</v>
      </c>
      <c r="DE22" s="7">
        <v>3.5844101514819902</v>
      </c>
      <c r="DF22" s="7">
        <v>19.757855626154502</v>
      </c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>
        <v>71.138613861386105</v>
      </c>
      <c r="DU22" s="7">
        <v>0.44592557799387</v>
      </c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v>10.495427678285299</v>
      </c>
      <c r="EK22" s="7"/>
      <c r="EL22" s="7">
        <v>0.69049165288220404</v>
      </c>
      <c r="EM22" s="7">
        <v>118.62503844955999</v>
      </c>
      <c r="EN22" s="7"/>
      <c r="EO22" s="7"/>
      <c r="EP22" s="7">
        <v>0.67555656798749697</v>
      </c>
      <c r="EQ22" s="7">
        <v>24.327861581397499</v>
      </c>
      <c r="ER22" s="7"/>
      <c r="ES22" s="7">
        <v>86.6736380300067</v>
      </c>
      <c r="ET22" s="7">
        <v>20.391055047451101</v>
      </c>
      <c r="EU22" s="7"/>
      <c r="EV22" s="7"/>
      <c r="EW22" s="7"/>
      <c r="EX22" s="7"/>
      <c r="EY22" s="7">
        <v>36.194463828797403</v>
      </c>
      <c r="EZ22" s="7"/>
      <c r="FA22" s="7">
        <v>39.264892942804302</v>
      </c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>
        <v>5.7566311005251602</v>
      </c>
      <c r="GS22" s="7"/>
      <c r="GT22" s="7">
        <v>48.780992913390698</v>
      </c>
      <c r="GU22" s="7"/>
      <c r="GV22" s="7">
        <v>3.2723932746359399</v>
      </c>
      <c r="GW22" s="7"/>
      <c r="GX22" s="7">
        <v>4.6263315216408998</v>
      </c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>
        <v>12.7587347073988</v>
      </c>
      <c r="HN22" s="7">
        <v>76.742025175945699</v>
      </c>
      <c r="HO22" s="7"/>
      <c r="HP22" s="7"/>
      <c r="HQ22" s="7"/>
      <c r="HR22" s="7"/>
      <c r="HS22" s="7"/>
      <c r="HT22" s="7"/>
      <c r="HU22" s="7"/>
      <c r="HV22" s="7">
        <v>135.05869007713201</v>
      </c>
      <c r="HW22" s="7">
        <v>3.47595929496581</v>
      </c>
      <c r="HX22" s="7"/>
      <c r="HY22" s="7"/>
      <c r="HZ22" s="7"/>
      <c r="IA22" s="7"/>
      <c r="IB22" s="7"/>
      <c r="IC22" s="7"/>
      <c r="ID22" s="7"/>
      <c r="IE22" s="7"/>
      <c r="IF22" s="7">
        <v>6.22848988499958</v>
      </c>
      <c r="IG22" s="7"/>
      <c r="IH22" s="7"/>
      <c r="II22" s="7">
        <v>45.832690084467004</v>
      </c>
      <c r="IJ22" s="7"/>
      <c r="IK22" s="7"/>
      <c r="IL22" s="7"/>
      <c r="IM22" s="7"/>
      <c r="IN22" s="7">
        <v>50.687258283448301</v>
      </c>
      <c r="IO22" s="7"/>
      <c r="IP22" s="7"/>
      <c r="IQ22" s="7"/>
      <c r="IR22" s="7"/>
      <c r="IS22" s="7"/>
      <c r="IT22" s="7"/>
      <c r="IU22" s="7"/>
      <c r="IV22" s="7"/>
      <c r="IW22" s="7"/>
      <c r="IX22" s="7">
        <v>5.4940858399528001E-3</v>
      </c>
      <c r="IY22" s="7"/>
      <c r="IZ22" s="7"/>
      <c r="JA22" s="7">
        <v>3.0305743640769899E-2</v>
      </c>
      <c r="JB22" s="7"/>
      <c r="JC22" s="7"/>
      <c r="JD22" s="7"/>
      <c r="JE22" s="7"/>
      <c r="JF22" s="7">
        <v>4.5599770304233699E-2</v>
      </c>
      <c r="JG22" s="7"/>
    </row>
    <row r="23" spans="1:267" x14ac:dyDescent="0.2">
      <c r="A23" s="7" t="s">
        <v>168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>
        <v>6.0340687738021899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>
        <v>40.3159759265221</v>
      </c>
      <c r="BJ23" s="7"/>
      <c r="BK23" s="7"/>
      <c r="BL23" s="7"/>
      <c r="BM23" s="7"/>
      <c r="BN23" s="7">
        <v>19.308092679600399</v>
      </c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>
        <v>4.4012315919357397E-11</v>
      </c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>
        <v>36.4911740033413</v>
      </c>
      <c r="CO23" s="7"/>
      <c r="CP23" s="7"/>
      <c r="CQ23" s="7"/>
      <c r="CR23" s="7">
        <v>40.642881184786297</v>
      </c>
      <c r="CS23" s="7"/>
      <c r="CT23" s="7"/>
      <c r="CU23" s="7"/>
      <c r="CV23" s="7"/>
      <c r="CW23" s="7"/>
      <c r="CX23" s="7">
        <v>30.514815979924901</v>
      </c>
      <c r="CY23" s="7"/>
      <c r="CZ23" s="7"/>
      <c r="DA23" s="7"/>
      <c r="DB23" s="7"/>
      <c r="DC23" s="7"/>
      <c r="DD23" s="7">
        <v>4.9864499064196099</v>
      </c>
      <c r="DE23" s="7">
        <v>4.1135305030247196</v>
      </c>
      <c r="DF23" s="7">
        <v>15.836080100539601</v>
      </c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>
        <v>71.955445544554493</v>
      </c>
      <c r="DU23" s="7">
        <v>0.65673689498787102</v>
      </c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v>10.472311035316199</v>
      </c>
      <c r="EK23" s="7">
        <v>3.1106688335736701</v>
      </c>
      <c r="EL23" s="7">
        <v>0.76005433924301202</v>
      </c>
      <c r="EM23" s="7"/>
      <c r="EN23" s="7"/>
      <c r="EO23" s="7"/>
      <c r="EP23" s="7">
        <v>1.03472747663425</v>
      </c>
      <c r="EQ23" s="7">
        <v>26.3712914985637</v>
      </c>
      <c r="ER23" s="7"/>
      <c r="ES23" s="7">
        <v>84.469620886474104</v>
      </c>
      <c r="ET23" s="7">
        <v>21.501629072998998</v>
      </c>
      <c r="EU23" s="7"/>
      <c r="EV23" s="7"/>
      <c r="EW23" s="7"/>
      <c r="EX23" s="7"/>
      <c r="EY23" s="7">
        <v>47.825075598976497</v>
      </c>
      <c r="EZ23" s="7"/>
      <c r="FA23" s="7">
        <v>38.811926988497298</v>
      </c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>
        <v>9.6557049203702006E-2</v>
      </c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>
        <v>6.10663637130616</v>
      </c>
      <c r="GS23" s="7"/>
      <c r="GT23" s="7">
        <v>51.411020723572499</v>
      </c>
      <c r="GU23" s="7"/>
      <c r="GV23" s="7">
        <v>3.6903505086546802</v>
      </c>
      <c r="GW23" s="7"/>
      <c r="GX23" s="7">
        <v>4.8485376466048402</v>
      </c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>
        <v>14.927807781270699</v>
      </c>
      <c r="HN23" s="7">
        <v>77.967116290824407</v>
      </c>
      <c r="HO23" s="7"/>
      <c r="HP23" s="7"/>
      <c r="HQ23" s="7"/>
      <c r="HR23" s="7"/>
      <c r="HS23" s="7"/>
      <c r="HT23" s="7"/>
      <c r="HU23" s="7"/>
      <c r="HV23" s="7">
        <v>153.89130005982301</v>
      </c>
      <c r="HW23" s="7">
        <v>4.0241798418420904</v>
      </c>
      <c r="HX23" s="7"/>
      <c r="HY23" s="7"/>
      <c r="HZ23" s="7"/>
      <c r="IA23" s="7"/>
      <c r="IB23" s="7"/>
      <c r="IC23" s="7"/>
      <c r="ID23" s="7"/>
      <c r="IE23" s="7"/>
      <c r="IF23" s="7">
        <v>7.0313811592378102</v>
      </c>
      <c r="IG23" s="7"/>
      <c r="IH23" s="7"/>
      <c r="II23" s="7">
        <v>48.6850516444063</v>
      </c>
      <c r="IJ23" s="7"/>
      <c r="IK23" s="7"/>
      <c r="IL23" s="7"/>
      <c r="IM23" s="7"/>
      <c r="IN23" s="7">
        <v>52.260374202806503</v>
      </c>
      <c r="IO23" s="7"/>
      <c r="IP23" s="7"/>
      <c r="IQ23" s="7"/>
      <c r="IR23" s="7"/>
      <c r="IS23" s="7"/>
      <c r="IT23" s="7"/>
      <c r="IU23" s="7"/>
      <c r="IV23" s="7"/>
      <c r="IW23" s="7"/>
      <c r="IX23" s="7">
        <v>8.1628629626095406E-3</v>
      </c>
      <c r="IY23" s="7"/>
      <c r="IZ23" s="7"/>
      <c r="JA23" s="7">
        <v>3.2538366954993403E-2</v>
      </c>
      <c r="JB23" s="7"/>
      <c r="JC23" s="7"/>
      <c r="JD23" s="7"/>
      <c r="JE23" s="7"/>
      <c r="JF23" s="7">
        <v>5.30821189104645E-2</v>
      </c>
      <c r="JG23" s="7"/>
    </row>
    <row r="24" spans="1:267" x14ac:dyDescent="0.2">
      <c r="A24" s="7" t="s">
        <v>169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>
        <v>6.8902539899001702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>
        <v>53.8643272949436</v>
      </c>
      <c r="BJ24" s="7"/>
      <c r="BK24" s="7"/>
      <c r="BL24" s="7"/>
      <c r="BM24" s="7"/>
      <c r="BN24" s="7">
        <v>23.3174949630037</v>
      </c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>
        <v>6.8349500448058403E-11</v>
      </c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>
        <v>44.545847727923601</v>
      </c>
      <c r="CO24" s="7"/>
      <c r="CP24" s="7"/>
      <c r="CQ24" s="7"/>
      <c r="CR24" s="7">
        <v>44.278020868394499</v>
      </c>
      <c r="CS24" s="7"/>
      <c r="CT24" s="7"/>
      <c r="CU24" s="7"/>
      <c r="CV24" s="7"/>
      <c r="CW24" s="7"/>
      <c r="CX24" s="7">
        <v>33.206805663778503</v>
      </c>
      <c r="CY24" s="7"/>
      <c r="CZ24" s="7"/>
      <c r="DA24" s="7"/>
      <c r="DB24" s="7"/>
      <c r="DC24" s="7"/>
      <c r="DD24" s="7">
        <v>5.5205445310166601</v>
      </c>
      <c r="DE24" s="7">
        <v>4.5140930202974499</v>
      </c>
      <c r="DF24" s="7">
        <v>17.037575393107598</v>
      </c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>
        <v>75.404290429042902</v>
      </c>
      <c r="DU24" s="7">
        <v>1.09077112423635</v>
      </c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>
        <v>11.692303662482299</v>
      </c>
      <c r="EK24" s="7">
        <v>4.6532069312994402</v>
      </c>
      <c r="EL24" s="7">
        <v>0.86754854006459503</v>
      </c>
      <c r="EM24" s="7"/>
      <c r="EN24" s="7"/>
      <c r="EO24" s="7"/>
      <c r="EP24" s="7">
        <v>1.85265759132672</v>
      </c>
      <c r="EQ24" s="7">
        <v>30.4520149067184</v>
      </c>
      <c r="ER24" s="7"/>
      <c r="ES24" s="7">
        <v>90.621395644527098</v>
      </c>
      <c r="ET24" s="7">
        <v>22.898433517574599</v>
      </c>
      <c r="EU24" s="7"/>
      <c r="EV24" s="7"/>
      <c r="EW24" s="7"/>
      <c r="EX24" s="7"/>
      <c r="EY24" s="7">
        <v>53.966038613631099</v>
      </c>
      <c r="EZ24" s="7"/>
      <c r="FA24" s="7">
        <v>41.3257899905202</v>
      </c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>
        <v>0.11421894278673</v>
      </c>
      <c r="FW24" s="7"/>
      <c r="FX24" s="7"/>
      <c r="FY24" s="7"/>
      <c r="FZ24" s="7"/>
      <c r="GA24" s="7"/>
      <c r="GB24" s="7">
        <v>31.416198587455298</v>
      </c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>
        <v>6.7004641561079001</v>
      </c>
      <c r="GS24" s="7"/>
      <c r="GT24" s="7">
        <v>58.628539790207398</v>
      </c>
      <c r="GU24" s="7"/>
      <c r="GV24" s="7">
        <v>4.6614510290511602</v>
      </c>
      <c r="GW24" s="7"/>
      <c r="GX24" s="7">
        <v>5.7688750150589598</v>
      </c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>
        <v>18.084426319841899</v>
      </c>
      <c r="HN24" s="7">
        <v>89.183322106098501</v>
      </c>
      <c r="HO24" s="7"/>
      <c r="HP24" s="7"/>
      <c r="HQ24" s="7"/>
      <c r="HR24" s="7"/>
      <c r="HS24" s="7"/>
      <c r="HT24" s="7"/>
      <c r="HU24" s="7"/>
      <c r="HV24" s="7">
        <v>170.610574078067</v>
      </c>
      <c r="HW24" s="7">
        <v>4.4072342593253797</v>
      </c>
      <c r="HX24" s="7"/>
      <c r="HY24" s="7"/>
      <c r="HZ24" s="7"/>
      <c r="IA24" s="7"/>
      <c r="IB24" s="7"/>
      <c r="IC24" s="7"/>
      <c r="ID24" s="7"/>
      <c r="IE24" s="7"/>
      <c r="IF24" s="7">
        <v>7.6396321245697996</v>
      </c>
      <c r="IG24" s="7"/>
      <c r="IH24" s="7"/>
      <c r="II24" s="7">
        <v>57.669428331696103</v>
      </c>
      <c r="IJ24" s="7"/>
      <c r="IK24" s="7"/>
      <c r="IL24" s="7"/>
      <c r="IM24" s="7"/>
      <c r="IN24" s="7">
        <v>56.0572802340075</v>
      </c>
      <c r="IO24" s="7"/>
      <c r="IP24" s="7"/>
      <c r="IQ24" s="7"/>
      <c r="IR24" s="7"/>
      <c r="IS24" s="7"/>
      <c r="IT24" s="7"/>
      <c r="IU24" s="7"/>
      <c r="IV24" s="7"/>
      <c r="IW24" s="7"/>
      <c r="IX24" s="7">
        <v>1.47270057087922E-2</v>
      </c>
      <c r="IY24" s="7"/>
      <c r="IZ24" s="7"/>
      <c r="JA24" s="7">
        <v>3.5552545064630403E-2</v>
      </c>
      <c r="JB24" s="7"/>
      <c r="JC24" s="7"/>
      <c r="JD24" s="7"/>
      <c r="JE24" s="7"/>
      <c r="JF24" s="7">
        <v>6.5983648724903296E-2</v>
      </c>
      <c r="JG24" s="7"/>
    </row>
    <row r="25" spans="1:267" x14ac:dyDescent="0.2">
      <c r="A25" s="7" t="s">
        <v>170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>
        <v>8.2549047021620598</v>
      </c>
      <c r="AY25" s="7"/>
      <c r="AZ25" s="7">
        <v>103.04761904761899</v>
      </c>
      <c r="BA25" s="7"/>
      <c r="BB25" s="7"/>
      <c r="BC25" s="7"/>
      <c r="BD25" s="7"/>
      <c r="BE25" s="7"/>
      <c r="BF25" s="7"/>
      <c r="BG25" s="7"/>
      <c r="BH25" s="7"/>
      <c r="BI25" s="7">
        <v>64.397948239149798</v>
      </c>
      <c r="BJ25" s="7"/>
      <c r="BK25" s="7"/>
      <c r="BL25" s="7"/>
      <c r="BM25" s="7"/>
      <c r="BN25" s="7">
        <v>25.9982370717848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>
        <v>1.4302154747914301E-10</v>
      </c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>
        <v>47.732696897374701</v>
      </c>
      <c r="CO25" s="7"/>
      <c r="CP25" s="7"/>
      <c r="CQ25" s="7"/>
      <c r="CR25" s="7">
        <v>50.488051161225201</v>
      </c>
      <c r="CS25" s="7"/>
      <c r="CT25" s="7"/>
      <c r="CU25" s="7"/>
      <c r="CV25" s="7"/>
      <c r="CW25" s="7"/>
      <c r="CX25" s="7">
        <v>38.687377485084099</v>
      </c>
      <c r="CY25" s="7"/>
      <c r="CZ25" s="7"/>
      <c r="DA25" s="7"/>
      <c r="DB25" s="7"/>
      <c r="DC25" s="7"/>
      <c r="DD25" s="7">
        <v>5.9260012654813297</v>
      </c>
      <c r="DE25" s="7">
        <v>5.4942064218428603</v>
      </c>
      <c r="DF25" s="7">
        <v>19.728978011955199</v>
      </c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>
        <v>81.105610561056096</v>
      </c>
      <c r="DU25" s="7">
        <v>1.5624117438926799</v>
      </c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>
        <v>14.037463503747601</v>
      </c>
      <c r="EK25" s="7">
        <v>5.8998786216434098</v>
      </c>
      <c r="EL25" s="7">
        <v>1.13889480050798</v>
      </c>
      <c r="EM25" s="7"/>
      <c r="EN25" s="7"/>
      <c r="EO25" s="7"/>
      <c r="EP25" s="7">
        <v>4.3552568974441801</v>
      </c>
      <c r="EQ25" s="7">
        <v>36.560827166595097</v>
      </c>
      <c r="ER25" s="7"/>
      <c r="ES25" s="7">
        <v>106.722227709129</v>
      </c>
      <c r="ET25" s="7">
        <v>26.316024719966599</v>
      </c>
      <c r="EU25" s="7"/>
      <c r="EV25" s="7"/>
      <c r="EW25" s="7"/>
      <c r="EX25" s="7"/>
      <c r="EY25" s="7">
        <v>67.364503372877394</v>
      </c>
      <c r="EZ25" s="7"/>
      <c r="FA25" s="7">
        <v>45.653477701524999</v>
      </c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>
        <v>0.142172208531121</v>
      </c>
      <c r="FW25" s="7"/>
      <c r="FX25" s="7"/>
      <c r="FY25" s="7"/>
      <c r="FZ25" s="7"/>
      <c r="GA25" s="7"/>
      <c r="GB25" s="7">
        <v>34.088549236785497</v>
      </c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>
        <v>7.5975013347529696</v>
      </c>
      <c r="GS25" s="7"/>
      <c r="GT25" s="7">
        <v>67.617814232851998</v>
      </c>
      <c r="GU25" s="7"/>
      <c r="GV25" s="7">
        <v>5.0054953190378804</v>
      </c>
      <c r="GW25" s="7">
        <v>4.3730670661679601E-6</v>
      </c>
      <c r="GX25" s="7">
        <v>6.8249601253188903</v>
      </c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>
        <v>22.1293949079685</v>
      </c>
      <c r="HN25" s="7">
        <v>106.649148135787</v>
      </c>
      <c r="HO25" s="7"/>
      <c r="HP25" s="7">
        <v>78.864353312302796</v>
      </c>
      <c r="HQ25" s="7"/>
      <c r="HR25" s="7"/>
      <c r="HS25" s="7"/>
      <c r="HT25" s="7"/>
      <c r="HU25" s="7"/>
      <c r="HV25" s="7"/>
      <c r="HW25" s="7">
        <v>5.8957629621890302</v>
      </c>
      <c r="HX25" s="7"/>
      <c r="HY25" s="7"/>
      <c r="HZ25" s="7"/>
      <c r="IA25" s="7"/>
      <c r="IB25" s="7"/>
      <c r="IC25" s="7"/>
      <c r="ID25" s="7"/>
      <c r="IE25" s="7"/>
      <c r="IF25" s="7">
        <v>8.7831439393939394</v>
      </c>
      <c r="IG25" s="7"/>
      <c r="IH25" s="7"/>
      <c r="II25" s="7">
        <v>66.758753933147901</v>
      </c>
      <c r="IJ25" s="7"/>
      <c r="IK25" s="7"/>
      <c r="IL25" s="7"/>
      <c r="IM25" s="7"/>
      <c r="IN25" s="7">
        <v>62.125013065616201</v>
      </c>
      <c r="IO25" s="7"/>
      <c r="IP25" s="7"/>
      <c r="IQ25" s="7"/>
      <c r="IR25" s="7"/>
      <c r="IS25" s="7"/>
      <c r="IT25" s="7"/>
      <c r="IU25" s="7"/>
      <c r="IV25" s="7"/>
      <c r="IW25" s="7"/>
      <c r="IX25" s="7">
        <v>2.08767521904418E-2</v>
      </c>
      <c r="IY25" s="7"/>
      <c r="IZ25" s="7"/>
      <c r="JA25" s="7">
        <v>4.2672618559307797E-2</v>
      </c>
      <c r="JB25" s="7"/>
      <c r="JC25" s="7"/>
      <c r="JD25" s="7"/>
      <c r="JE25" s="7"/>
      <c r="JF25" s="7">
        <v>7.4796551762984595E-2</v>
      </c>
      <c r="JG25" s="7"/>
    </row>
    <row r="26" spans="1:267" x14ac:dyDescent="0.2">
      <c r="A26" s="7" t="s">
        <v>171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>
        <v>9.0824388341662807</v>
      </c>
      <c r="AY26" s="7"/>
      <c r="AZ26" s="7">
        <v>100</v>
      </c>
      <c r="BA26" s="7"/>
      <c r="BB26" s="7"/>
      <c r="BC26" s="7"/>
      <c r="BD26" s="7"/>
      <c r="BE26" s="7"/>
      <c r="BF26" s="7"/>
      <c r="BG26" s="7"/>
      <c r="BH26" s="7"/>
      <c r="BI26" s="7">
        <v>66.576726512625697</v>
      </c>
      <c r="BJ26" s="7"/>
      <c r="BK26" s="7"/>
      <c r="BL26" s="7"/>
      <c r="BM26" s="7"/>
      <c r="BN26" s="7">
        <v>28.7938213565144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>
        <v>3.0470978676873099E-10</v>
      </c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>
        <v>50.534322540811502</v>
      </c>
      <c r="CO26" s="7"/>
      <c r="CP26" s="7"/>
      <c r="CQ26" s="7"/>
      <c r="CR26" s="7">
        <v>57.404914170312999</v>
      </c>
      <c r="CS26" s="7">
        <v>17.111287082021601</v>
      </c>
      <c r="CT26" s="7"/>
      <c r="CU26" s="7"/>
      <c r="CV26" s="7"/>
      <c r="CW26" s="7"/>
      <c r="CX26" s="7">
        <v>42.980953257377401</v>
      </c>
      <c r="CY26" s="7"/>
      <c r="CZ26" s="7"/>
      <c r="DA26" s="7"/>
      <c r="DB26" s="7"/>
      <c r="DC26" s="7"/>
      <c r="DD26" s="7">
        <v>6.4929975042921004</v>
      </c>
      <c r="DE26" s="7">
        <v>5.93463307451883</v>
      </c>
      <c r="DF26" s="7">
        <v>21.696027827181599</v>
      </c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>
        <v>87.458745874587393</v>
      </c>
      <c r="DU26" s="7">
        <v>2.33531225196282</v>
      </c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>
        <v>15.755643375395801</v>
      </c>
      <c r="EK26" s="7">
        <v>6.5528786609985596</v>
      </c>
      <c r="EL26" s="7">
        <v>1.4065730532937299</v>
      </c>
      <c r="EM26" s="7"/>
      <c r="EN26" s="7"/>
      <c r="EO26" s="7"/>
      <c r="EP26" s="7">
        <v>9.7013300946117198</v>
      </c>
      <c r="EQ26" s="7">
        <v>42.939642178289603</v>
      </c>
      <c r="ER26" s="7"/>
      <c r="ES26" s="7">
        <v>108.22697836937201</v>
      </c>
      <c r="ET26" s="7">
        <v>28.6974618058576</v>
      </c>
      <c r="EU26" s="7"/>
      <c r="EV26" s="7"/>
      <c r="EW26" s="7"/>
      <c r="EX26" s="7"/>
      <c r="EY26" s="7">
        <v>84.763898581065405</v>
      </c>
      <c r="EZ26" s="7"/>
      <c r="FA26" s="7">
        <v>48.790904225135101</v>
      </c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>
        <v>0.176989071189742</v>
      </c>
      <c r="FW26" s="7"/>
      <c r="FX26" s="7"/>
      <c r="FY26" s="7"/>
      <c r="FZ26" s="7"/>
      <c r="GA26" s="7"/>
      <c r="GB26" s="7">
        <v>40.076388865940402</v>
      </c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>
        <v>8.42485736093413</v>
      </c>
      <c r="GS26" s="7"/>
      <c r="GT26" s="7">
        <v>74.393649239870498</v>
      </c>
      <c r="GU26" s="7"/>
      <c r="GV26" s="7">
        <v>5.6370055867953504</v>
      </c>
      <c r="GW26" s="7">
        <v>7.3545270126131398E-6</v>
      </c>
      <c r="GX26" s="7">
        <v>7.8216555985561902</v>
      </c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>
        <v>26.989970241384999</v>
      </c>
      <c r="HN26" s="7">
        <v>110.771414184501</v>
      </c>
      <c r="HO26" s="7"/>
      <c r="HP26" s="7">
        <v>82.255520504731905</v>
      </c>
      <c r="HQ26" s="7"/>
      <c r="HR26" s="7"/>
      <c r="HS26" s="7"/>
      <c r="HT26" s="7"/>
      <c r="HU26" s="7"/>
      <c r="HV26" s="7"/>
      <c r="HW26" s="7">
        <v>6.8966919681547898</v>
      </c>
      <c r="HX26" s="7"/>
      <c r="HY26" s="7"/>
      <c r="HZ26" s="7"/>
      <c r="IA26" s="7"/>
      <c r="IB26" s="7"/>
      <c r="IC26" s="7"/>
      <c r="ID26" s="7"/>
      <c r="IE26" s="7"/>
      <c r="IF26" s="7">
        <v>10.4519412878788</v>
      </c>
      <c r="IG26" s="7"/>
      <c r="IH26" s="7"/>
      <c r="II26" s="7">
        <v>62.3134177834377</v>
      </c>
      <c r="IJ26" s="7"/>
      <c r="IK26" s="7"/>
      <c r="IL26" s="7"/>
      <c r="IM26" s="7"/>
      <c r="IN26" s="7">
        <v>69.899132434253204</v>
      </c>
      <c r="IO26" s="7">
        <v>3.4857611808430198E-3</v>
      </c>
      <c r="IP26" s="7"/>
      <c r="IQ26" s="7"/>
      <c r="IR26" s="7"/>
      <c r="IS26" s="7"/>
      <c r="IT26" s="7"/>
      <c r="IU26" s="7"/>
      <c r="IV26" s="7"/>
      <c r="IW26" s="7"/>
      <c r="IX26" s="7">
        <v>2.5769459327502499E-2</v>
      </c>
      <c r="IY26" s="7"/>
      <c r="IZ26" s="7"/>
      <c r="JA26" s="7">
        <v>4.8578002870210399E-2</v>
      </c>
      <c r="JB26" s="7"/>
      <c r="JC26" s="7"/>
      <c r="JD26" s="7"/>
      <c r="JE26" s="7"/>
      <c r="JF26" s="7">
        <v>7.5868536912488793E-2</v>
      </c>
      <c r="JG26" s="7"/>
    </row>
    <row r="27" spans="1:267" x14ac:dyDescent="0.2">
      <c r="A27" s="7" t="s">
        <v>172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>
        <v>10.160396131580599</v>
      </c>
      <c r="AY27" s="7"/>
      <c r="AZ27" s="7">
        <v>100</v>
      </c>
      <c r="BA27" s="7"/>
      <c r="BB27" s="7"/>
      <c r="BC27" s="7"/>
      <c r="BD27" s="7"/>
      <c r="BE27" s="7"/>
      <c r="BF27" s="7"/>
      <c r="BG27" s="7"/>
      <c r="BH27" s="7"/>
      <c r="BI27" s="7">
        <v>68.989446619330906</v>
      </c>
      <c r="BJ27" s="7"/>
      <c r="BK27" s="7"/>
      <c r="BL27" s="7"/>
      <c r="BM27" s="7"/>
      <c r="BN27" s="7">
        <v>31.7090748823707</v>
      </c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>
        <v>5.8854904019713799E-10</v>
      </c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>
        <v>51.646778042959397</v>
      </c>
      <c r="CO27" s="7"/>
      <c r="CP27" s="7"/>
      <c r="CQ27" s="7"/>
      <c r="CR27" s="7">
        <v>66.189835072366193</v>
      </c>
      <c r="CS27" s="7">
        <v>35.633940072614102</v>
      </c>
      <c r="CT27" s="7"/>
      <c r="CU27" s="7"/>
      <c r="CV27" s="7"/>
      <c r="CW27" s="7"/>
      <c r="CX27" s="7">
        <v>45.195534445191797</v>
      </c>
      <c r="CY27" s="7"/>
      <c r="CZ27" s="7"/>
      <c r="DA27" s="7"/>
      <c r="DB27" s="7"/>
      <c r="DC27" s="7"/>
      <c r="DD27" s="7">
        <v>7.5901302787629401</v>
      </c>
      <c r="DE27" s="7">
        <v>6.4877679654627203</v>
      </c>
      <c r="DF27" s="7">
        <v>23.546117923702202</v>
      </c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>
        <v>92.590759075907499</v>
      </c>
      <c r="DU27" s="7">
        <v>3.1811959129423202</v>
      </c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>
        <v>16.1387191732282</v>
      </c>
      <c r="EK27" s="7">
        <v>7.0381693672028396</v>
      </c>
      <c r="EL27" s="7">
        <v>1.58514029657042</v>
      </c>
      <c r="EM27" s="7"/>
      <c r="EN27" s="7"/>
      <c r="EO27" s="7"/>
      <c r="EP27" s="7">
        <v>21.898785411532199</v>
      </c>
      <c r="EQ27" s="7">
        <v>48.8797027182802</v>
      </c>
      <c r="ER27" s="7"/>
      <c r="ES27" s="7">
        <v>110.15659980427201</v>
      </c>
      <c r="ET27" s="7">
        <v>29.607674538183399</v>
      </c>
      <c r="EU27" s="7"/>
      <c r="EV27" s="7"/>
      <c r="EW27" s="7"/>
      <c r="EX27" s="7"/>
      <c r="EY27" s="7">
        <v>85.322167946034</v>
      </c>
      <c r="EZ27" s="7"/>
      <c r="FA27" s="7">
        <v>49.308579601491502</v>
      </c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>
        <v>0.276201439246546</v>
      </c>
      <c r="FW27" s="7"/>
      <c r="FX27" s="7"/>
      <c r="FY27" s="7"/>
      <c r="FZ27" s="7"/>
      <c r="GA27" s="7"/>
      <c r="GB27" s="7">
        <v>44.906579500125403</v>
      </c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>
        <v>8.7808505353563397</v>
      </c>
      <c r="GS27" s="7"/>
      <c r="GT27" s="7">
        <v>80.547111253601599</v>
      </c>
      <c r="GU27" s="7"/>
      <c r="GV27" s="7">
        <v>5.83153867728333</v>
      </c>
      <c r="GW27" s="7">
        <v>1.1513799688879599E-5</v>
      </c>
      <c r="GX27" s="7">
        <v>8.6547265615997997</v>
      </c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>
        <v>32.317866196449003</v>
      </c>
      <c r="HN27" s="7">
        <v>106.119379005029</v>
      </c>
      <c r="HO27" s="7"/>
      <c r="HP27" s="7">
        <v>88.406940063091497</v>
      </c>
      <c r="HQ27" s="7"/>
      <c r="HR27" s="7"/>
      <c r="HS27" s="7"/>
      <c r="HT27" s="7"/>
      <c r="HU27" s="7"/>
      <c r="HV27" s="7"/>
      <c r="HW27" s="7">
        <v>7.2768566205460097</v>
      </c>
      <c r="HX27" s="7"/>
      <c r="HY27" s="7"/>
      <c r="HZ27" s="7"/>
      <c r="IA27" s="7"/>
      <c r="IB27" s="7"/>
      <c r="IC27" s="7"/>
      <c r="ID27" s="7"/>
      <c r="IE27" s="7"/>
      <c r="IF27" s="7">
        <v>11.59375</v>
      </c>
      <c r="IG27" s="7"/>
      <c r="IH27" s="7"/>
      <c r="II27" s="7">
        <v>56.383804133212102</v>
      </c>
      <c r="IJ27" s="7"/>
      <c r="IK27" s="7"/>
      <c r="IL27" s="7"/>
      <c r="IM27" s="7"/>
      <c r="IN27" s="7">
        <v>81.715793874594993</v>
      </c>
      <c r="IO27" s="7">
        <v>4.4269166996706404E-3</v>
      </c>
      <c r="IP27" s="7"/>
      <c r="IQ27" s="7"/>
      <c r="IR27" s="7"/>
      <c r="IS27" s="7"/>
      <c r="IT27" s="7"/>
      <c r="IU27" s="7"/>
      <c r="IV27" s="7"/>
      <c r="IW27" s="7"/>
      <c r="IX27" s="7">
        <v>2.9095832095303101E-2</v>
      </c>
      <c r="IY27" s="7"/>
      <c r="IZ27" s="7"/>
      <c r="JA27" s="7">
        <v>5.2769978591192701E-2</v>
      </c>
      <c r="JB27" s="7"/>
      <c r="JC27" s="7"/>
      <c r="JD27" s="7"/>
      <c r="JE27" s="7"/>
      <c r="JF27" s="7">
        <v>8.0910637917192094E-2</v>
      </c>
      <c r="JG27" s="7"/>
    </row>
    <row r="28" spans="1:267" x14ac:dyDescent="0.2">
      <c r="A28" s="7" t="s">
        <v>173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>
        <v>11.4733601852116</v>
      </c>
      <c r="AY28" s="7"/>
      <c r="AZ28" s="7">
        <v>100</v>
      </c>
      <c r="BA28" s="7"/>
      <c r="BB28" s="7"/>
      <c r="BC28" s="7"/>
      <c r="BD28" s="7"/>
      <c r="BE28" s="7"/>
      <c r="BF28" s="7"/>
      <c r="BG28" s="7"/>
      <c r="BH28" s="7"/>
      <c r="BI28" s="7">
        <v>75.1031265277242</v>
      </c>
      <c r="BJ28" s="7"/>
      <c r="BK28" s="7"/>
      <c r="BL28" s="7"/>
      <c r="BM28" s="7"/>
      <c r="BN28" s="7">
        <v>34.760577568779397</v>
      </c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>
        <v>1.57363821386043E-9</v>
      </c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>
        <v>53.937947494033402</v>
      </c>
      <c r="CO28" s="7"/>
      <c r="CP28" s="7"/>
      <c r="CQ28" s="7"/>
      <c r="CR28" s="7">
        <v>70.834735779198894</v>
      </c>
      <c r="CS28" s="7">
        <v>44.969046199952402</v>
      </c>
      <c r="CT28" s="7"/>
      <c r="CU28" s="7"/>
      <c r="CV28" s="7"/>
      <c r="CW28" s="7"/>
      <c r="CX28" s="7">
        <v>46.732182616328302</v>
      </c>
      <c r="CY28" s="7"/>
      <c r="CZ28" s="7"/>
      <c r="DA28" s="7"/>
      <c r="DB28" s="7"/>
      <c r="DC28" s="7"/>
      <c r="DD28" s="7">
        <v>8.7174434813051995</v>
      </c>
      <c r="DE28" s="7">
        <v>7.52471577694459</v>
      </c>
      <c r="DF28" s="7">
        <v>25.146339530188801</v>
      </c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>
        <v>93.943894389438896</v>
      </c>
      <c r="DU28" s="7">
        <v>7.2702591422104996</v>
      </c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>
        <v>17.411078073229699</v>
      </c>
      <c r="EK28" s="7">
        <v>8.3003517473139397</v>
      </c>
      <c r="EL28" s="7">
        <v>1.8187708077070699</v>
      </c>
      <c r="EM28" s="7"/>
      <c r="EN28" s="7"/>
      <c r="EO28" s="7"/>
      <c r="EP28" s="7">
        <v>53.532453560627303</v>
      </c>
      <c r="EQ28" s="7">
        <v>53.647705858334703</v>
      </c>
      <c r="ER28" s="7"/>
      <c r="ES28" s="7">
        <v>107.713592849995</v>
      </c>
      <c r="ET28" s="7">
        <v>30.786943864398701</v>
      </c>
      <c r="EU28" s="7"/>
      <c r="EV28" s="7"/>
      <c r="EW28" s="7"/>
      <c r="EX28" s="7"/>
      <c r="EY28" s="7">
        <v>91.556175854849997</v>
      </c>
      <c r="EZ28" s="7"/>
      <c r="FA28" s="7">
        <v>50.230235294977398</v>
      </c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>
        <v>0.57278446229688595</v>
      </c>
      <c r="FW28" s="7"/>
      <c r="FX28" s="7"/>
      <c r="FY28" s="7"/>
      <c r="FZ28" s="7"/>
      <c r="GA28" s="7"/>
      <c r="GB28" s="7">
        <v>48.204326732878599</v>
      </c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>
        <v>9.4278976444493701</v>
      </c>
      <c r="GS28" s="7"/>
      <c r="GT28" s="7">
        <v>77.459252991840401</v>
      </c>
      <c r="GU28" s="7"/>
      <c r="GV28" s="7">
        <v>7.1145421911564499</v>
      </c>
      <c r="GW28" s="7">
        <v>2.45280472777954E-5</v>
      </c>
      <c r="GX28" s="7">
        <v>10.0376566811108</v>
      </c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>
        <v>46.262537198306298</v>
      </c>
      <c r="HN28" s="7">
        <v>102.253719879027</v>
      </c>
      <c r="HO28" s="7"/>
      <c r="HP28" s="7">
        <v>89.195583596214504</v>
      </c>
      <c r="HQ28" s="7"/>
      <c r="HR28" s="7"/>
      <c r="HS28" s="7"/>
      <c r="HT28" s="7"/>
      <c r="HU28" s="7"/>
      <c r="HV28" s="7"/>
      <c r="HW28" s="7">
        <v>9.0954821198267801</v>
      </c>
      <c r="HX28" s="7"/>
      <c r="HY28" s="7"/>
      <c r="HZ28" s="7"/>
      <c r="IA28" s="7"/>
      <c r="IB28" s="7"/>
      <c r="IC28" s="7"/>
      <c r="ID28" s="7"/>
      <c r="IE28" s="7"/>
      <c r="IF28" s="7">
        <v>11.9450757575758</v>
      </c>
      <c r="IG28" s="7"/>
      <c r="IH28" s="7"/>
      <c r="II28" s="7">
        <v>60.405596451031002</v>
      </c>
      <c r="IJ28" s="7"/>
      <c r="IK28" s="7"/>
      <c r="IL28" s="7"/>
      <c r="IM28" s="7"/>
      <c r="IN28" s="7">
        <v>87.096268422494006</v>
      </c>
      <c r="IO28" s="7">
        <v>5.77590627665689E-3</v>
      </c>
      <c r="IP28" s="7"/>
      <c r="IQ28" s="7"/>
      <c r="IR28" s="7"/>
      <c r="IS28" s="7"/>
      <c r="IT28" s="7"/>
      <c r="IU28" s="7"/>
      <c r="IV28" s="7"/>
      <c r="IW28" s="7"/>
      <c r="IX28" s="7">
        <v>5.0474666759116299E-2</v>
      </c>
      <c r="IY28" s="7"/>
      <c r="IZ28" s="7"/>
      <c r="JA28" s="7">
        <v>5.6164003262161699E-2</v>
      </c>
      <c r="JB28" s="7"/>
      <c r="JC28" s="7"/>
      <c r="JD28" s="7"/>
      <c r="JE28" s="7"/>
      <c r="JF28" s="7">
        <v>0.100411071290083</v>
      </c>
      <c r="JG28" s="7"/>
    </row>
    <row r="29" spans="1:267" x14ac:dyDescent="0.2">
      <c r="A29" s="7" t="s">
        <v>174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>
        <v>13.0779609039135</v>
      </c>
      <c r="AY29" s="7"/>
      <c r="AZ29" s="7">
        <v>100</v>
      </c>
      <c r="BA29" s="7"/>
      <c r="BB29" s="7"/>
      <c r="BC29" s="7"/>
      <c r="BD29" s="7"/>
      <c r="BE29" s="7"/>
      <c r="BF29" s="7"/>
      <c r="BG29" s="7"/>
      <c r="BH29" s="7"/>
      <c r="BI29" s="7">
        <v>75.993665106217193</v>
      </c>
      <c r="BJ29" s="7"/>
      <c r="BK29" s="7"/>
      <c r="BL29" s="7"/>
      <c r="BM29" s="7"/>
      <c r="BN29" s="7">
        <v>41.411014103362199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>
        <v>5.2927672551061802E-9</v>
      </c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>
        <v>56.085918854415297</v>
      </c>
      <c r="CO29" s="7"/>
      <c r="CP29" s="7"/>
      <c r="CQ29" s="7"/>
      <c r="CR29" s="7">
        <v>81.083810164927598</v>
      </c>
      <c r="CS29" s="7">
        <v>48.410974179508003</v>
      </c>
      <c r="CT29" s="7"/>
      <c r="CU29" s="7"/>
      <c r="CV29" s="7"/>
      <c r="CW29" s="7"/>
      <c r="CX29" s="7">
        <v>49.1727414763686</v>
      </c>
      <c r="CY29" s="7"/>
      <c r="CZ29" s="7"/>
      <c r="DA29" s="7"/>
      <c r="DB29" s="7"/>
      <c r="DC29" s="7"/>
      <c r="DD29" s="7">
        <v>10.727163134022099</v>
      </c>
      <c r="DE29" s="7">
        <v>8.2781319265240505</v>
      </c>
      <c r="DF29" s="7">
        <v>26.622955979338201</v>
      </c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>
        <v>96.658415841584201</v>
      </c>
      <c r="DU29" s="7">
        <v>13.3977968303584</v>
      </c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>
        <v>18.621053715502899</v>
      </c>
      <c r="EK29" s="7">
        <v>9.21339043951847</v>
      </c>
      <c r="EL29" s="7">
        <v>1.95742149708547</v>
      </c>
      <c r="EM29" s="7"/>
      <c r="EN29" s="7"/>
      <c r="EO29" s="7"/>
      <c r="EP29" s="7">
        <v>265.80533168648498</v>
      </c>
      <c r="EQ29" s="7">
        <v>59.204239762220503</v>
      </c>
      <c r="ER29" s="7"/>
      <c r="ES29" s="7">
        <v>107.43034566689001</v>
      </c>
      <c r="ET29" s="7">
        <v>31.3078832268104</v>
      </c>
      <c r="EU29" s="7"/>
      <c r="EV29" s="7"/>
      <c r="EW29" s="7"/>
      <c r="EX29" s="7"/>
      <c r="EY29" s="7">
        <v>92.207490113980001</v>
      </c>
      <c r="EZ29" s="7"/>
      <c r="FA29" s="7">
        <v>49.907655802257302</v>
      </c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>
        <v>0.97564461083534204</v>
      </c>
      <c r="FW29" s="7"/>
      <c r="FX29" s="7"/>
      <c r="FY29" s="7"/>
      <c r="FZ29" s="7"/>
      <c r="GA29" s="7"/>
      <c r="GB29" s="7">
        <v>54.7909503249046</v>
      </c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>
        <v>10.3108265811472</v>
      </c>
      <c r="GS29" s="7"/>
      <c r="GT29" s="7">
        <v>78.280491891244907</v>
      </c>
      <c r="GU29" s="7"/>
      <c r="GV29" s="7">
        <v>9.1245168272302895</v>
      </c>
      <c r="GW29" s="7">
        <v>5.3988914206228303E-5</v>
      </c>
      <c r="GX29" s="7">
        <v>16.796762991246698</v>
      </c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>
        <v>67.027444064962694</v>
      </c>
      <c r="HN29" s="7">
        <v>101.60806375091499</v>
      </c>
      <c r="HO29" s="7"/>
      <c r="HP29" s="7">
        <v>96.529968454258693</v>
      </c>
      <c r="HQ29" s="7"/>
      <c r="HR29" s="7"/>
      <c r="HS29" s="7"/>
      <c r="HT29" s="7"/>
      <c r="HU29" s="7"/>
      <c r="HV29" s="7"/>
      <c r="HW29" s="7">
        <v>11.4218500490019</v>
      </c>
      <c r="HX29" s="7"/>
      <c r="HY29" s="7"/>
      <c r="HZ29" s="7"/>
      <c r="IA29" s="7"/>
      <c r="IB29" s="7"/>
      <c r="IC29" s="7"/>
      <c r="ID29" s="7"/>
      <c r="IE29" s="7"/>
      <c r="IF29" s="7">
        <v>12.999053030302999</v>
      </c>
      <c r="IG29" s="7"/>
      <c r="IH29" s="7"/>
      <c r="II29" s="7">
        <v>58.538487788231798</v>
      </c>
      <c r="IJ29" s="7"/>
      <c r="IK29" s="7"/>
      <c r="IL29" s="7"/>
      <c r="IM29" s="7"/>
      <c r="IN29" s="7">
        <v>93.305111319927903</v>
      </c>
      <c r="IO29" s="7">
        <v>8.6830311014799693E-3</v>
      </c>
      <c r="IP29" s="7"/>
      <c r="IQ29" s="7"/>
      <c r="IR29" s="7"/>
      <c r="IS29" s="7"/>
      <c r="IT29" s="7"/>
      <c r="IU29" s="7"/>
      <c r="IV29" s="7"/>
      <c r="IW29" s="7"/>
      <c r="IX29" s="7">
        <v>8.9530572650210499E-2</v>
      </c>
      <c r="IY29" s="7"/>
      <c r="IZ29" s="7"/>
      <c r="JA29" s="7">
        <v>6.5975795195676507E-2</v>
      </c>
      <c r="JB29" s="7"/>
      <c r="JC29" s="7"/>
      <c r="JD29" s="7"/>
      <c r="JE29" s="7"/>
      <c r="JF29" s="7">
        <v>0.128460451558984</v>
      </c>
      <c r="JG29" s="7"/>
    </row>
    <row r="30" spans="1:267" x14ac:dyDescent="0.2">
      <c r="A30" s="7" t="s">
        <v>175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>
        <v>14.5739135893142</v>
      </c>
      <c r="AY30" s="7"/>
      <c r="AZ30" s="7">
        <v>100</v>
      </c>
      <c r="BA30" s="7"/>
      <c r="BB30" s="7"/>
      <c r="BC30" s="7"/>
      <c r="BD30" s="7"/>
      <c r="BE30" s="7"/>
      <c r="BF30" s="7"/>
      <c r="BG30" s="7"/>
      <c r="BH30" s="7"/>
      <c r="BI30" s="7">
        <v>83.534390197309406</v>
      </c>
      <c r="BJ30" s="7"/>
      <c r="BK30" s="7"/>
      <c r="BL30" s="7"/>
      <c r="BM30" s="7"/>
      <c r="BN30" s="7">
        <v>44.429860644702799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>
        <v>1.7415068703611101E-8</v>
      </c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>
        <v>60.9069212405728</v>
      </c>
      <c r="CO30" s="7"/>
      <c r="CP30" s="7"/>
      <c r="CQ30" s="7"/>
      <c r="CR30" s="7">
        <v>86.435543588017495</v>
      </c>
      <c r="CS30" s="7">
        <v>53.4442711436864</v>
      </c>
      <c r="CT30" s="7"/>
      <c r="CU30" s="7"/>
      <c r="CV30" s="7"/>
      <c r="CW30" s="7"/>
      <c r="CX30" s="7">
        <v>50.735753709264898</v>
      </c>
      <c r="CY30" s="7"/>
      <c r="CZ30" s="7"/>
      <c r="DA30" s="7"/>
      <c r="DB30" s="7"/>
      <c r="DC30" s="7"/>
      <c r="DD30" s="7">
        <v>13.528995333274599</v>
      </c>
      <c r="DE30" s="7">
        <v>9.3712737602137199</v>
      </c>
      <c r="DF30" s="7">
        <v>30.301870769011099</v>
      </c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>
        <v>99.018151815181497</v>
      </c>
      <c r="DU30" s="7">
        <v>20.623351933384701</v>
      </c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>
        <v>19.485322031412299</v>
      </c>
      <c r="EK30" s="7">
        <v>9.6699097856207405</v>
      </c>
      <c r="EL30" s="7">
        <v>2.0612045372194698</v>
      </c>
      <c r="EM30" s="7"/>
      <c r="EN30" s="7"/>
      <c r="EO30" s="7"/>
      <c r="EP30" s="7">
        <v>9.7303227306506699</v>
      </c>
      <c r="EQ30" s="7">
        <v>63.554965922192999</v>
      </c>
      <c r="ER30" s="7"/>
      <c r="ES30" s="7">
        <v>106.217693664224</v>
      </c>
      <c r="ET30" s="7">
        <v>31.7715765054851</v>
      </c>
      <c r="EU30" s="7"/>
      <c r="EV30" s="7"/>
      <c r="EW30" s="7"/>
      <c r="EX30" s="7"/>
      <c r="EY30" s="7">
        <v>93.044894161432893</v>
      </c>
      <c r="EZ30" s="7"/>
      <c r="FA30" s="7">
        <v>49.270177280929602</v>
      </c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>
        <v>1.49818722186428</v>
      </c>
      <c r="FW30" s="7"/>
      <c r="FX30" s="7"/>
      <c r="FY30" s="7"/>
      <c r="FZ30" s="7"/>
      <c r="GA30" s="7"/>
      <c r="GB30" s="7">
        <v>60.033636578120003</v>
      </c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>
        <v>10.6108948441031</v>
      </c>
      <c r="GS30" s="7"/>
      <c r="GT30" s="7">
        <v>77.976633498465205</v>
      </c>
      <c r="GU30" s="7"/>
      <c r="GV30" s="7">
        <v>11.263177028712899</v>
      </c>
      <c r="GW30" s="7">
        <v>1.4787963590953601E-4</v>
      </c>
      <c r="GX30" s="7">
        <v>19.845835036828699</v>
      </c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>
        <v>100</v>
      </c>
      <c r="HN30" s="7">
        <v>99.339989659855902</v>
      </c>
      <c r="HO30" s="7"/>
      <c r="HP30" s="7">
        <v>98.264984227129304</v>
      </c>
      <c r="HQ30" s="7"/>
      <c r="HR30" s="7"/>
      <c r="HS30" s="7"/>
      <c r="HT30" s="7"/>
      <c r="HU30" s="7"/>
      <c r="HV30" s="7"/>
      <c r="HW30" s="7">
        <v>9.6862785390824708</v>
      </c>
      <c r="HX30" s="7"/>
      <c r="HY30" s="7"/>
      <c r="HZ30" s="7"/>
      <c r="IA30" s="7"/>
      <c r="IB30" s="7"/>
      <c r="IC30" s="7"/>
      <c r="ID30" s="7"/>
      <c r="IE30" s="7"/>
      <c r="IF30" s="7">
        <v>14.3165246212121</v>
      </c>
      <c r="IG30" s="7"/>
      <c r="IH30" s="7"/>
      <c r="II30" s="7">
        <v>58.523862916199498</v>
      </c>
      <c r="IJ30" s="7"/>
      <c r="IK30" s="7"/>
      <c r="IL30" s="7"/>
      <c r="IM30" s="7"/>
      <c r="IN30" s="7">
        <v>100</v>
      </c>
      <c r="IO30" s="7">
        <v>1.2437195893247901E-2</v>
      </c>
      <c r="IP30" s="7"/>
      <c r="IQ30" s="7"/>
      <c r="IR30" s="7"/>
      <c r="IS30" s="7"/>
      <c r="IT30" s="7"/>
      <c r="IU30" s="7"/>
      <c r="IV30" s="7"/>
      <c r="IW30" s="7"/>
      <c r="IX30" s="7">
        <v>0.158086522672472</v>
      </c>
      <c r="IY30" s="7"/>
      <c r="IZ30" s="7"/>
      <c r="JA30" s="7">
        <v>7.8003814188937995E-2</v>
      </c>
      <c r="JB30" s="7"/>
      <c r="JC30" s="7"/>
      <c r="JD30" s="7"/>
      <c r="JE30" s="7"/>
      <c r="JF30" s="7">
        <v>0.18910033511607899</v>
      </c>
      <c r="JG30" s="7"/>
    </row>
    <row r="31" spans="1:267" x14ac:dyDescent="0.2">
      <c r="A31" s="7" t="s">
        <v>176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>
        <v>15.5280890192542</v>
      </c>
      <c r="AY31" s="7"/>
      <c r="AZ31" s="7">
        <v>95.238095238095198</v>
      </c>
      <c r="BA31" s="7"/>
      <c r="BB31" s="7"/>
      <c r="BC31" s="7"/>
      <c r="BD31" s="7"/>
      <c r="BE31" s="7"/>
      <c r="BF31" s="7"/>
      <c r="BG31" s="7"/>
      <c r="BH31" s="7"/>
      <c r="BI31" s="7">
        <v>85.498642076549004</v>
      </c>
      <c r="BJ31" s="7"/>
      <c r="BK31" s="7"/>
      <c r="BL31" s="7"/>
      <c r="BM31" s="7"/>
      <c r="BN31" s="7">
        <v>48.633143049009398</v>
      </c>
      <c r="BO31" s="7"/>
      <c r="BP31" s="7"/>
      <c r="BQ31" s="7"/>
      <c r="BR31" s="7"/>
      <c r="BS31" s="7"/>
      <c r="BT31" s="7"/>
      <c r="BU31" s="7"/>
      <c r="BV31" s="7">
        <v>53.156852582758603</v>
      </c>
      <c r="BW31" s="7"/>
      <c r="BX31" s="7"/>
      <c r="BY31" s="7">
        <v>4.6440183209629497E-8</v>
      </c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>
        <v>64.821002386634802</v>
      </c>
      <c r="CO31" s="7"/>
      <c r="CP31" s="7"/>
      <c r="CQ31" s="7"/>
      <c r="CR31" s="7">
        <v>89.729888926287401</v>
      </c>
      <c r="CS31" s="7">
        <v>58.255568319386498</v>
      </c>
      <c r="CT31" s="7"/>
      <c r="CU31" s="7"/>
      <c r="CV31" s="7"/>
      <c r="CW31" s="7"/>
      <c r="CX31" s="7">
        <v>48.449612925245603</v>
      </c>
      <c r="CY31" s="7"/>
      <c r="CZ31" s="7"/>
      <c r="DA31" s="7"/>
      <c r="DB31" s="7"/>
      <c r="DC31" s="7"/>
      <c r="DD31" s="7">
        <v>17.386152992730398</v>
      </c>
      <c r="DE31" s="7">
        <v>10.9904941037931</v>
      </c>
      <c r="DF31" s="7">
        <v>40.147486729570197</v>
      </c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>
        <v>96.518151815181497</v>
      </c>
      <c r="DU31" s="7">
        <v>33.729662077596998</v>
      </c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>
        <v>20.569585918644101</v>
      </c>
      <c r="EK31" s="7">
        <v>9.8843355390930103</v>
      </c>
      <c r="EL31" s="7">
        <v>2.4521226391059199</v>
      </c>
      <c r="EM31" s="7"/>
      <c r="EN31" s="7"/>
      <c r="EO31" s="7"/>
      <c r="EP31" s="7">
        <v>14.119413752879501</v>
      </c>
      <c r="EQ31" s="7">
        <v>62.978141861491402</v>
      </c>
      <c r="ER31" s="7"/>
      <c r="ES31" s="7">
        <v>96.516477642891502</v>
      </c>
      <c r="ET31" s="7">
        <v>7.9572056473770498</v>
      </c>
      <c r="EU31" s="7"/>
      <c r="EV31" s="7"/>
      <c r="EW31" s="7"/>
      <c r="EX31" s="7"/>
      <c r="EY31" s="7">
        <v>91.649220749011405</v>
      </c>
      <c r="EZ31" s="7"/>
      <c r="FA31" s="7">
        <v>49.5466739889754</v>
      </c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>
        <v>2.8223223161197302</v>
      </c>
      <c r="FW31" s="7"/>
      <c r="FX31" s="7"/>
      <c r="FY31" s="7"/>
      <c r="FZ31" s="7"/>
      <c r="GA31" s="7"/>
      <c r="GB31" s="7">
        <v>64.697498333828193</v>
      </c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>
        <v>11.1335558176617</v>
      </c>
      <c r="GS31" s="7"/>
      <c r="GT31" s="7">
        <v>65.518439394497705</v>
      </c>
      <c r="GU31" s="7"/>
      <c r="GV31" s="7">
        <v>16.346918949756098</v>
      </c>
      <c r="GW31" s="7">
        <v>2.37055219522833E-4</v>
      </c>
      <c r="GX31" s="7">
        <v>19.9064367073006</v>
      </c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>
        <v>56.181693989071</v>
      </c>
      <c r="HJ31" s="7"/>
      <c r="HK31" s="7"/>
      <c r="HL31" s="7"/>
      <c r="HM31" s="7"/>
      <c r="HN31" s="7">
        <v>84.332623502592497</v>
      </c>
      <c r="HO31" s="7"/>
      <c r="HP31" s="7">
        <v>98.264984227129304</v>
      </c>
      <c r="HQ31" s="7"/>
      <c r="HR31" s="7"/>
      <c r="HS31" s="7"/>
      <c r="HT31" s="7"/>
      <c r="HU31" s="7"/>
      <c r="HV31" s="7"/>
      <c r="HW31" s="7">
        <v>9.4000847664406209</v>
      </c>
      <c r="HX31" s="7"/>
      <c r="HY31" s="7"/>
      <c r="HZ31" s="7"/>
      <c r="IA31" s="7"/>
      <c r="IB31" s="7"/>
      <c r="IC31" s="7"/>
      <c r="ID31" s="7"/>
      <c r="IE31" s="7"/>
      <c r="IF31" s="7">
        <v>20.1133996212121</v>
      </c>
      <c r="IG31" s="7"/>
      <c r="IH31" s="7"/>
      <c r="II31" s="7">
        <v>59.781601910983298</v>
      </c>
      <c r="IJ31" s="7"/>
      <c r="IK31" s="7"/>
      <c r="IL31" s="7"/>
      <c r="IM31" s="7"/>
      <c r="IN31" s="7">
        <v>105.667920978363</v>
      </c>
      <c r="IO31" s="7">
        <v>1.6113221538545299E-2</v>
      </c>
      <c r="IP31" s="7"/>
      <c r="IQ31" s="7"/>
      <c r="IR31" s="7"/>
      <c r="IS31" s="7"/>
      <c r="IT31" s="7"/>
      <c r="IU31" s="7"/>
      <c r="IV31" s="7"/>
      <c r="IW31" s="7"/>
      <c r="IX31" s="7">
        <v>0.264269327619023</v>
      </c>
      <c r="IY31" s="7"/>
      <c r="IZ31" s="7"/>
      <c r="JA31" s="7">
        <v>9.1230155367964999E-2</v>
      </c>
      <c r="JB31" s="7"/>
      <c r="JC31" s="7"/>
      <c r="JD31" s="7"/>
      <c r="JE31" s="7"/>
      <c r="JF31" s="7">
        <v>0.40830244418000899</v>
      </c>
      <c r="JG31" s="7"/>
    </row>
    <row r="32" spans="1:267" x14ac:dyDescent="0.2">
      <c r="A32" s="7" t="s">
        <v>177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>
        <v>17.401673042805999</v>
      </c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>
        <v>89.736626034232302</v>
      </c>
      <c r="BJ32" s="7"/>
      <c r="BK32" s="7"/>
      <c r="BL32" s="7"/>
      <c r="BM32" s="7"/>
      <c r="BN32" s="7">
        <v>51.272120550705203</v>
      </c>
      <c r="BO32" s="7"/>
      <c r="BP32" s="7"/>
      <c r="BQ32" s="7"/>
      <c r="BR32" s="7"/>
      <c r="BS32" s="7"/>
      <c r="BT32" s="7"/>
      <c r="BU32" s="7"/>
      <c r="BV32" s="7">
        <v>58.7383221039482</v>
      </c>
      <c r="BW32" s="7"/>
      <c r="BX32" s="7"/>
      <c r="BY32" s="7">
        <v>1.50930595431296E-7</v>
      </c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>
        <v>72.553699284009497</v>
      </c>
      <c r="CO32" s="7"/>
      <c r="CP32" s="7"/>
      <c r="CQ32" s="7"/>
      <c r="CR32" s="7">
        <v>93.436553349040693</v>
      </c>
      <c r="CS32" s="7">
        <v>64.438878261203897</v>
      </c>
      <c r="CT32" s="7"/>
      <c r="CU32" s="7"/>
      <c r="CV32" s="7"/>
      <c r="CW32" s="7"/>
      <c r="CX32" s="7">
        <v>48.355455561818097</v>
      </c>
      <c r="CY32" s="7"/>
      <c r="CZ32" s="7"/>
      <c r="DA32" s="7"/>
      <c r="DB32" s="7"/>
      <c r="DC32" s="7"/>
      <c r="DD32" s="7">
        <v>22.881712087414702</v>
      </c>
      <c r="DE32" s="7">
        <v>12.4915629135013</v>
      </c>
      <c r="DF32" s="7">
        <v>40.440949296617802</v>
      </c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>
        <v>94.117161716171594</v>
      </c>
      <c r="DU32" s="7">
        <v>47.678511440963902</v>
      </c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>
        <v>21.999557132239701</v>
      </c>
      <c r="EK32" s="7">
        <v>11.703495963712699</v>
      </c>
      <c r="EL32" s="7">
        <v>3.2441125598109402</v>
      </c>
      <c r="EM32" s="7"/>
      <c r="EN32" s="7"/>
      <c r="EO32" s="7"/>
      <c r="EP32" s="7">
        <v>16.734848333844599</v>
      </c>
      <c r="EQ32" s="7">
        <v>64.647249781819397</v>
      </c>
      <c r="ER32" s="7"/>
      <c r="ES32" s="7">
        <v>92.896224583835803</v>
      </c>
      <c r="ET32" s="7">
        <v>31.880344064922902</v>
      </c>
      <c r="EU32" s="7"/>
      <c r="EV32" s="7"/>
      <c r="EW32" s="7"/>
      <c r="EX32" s="7"/>
      <c r="EY32" s="7">
        <v>91.308056137086098</v>
      </c>
      <c r="EZ32" s="7"/>
      <c r="FA32" s="7">
        <v>51.1941335410813</v>
      </c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>
        <v>6.6504150424295796</v>
      </c>
      <c r="FW32" s="7"/>
      <c r="FX32" s="7"/>
      <c r="FY32" s="7"/>
      <c r="FZ32" s="7"/>
      <c r="GA32" s="7"/>
      <c r="GB32" s="7">
        <v>65.365031566559907</v>
      </c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>
        <v>12.0524318159957</v>
      </c>
      <c r="GS32" s="7"/>
      <c r="GT32" s="7">
        <v>66.471076517807006</v>
      </c>
      <c r="GU32" s="7"/>
      <c r="GV32" s="7">
        <v>18.2867124028087</v>
      </c>
      <c r="GW32" s="7">
        <v>3.5907739576645798E-4</v>
      </c>
      <c r="GX32" s="7">
        <v>21.527329386115198</v>
      </c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>
        <v>60.228825136612002</v>
      </c>
      <c r="HJ32" s="7"/>
      <c r="HK32" s="7"/>
      <c r="HL32" s="7"/>
      <c r="HM32" s="7"/>
      <c r="HN32" s="7">
        <v>90.698130714360502</v>
      </c>
      <c r="HO32" s="7"/>
      <c r="HP32" s="7">
        <v>98.343848580441602</v>
      </c>
      <c r="HQ32" s="7"/>
      <c r="HR32" s="7"/>
      <c r="HS32" s="7"/>
      <c r="HT32" s="7"/>
      <c r="HU32" s="7"/>
      <c r="HV32" s="7"/>
      <c r="HW32" s="7">
        <v>10.6583098941276</v>
      </c>
      <c r="HX32" s="7"/>
      <c r="HY32" s="7"/>
      <c r="HZ32" s="7"/>
      <c r="IA32" s="7"/>
      <c r="IB32" s="7"/>
      <c r="IC32" s="7"/>
      <c r="ID32" s="7"/>
      <c r="IE32" s="7"/>
      <c r="IF32" s="7">
        <v>29.511363636363601</v>
      </c>
      <c r="IG32" s="7"/>
      <c r="IH32" s="7"/>
      <c r="II32" s="7">
        <v>63.116072734363598</v>
      </c>
      <c r="IJ32" s="7"/>
      <c r="IK32" s="7"/>
      <c r="IL32" s="7"/>
      <c r="IM32" s="7"/>
      <c r="IN32" s="7">
        <v>108.484895996655</v>
      </c>
      <c r="IO32" s="7">
        <v>2.12773767279642E-2</v>
      </c>
      <c r="IP32" s="7"/>
      <c r="IQ32" s="7"/>
      <c r="IR32" s="7"/>
      <c r="IS32" s="7"/>
      <c r="IT32" s="7"/>
      <c r="IU32" s="7"/>
      <c r="IV32" s="7"/>
      <c r="IW32" s="7"/>
      <c r="IX32" s="7">
        <v>0.43134628367573102</v>
      </c>
      <c r="IY32" s="7"/>
      <c r="IZ32" s="7"/>
      <c r="JA32" s="7">
        <v>0.132810747581383</v>
      </c>
      <c r="JB32" s="7"/>
      <c r="JC32" s="7"/>
      <c r="JD32" s="7"/>
      <c r="JE32" s="7"/>
      <c r="JF32" s="7">
        <v>0.75294836317563996</v>
      </c>
      <c r="JG32" s="7"/>
    </row>
    <row r="33" spans="1:267" x14ac:dyDescent="0.2">
      <c r="A33" s="7" t="s">
        <v>178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>
        <v>19.845048359303199</v>
      </c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>
        <v>89.862944483041801</v>
      </c>
      <c r="BJ33" s="7"/>
      <c r="BK33" s="7"/>
      <c r="BL33" s="7"/>
      <c r="BM33" s="7"/>
      <c r="BN33" s="7">
        <v>54.038196776360003</v>
      </c>
      <c r="BO33" s="7"/>
      <c r="BP33" s="7"/>
      <c r="BQ33" s="7"/>
      <c r="BR33" s="7"/>
      <c r="BS33" s="7"/>
      <c r="BT33" s="7"/>
      <c r="BU33" s="7"/>
      <c r="BV33" s="7">
        <v>69.901261146327499</v>
      </c>
      <c r="BW33" s="7"/>
      <c r="BX33" s="7"/>
      <c r="BY33" s="7">
        <v>1.1842246718455501E-6</v>
      </c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>
        <v>89.260143198090702</v>
      </c>
      <c r="CO33" s="7"/>
      <c r="CP33" s="7"/>
      <c r="CQ33" s="7"/>
      <c r="CR33" s="7">
        <v>95.977785257489103</v>
      </c>
      <c r="CS33" s="7">
        <v>75.947659719685504</v>
      </c>
      <c r="CT33" s="7"/>
      <c r="CU33" s="7"/>
      <c r="CV33" s="7"/>
      <c r="CW33" s="7"/>
      <c r="CX33" s="7">
        <v>50.031080001373603</v>
      </c>
      <c r="CY33" s="7"/>
      <c r="CZ33" s="7"/>
      <c r="DA33" s="7"/>
      <c r="DB33" s="7"/>
      <c r="DC33" s="7"/>
      <c r="DD33" s="7">
        <v>38.155583573098802</v>
      </c>
      <c r="DE33" s="7">
        <v>15.770668220701999</v>
      </c>
      <c r="DF33" s="7">
        <v>42.663449770325997</v>
      </c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>
        <v>95.297029702970306</v>
      </c>
      <c r="DU33" s="7">
        <v>64.237140249540005</v>
      </c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>
        <v>23.916661396620601</v>
      </c>
      <c r="EK33" s="7">
        <v>12.547365058022899</v>
      </c>
      <c r="EL33" s="7">
        <v>3.9633341758357998</v>
      </c>
      <c r="EM33" s="7"/>
      <c r="EN33" s="7"/>
      <c r="EO33" s="7"/>
      <c r="EP33" s="7">
        <v>19.663282917920299</v>
      </c>
      <c r="EQ33" s="7">
        <v>67.703190018302095</v>
      </c>
      <c r="ER33" s="7"/>
      <c r="ES33" s="7">
        <v>91.975671238745903</v>
      </c>
      <c r="ET33" s="7">
        <v>34.994531023320803</v>
      </c>
      <c r="EU33" s="7"/>
      <c r="EV33" s="7">
        <v>88.379116927944807</v>
      </c>
      <c r="EW33" s="7"/>
      <c r="EX33" s="7"/>
      <c r="EY33" s="7">
        <v>94.611149879817006</v>
      </c>
      <c r="EZ33" s="7"/>
      <c r="FA33" s="7">
        <v>53.536675095357801</v>
      </c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>
        <v>13.821336951433301</v>
      </c>
      <c r="FW33" s="7"/>
      <c r="FX33" s="7"/>
      <c r="FY33" s="7"/>
      <c r="FZ33" s="7"/>
      <c r="GA33" s="7"/>
      <c r="GB33" s="7">
        <v>68.161574445213404</v>
      </c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>
        <v>13.227322654256501</v>
      </c>
      <c r="GS33" s="7"/>
      <c r="GT33" s="7">
        <v>61.946050182087802</v>
      </c>
      <c r="GU33" s="7"/>
      <c r="GV33" s="7">
        <v>23.236833203524199</v>
      </c>
      <c r="GW33" s="7">
        <v>2.6135586731318699E-3</v>
      </c>
      <c r="GX33" s="7">
        <v>24.272181046074401</v>
      </c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>
        <v>68.323087431694006</v>
      </c>
      <c r="HJ33" s="7"/>
      <c r="HK33" s="7"/>
      <c r="HL33" s="7"/>
      <c r="HM33" s="7"/>
      <c r="HN33" s="7">
        <v>89.026046895404605</v>
      </c>
      <c r="HO33" s="7"/>
      <c r="HP33" s="7">
        <v>98.107255520504694</v>
      </c>
      <c r="HQ33" s="7"/>
      <c r="HR33" s="7"/>
      <c r="HS33" s="7"/>
      <c r="HT33" s="7"/>
      <c r="HU33" s="7"/>
      <c r="HV33" s="7"/>
      <c r="HW33" s="7">
        <v>12.5520692858641</v>
      </c>
      <c r="HX33" s="7"/>
      <c r="HY33" s="7"/>
      <c r="HZ33" s="7"/>
      <c r="IA33" s="7"/>
      <c r="IB33" s="7"/>
      <c r="IC33" s="7"/>
      <c r="ID33" s="7"/>
      <c r="IE33" s="7"/>
      <c r="IF33" s="7">
        <v>43.363636363636303</v>
      </c>
      <c r="IG33" s="7"/>
      <c r="IH33" s="7"/>
      <c r="II33" s="7">
        <v>69.638765660800502</v>
      </c>
      <c r="IJ33" s="7"/>
      <c r="IK33" s="7"/>
      <c r="IL33" s="7"/>
      <c r="IM33" s="7"/>
      <c r="IN33" s="7"/>
      <c r="IO33" s="7">
        <v>3.6270834862269598E-2</v>
      </c>
      <c r="IP33" s="7"/>
      <c r="IQ33" s="7"/>
      <c r="IR33" s="7"/>
      <c r="IS33" s="7"/>
      <c r="IT33" s="7"/>
      <c r="IU33" s="7"/>
      <c r="IV33" s="7"/>
      <c r="IW33" s="7"/>
      <c r="IX33" s="7">
        <v>0.67910606004206298</v>
      </c>
      <c r="IY33" s="7"/>
      <c r="IZ33" s="7"/>
      <c r="JA33" s="7">
        <v>0.15846217548234601</v>
      </c>
      <c r="JB33" s="7"/>
      <c r="JC33" s="7"/>
      <c r="JD33" s="7"/>
      <c r="JE33" s="7"/>
      <c r="JF33" s="7">
        <v>0.83996770038715396</v>
      </c>
      <c r="JG33" s="7"/>
    </row>
    <row r="34" spans="1:267" x14ac:dyDescent="0.2">
      <c r="A34" s="7" t="s">
        <v>179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>
        <v>22.1363247814399</v>
      </c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>
        <v>90.084001768458293</v>
      </c>
      <c r="BJ34" s="7"/>
      <c r="BK34" s="7"/>
      <c r="BL34" s="7"/>
      <c r="BM34" s="7"/>
      <c r="BN34" s="7">
        <v>60.136836803223602</v>
      </c>
      <c r="BO34" s="7"/>
      <c r="BP34" s="7"/>
      <c r="BQ34" s="7"/>
      <c r="BR34" s="7"/>
      <c r="BS34" s="7"/>
      <c r="BT34" s="7"/>
      <c r="BU34" s="7"/>
      <c r="BV34" s="7">
        <v>83.304761525070106</v>
      </c>
      <c r="BW34" s="7"/>
      <c r="BX34" s="7"/>
      <c r="BY34" s="7">
        <v>1.7105467482213499E-5</v>
      </c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>
        <v>102.673031026253</v>
      </c>
      <c r="CO34" s="7"/>
      <c r="CP34" s="7"/>
      <c r="CQ34" s="7"/>
      <c r="CR34" s="7">
        <v>98.119320094244401</v>
      </c>
      <c r="CS34" s="7">
        <v>87.018750120162295</v>
      </c>
      <c r="CT34" s="7"/>
      <c r="CU34" s="7"/>
      <c r="CV34" s="7"/>
      <c r="CW34" s="7"/>
      <c r="CX34" s="7">
        <v>51.5229092675186</v>
      </c>
      <c r="CY34" s="7"/>
      <c r="CZ34" s="7"/>
      <c r="DA34" s="7"/>
      <c r="DB34" s="7"/>
      <c r="DC34" s="7"/>
      <c r="DD34" s="7">
        <v>68.732421685578501</v>
      </c>
      <c r="DE34" s="7">
        <v>20.073433294245898</v>
      </c>
      <c r="DF34" s="7">
        <v>46.802361817434502</v>
      </c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>
        <v>98.308580858085804</v>
      </c>
      <c r="DU34" s="7">
        <v>81.496095178355404</v>
      </c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>
        <v>25.537819237674899</v>
      </c>
      <c r="EK34" s="7">
        <v>13.4258189512803</v>
      </c>
      <c r="EL34" s="7">
        <v>4.77140081501667</v>
      </c>
      <c r="EM34" s="7"/>
      <c r="EN34" s="7"/>
      <c r="EO34" s="7"/>
      <c r="EP34" s="7">
        <v>23.8027489276433</v>
      </c>
      <c r="EQ34" s="7">
        <v>72.038575112830401</v>
      </c>
      <c r="ER34" s="7"/>
      <c r="ES34" s="7">
        <v>94.339014922774894</v>
      </c>
      <c r="ET34" s="7">
        <v>46.798673501659998</v>
      </c>
      <c r="EU34" s="7"/>
      <c r="EV34" s="7">
        <v>93.261901337552104</v>
      </c>
      <c r="EW34" s="7"/>
      <c r="EX34" s="7"/>
      <c r="EY34" s="7">
        <v>95.999069551058398</v>
      </c>
      <c r="EZ34" s="7"/>
      <c r="FA34" s="7">
        <v>58.256320292416397</v>
      </c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>
        <v>16.0419076904954</v>
      </c>
      <c r="FW34" s="7"/>
      <c r="FX34" s="7"/>
      <c r="FY34" s="7"/>
      <c r="FZ34" s="7"/>
      <c r="GA34" s="7"/>
      <c r="GB34" s="7">
        <v>70.749651796037</v>
      </c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>
        <v>14.3442064966003</v>
      </c>
      <c r="GS34" s="7"/>
      <c r="GT34" s="7">
        <v>63.457129756992202</v>
      </c>
      <c r="GU34" s="7"/>
      <c r="GV34" s="7">
        <v>28.329242440475401</v>
      </c>
      <c r="GW34" s="7">
        <v>6.8222295149777207E-2</v>
      </c>
      <c r="GX34" s="7">
        <v>26.735840955175298</v>
      </c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>
        <v>69.108606557377001</v>
      </c>
      <c r="HJ34" s="7"/>
      <c r="HK34" s="7"/>
      <c r="HL34" s="7"/>
      <c r="HM34" s="7"/>
      <c r="HN34" s="7">
        <v>91.302398629131702</v>
      </c>
      <c r="HO34" s="7"/>
      <c r="HP34" s="7">
        <v>95.425867507886394</v>
      </c>
      <c r="HQ34" s="7"/>
      <c r="HR34" s="7"/>
      <c r="HS34" s="7"/>
      <c r="HT34" s="7"/>
      <c r="HU34" s="7"/>
      <c r="HV34" s="7"/>
      <c r="HW34" s="7">
        <v>13.689352392939499</v>
      </c>
      <c r="HX34" s="7"/>
      <c r="HY34" s="7"/>
      <c r="HZ34" s="7"/>
      <c r="IA34" s="7"/>
      <c r="IB34" s="7"/>
      <c r="IC34" s="7"/>
      <c r="ID34" s="7"/>
      <c r="IE34" s="7"/>
      <c r="IF34" s="7">
        <v>49.386363636363598</v>
      </c>
      <c r="IG34" s="7"/>
      <c r="IH34" s="7"/>
      <c r="II34" s="7">
        <v>70.779505679325297</v>
      </c>
      <c r="IJ34" s="7"/>
      <c r="IK34" s="7"/>
      <c r="IL34" s="7"/>
      <c r="IM34" s="7"/>
      <c r="IN34" s="7"/>
      <c r="IO34" s="7">
        <v>5.9475587298841899E-2</v>
      </c>
      <c r="IP34" s="7"/>
      <c r="IQ34" s="7"/>
      <c r="IR34" s="7"/>
      <c r="IS34" s="7"/>
      <c r="IT34" s="7"/>
      <c r="IU34" s="7"/>
      <c r="IV34" s="7"/>
      <c r="IW34" s="7"/>
      <c r="IX34" s="7">
        <v>1.1761026314585601</v>
      </c>
      <c r="IY34" s="7"/>
      <c r="IZ34" s="7"/>
      <c r="JA34" s="7">
        <v>0.31292936395327797</v>
      </c>
      <c r="JB34" s="7"/>
      <c r="JC34" s="7"/>
      <c r="JD34" s="7"/>
      <c r="JE34" s="7"/>
      <c r="JF34" s="7">
        <v>1.5471977823374601</v>
      </c>
      <c r="JG34" s="7"/>
    </row>
    <row r="35" spans="1:267" x14ac:dyDescent="0.2">
      <c r="A35" s="7" t="s">
        <v>180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>
        <v>27.929643837949701</v>
      </c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>
        <v>93.696709404408494</v>
      </c>
      <c r="BJ35" s="7"/>
      <c r="BK35" s="7"/>
      <c r="BL35" s="7"/>
      <c r="BM35" s="7"/>
      <c r="BN35" s="7">
        <v>62.743451981195399</v>
      </c>
      <c r="BO35" s="7"/>
      <c r="BP35" s="7"/>
      <c r="BQ35" s="7"/>
      <c r="BR35" s="7"/>
      <c r="BS35" s="7"/>
      <c r="BT35" s="7"/>
      <c r="BU35" s="7"/>
      <c r="BV35" s="7">
        <v>100</v>
      </c>
      <c r="BW35" s="7"/>
      <c r="BX35" s="7"/>
      <c r="BY35" s="7">
        <v>4.7895308950197902E-4</v>
      </c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>
        <v>100</v>
      </c>
      <c r="CO35" s="7"/>
      <c r="CP35" s="7"/>
      <c r="CQ35" s="7"/>
      <c r="CR35" s="7">
        <v>100</v>
      </c>
      <c r="CS35" s="7">
        <v>100</v>
      </c>
      <c r="CT35" s="7"/>
      <c r="CU35" s="7">
        <v>0.46019100750646103</v>
      </c>
      <c r="CV35" s="7"/>
      <c r="CW35" s="7"/>
      <c r="CX35" s="7">
        <v>53.331107274780003</v>
      </c>
      <c r="CY35" s="7"/>
      <c r="CZ35" s="7"/>
      <c r="DA35" s="7"/>
      <c r="DB35" s="7"/>
      <c r="DC35" s="7"/>
      <c r="DD35" s="7">
        <v>100</v>
      </c>
      <c r="DE35" s="7">
        <v>23.443153463465698</v>
      </c>
      <c r="DF35" s="7">
        <v>55.639200203746697</v>
      </c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>
        <v>100</v>
      </c>
      <c r="DU35" s="7">
        <v>100</v>
      </c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>
        <v>27.845153741663399</v>
      </c>
      <c r="EK35" s="7">
        <v>14.774626110218801</v>
      </c>
      <c r="EL35" s="7">
        <v>5.7529267851211801</v>
      </c>
      <c r="EM35" s="7"/>
      <c r="EN35" s="7"/>
      <c r="EO35" s="7"/>
      <c r="EP35" s="7">
        <v>26.5558379602382</v>
      </c>
      <c r="EQ35" s="7">
        <v>77.3754480980013</v>
      </c>
      <c r="ER35" s="7"/>
      <c r="ES35" s="7">
        <v>96.277487832147003</v>
      </c>
      <c r="ET35" s="7">
        <v>53.542262172602598</v>
      </c>
      <c r="EU35" s="7"/>
      <c r="EV35" s="7">
        <v>90.709046454767702</v>
      </c>
      <c r="EW35" s="7"/>
      <c r="EX35" s="7"/>
      <c r="EY35" s="7">
        <v>100</v>
      </c>
      <c r="EZ35" s="7"/>
      <c r="FA35" s="7">
        <v>60.460613492669999</v>
      </c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>
        <v>19.787355629107001</v>
      </c>
      <c r="FW35" s="7"/>
      <c r="FX35" s="7"/>
      <c r="FY35" s="7"/>
      <c r="FZ35" s="7"/>
      <c r="GA35" s="7"/>
      <c r="GB35" s="7">
        <v>73.976432040637107</v>
      </c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>
        <v>15.578300351312301</v>
      </c>
      <c r="GS35" s="7"/>
      <c r="GT35" s="7">
        <v>65.963625248357005</v>
      </c>
      <c r="GU35" s="7"/>
      <c r="GV35" s="7">
        <v>43.936430052954897</v>
      </c>
      <c r="GW35" s="7">
        <v>4.6646048744663302</v>
      </c>
      <c r="GX35" s="7">
        <v>29.003105403697099</v>
      </c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>
        <v>70.508879781420703</v>
      </c>
      <c r="HJ35" s="7"/>
      <c r="HK35" s="7"/>
      <c r="HL35" s="7"/>
      <c r="HM35" s="7"/>
      <c r="HN35" s="7">
        <v>92.881382125261197</v>
      </c>
      <c r="HO35" s="7"/>
      <c r="HP35" s="7">
        <v>100</v>
      </c>
      <c r="HQ35" s="7"/>
      <c r="HR35" s="7"/>
      <c r="HS35" s="7"/>
      <c r="HT35" s="7"/>
      <c r="HU35" s="7"/>
      <c r="HV35" s="7"/>
      <c r="HW35" s="7">
        <v>16.724890081898099</v>
      </c>
      <c r="HX35" s="7"/>
      <c r="HY35" s="7"/>
      <c r="HZ35" s="7"/>
      <c r="IA35" s="7"/>
      <c r="IB35" s="7"/>
      <c r="IC35" s="7"/>
      <c r="ID35" s="7"/>
      <c r="IE35" s="7"/>
      <c r="IF35" s="7">
        <v>60.227272727272698</v>
      </c>
      <c r="IG35" s="7"/>
      <c r="IH35" s="7"/>
      <c r="II35" s="7">
        <v>70.350509433042404</v>
      </c>
      <c r="IJ35" s="7"/>
      <c r="IK35" s="7"/>
      <c r="IL35" s="7"/>
      <c r="IM35" s="7"/>
      <c r="IN35" s="7"/>
      <c r="IO35" s="7">
        <v>9.0583112075125594E-2</v>
      </c>
      <c r="IP35" s="7"/>
      <c r="IQ35" s="7"/>
      <c r="IR35" s="7"/>
      <c r="IS35" s="7"/>
      <c r="IT35" s="7"/>
      <c r="IU35" s="7"/>
      <c r="IV35" s="7"/>
      <c r="IW35" s="7"/>
      <c r="IX35" s="7">
        <v>2.44250219877466</v>
      </c>
      <c r="IY35" s="7"/>
      <c r="IZ35" s="7"/>
      <c r="JA35" s="7">
        <v>0.39813882561901598</v>
      </c>
      <c r="JB35" s="7"/>
      <c r="JC35" s="7"/>
      <c r="JD35" s="7"/>
      <c r="JE35" s="7"/>
      <c r="JF35" s="7">
        <v>3.3353982963516402</v>
      </c>
      <c r="JG35" s="7"/>
    </row>
    <row r="36" spans="1:267" x14ac:dyDescent="0.2">
      <c r="A36" s="7" t="s">
        <v>181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>
        <v>31.854453862081101</v>
      </c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>
        <v>93.204067454051696</v>
      </c>
      <c r="BJ36" s="7"/>
      <c r="BK36" s="7"/>
      <c r="BL36" s="7"/>
      <c r="BM36" s="7"/>
      <c r="BN36" s="7">
        <v>65.522162525184697</v>
      </c>
      <c r="BO36" s="7"/>
      <c r="BP36" s="7"/>
      <c r="BQ36" s="7"/>
      <c r="BR36" s="7"/>
      <c r="BS36" s="7"/>
      <c r="BT36" s="7"/>
      <c r="BU36" s="7"/>
      <c r="BV36" s="7">
        <v>119.204241916836</v>
      </c>
      <c r="BW36" s="7"/>
      <c r="BX36" s="7"/>
      <c r="BY36" s="7">
        <v>2.4171341357558701E-3</v>
      </c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>
        <v>97.995226730310307</v>
      </c>
      <c r="CO36" s="7"/>
      <c r="CP36" s="7"/>
      <c r="CQ36" s="7"/>
      <c r="CR36" s="7">
        <v>96.474251093907796</v>
      </c>
      <c r="CS36" s="7">
        <v>128.09363764828001</v>
      </c>
      <c r="CT36" s="7"/>
      <c r="CU36" s="7">
        <v>0.34158881157889498</v>
      </c>
      <c r="CV36" s="7"/>
      <c r="CW36" s="7"/>
      <c r="CX36" s="7">
        <v>55.760743880662801</v>
      </c>
      <c r="CY36" s="7"/>
      <c r="CZ36" s="7"/>
      <c r="DA36" s="7"/>
      <c r="DB36" s="7"/>
      <c r="DC36" s="7"/>
      <c r="DD36" s="7">
        <v>148.00267244259101</v>
      </c>
      <c r="DE36" s="7">
        <v>27.644737277652599</v>
      </c>
      <c r="DF36" s="7">
        <v>59.494086206583297</v>
      </c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>
        <v>102.37623762376199</v>
      </c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>
        <v>31.602101920972601</v>
      </c>
      <c r="EK36" s="7">
        <v>15.535491687055901</v>
      </c>
      <c r="EL36" s="7">
        <v>7.2367984689348104</v>
      </c>
      <c r="EM36" s="7"/>
      <c r="EN36" s="7"/>
      <c r="EO36" s="7"/>
      <c r="EP36" s="7">
        <v>30.816570986873099</v>
      </c>
      <c r="EQ36" s="7">
        <v>81.379754996776299</v>
      </c>
      <c r="ER36" s="7"/>
      <c r="ES36" s="7">
        <v>96.445665847115393</v>
      </c>
      <c r="ET36" s="7">
        <v>56.2900741947184</v>
      </c>
      <c r="EU36" s="7"/>
      <c r="EV36" s="7">
        <v>91.830864375089902</v>
      </c>
      <c r="EW36" s="7"/>
      <c r="EX36" s="7"/>
      <c r="EY36" s="7">
        <v>105.381096379003</v>
      </c>
      <c r="EZ36" s="7"/>
      <c r="FA36" s="7">
        <v>71.704812953197006</v>
      </c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>
        <v>23.849913010145102</v>
      </c>
      <c r="FW36" s="7"/>
      <c r="FX36" s="7"/>
      <c r="FY36" s="7"/>
      <c r="FZ36" s="7"/>
      <c r="GA36" s="7"/>
      <c r="GB36" s="7">
        <v>78.733437968243507</v>
      </c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>
        <v>17.448876467063702</v>
      </c>
      <c r="GS36" s="7"/>
      <c r="GT36" s="7">
        <v>66.269295430230798</v>
      </c>
      <c r="GU36" s="7"/>
      <c r="GV36" s="7">
        <v>57.883585909351901</v>
      </c>
      <c r="GW36" s="7">
        <v>18.9517298288043</v>
      </c>
      <c r="GX36" s="7">
        <v>33.969075311471698</v>
      </c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>
        <v>72.404371584699405</v>
      </c>
      <c r="HJ36" s="7"/>
      <c r="HK36" s="7"/>
      <c r="HL36" s="7"/>
      <c r="HM36" s="7"/>
      <c r="HN36" s="7">
        <v>89.073245458125498</v>
      </c>
      <c r="HO36" s="7"/>
      <c r="HP36" s="7">
        <v>168.927444794953</v>
      </c>
      <c r="HQ36" s="7"/>
      <c r="HR36" s="7"/>
      <c r="HS36" s="7"/>
      <c r="HT36" s="7"/>
      <c r="HU36" s="7"/>
      <c r="HV36" s="7"/>
      <c r="HW36" s="7">
        <v>18.259248318584799</v>
      </c>
      <c r="HX36" s="7"/>
      <c r="HY36" s="7"/>
      <c r="HZ36" s="7"/>
      <c r="IA36" s="7"/>
      <c r="IB36" s="7"/>
      <c r="IC36" s="7"/>
      <c r="ID36" s="7"/>
      <c r="IE36" s="7"/>
      <c r="IF36" s="7">
        <v>68.659090909090907</v>
      </c>
      <c r="IG36" s="7"/>
      <c r="IH36" s="7"/>
      <c r="II36" s="7">
        <v>71.223126797640504</v>
      </c>
      <c r="IJ36" s="7"/>
      <c r="IK36" s="7"/>
      <c r="IL36" s="7"/>
      <c r="IM36" s="7"/>
      <c r="IN36" s="7"/>
      <c r="IO36" s="7">
        <v>0.14071793099039101</v>
      </c>
      <c r="IP36" s="7"/>
      <c r="IQ36" s="7"/>
      <c r="IR36" s="7"/>
      <c r="IS36" s="7"/>
      <c r="IT36" s="7"/>
      <c r="IU36" s="7"/>
      <c r="IV36" s="7"/>
      <c r="IW36" s="7"/>
      <c r="IX36" s="7">
        <v>4.5825685527288504</v>
      </c>
      <c r="IY36" s="7"/>
      <c r="IZ36" s="7"/>
      <c r="JA36" s="7">
        <v>0.486750797408879</v>
      </c>
      <c r="JB36" s="7"/>
      <c r="JC36" s="7"/>
      <c r="JD36" s="7"/>
      <c r="JE36" s="7"/>
      <c r="JF36" s="7">
        <v>6.3943052270319098</v>
      </c>
      <c r="JG36" s="7"/>
    </row>
    <row r="37" spans="1:267" x14ac:dyDescent="0.2">
      <c r="A37" s="7" t="s">
        <v>182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>
        <v>36.4478436456304</v>
      </c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>
        <v>96.330449062085506</v>
      </c>
      <c r="BJ37" s="7"/>
      <c r="BK37" s="7"/>
      <c r="BL37" s="7"/>
      <c r="BM37" s="7"/>
      <c r="BN37" s="7">
        <v>67.373237071860302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>
        <v>2.62375392838477E-2</v>
      </c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>
        <v>98.081454055873493</v>
      </c>
      <c r="CS37" s="7">
        <v>151.369609520697</v>
      </c>
      <c r="CT37" s="7"/>
      <c r="CU37" s="7">
        <v>3.2416024373475598</v>
      </c>
      <c r="CV37" s="7"/>
      <c r="CW37" s="7"/>
      <c r="CX37" s="7">
        <v>57.4227233364619</v>
      </c>
      <c r="CY37" s="7"/>
      <c r="CZ37" s="7"/>
      <c r="DA37" s="7"/>
      <c r="DB37" s="7"/>
      <c r="DC37" s="7"/>
      <c r="DD37" s="7">
        <v>228.87746635200801</v>
      </c>
      <c r="DE37" s="7">
        <v>30.9942852337727</v>
      </c>
      <c r="DF37" s="7">
        <v>60.799383249538003</v>
      </c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>
        <v>103.770627062706</v>
      </c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>
        <v>35.351193115591798</v>
      </c>
      <c r="EK37" s="7">
        <v>16.337859022629601</v>
      </c>
      <c r="EL37" s="7">
        <v>9.6278761444974101</v>
      </c>
      <c r="EM37" s="7"/>
      <c r="EN37" s="7"/>
      <c r="EO37" s="7"/>
      <c r="EP37" s="7">
        <v>33.950963278241801</v>
      </c>
      <c r="EQ37" s="7">
        <v>83.088330109606702</v>
      </c>
      <c r="ER37" s="7"/>
      <c r="ES37" s="7">
        <v>95.011726982648298</v>
      </c>
      <c r="ET37" s="7">
        <v>58.631439021896298</v>
      </c>
      <c r="EU37" s="7"/>
      <c r="EV37" s="7">
        <v>92.621889831727302</v>
      </c>
      <c r="EW37" s="7"/>
      <c r="EX37" s="7"/>
      <c r="EY37" s="7">
        <v>107.606420097697</v>
      </c>
      <c r="EZ37" s="7"/>
      <c r="FA37" s="7">
        <v>72.015871749748499</v>
      </c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>
        <v>27.041767199988801</v>
      </c>
      <c r="FW37" s="7"/>
      <c r="FX37" s="7"/>
      <c r="FY37" s="7"/>
      <c r="FZ37" s="7"/>
      <c r="GA37" s="7"/>
      <c r="GB37" s="7">
        <v>80.951156349412003</v>
      </c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>
        <v>18.712937280719999</v>
      </c>
      <c r="GS37" s="7"/>
      <c r="GT37" s="7">
        <v>67.491976157725801</v>
      </c>
      <c r="GU37" s="7"/>
      <c r="GV37" s="7"/>
      <c r="GW37" s="7">
        <v>29.7907875273137</v>
      </c>
      <c r="GX37" s="7">
        <v>35.232303496044601</v>
      </c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>
        <v>73.326502732240399</v>
      </c>
      <c r="HJ37" s="7"/>
      <c r="HK37" s="7"/>
      <c r="HL37" s="7"/>
      <c r="HM37" s="7"/>
      <c r="HN37" s="7">
        <v>85.172227408864501</v>
      </c>
      <c r="HO37" s="7"/>
      <c r="HP37" s="7">
        <v>177.83911671924301</v>
      </c>
      <c r="HQ37" s="7"/>
      <c r="HR37" s="7"/>
      <c r="HS37" s="7"/>
      <c r="HT37" s="7"/>
      <c r="HU37" s="7"/>
      <c r="HV37" s="7"/>
      <c r="HW37" s="7">
        <v>19.856111103975898</v>
      </c>
      <c r="HX37" s="7"/>
      <c r="HY37" s="7"/>
      <c r="HZ37" s="7"/>
      <c r="IA37" s="7"/>
      <c r="IB37" s="7"/>
      <c r="IC37" s="7"/>
      <c r="ID37" s="7"/>
      <c r="IE37" s="7"/>
      <c r="IF37" s="7">
        <v>70.465909090909093</v>
      </c>
      <c r="IG37" s="7"/>
      <c r="IH37" s="7"/>
      <c r="II37" s="7">
        <v>72.700238872909907</v>
      </c>
      <c r="IJ37" s="7"/>
      <c r="IK37" s="7"/>
      <c r="IL37" s="7"/>
      <c r="IM37" s="7"/>
      <c r="IN37" s="7"/>
      <c r="IO37" s="7">
        <v>0.22810219160954601</v>
      </c>
      <c r="IP37" s="7"/>
      <c r="IQ37" s="7"/>
      <c r="IR37" s="7"/>
      <c r="IS37" s="7"/>
      <c r="IT37" s="7"/>
      <c r="IU37" s="7"/>
      <c r="IV37" s="7"/>
      <c r="IW37" s="7"/>
      <c r="IX37" s="7">
        <v>7.2549615857744501</v>
      </c>
      <c r="IY37" s="7"/>
      <c r="IZ37" s="7"/>
      <c r="JA37" s="7">
        <v>0.60147689333549204</v>
      </c>
      <c r="JB37" s="7"/>
      <c r="JC37" s="7"/>
      <c r="JD37" s="7"/>
      <c r="JE37" s="7"/>
      <c r="JF37" s="7">
        <v>14.149051185405501</v>
      </c>
      <c r="JG37" s="7"/>
    </row>
    <row r="38" spans="1:267" x14ac:dyDescent="0.2">
      <c r="A38" s="7" t="s">
        <v>183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>
        <v>42.731012222237197</v>
      </c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>
        <v>100.73896292553501</v>
      </c>
      <c r="BJ38" s="7"/>
      <c r="BK38" s="7"/>
      <c r="BL38" s="7"/>
      <c r="BM38" s="7"/>
      <c r="BN38" s="7">
        <v>69.518132975151104</v>
      </c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>
        <v>0.56362570179109905</v>
      </c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>
        <v>101.068663749579</v>
      </c>
      <c r="CS38" s="7">
        <v>161.06129717570599</v>
      </c>
      <c r="CT38" s="7"/>
      <c r="CU38" s="7">
        <v>52.0303394690593</v>
      </c>
      <c r="CV38" s="7"/>
      <c r="CW38" s="7"/>
      <c r="CX38" s="7">
        <v>58.849181639433901</v>
      </c>
      <c r="CY38" s="7"/>
      <c r="CZ38" s="7"/>
      <c r="DA38" s="7"/>
      <c r="DB38" s="7"/>
      <c r="DC38" s="7"/>
      <c r="DD38" s="7">
        <v>318.34718046530702</v>
      </c>
      <c r="DE38" s="7">
        <v>33.645010093225999</v>
      </c>
      <c r="DF38" s="7">
        <v>65.383008045422201</v>
      </c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>
        <v>103.722772277228</v>
      </c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>
        <v>37.994151815591799</v>
      </c>
      <c r="EK38" s="7">
        <v>17.0018871624147</v>
      </c>
      <c r="EL38" s="7">
        <v>12.0916726859906</v>
      </c>
      <c r="EM38" s="7"/>
      <c r="EN38" s="7"/>
      <c r="EO38" s="7"/>
      <c r="EP38" s="7">
        <v>36.730045191869998</v>
      </c>
      <c r="EQ38" s="7">
        <v>87.369439071566703</v>
      </c>
      <c r="ER38" s="7"/>
      <c r="ES38" s="7">
        <v>91.426530126220499</v>
      </c>
      <c r="ET38" s="7">
        <v>60.624907948640697</v>
      </c>
      <c r="EU38" s="7"/>
      <c r="EV38" s="7">
        <v>97.022867826837299</v>
      </c>
      <c r="EW38" s="7"/>
      <c r="EX38" s="7"/>
      <c r="EY38" s="7"/>
      <c r="EZ38" s="7"/>
      <c r="FA38" s="7">
        <v>73.317710416797198</v>
      </c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>
        <v>29.445892889587199</v>
      </c>
      <c r="FW38" s="7"/>
      <c r="FX38" s="7"/>
      <c r="FY38" s="7"/>
      <c r="FZ38" s="7"/>
      <c r="GA38" s="7"/>
      <c r="GB38" s="7">
        <v>84.561601873954302</v>
      </c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>
        <v>20.630355900183702</v>
      </c>
      <c r="GS38" s="7"/>
      <c r="GT38" s="7">
        <v>67.323857557695206</v>
      </c>
      <c r="GU38" s="7"/>
      <c r="GV38" s="7"/>
      <c r="GW38" s="7">
        <v>43.957137228146202</v>
      </c>
      <c r="GX38" s="7">
        <v>35.194798745625498</v>
      </c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>
        <v>73.787568306010897</v>
      </c>
      <c r="HJ38" s="7"/>
      <c r="HK38" s="7"/>
      <c r="HL38" s="7"/>
      <c r="HM38" s="7"/>
      <c r="HN38" s="7">
        <v>81.463938227513395</v>
      </c>
      <c r="HO38" s="7"/>
      <c r="HP38" s="7"/>
      <c r="HQ38" s="7"/>
      <c r="HR38" s="7"/>
      <c r="HS38" s="7"/>
      <c r="HT38" s="7"/>
      <c r="HU38" s="7"/>
      <c r="HV38" s="7"/>
      <c r="HW38" s="7">
        <v>21.365638766519801</v>
      </c>
      <c r="HX38" s="7"/>
      <c r="HY38" s="7"/>
      <c r="HZ38" s="7"/>
      <c r="IA38" s="7"/>
      <c r="IB38" s="7"/>
      <c r="IC38" s="7"/>
      <c r="ID38" s="7"/>
      <c r="IE38" s="7"/>
      <c r="IF38" s="7">
        <v>76.488636363636303</v>
      </c>
      <c r="IG38" s="7"/>
      <c r="IH38" s="7"/>
      <c r="II38" s="7">
        <v>71.213376882952204</v>
      </c>
      <c r="IJ38" s="7"/>
      <c r="IK38" s="7"/>
      <c r="IL38" s="7"/>
      <c r="IM38" s="7"/>
      <c r="IN38" s="7"/>
      <c r="IO38" s="7">
        <v>0.36032315469149201</v>
      </c>
      <c r="IP38" s="7"/>
      <c r="IQ38" s="7"/>
      <c r="IR38" s="7"/>
      <c r="IS38" s="7"/>
      <c r="IT38" s="7"/>
      <c r="IU38" s="7"/>
      <c r="IV38" s="7"/>
      <c r="IW38" s="7"/>
      <c r="IX38" s="7">
        <v>9.6758896163794308</v>
      </c>
      <c r="IY38" s="7"/>
      <c r="IZ38" s="7"/>
      <c r="JA38" s="7">
        <v>0.81175540458874396</v>
      </c>
      <c r="JB38" s="7"/>
      <c r="JC38" s="7"/>
      <c r="JD38" s="7"/>
      <c r="JE38" s="7"/>
      <c r="JF38" s="7">
        <v>34.073850619138803</v>
      </c>
      <c r="JG38" s="7"/>
    </row>
    <row r="39" spans="1:267" x14ac:dyDescent="0.2">
      <c r="A39" s="7" t="s">
        <v>184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>
        <v>54.004290805564402</v>
      </c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>
        <v>99.058927556369596</v>
      </c>
      <c r="BJ39" s="7"/>
      <c r="BK39" s="7"/>
      <c r="BL39" s="7"/>
      <c r="BM39" s="7"/>
      <c r="BN39" s="7">
        <v>72.515110812625906</v>
      </c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>
        <v>13.4086305604446</v>
      </c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>
        <v>98.684210526315795</v>
      </c>
      <c r="CV39" s="7"/>
      <c r="CW39" s="7"/>
      <c r="CX39" s="7">
        <v>60.804451587433</v>
      </c>
      <c r="CY39" s="7"/>
      <c r="CZ39" s="7"/>
      <c r="DA39" s="7"/>
      <c r="DB39" s="7"/>
      <c r="DC39" s="7"/>
      <c r="DD39" s="7">
        <v>376.39629737389401</v>
      </c>
      <c r="DE39" s="7">
        <v>35.197694112720903</v>
      </c>
      <c r="DF39" s="7">
        <v>70.521394052719899</v>
      </c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>
        <v>41.999511660852598</v>
      </c>
      <c r="EK39" s="7">
        <v>17.859590176303801</v>
      </c>
      <c r="EL39" s="7">
        <v>16.640924256722801</v>
      </c>
      <c r="EM39" s="7"/>
      <c r="EN39" s="7"/>
      <c r="EO39" s="7"/>
      <c r="EP39" s="7">
        <v>39.626683327129797</v>
      </c>
      <c r="EQ39" s="7">
        <v>90.709219858156004</v>
      </c>
      <c r="ER39" s="7"/>
      <c r="ES39" s="7">
        <v>92.268000317535893</v>
      </c>
      <c r="ET39" s="7">
        <v>63.5564798997355</v>
      </c>
      <c r="EU39" s="7"/>
      <c r="EV39" s="7">
        <v>97.936142672227803</v>
      </c>
      <c r="EW39" s="7"/>
      <c r="EX39" s="7"/>
      <c r="EY39" s="7"/>
      <c r="EZ39" s="7"/>
      <c r="FA39" s="7">
        <v>73.578846196618201</v>
      </c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>
        <v>31.443845719215599</v>
      </c>
      <c r="FW39" s="7"/>
      <c r="FX39" s="7"/>
      <c r="FY39" s="7"/>
      <c r="FZ39" s="7"/>
      <c r="GA39" s="7"/>
      <c r="GB39" s="7">
        <v>86.533153514813094</v>
      </c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>
        <v>24.699122065900401</v>
      </c>
      <c r="GS39" s="7"/>
      <c r="GT39" s="7">
        <v>68.699373376127198</v>
      </c>
      <c r="GU39" s="7"/>
      <c r="GV39" s="7"/>
      <c r="GW39" s="7">
        <v>51.822321858965999</v>
      </c>
      <c r="GX39" s="7">
        <v>38.227569245430203</v>
      </c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>
        <v>75.102459016393396</v>
      </c>
      <c r="HJ39" s="7"/>
      <c r="HK39" s="7"/>
      <c r="HL39" s="7"/>
      <c r="HM39" s="7"/>
      <c r="HN39" s="7">
        <v>81.124147171238505</v>
      </c>
      <c r="HO39" s="7"/>
      <c r="HP39" s="7"/>
      <c r="HQ39" s="7"/>
      <c r="HR39" s="7"/>
      <c r="HS39" s="7"/>
      <c r="HT39" s="7"/>
      <c r="HU39" s="7"/>
      <c r="HV39" s="7"/>
      <c r="HW39" s="7">
        <v>22.434423738028901</v>
      </c>
      <c r="HX39" s="7"/>
      <c r="HY39" s="7"/>
      <c r="HZ39" s="7"/>
      <c r="IA39" s="7"/>
      <c r="IB39" s="7"/>
      <c r="IC39" s="7"/>
      <c r="ID39" s="7"/>
      <c r="IE39" s="7"/>
      <c r="IF39" s="7">
        <v>87.329545454545396</v>
      </c>
      <c r="IG39" s="7"/>
      <c r="IH39" s="7"/>
      <c r="II39" s="7">
        <v>79.315555988885095</v>
      </c>
      <c r="IJ39" s="7"/>
      <c r="IK39" s="7"/>
      <c r="IL39" s="7"/>
      <c r="IM39" s="7"/>
      <c r="IN39" s="7"/>
      <c r="IO39" s="7">
        <v>0.79725266730845501</v>
      </c>
      <c r="IP39" s="7"/>
      <c r="IQ39" s="7"/>
      <c r="IR39" s="7"/>
      <c r="IS39" s="7"/>
      <c r="IT39" s="7"/>
      <c r="IU39" s="7"/>
      <c r="IV39" s="7"/>
      <c r="IW39" s="7"/>
      <c r="IX39" s="7">
        <v>12.984945176304301</v>
      </c>
      <c r="IY39" s="7"/>
      <c r="IZ39" s="7"/>
      <c r="JA39" s="7">
        <v>1.44619658340541</v>
      </c>
      <c r="JB39" s="7"/>
      <c r="JC39" s="7"/>
      <c r="JD39" s="7"/>
      <c r="JE39" s="7"/>
      <c r="JF39" s="7">
        <v>58.130468672984698</v>
      </c>
      <c r="JG39" s="7"/>
    </row>
    <row r="40" spans="1:267" x14ac:dyDescent="0.2">
      <c r="A40" s="7" t="s">
        <v>185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>
        <v>62.316446824071399</v>
      </c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>
        <v>100</v>
      </c>
      <c r="BJ40" s="7"/>
      <c r="BK40" s="7"/>
      <c r="BL40" s="7"/>
      <c r="BM40" s="7"/>
      <c r="BN40" s="7">
        <v>77.409335124244507</v>
      </c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>
        <v>21.287891344655499</v>
      </c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>
        <v>100</v>
      </c>
      <c r="CV40" s="7"/>
      <c r="CW40" s="7"/>
      <c r="CX40" s="7">
        <v>63.008574074268203</v>
      </c>
      <c r="CY40" s="7"/>
      <c r="CZ40" s="7"/>
      <c r="DA40" s="7"/>
      <c r="DB40" s="7"/>
      <c r="DC40" s="7"/>
      <c r="DD40" s="7"/>
      <c r="DE40" s="7">
        <v>37.4210300168739</v>
      </c>
      <c r="DF40" s="7">
        <v>77.891717056488403</v>
      </c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>
        <v>45.922766016102003</v>
      </c>
      <c r="EK40" s="7">
        <v>19.893176354395699</v>
      </c>
      <c r="EL40" s="7">
        <v>26.7213863500188</v>
      </c>
      <c r="EM40" s="7"/>
      <c r="EN40" s="7"/>
      <c r="EO40" s="7"/>
      <c r="EP40" s="7">
        <v>43.865641802087701</v>
      </c>
      <c r="EQ40" s="7">
        <v>100</v>
      </c>
      <c r="ER40" s="7"/>
      <c r="ES40" s="7">
        <v>95.252837977296196</v>
      </c>
      <c r="ET40" s="7">
        <v>62.022290578662599</v>
      </c>
      <c r="EU40" s="7"/>
      <c r="EV40" s="7">
        <v>100</v>
      </c>
      <c r="EW40" s="7"/>
      <c r="EX40" s="7"/>
      <c r="EY40" s="7"/>
      <c r="EZ40" s="7"/>
      <c r="FA40" s="7">
        <v>74.097277524204003</v>
      </c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>
        <v>43.743813710553802</v>
      </c>
      <c r="FW40" s="7"/>
      <c r="FX40" s="7"/>
      <c r="FY40" s="7"/>
      <c r="FZ40" s="7"/>
      <c r="GA40" s="7"/>
      <c r="GB40" s="7">
        <v>92.157287329456295</v>
      </c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>
        <v>27.853651578361401</v>
      </c>
      <c r="GS40" s="7"/>
      <c r="GT40" s="7">
        <v>70.747363594681303</v>
      </c>
      <c r="GU40" s="7"/>
      <c r="GV40" s="7">
        <v>100</v>
      </c>
      <c r="GW40" s="7">
        <v>57.274389775113399</v>
      </c>
      <c r="GX40" s="7">
        <v>40.329540030286402</v>
      </c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>
        <v>80.532786885245898</v>
      </c>
      <c r="HJ40" s="7"/>
      <c r="HK40" s="7"/>
      <c r="HL40" s="7"/>
      <c r="HM40" s="7"/>
      <c r="HN40" s="7">
        <v>81.139627401592705</v>
      </c>
      <c r="HO40" s="7"/>
      <c r="HP40" s="7"/>
      <c r="HQ40" s="7"/>
      <c r="HR40" s="7"/>
      <c r="HS40" s="7"/>
      <c r="HT40" s="7"/>
      <c r="HU40" s="7"/>
      <c r="HV40" s="7"/>
      <c r="HW40" s="7">
        <v>24.410809005792402</v>
      </c>
      <c r="HX40" s="7"/>
      <c r="HY40" s="7"/>
      <c r="HZ40" s="7"/>
      <c r="IA40" s="7"/>
      <c r="IB40" s="7"/>
      <c r="IC40" s="7"/>
      <c r="ID40" s="7"/>
      <c r="IE40" s="7"/>
      <c r="IF40" s="7">
        <v>93.352272727272705</v>
      </c>
      <c r="IG40" s="7"/>
      <c r="IH40" s="7"/>
      <c r="II40" s="7">
        <v>92.185443377370405</v>
      </c>
      <c r="IJ40" s="7"/>
      <c r="IK40" s="7"/>
      <c r="IL40" s="7"/>
      <c r="IM40" s="7"/>
      <c r="IN40" s="7"/>
      <c r="IO40" s="7">
        <v>1.4830892743605499</v>
      </c>
      <c r="IP40" s="7"/>
      <c r="IQ40" s="7"/>
      <c r="IR40" s="7"/>
      <c r="IS40" s="7"/>
      <c r="IT40" s="7"/>
      <c r="IU40" s="7"/>
      <c r="IV40" s="7"/>
      <c r="IW40" s="7"/>
      <c r="IX40" s="7">
        <v>17.881665342222899</v>
      </c>
      <c r="IY40" s="7"/>
      <c r="IZ40" s="7"/>
      <c r="JA40" s="7">
        <v>2.2812504362570398</v>
      </c>
      <c r="JB40" s="7"/>
      <c r="JC40" s="7"/>
      <c r="JD40" s="7"/>
      <c r="JE40" s="7"/>
      <c r="JF40" s="7">
        <v>100</v>
      </c>
      <c r="JG40" s="7"/>
    </row>
    <row r="41" spans="1:267" x14ac:dyDescent="0.2">
      <c r="A41" s="7" t="s">
        <v>186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>
        <v>66.2970344239871</v>
      </c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>
        <v>78.735728676964399</v>
      </c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>
        <v>22.550243014366298</v>
      </c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>
        <v>64.355044061185694</v>
      </c>
      <c r="CY41" s="7"/>
      <c r="CZ41" s="7"/>
      <c r="DA41" s="7"/>
      <c r="DB41" s="7"/>
      <c r="DC41" s="7"/>
      <c r="DD41" s="7"/>
      <c r="DE41" s="7">
        <v>40.534084610415597</v>
      </c>
      <c r="DF41" s="7">
        <v>81.634693873888907</v>
      </c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>
        <v>47.9779171658354</v>
      </c>
      <c r="EK41" s="7">
        <v>21.456409266806499</v>
      </c>
      <c r="EL41" s="7">
        <v>35.521386174691401</v>
      </c>
      <c r="EM41" s="7"/>
      <c r="EN41" s="7"/>
      <c r="EO41" s="7"/>
      <c r="EP41" s="7">
        <v>47.639989030316102</v>
      </c>
      <c r="EQ41" s="7">
        <v>103.655705996132</v>
      </c>
      <c r="ER41" s="7"/>
      <c r="ES41" s="7">
        <v>97.412082241803603</v>
      </c>
      <c r="ET41" s="7">
        <v>63.292638424137003</v>
      </c>
      <c r="EU41" s="7"/>
      <c r="EV41" s="7"/>
      <c r="EW41" s="7"/>
      <c r="EX41" s="7"/>
      <c r="EY41" s="7"/>
      <c r="EZ41" s="7"/>
      <c r="FA41" s="7">
        <v>78.0219946856311</v>
      </c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>
        <v>59.643697246659599</v>
      </c>
      <c r="FW41" s="7"/>
      <c r="FX41" s="7"/>
      <c r="FY41" s="7"/>
      <c r="FZ41" s="7"/>
      <c r="GA41" s="7"/>
      <c r="GB41" s="7">
        <v>96.2401068691875</v>
      </c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>
        <v>30.941816321715599</v>
      </c>
      <c r="GS41" s="7"/>
      <c r="GT41" s="7">
        <v>72.245147485862802</v>
      </c>
      <c r="GU41" s="7"/>
      <c r="GV41" s="7"/>
      <c r="GW41" s="7">
        <v>62.680550204992898</v>
      </c>
      <c r="GX41" s="7">
        <v>43.929996070526698</v>
      </c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>
        <v>80.362021857923494</v>
      </c>
      <c r="HJ41" s="7"/>
      <c r="HK41" s="7"/>
      <c r="HL41" s="7"/>
      <c r="HM41" s="7"/>
      <c r="HN41" s="7">
        <v>81.232508783718004</v>
      </c>
      <c r="HO41" s="7"/>
      <c r="HP41" s="7"/>
      <c r="HQ41" s="7"/>
      <c r="HR41" s="7"/>
      <c r="HS41" s="7"/>
      <c r="HT41" s="7"/>
      <c r="HU41" s="7"/>
      <c r="HV41" s="7"/>
      <c r="HW41" s="7">
        <v>29.412243185505801</v>
      </c>
      <c r="HX41" s="7"/>
      <c r="HY41" s="7"/>
      <c r="HZ41" s="7"/>
      <c r="IA41" s="7"/>
      <c r="IB41" s="7"/>
      <c r="IC41" s="7"/>
      <c r="ID41" s="7"/>
      <c r="IE41" s="7"/>
      <c r="IF41" s="7">
        <v>96.363636363636402</v>
      </c>
      <c r="IG41" s="7"/>
      <c r="IH41" s="7"/>
      <c r="II41" s="7">
        <v>93.116560230098003</v>
      </c>
      <c r="IJ41" s="7"/>
      <c r="IK41" s="7"/>
      <c r="IL41" s="7"/>
      <c r="IM41" s="7"/>
      <c r="IN41" s="7"/>
      <c r="IO41" s="7">
        <v>2.6092751046560201</v>
      </c>
      <c r="IP41" s="7"/>
      <c r="IQ41" s="7"/>
      <c r="IR41" s="7"/>
      <c r="IS41" s="7"/>
      <c r="IT41" s="7"/>
      <c r="IU41" s="7"/>
      <c r="IV41" s="7"/>
      <c r="IW41" s="7"/>
      <c r="IX41" s="7">
        <v>22.356417564824199</v>
      </c>
      <c r="IY41" s="7"/>
      <c r="IZ41" s="7"/>
      <c r="JA41" s="7">
        <v>4.6363460632179798</v>
      </c>
      <c r="JB41" s="7"/>
      <c r="JC41" s="7"/>
      <c r="JD41" s="7"/>
      <c r="JE41" s="7"/>
      <c r="JF41" s="7"/>
      <c r="JG41" s="7"/>
    </row>
    <row r="42" spans="1:267" x14ac:dyDescent="0.2">
      <c r="A42" s="7" t="s">
        <v>187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>
        <v>69.403604391567598</v>
      </c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>
        <v>80.116689053055694</v>
      </c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>
        <v>26.173711974324402</v>
      </c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>
        <v>66.150337377075701</v>
      </c>
      <c r="CY42" s="7"/>
      <c r="CZ42" s="7"/>
      <c r="DA42" s="7"/>
      <c r="DB42" s="7"/>
      <c r="DC42" s="7"/>
      <c r="DD42" s="7"/>
      <c r="DE42" s="7">
        <v>42.225126611845702</v>
      </c>
      <c r="DF42" s="7">
        <v>82.467234417323198</v>
      </c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>
        <v>50.150778211141798</v>
      </c>
      <c r="EK42" s="7">
        <v>23.379324088267602</v>
      </c>
      <c r="EL42" s="7">
        <v>39.319039956295299</v>
      </c>
      <c r="EM42" s="7"/>
      <c r="EN42" s="7"/>
      <c r="EO42" s="7"/>
      <c r="EP42" s="7">
        <v>50.635030969076503</v>
      </c>
      <c r="EQ42" s="7"/>
      <c r="ER42" s="7"/>
      <c r="ES42" s="7">
        <v>100.94466936572201</v>
      </c>
      <c r="ET42" s="7">
        <v>64.289372887509302</v>
      </c>
      <c r="EU42" s="7"/>
      <c r="EV42" s="7"/>
      <c r="EW42" s="7"/>
      <c r="EX42" s="7"/>
      <c r="EY42" s="7"/>
      <c r="EZ42" s="7"/>
      <c r="FA42" s="7">
        <v>77.004333190740496</v>
      </c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>
        <v>70.680949278099305</v>
      </c>
      <c r="FW42" s="7"/>
      <c r="FX42" s="7"/>
      <c r="FY42" s="7"/>
      <c r="FZ42" s="7"/>
      <c r="GA42" s="7"/>
      <c r="GB42" s="7">
        <v>94.989313702208506</v>
      </c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>
        <v>34.409031291939201</v>
      </c>
      <c r="GS42" s="7"/>
      <c r="GT42" s="7">
        <v>70.625095521931797</v>
      </c>
      <c r="GU42" s="7"/>
      <c r="GV42" s="7"/>
      <c r="GW42" s="7">
        <v>67.307838236607395</v>
      </c>
      <c r="GX42" s="7">
        <v>44.137976959214797</v>
      </c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>
        <v>80.310792349726796</v>
      </c>
      <c r="HJ42" s="7"/>
      <c r="HK42" s="7"/>
      <c r="HL42" s="7"/>
      <c r="HM42" s="7"/>
      <c r="HN42" s="7">
        <v>80.2959548472883</v>
      </c>
      <c r="HO42" s="7"/>
      <c r="HP42" s="7"/>
      <c r="HQ42" s="7"/>
      <c r="HR42" s="7"/>
      <c r="HS42" s="7"/>
      <c r="HT42" s="7"/>
      <c r="HU42" s="7"/>
      <c r="HV42" s="7"/>
      <c r="HW42" s="7">
        <v>31.4487783785635</v>
      </c>
      <c r="HX42" s="7"/>
      <c r="HY42" s="7"/>
      <c r="HZ42" s="7"/>
      <c r="IA42" s="7"/>
      <c r="IB42" s="7"/>
      <c r="IC42" s="7"/>
      <c r="ID42" s="7"/>
      <c r="IE42" s="7"/>
      <c r="IF42" s="7">
        <v>98.772727272727295</v>
      </c>
      <c r="IG42" s="7"/>
      <c r="IH42" s="7"/>
      <c r="II42" s="7">
        <v>92.516940476770799</v>
      </c>
      <c r="IJ42" s="7"/>
      <c r="IK42" s="7"/>
      <c r="IL42" s="7"/>
      <c r="IM42" s="7"/>
      <c r="IN42" s="7"/>
      <c r="IO42" s="7">
        <v>4.7437596708409497</v>
      </c>
      <c r="IP42" s="7"/>
      <c r="IQ42" s="7"/>
      <c r="IR42" s="7"/>
      <c r="IS42" s="7"/>
      <c r="IT42" s="7"/>
      <c r="IU42" s="7"/>
      <c r="IV42" s="7"/>
      <c r="IW42" s="7"/>
      <c r="IX42" s="7">
        <v>26.014212753519001</v>
      </c>
      <c r="IY42" s="7"/>
      <c r="IZ42" s="7"/>
      <c r="JA42" s="7">
        <v>6.0161570220622798</v>
      </c>
      <c r="JB42" s="7"/>
      <c r="JC42" s="7"/>
      <c r="JD42" s="7"/>
      <c r="JE42" s="7"/>
      <c r="JF42" s="7"/>
      <c r="JG42" s="7"/>
    </row>
    <row r="43" spans="1:267" x14ac:dyDescent="0.2">
      <c r="A43" s="7" t="s">
        <v>188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>
        <v>71.593835363641702</v>
      </c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>
        <v>86.589153794492901</v>
      </c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>
        <v>28.203281859375199</v>
      </c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>
        <v>66.4969534133119</v>
      </c>
      <c r="CY43" s="7"/>
      <c r="CZ43" s="7"/>
      <c r="DA43" s="7"/>
      <c r="DB43" s="7"/>
      <c r="DC43" s="7"/>
      <c r="DD43" s="7"/>
      <c r="DE43" s="7">
        <v>42.816030493027299</v>
      </c>
      <c r="DF43" s="7">
        <v>77.538977177453503</v>
      </c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>
        <v>53.099888297523997</v>
      </c>
      <c r="EK43" s="7">
        <v>47.1805827236903</v>
      </c>
      <c r="EL43" s="7">
        <v>44.0040673116671</v>
      </c>
      <c r="EM43" s="7"/>
      <c r="EN43" s="7"/>
      <c r="EO43" s="7"/>
      <c r="EP43" s="7">
        <v>52.751703386656899</v>
      </c>
      <c r="EQ43" s="7"/>
      <c r="ER43" s="7"/>
      <c r="ES43" s="7">
        <v>93.768357545447302</v>
      </c>
      <c r="ET43" s="7">
        <v>64.699792960662506</v>
      </c>
      <c r="EU43" s="7"/>
      <c r="EV43" s="7"/>
      <c r="EW43" s="7"/>
      <c r="EX43" s="7"/>
      <c r="EY43" s="7"/>
      <c r="EZ43" s="7"/>
      <c r="FA43" s="7">
        <v>75.740896844253697</v>
      </c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>
        <v>80.505859966851901</v>
      </c>
      <c r="FW43" s="7"/>
      <c r="FX43" s="7"/>
      <c r="FY43" s="7"/>
      <c r="FZ43" s="7"/>
      <c r="GA43" s="7"/>
      <c r="GB43" s="7">
        <v>97.649014485870296</v>
      </c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>
        <v>36.395017660397102</v>
      </c>
      <c r="GS43" s="7"/>
      <c r="GT43" s="7">
        <v>67.858780375974305</v>
      </c>
      <c r="GU43" s="7"/>
      <c r="GV43" s="7"/>
      <c r="GW43" s="7">
        <v>72.200386798528896</v>
      </c>
      <c r="GX43" s="7">
        <v>49.282946812171801</v>
      </c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>
        <v>78.825136612021893</v>
      </c>
      <c r="HJ43" s="7"/>
      <c r="HK43" s="7"/>
      <c r="HL43" s="7"/>
      <c r="HM43" s="7"/>
      <c r="HN43" s="7">
        <v>77.8578185665002</v>
      </c>
      <c r="HO43" s="7"/>
      <c r="HP43" s="7"/>
      <c r="HQ43" s="7"/>
      <c r="HR43" s="7"/>
      <c r="HS43" s="7"/>
      <c r="HT43" s="7"/>
      <c r="HU43" s="7"/>
      <c r="HV43" s="7"/>
      <c r="HW43" s="7">
        <v>33.4063266590463</v>
      </c>
      <c r="HX43" s="7"/>
      <c r="HY43" s="7"/>
      <c r="HZ43" s="7"/>
      <c r="IA43" s="7"/>
      <c r="IB43" s="7"/>
      <c r="IC43" s="7"/>
      <c r="ID43" s="7"/>
      <c r="IE43" s="7"/>
      <c r="IF43" s="7">
        <v>98.170454545454504</v>
      </c>
      <c r="IG43" s="7"/>
      <c r="IH43" s="7"/>
      <c r="II43" s="7">
        <v>111.032028469751</v>
      </c>
      <c r="IJ43" s="7"/>
      <c r="IK43" s="7"/>
      <c r="IL43" s="7"/>
      <c r="IM43" s="7"/>
      <c r="IN43" s="7"/>
      <c r="IO43" s="7">
        <v>8.1512441460061993</v>
      </c>
      <c r="IP43" s="7"/>
      <c r="IQ43" s="7"/>
      <c r="IR43" s="7"/>
      <c r="IS43" s="7"/>
      <c r="IT43" s="7"/>
      <c r="IU43" s="7"/>
      <c r="IV43" s="7"/>
      <c r="IW43" s="7"/>
      <c r="IX43" s="7">
        <v>28.430980716725301</v>
      </c>
      <c r="IY43" s="7"/>
      <c r="IZ43" s="7"/>
      <c r="JA43" s="7">
        <v>7.3499466333570203</v>
      </c>
      <c r="JB43" s="7"/>
      <c r="JC43" s="7"/>
      <c r="JD43" s="7"/>
      <c r="JE43" s="7"/>
      <c r="JF43" s="7"/>
      <c r="JG43" s="7"/>
    </row>
    <row r="44" spans="1:267" x14ac:dyDescent="0.2">
      <c r="A44" s="7" t="s">
        <v>189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>
        <v>74.672798188709706</v>
      </c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>
        <v>88.998488918737394</v>
      </c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>
        <v>33.075962300699601</v>
      </c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>
        <v>67.296836573856993</v>
      </c>
      <c r="CY44" s="7"/>
      <c r="CZ44" s="7"/>
      <c r="DA44" s="7"/>
      <c r="DB44" s="7"/>
      <c r="DC44" s="7"/>
      <c r="DD44" s="7"/>
      <c r="DE44" s="7">
        <v>43.202279859263001</v>
      </c>
      <c r="DF44" s="7">
        <v>76.409252621388404</v>
      </c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>
        <v>54.932345050227397</v>
      </c>
      <c r="EK44" s="7">
        <v>52.112375053552597</v>
      </c>
      <c r="EL44" s="7">
        <v>52.4470836126808</v>
      </c>
      <c r="EM44" s="7"/>
      <c r="EN44" s="7"/>
      <c r="EO44" s="7"/>
      <c r="EP44" s="7">
        <v>56.476518499029297</v>
      </c>
      <c r="EQ44" s="7"/>
      <c r="ER44" s="7"/>
      <c r="ES44" s="7">
        <v>94.474874970230999</v>
      </c>
      <c r="ET44" s="7">
        <v>63.146997929606599</v>
      </c>
      <c r="EU44" s="7"/>
      <c r="EV44" s="7"/>
      <c r="EW44" s="7"/>
      <c r="EX44" s="7"/>
      <c r="EY44" s="7"/>
      <c r="EZ44" s="7"/>
      <c r="FA44" s="7">
        <v>74.819241150767894</v>
      </c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>
        <v>92.302035036369006</v>
      </c>
      <c r="FW44" s="7"/>
      <c r="FX44" s="7"/>
      <c r="FY44" s="7"/>
      <c r="FZ44" s="7"/>
      <c r="GA44" s="7"/>
      <c r="GB44" s="7">
        <v>96.010448824507293</v>
      </c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>
        <v>37.785924086781002</v>
      </c>
      <c r="GS44" s="7"/>
      <c r="GT44" s="7">
        <v>69.677517958123204</v>
      </c>
      <c r="GU44" s="7"/>
      <c r="GV44" s="7"/>
      <c r="GW44" s="7">
        <v>75.748363006505897</v>
      </c>
      <c r="GX44" s="7">
        <v>51.9569923509886</v>
      </c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79.1666666666667</v>
      </c>
      <c r="HJ44" s="7"/>
      <c r="HK44" s="7"/>
      <c r="HL44" s="7"/>
      <c r="HM44" s="7"/>
      <c r="HN44" s="7">
        <v>79.492609503008893</v>
      </c>
      <c r="HO44" s="7"/>
      <c r="HP44" s="7"/>
      <c r="HQ44" s="7"/>
      <c r="HR44" s="7"/>
      <c r="HS44" s="7"/>
      <c r="HT44" s="7"/>
      <c r="HU44" s="7"/>
      <c r="HV44" s="7"/>
      <c r="HW44" s="7">
        <v>33.272113124670902</v>
      </c>
      <c r="HX44" s="7"/>
      <c r="HY44" s="7"/>
      <c r="HZ44" s="7"/>
      <c r="IA44" s="7"/>
      <c r="IB44" s="7"/>
      <c r="IC44" s="7"/>
      <c r="ID44" s="7"/>
      <c r="IE44" s="7"/>
      <c r="IF44" s="7">
        <v>96.363636363636303</v>
      </c>
      <c r="IG44" s="7"/>
      <c r="IH44" s="7"/>
      <c r="II44" s="7">
        <v>98.171890995953802</v>
      </c>
      <c r="IJ44" s="7"/>
      <c r="IK44" s="7"/>
      <c r="IL44" s="7"/>
      <c r="IM44" s="7"/>
      <c r="IN44" s="7"/>
      <c r="IO44" s="7">
        <v>12.4764727415991</v>
      </c>
      <c r="IP44" s="7"/>
      <c r="IQ44" s="7"/>
      <c r="IR44" s="7"/>
      <c r="IS44" s="7"/>
      <c r="IT44" s="7"/>
      <c r="IU44" s="7"/>
      <c r="IV44" s="7"/>
      <c r="IW44" s="7"/>
      <c r="IX44" s="7">
        <v>28.180754777462301</v>
      </c>
      <c r="IY44" s="7"/>
      <c r="IZ44" s="7"/>
      <c r="JA44" s="7">
        <v>8.5416320738955296</v>
      </c>
      <c r="JB44" s="7"/>
      <c r="JC44" s="7"/>
      <c r="JD44" s="7"/>
      <c r="JE44" s="7"/>
      <c r="JF44" s="7"/>
      <c r="JG44" s="7"/>
    </row>
    <row r="45" spans="1:267" x14ac:dyDescent="0.2">
      <c r="A45" s="7" t="s">
        <v>190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>
        <v>80.355799231184605</v>
      </c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>
        <v>81.476060071454896</v>
      </c>
      <c r="BK45" s="7"/>
      <c r="BL45" s="7"/>
      <c r="BM45" s="7"/>
      <c r="BN45" s="7">
        <v>86.987911349899306</v>
      </c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>
        <v>40.075643615108099</v>
      </c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>
        <v>72.131685899818095</v>
      </c>
      <c r="CY45" s="7"/>
      <c r="CZ45" s="7"/>
      <c r="DA45" s="7"/>
      <c r="DB45" s="7"/>
      <c r="DC45" s="7"/>
      <c r="DD45" s="7"/>
      <c r="DE45" s="7">
        <v>43.975739411053503</v>
      </c>
      <c r="DF45" s="7">
        <v>78.9016908096105</v>
      </c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>
        <v>58.530450236525397</v>
      </c>
      <c r="EK45" s="7">
        <v>58.621228700953601</v>
      </c>
      <c r="EL45" s="7">
        <v>62.359927210037398</v>
      </c>
      <c r="EM45" s="7"/>
      <c r="EN45" s="7"/>
      <c r="EO45" s="7"/>
      <c r="EP45" s="7">
        <v>58.530450236525397</v>
      </c>
      <c r="EQ45" s="7"/>
      <c r="ER45" s="7"/>
      <c r="ES45" s="7">
        <v>100</v>
      </c>
      <c r="ET45" s="7">
        <v>60.888975155279503</v>
      </c>
      <c r="EU45" s="7"/>
      <c r="EV45" s="7"/>
      <c r="EW45" s="7"/>
      <c r="EX45" s="7"/>
      <c r="EY45" s="7"/>
      <c r="EZ45" s="7"/>
      <c r="FA45" s="7">
        <v>75.153341339656507</v>
      </c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>
        <v>100</v>
      </c>
      <c r="FW45" s="7"/>
      <c r="FX45" s="7"/>
      <c r="FY45" s="7"/>
      <c r="FZ45" s="7"/>
      <c r="GA45" s="7"/>
      <c r="GB45" s="7">
        <v>100</v>
      </c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>
        <v>39.290283977363998</v>
      </c>
      <c r="GS45" s="7"/>
      <c r="GT45" s="7">
        <v>75.775638086504699</v>
      </c>
      <c r="GU45" s="7"/>
      <c r="GV45" s="7"/>
      <c r="GW45" s="7">
        <v>79.030034883032002</v>
      </c>
      <c r="GX45" s="7">
        <v>54.967860830178601</v>
      </c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>
        <v>79.456967213114794</v>
      </c>
      <c r="HJ45" s="7"/>
      <c r="HK45" s="7"/>
      <c r="HL45" s="7"/>
      <c r="HM45" s="7"/>
      <c r="HN45" s="7">
        <v>87.515328019619901</v>
      </c>
      <c r="HO45" s="7"/>
      <c r="HP45" s="7"/>
      <c r="HQ45" s="7"/>
      <c r="HR45" s="7"/>
      <c r="HS45" s="7"/>
      <c r="HT45" s="7"/>
      <c r="HU45" s="7"/>
      <c r="HV45" s="7"/>
      <c r="HW45" s="7">
        <v>33.834868119683399</v>
      </c>
      <c r="HX45" s="7"/>
      <c r="HY45" s="7"/>
      <c r="HZ45" s="7"/>
      <c r="IA45" s="7"/>
      <c r="IB45" s="7"/>
      <c r="IC45" s="7"/>
      <c r="ID45" s="7"/>
      <c r="IE45" s="7"/>
      <c r="IF45" s="7">
        <v>90.909090909090907</v>
      </c>
      <c r="IG45" s="7"/>
      <c r="IH45" s="7"/>
      <c r="II45" s="7">
        <v>100</v>
      </c>
      <c r="IJ45" s="7"/>
      <c r="IK45" s="7"/>
      <c r="IL45" s="7"/>
      <c r="IM45" s="7"/>
      <c r="IN45" s="7"/>
      <c r="IO45" s="7">
        <v>18.893692336209401</v>
      </c>
      <c r="IP45" s="7"/>
      <c r="IQ45" s="7"/>
      <c r="IR45" s="7"/>
      <c r="IS45" s="7"/>
      <c r="IT45" s="7"/>
      <c r="IU45" s="7"/>
      <c r="IV45" s="7"/>
      <c r="IW45" s="7"/>
      <c r="IX45" s="7">
        <v>30.108341248671898</v>
      </c>
      <c r="IY45" s="7"/>
      <c r="IZ45" s="7"/>
      <c r="JA45" s="7">
        <v>9.8382254219427807</v>
      </c>
      <c r="JB45" s="7"/>
      <c r="JC45" s="7"/>
      <c r="JD45" s="7"/>
      <c r="JE45" s="7"/>
      <c r="JF45" s="7"/>
      <c r="JG45" s="7"/>
    </row>
    <row r="46" spans="1:267" x14ac:dyDescent="0.2">
      <c r="A46" s="7" t="s">
        <v>191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>
        <v>83.101626065978195</v>
      </c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>
        <v>82.689306093689694</v>
      </c>
      <c r="BK46" s="7"/>
      <c r="BL46" s="7"/>
      <c r="BM46" s="7"/>
      <c r="BN46" s="7">
        <v>86.710879785090697</v>
      </c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>
        <v>45.125923428769497</v>
      </c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>
        <v>73.278185096599401</v>
      </c>
      <c r="CY46" s="7"/>
      <c r="CZ46" s="7"/>
      <c r="DA46" s="7"/>
      <c r="DB46" s="7"/>
      <c r="DC46" s="7"/>
      <c r="DD46" s="7"/>
      <c r="DE46" s="7">
        <v>44.429246129618797</v>
      </c>
      <c r="DF46" s="7">
        <v>77.652747085687807</v>
      </c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>
        <v>61.549852893508401</v>
      </c>
      <c r="EK46" s="7">
        <v>66.066613256213799</v>
      </c>
      <c r="EL46" s="7">
        <v>66.053698560163497</v>
      </c>
      <c r="EM46" s="7"/>
      <c r="EN46" s="7"/>
      <c r="EO46" s="7"/>
      <c r="EP46" s="7">
        <v>61.549852893508401</v>
      </c>
      <c r="EQ46" s="7"/>
      <c r="ER46" s="7"/>
      <c r="ES46" s="7">
        <v>92.252123521473393</v>
      </c>
      <c r="ET46" s="7">
        <v>59.9524456521739</v>
      </c>
      <c r="EU46" s="7"/>
      <c r="EV46" s="7"/>
      <c r="EW46" s="7"/>
      <c r="EX46" s="7"/>
      <c r="EY46" s="7"/>
      <c r="EZ46" s="7"/>
      <c r="FA46" s="7">
        <v>76.635670913346203</v>
      </c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>
        <v>99.596295416765599</v>
      </c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>
        <v>41.081306625790297</v>
      </c>
      <c r="GS46" s="7"/>
      <c r="GT46" s="7">
        <v>73.345560140608299</v>
      </c>
      <c r="GU46" s="7"/>
      <c r="GV46" s="7"/>
      <c r="GW46" s="7">
        <v>80.124357364294994</v>
      </c>
      <c r="GX46" s="7">
        <v>59.239761537351399</v>
      </c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>
        <v>79.371584699453607</v>
      </c>
      <c r="HJ46" s="7"/>
      <c r="HK46" s="7"/>
      <c r="HL46" s="7"/>
      <c r="HM46" s="7"/>
      <c r="HN46" s="7">
        <v>86.020846106682995</v>
      </c>
      <c r="HO46" s="7"/>
      <c r="HP46" s="7"/>
      <c r="HQ46" s="7"/>
      <c r="HR46" s="7"/>
      <c r="HS46" s="7"/>
      <c r="HT46" s="7"/>
      <c r="HU46" s="7"/>
      <c r="HV46" s="7"/>
      <c r="HW46" s="7">
        <v>37.790207335294099</v>
      </c>
      <c r="HX46" s="7"/>
      <c r="HY46" s="7"/>
      <c r="HZ46" s="7"/>
      <c r="IA46" s="7"/>
      <c r="IB46" s="7"/>
      <c r="IC46" s="7"/>
      <c r="ID46" s="7"/>
      <c r="IE46" s="7"/>
      <c r="IF46" s="7">
        <v>87.272727272727295</v>
      </c>
      <c r="IG46" s="7"/>
      <c r="IH46" s="7"/>
      <c r="II46" s="7"/>
      <c r="IJ46" s="7"/>
      <c r="IK46" s="7"/>
      <c r="IL46" s="7"/>
      <c r="IM46" s="7"/>
      <c r="IN46" s="7"/>
      <c r="IO46" s="7">
        <v>30.537368229082599</v>
      </c>
      <c r="IP46" s="7"/>
      <c r="IQ46" s="7"/>
      <c r="IR46" s="7"/>
      <c r="IS46" s="7"/>
      <c r="IT46" s="7"/>
      <c r="IU46" s="7"/>
      <c r="IV46" s="7"/>
      <c r="IW46" s="7"/>
      <c r="IX46" s="7">
        <v>32.089418259056401</v>
      </c>
      <c r="IY46" s="7"/>
      <c r="IZ46" s="7"/>
      <c r="JA46" s="7">
        <v>11.3672947391523</v>
      </c>
      <c r="JB46" s="7"/>
      <c r="JC46" s="7"/>
      <c r="JD46" s="7"/>
      <c r="JE46" s="7"/>
      <c r="JF46" s="7"/>
      <c r="JG46" s="7"/>
    </row>
    <row r="47" spans="1:267" x14ac:dyDescent="0.2">
      <c r="A47" s="7" t="s">
        <v>192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>
        <v>84.840184361887196</v>
      </c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>
        <v>82.390497639461202</v>
      </c>
      <c r="BK47" s="7"/>
      <c r="BL47" s="7"/>
      <c r="BM47" s="7"/>
      <c r="BN47" s="7">
        <v>88.570349227669595</v>
      </c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>
        <v>52.6454150023227</v>
      </c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>
        <v>74.952737774292203</v>
      </c>
      <c r="CY47" s="7"/>
      <c r="CZ47" s="7"/>
      <c r="DA47" s="7"/>
      <c r="DB47" s="7"/>
      <c r="DC47" s="7"/>
      <c r="DD47" s="7"/>
      <c r="DE47" s="7">
        <v>47.267506397928202</v>
      </c>
      <c r="DF47" s="7">
        <v>74.412697058893201</v>
      </c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v>63.072321252261901</v>
      </c>
      <c r="EK47" s="7">
        <v>69.047991245896498</v>
      </c>
      <c r="EL47" s="7">
        <v>71.455479998723007</v>
      </c>
      <c r="EM47" s="7"/>
      <c r="EN47" s="7"/>
      <c r="EO47" s="7"/>
      <c r="EP47" s="7">
        <v>63.072321252261901</v>
      </c>
      <c r="EQ47" s="7"/>
      <c r="ER47" s="7"/>
      <c r="ES47" s="7"/>
      <c r="ET47" s="7">
        <v>58.990036231884098</v>
      </c>
      <c r="EU47" s="7"/>
      <c r="EV47" s="7"/>
      <c r="EW47" s="7"/>
      <c r="EX47" s="7"/>
      <c r="EY47" s="7"/>
      <c r="EZ47" s="7"/>
      <c r="FA47" s="7">
        <v>79.147182678095106</v>
      </c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>
        <v>101.78104963191601</v>
      </c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>
        <v>42.306989560621901</v>
      </c>
      <c r="GS47" s="7"/>
      <c r="GT47" s="7">
        <v>71.144734831117205</v>
      </c>
      <c r="GU47" s="7"/>
      <c r="GV47" s="7"/>
      <c r="GW47" s="7">
        <v>79.286125345300704</v>
      </c>
      <c r="GX47" s="7">
        <v>62.213661645037</v>
      </c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>
        <v>79.354508196721298</v>
      </c>
      <c r="HJ47" s="7"/>
      <c r="HK47" s="7"/>
      <c r="HL47" s="7"/>
      <c r="HM47" s="7"/>
      <c r="HN47" s="7">
        <v>83.269466584917197</v>
      </c>
      <c r="HO47" s="7"/>
      <c r="HP47" s="7"/>
      <c r="HQ47" s="7"/>
      <c r="HR47" s="7"/>
      <c r="HS47" s="7"/>
      <c r="HT47" s="7"/>
      <c r="HU47" s="7"/>
      <c r="HV47" s="7"/>
      <c r="HW47" s="7">
        <v>41.843584507434201</v>
      </c>
      <c r="HX47" s="7"/>
      <c r="HY47" s="7"/>
      <c r="HZ47" s="7"/>
      <c r="IA47" s="7"/>
      <c r="IB47" s="7"/>
      <c r="IC47" s="7"/>
      <c r="ID47" s="7"/>
      <c r="IE47" s="7"/>
      <c r="IF47" s="7">
        <v>91.818181818181799</v>
      </c>
      <c r="IG47" s="7"/>
      <c r="IH47" s="7"/>
      <c r="II47" s="7"/>
      <c r="IJ47" s="7"/>
      <c r="IK47" s="7"/>
      <c r="IL47" s="7"/>
      <c r="IM47" s="7"/>
      <c r="IN47" s="7"/>
      <c r="IO47" s="7">
        <v>45.838839359566897</v>
      </c>
      <c r="IP47" s="7"/>
      <c r="IQ47" s="7"/>
      <c r="IR47" s="7"/>
      <c r="IS47" s="7"/>
      <c r="IT47" s="7"/>
      <c r="IU47" s="7"/>
      <c r="IV47" s="7"/>
      <c r="IW47" s="7"/>
      <c r="IX47" s="7">
        <v>42.333868367276501</v>
      </c>
      <c r="IY47" s="7"/>
      <c r="IZ47" s="7"/>
      <c r="JA47" s="7">
        <v>15.604502867719701</v>
      </c>
      <c r="JB47" s="7"/>
      <c r="JC47" s="7"/>
      <c r="JD47" s="7"/>
      <c r="JE47" s="7"/>
      <c r="JF47" s="7"/>
      <c r="JG47" s="7"/>
    </row>
    <row r="48" spans="1:267" x14ac:dyDescent="0.2">
      <c r="A48" s="7" t="s">
        <v>193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>
        <v>89.106837236216506</v>
      </c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>
        <v>83.720552063061604</v>
      </c>
      <c r="BK48" s="7"/>
      <c r="BL48" s="7"/>
      <c r="BM48" s="7"/>
      <c r="BN48" s="7">
        <v>93.636668905305598</v>
      </c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>
        <v>67.152475509933694</v>
      </c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>
        <v>76.825355822464701</v>
      </c>
      <c r="CY48" s="7"/>
      <c r="CZ48" s="7"/>
      <c r="DA48" s="7"/>
      <c r="DB48" s="7"/>
      <c r="DC48" s="7"/>
      <c r="DD48" s="7"/>
      <c r="DE48" s="7">
        <v>54.062420621856397</v>
      </c>
      <c r="DF48" s="7">
        <v>76.183307710175399</v>
      </c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v>66.430050211190107</v>
      </c>
      <c r="EK48" s="7">
        <v>71.2668047522276</v>
      </c>
      <c r="EL48" s="7">
        <v>79.015419978929202</v>
      </c>
      <c r="EM48" s="7"/>
      <c r="EN48" s="7"/>
      <c r="EO48" s="7"/>
      <c r="EP48" s="7">
        <v>66.430050211190107</v>
      </c>
      <c r="EQ48" s="7"/>
      <c r="ER48" s="7"/>
      <c r="ES48" s="7"/>
      <c r="ET48" s="7">
        <v>59.713056418219502</v>
      </c>
      <c r="EU48" s="7"/>
      <c r="EV48" s="7"/>
      <c r="EW48" s="7"/>
      <c r="EX48" s="7"/>
      <c r="EY48" s="7"/>
      <c r="EZ48" s="7"/>
      <c r="FA48" s="7">
        <v>80.687115732627603</v>
      </c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>
        <v>97.174067917359295</v>
      </c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>
        <v>45.080518881288</v>
      </c>
      <c r="GS48" s="7"/>
      <c r="GT48" s="7">
        <v>72.336848540424896</v>
      </c>
      <c r="GU48" s="7"/>
      <c r="GV48" s="7"/>
      <c r="GW48" s="7">
        <v>80.634810865815396</v>
      </c>
      <c r="GX48" s="7">
        <v>65.286144076734303</v>
      </c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>
        <v>80.037568306010897</v>
      </c>
      <c r="HJ48" s="7"/>
      <c r="HK48" s="7"/>
      <c r="HL48" s="7"/>
      <c r="HM48" s="7"/>
      <c r="HN48" s="7">
        <v>84.970876762722298</v>
      </c>
      <c r="HO48" s="7"/>
      <c r="HP48" s="7"/>
      <c r="HQ48" s="7"/>
      <c r="HR48" s="7"/>
      <c r="HS48" s="7"/>
      <c r="HT48" s="7"/>
      <c r="HU48" s="7"/>
      <c r="HV48" s="7"/>
      <c r="HW48" s="7">
        <v>43.124071529178103</v>
      </c>
      <c r="HX48" s="7"/>
      <c r="HY48" s="7"/>
      <c r="HZ48" s="7"/>
      <c r="IA48" s="7"/>
      <c r="IB48" s="7"/>
      <c r="IC48" s="7"/>
      <c r="ID48" s="7"/>
      <c r="IE48" s="7"/>
      <c r="IF48" s="7">
        <v>96.363636363636402</v>
      </c>
      <c r="IG48" s="7"/>
      <c r="IH48" s="7"/>
      <c r="II48" s="7"/>
      <c r="IJ48" s="7"/>
      <c r="IK48" s="7"/>
      <c r="IL48" s="7"/>
      <c r="IM48" s="7"/>
      <c r="IN48" s="7"/>
      <c r="IO48" s="7">
        <v>57.556526875055198</v>
      </c>
      <c r="IP48" s="7"/>
      <c r="IQ48" s="7"/>
      <c r="IR48" s="7"/>
      <c r="IS48" s="7"/>
      <c r="IT48" s="7"/>
      <c r="IU48" s="7"/>
      <c r="IV48" s="7"/>
      <c r="IW48" s="7"/>
      <c r="IX48" s="7">
        <v>58.8085828682323</v>
      </c>
      <c r="IY48" s="7"/>
      <c r="IZ48" s="7"/>
      <c r="JA48" s="7">
        <v>23.626469665869099</v>
      </c>
      <c r="JB48" s="7"/>
      <c r="JC48" s="7"/>
      <c r="JD48" s="7"/>
      <c r="JE48" s="7"/>
      <c r="JF48" s="7"/>
      <c r="JG48" s="7"/>
    </row>
    <row r="49" spans="1:267" x14ac:dyDescent="0.2">
      <c r="A49" s="7" t="s">
        <v>194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>
        <v>94.461014013681094</v>
      </c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>
        <v>87.867357978813502</v>
      </c>
      <c r="BK49" s="7"/>
      <c r="BL49" s="7"/>
      <c r="BM49" s="7"/>
      <c r="BN49" s="7">
        <v>97.120550705171198</v>
      </c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>
        <v>74.176795926064599</v>
      </c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>
        <v>81.819003950924895</v>
      </c>
      <c r="CY49" s="7"/>
      <c r="CZ49" s="7"/>
      <c r="DA49" s="7"/>
      <c r="DB49" s="7"/>
      <c r="DC49" s="7"/>
      <c r="DD49" s="7"/>
      <c r="DE49" s="7">
        <v>63.2872469035214</v>
      </c>
      <c r="DF49" s="7">
        <v>80.4961415968463</v>
      </c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v>70.818716863781503</v>
      </c>
      <c r="EK49" s="7">
        <v>76.562255744880403</v>
      </c>
      <c r="EL49" s="7">
        <v>88.953803914056806</v>
      </c>
      <c r="EM49" s="7"/>
      <c r="EN49" s="7"/>
      <c r="EO49" s="7"/>
      <c r="EP49" s="7">
        <v>70.818716863781503</v>
      </c>
      <c r="EQ49" s="7"/>
      <c r="ER49" s="7"/>
      <c r="ES49" s="7"/>
      <c r="ET49" s="7">
        <v>64.745082815735003</v>
      </c>
      <c r="EU49" s="7"/>
      <c r="EV49" s="7"/>
      <c r="EW49" s="7"/>
      <c r="EX49" s="7"/>
      <c r="EY49" s="7"/>
      <c r="EZ49" s="7"/>
      <c r="FA49" s="7">
        <v>80.994334297122904</v>
      </c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>
        <v>48.888957311106203</v>
      </c>
      <c r="GS49" s="7"/>
      <c r="GT49" s="7">
        <v>75.515818431911995</v>
      </c>
      <c r="GU49" s="7"/>
      <c r="GV49" s="7"/>
      <c r="GW49" s="7">
        <v>84.838926633414104</v>
      </c>
      <c r="GX49" s="7">
        <v>70.761570656216406</v>
      </c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>
        <v>82.479508196721298</v>
      </c>
      <c r="HJ49" s="7"/>
      <c r="HK49" s="7"/>
      <c r="HL49" s="7"/>
      <c r="HM49" s="7"/>
      <c r="HN49" s="7">
        <v>89.347026364193795</v>
      </c>
      <c r="HO49" s="7"/>
      <c r="HP49" s="7"/>
      <c r="HQ49" s="7"/>
      <c r="HR49" s="7"/>
      <c r="HS49" s="7"/>
      <c r="HT49" s="7"/>
      <c r="HU49" s="7"/>
      <c r="HV49" s="7"/>
      <c r="HW49" s="7">
        <v>48.508667154715901</v>
      </c>
      <c r="HX49" s="7"/>
      <c r="HY49" s="7"/>
      <c r="HZ49" s="7"/>
      <c r="IA49" s="7"/>
      <c r="IB49" s="7"/>
      <c r="IC49" s="7"/>
      <c r="ID49" s="7"/>
      <c r="IE49" s="7"/>
      <c r="IF49" s="7">
        <v>97.272727272727295</v>
      </c>
      <c r="IG49" s="7"/>
      <c r="IH49" s="7"/>
      <c r="II49" s="7"/>
      <c r="IJ49" s="7"/>
      <c r="IK49" s="7"/>
      <c r="IL49" s="7"/>
      <c r="IM49" s="7"/>
      <c r="IN49" s="7"/>
      <c r="IO49" s="7">
        <v>63.940793359416801</v>
      </c>
      <c r="IP49" s="7"/>
      <c r="IQ49" s="7"/>
      <c r="IR49" s="7"/>
      <c r="IS49" s="7"/>
      <c r="IT49" s="7"/>
      <c r="IU49" s="7"/>
      <c r="IV49" s="7"/>
      <c r="IW49" s="7"/>
      <c r="IX49" s="7">
        <v>67.448535321871901</v>
      </c>
      <c r="IY49" s="7"/>
      <c r="IZ49" s="7"/>
      <c r="JA49" s="7">
        <v>30.8351544324168</v>
      </c>
      <c r="JB49" s="7"/>
      <c r="JC49" s="7"/>
      <c r="JD49" s="7"/>
      <c r="JE49" s="7"/>
      <c r="JF49" s="7"/>
      <c r="JG49" s="7"/>
    </row>
    <row r="50" spans="1:267" x14ac:dyDescent="0.2">
      <c r="A50" s="7" t="s">
        <v>195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>
        <v>100</v>
      </c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>
        <v>89.675025309531307</v>
      </c>
      <c r="BK50" s="7"/>
      <c r="BL50" s="7"/>
      <c r="BM50" s="7"/>
      <c r="BN50" s="7">
        <v>100</v>
      </c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>
        <v>78.305612874195305</v>
      </c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>
        <v>85.276144962935803</v>
      </c>
      <c r="CY50" s="7"/>
      <c r="CZ50" s="7"/>
      <c r="DA50" s="7"/>
      <c r="DB50" s="7"/>
      <c r="DC50" s="7"/>
      <c r="DD50" s="7"/>
      <c r="DE50" s="7">
        <v>66.626848413089903</v>
      </c>
      <c r="DF50" s="7">
        <v>85.755845798897894</v>
      </c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>
        <v>73.795819418553705</v>
      </c>
      <c r="EK50" s="7">
        <v>88.750586212287004</v>
      </c>
      <c r="EL50" s="7">
        <v>100</v>
      </c>
      <c r="EM50" s="7"/>
      <c r="EN50" s="7"/>
      <c r="EO50" s="7"/>
      <c r="EP50" s="7">
        <v>73.795819418553705</v>
      </c>
      <c r="EQ50" s="7"/>
      <c r="ER50" s="7"/>
      <c r="ES50" s="7"/>
      <c r="ET50" s="7">
        <v>69.236865942028999</v>
      </c>
      <c r="EU50" s="7"/>
      <c r="EV50" s="7"/>
      <c r="EW50" s="7"/>
      <c r="EX50" s="7"/>
      <c r="EY50" s="7"/>
      <c r="EZ50" s="7"/>
      <c r="FA50" s="7">
        <v>84.607992661998594</v>
      </c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>
        <v>53.153554958865399</v>
      </c>
      <c r="GS50" s="7"/>
      <c r="GT50" s="7">
        <v>79.779917469050901</v>
      </c>
      <c r="GU50" s="7"/>
      <c r="GV50" s="7"/>
      <c r="GW50" s="7">
        <v>86.779254537247695</v>
      </c>
      <c r="GX50" s="7">
        <v>78.767276885331398</v>
      </c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>
        <v>84.887295081967196</v>
      </c>
      <c r="HJ50" s="7"/>
      <c r="HK50" s="7"/>
      <c r="HL50" s="7"/>
      <c r="HM50" s="7"/>
      <c r="HN50" s="7">
        <v>97.946045370938094</v>
      </c>
      <c r="HO50" s="7"/>
      <c r="HP50" s="7"/>
      <c r="HQ50" s="7"/>
      <c r="HR50" s="7"/>
      <c r="HS50" s="7"/>
      <c r="HT50" s="7"/>
      <c r="HU50" s="7"/>
      <c r="HV50" s="7"/>
      <c r="HW50" s="7">
        <v>54.0936198267853</v>
      </c>
      <c r="HX50" s="7"/>
      <c r="HY50" s="7"/>
      <c r="HZ50" s="7"/>
      <c r="IA50" s="7"/>
      <c r="IB50" s="7"/>
      <c r="IC50" s="7"/>
      <c r="ID50" s="7"/>
      <c r="IE50" s="7"/>
      <c r="IF50" s="7">
        <v>100</v>
      </c>
      <c r="IG50" s="7"/>
      <c r="IH50" s="7"/>
      <c r="II50" s="7"/>
      <c r="IJ50" s="7"/>
      <c r="IK50" s="7"/>
      <c r="IL50" s="7"/>
      <c r="IM50" s="7"/>
      <c r="IN50" s="7"/>
      <c r="IO50" s="7">
        <v>69.207544136239903</v>
      </c>
      <c r="IP50" s="7"/>
      <c r="IQ50" s="7"/>
      <c r="IR50" s="7"/>
      <c r="IS50" s="7"/>
      <c r="IT50" s="7"/>
      <c r="IU50" s="7"/>
      <c r="IV50" s="7"/>
      <c r="IW50" s="7"/>
      <c r="IX50" s="7">
        <v>65.714340773546297</v>
      </c>
      <c r="IY50" s="7"/>
      <c r="IZ50" s="7"/>
      <c r="JA50" s="7">
        <v>36.3672404629298</v>
      </c>
      <c r="JB50" s="7"/>
      <c r="JC50" s="7"/>
      <c r="JD50" s="7">
        <v>82.193910547310296</v>
      </c>
      <c r="JE50" s="7"/>
      <c r="JF50" s="7"/>
      <c r="JG50" s="7"/>
    </row>
    <row r="51" spans="1:267" x14ac:dyDescent="0.2">
      <c r="A51" s="7" t="s">
        <v>196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>
        <v>105.08752864499699</v>
      </c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>
        <v>92.292809445561602</v>
      </c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>
        <v>78.939180028745895</v>
      </c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>
        <v>87.850994779173107</v>
      </c>
      <c r="CY51" s="7"/>
      <c r="CZ51" s="7"/>
      <c r="DA51" s="7"/>
      <c r="DB51" s="7"/>
      <c r="DC51" s="7"/>
      <c r="DD51" s="7"/>
      <c r="DE51" s="7">
        <v>71.310981730576202</v>
      </c>
      <c r="DF51" s="7">
        <v>91.525306158847599</v>
      </c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>
        <v>78.096371207614496</v>
      </c>
      <c r="EK51" s="7">
        <v>100.65020712834099</v>
      </c>
      <c r="EL51" s="7">
        <v>109.162596175334</v>
      </c>
      <c r="EM51" s="7"/>
      <c r="EN51" s="7"/>
      <c r="EO51" s="7"/>
      <c r="EP51" s="7">
        <v>78.096371207614496</v>
      </c>
      <c r="EQ51" s="7"/>
      <c r="ER51" s="7"/>
      <c r="ES51" s="7"/>
      <c r="ET51" s="7">
        <v>73.738354037267101</v>
      </c>
      <c r="EU51" s="7">
        <v>73.490782731609599</v>
      </c>
      <c r="EV51" s="7"/>
      <c r="EW51" s="7"/>
      <c r="EX51" s="7"/>
      <c r="EY51" s="7"/>
      <c r="EZ51" s="7"/>
      <c r="FA51" s="7">
        <v>86.393700568127301</v>
      </c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>
        <v>57.669768270269898</v>
      </c>
      <c r="GS51" s="7"/>
      <c r="GT51" s="7">
        <v>84.609506342656303</v>
      </c>
      <c r="GU51" s="7"/>
      <c r="GV51" s="7"/>
      <c r="GW51" s="7">
        <v>89.551678336441299</v>
      </c>
      <c r="GX51" s="7">
        <v>85.384615384615401</v>
      </c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>
        <v>85.826502732240399</v>
      </c>
      <c r="HJ51" s="7"/>
      <c r="HK51" s="7"/>
      <c r="HL51" s="7"/>
      <c r="HM51" s="7"/>
      <c r="HN51" s="7">
        <v>102.835683629675</v>
      </c>
      <c r="HO51" s="7"/>
      <c r="HP51" s="7"/>
      <c r="HQ51" s="7"/>
      <c r="HR51" s="7"/>
      <c r="HS51" s="7"/>
      <c r="HT51" s="7"/>
      <c r="HU51" s="7"/>
      <c r="HV51" s="7"/>
      <c r="HW51" s="7">
        <v>60.403518235488001</v>
      </c>
      <c r="HX51" s="7"/>
      <c r="HY51" s="7"/>
      <c r="HZ51" s="7"/>
      <c r="IA51" s="7"/>
      <c r="IB51" s="7"/>
      <c r="IC51" s="7"/>
      <c r="ID51" s="7"/>
      <c r="IE51" s="7"/>
      <c r="IF51" s="7">
        <v>104</v>
      </c>
      <c r="IG51" s="7"/>
      <c r="IH51" s="7"/>
      <c r="II51" s="7"/>
      <c r="IJ51" s="7"/>
      <c r="IK51" s="7"/>
      <c r="IL51" s="7"/>
      <c r="IM51" s="7"/>
      <c r="IN51" s="7"/>
      <c r="IO51" s="7">
        <v>75.966220404486094</v>
      </c>
      <c r="IP51" s="7"/>
      <c r="IQ51" s="7"/>
      <c r="IR51" s="7"/>
      <c r="IS51" s="7"/>
      <c r="IT51" s="7"/>
      <c r="IU51" s="7"/>
      <c r="IV51" s="7"/>
      <c r="IW51" s="7"/>
      <c r="IX51" s="7">
        <v>69.601503758043094</v>
      </c>
      <c r="IY51" s="7"/>
      <c r="IZ51" s="7"/>
      <c r="JA51" s="7">
        <v>41.225704349599702</v>
      </c>
      <c r="JB51" s="7"/>
      <c r="JC51" s="7"/>
      <c r="JD51" s="7">
        <v>85.065792075415104</v>
      </c>
      <c r="JE51" s="7"/>
      <c r="JF51" s="7"/>
      <c r="JG51" s="7"/>
    </row>
    <row r="52" spans="1:267" x14ac:dyDescent="0.2">
      <c r="A52" s="7" t="s">
        <v>197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>
        <v>110.03523907548799</v>
      </c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>
        <v>96.047031359549507</v>
      </c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>
        <v>83.358987166287804</v>
      </c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>
        <v>91.103428813320207</v>
      </c>
      <c r="CY52" s="7"/>
      <c r="CZ52" s="7"/>
      <c r="DA52" s="7"/>
      <c r="DB52" s="7"/>
      <c r="DC52" s="7"/>
      <c r="DD52" s="7"/>
      <c r="DE52" s="7">
        <v>77.685203774342497</v>
      </c>
      <c r="DF52" s="7">
        <v>95.820578670012097</v>
      </c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>
        <v>81.992861392028502</v>
      </c>
      <c r="EK52" s="7">
        <v>114.413494606847</v>
      </c>
      <c r="EL52" s="7">
        <v>126.204386553012</v>
      </c>
      <c r="EM52" s="7"/>
      <c r="EN52" s="7"/>
      <c r="EO52" s="7"/>
      <c r="EP52" s="7">
        <v>81.992861392028502</v>
      </c>
      <c r="EQ52" s="7"/>
      <c r="ER52" s="7"/>
      <c r="ES52" s="7"/>
      <c r="ET52" s="7">
        <v>80.017468944099406</v>
      </c>
      <c r="EU52" s="7">
        <v>80.363979032922998</v>
      </c>
      <c r="EV52" s="7"/>
      <c r="EW52" s="7"/>
      <c r="EX52" s="7"/>
      <c r="EY52" s="7"/>
      <c r="EZ52" s="7"/>
      <c r="FA52" s="7">
        <v>89.757743849350604</v>
      </c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>
        <v>62.414569163048</v>
      </c>
      <c r="GS52" s="7"/>
      <c r="GT52" s="7">
        <v>89.118141525294206</v>
      </c>
      <c r="GU52" s="7"/>
      <c r="GV52" s="7"/>
      <c r="GW52" s="7">
        <v>91.780569542820601</v>
      </c>
      <c r="GX52" s="7">
        <v>88.076923076923094</v>
      </c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>
        <v>90.693306010929007</v>
      </c>
      <c r="HJ52" s="7"/>
      <c r="HK52" s="7"/>
      <c r="HL52" s="7"/>
      <c r="HM52" s="7"/>
      <c r="HN52" s="7">
        <v>103.12691600245201</v>
      </c>
      <c r="HO52" s="7"/>
      <c r="HP52" s="7"/>
      <c r="HQ52" s="7"/>
      <c r="HR52" s="7"/>
      <c r="HS52" s="7"/>
      <c r="HT52" s="7"/>
      <c r="HU52" s="7"/>
      <c r="HV52" s="7"/>
      <c r="HW52" s="7">
        <v>75.118822859540302</v>
      </c>
      <c r="HX52" s="7"/>
      <c r="HY52" s="7"/>
      <c r="HZ52" s="7"/>
      <c r="IA52" s="7"/>
      <c r="IB52" s="7"/>
      <c r="IC52" s="7"/>
      <c r="ID52" s="7"/>
      <c r="IE52" s="7"/>
      <c r="IF52" s="7">
        <v>108</v>
      </c>
      <c r="IG52" s="7"/>
      <c r="IH52" s="7"/>
      <c r="II52" s="7"/>
      <c r="IJ52" s="7"/>
      <c r="IK52" s="7"/>
      <c r="IL52" s="7"/>
      <c r="IM52" s="7"/>
      <c r="IN52" s="7"/>
      <c r="IO52" s="7">
        <v>80.758439749955002</v>
      </c>
      <c r="IP52" s="7"/>
      <c r="IQ52" s="7"/>
      <c r="IR52" s="7"/>
      <c r="IS52" s="7"/>
      <c r="IT52" s="7"/>
      <c r="IU52" s="7"/>
      <c r="IV52" s="7"/>
      <c r="IW52" s="7"/>
      <c r="IX52" s="7">
        <v>77.823751988940302</v>
      </c>
      <c r="IY52" s="7"/>
      <c r="IZ52" s="7"/>
      <c r="JA52" s="7">
        <v>49.109269227765999</v>
      </c>
      <c r="JB52" s="7"/>
      <c r="JC52" s="7"/>
      <c r="JD52" s="7">
        <v>87.689500062636299</v>
      </c>
      <c r="JE52" s="7"/>
      <c r="JF52" s="7"/>
      <c r="JG52" s="7"/>
    </row>
    <row r="53" spans="1:267" x14ac:dyDescent="0.2">
      <c r="A53" s="7" t="s">
        <v>198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>
        <v>120.31089466512</v>
      </c>
      <c r="AY53" s="7"/>
      <c r="AZ53" s="7"/>
      <c r="BA53" s="7"/>
      <c r="BB53" s="7"/>
      <c r="BC53" s="7"/>
      <c r="BD53" s="7">
        <v>80.099924423670103</v>
      </c>
      <c r="BE53" s="7"/>
      <c r="BF53" s="7"/>
      <c r="BG53" s="7"/>
      <c r="BH53" s="7"/>
      <c r="BI53" s="7"/>
      <c r="BJ53" s="7">
        <v>102.226658937568</v>
      </c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>
        <v>94.783874345244797</v>
      </c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>
        <v>98.207986454070806</v>
      </c>
      <c r="CY53" s="7"/>
      <c r="CZ53" s="7"/>
      <c r="DA53" s="7"/>
      <c r="DB53" s="7"/>
      <c r="DC53" s="7"/>
      <c r="DD53" s="7"/>
      <c r="DE53" s="7">
        <v>94.102589841397304</v>
      </c>
      <c r="DF53" s="7">
        <v>106.17366201775501</v>
      </c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>
        <v>89.173111243307602</v>
      </c>
      <c r="EK53" s="7">
        <v>143.952243239018</v>
      </c>
      <c r="EL53" s="7"/>
      <c r="EM53" s="7"/>
      <c r="EN53" s="7"/>
      <c r="EO53" s="7"/>
      <c r="EP53" s="7">
        <v>89.173111243307602</v>
      </c>
      <c r="EQ53" s="7"/>
      <c r="ER53" s="7"/>
      <c r="ES53" s="7"/>
      <c r="ET53" s="7">
        <v>95.561594202898505</v>
      </c>
      <c r="EU53" s="7">
        <v>94.216384946109898</v>
      </c>
      <c r="EV53" s="7"/>
      <c r="EW53" s="7"/>
      <c r="EX53" s="7"/>
      <c r="EY53" s="7"/>
      <c r="EZ53" s="7"/>
      <c r="FA53" s="7">
        <v>95.591997199558406</v>
      </c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>
        <v>78.216236028933295</v>
      </c>
      <c r="GS53" s="7"/>
      <c r="GT53" s="7">
        <v>103.178969891487</v>
      </c>
      <c r="GU53" s="7"/>
      <c r="GV53" s="7"/>
      <c r="GW53" s="7">
        <v>99.955471115656707</v>
      </c>
      <c r="GX53" s="7">
        <v>98.507326007326</v>
      </c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>
        <v>98.838797814207595</v>
      </c>
      <c r="HJ53" s="7"/>
      <c r="HK53" s="7"/>
      <c r="HL53" s="7"/>
      <c r="HM53" s="7"/>
      <c r="HN53" s="7">
        <v>110.905885959534</v>
      </c>
      <c r="HO53" s="7"/>
      <c r="HP53" s="7"/>
      <c r="HQ53" s="7"/>
      <c r="HR53" s="7"/>
      <c r="HS53" s="7"/>
      <c r="HT53" s="7"/>
      <c r="HU53" s="7"/>
      <c r="HV53" s="7"/>
      <c r="HW53" s="7">
        <v>93.850686907865693</v>
      </c>
      <c r="HX53" s="7"/>
      <c r="HY53" s="7"/>
      <c r="HZ53" s="7"/>
      <c r="IA53" s="7"/>
      <c r="IB53" s="7"/>
      <c r="IC53" s="7"/>
      <c r="ID53" s="7"/>
      <c r="IE53" s="7"/>
      <c r="IF53" s="7">
        <v>115</v>
      </c>
      <c r="IG53" s="7"/>
      <c r="IH53" s="7"/>
      <c r="II53" s="7"/>
      <c r="IJ53" s="7"/>
      <c r="IK53" s="7"/>
      <c r="IL53" s="7"/>
      <c r="IM53" s="7"/>
      <c r="IN53" s="7"/>
      <c r="IO53" s="7">
        <v>91.028595460044698</v>
      </c>
      <c r="IP53" s="7"/>
      <c r="IQ53" s="7"/>
      <c r="IR53" s="7"/>
      <c r="IS53" s="7"/>
      <c r="IT53" s="7"/>
      <c r="IU53" s="7"/>
      <c r="IV53" s="7"/>
      <c r="IW53" s="7"/>
      <c r="IX53" s="7">
        <v>91.006572135248604</v>
      </c>
      <c r="IY53" s="7"/>
      <c r="IZ53" s="7"/>
      <c r="JA53" s="7">
        <v>61.055643645035097</v>
      </c>
      <c r="JB53" s="7"/>
      <c r="JC53" s="7"/>
      <c r="JD53" s="7">
        <v>97.079867724708095</v>
      </c>
      <c r="JE53" s="7"/>
      <c r="JF53" s="7"/>
      <c r="JG53" s="7"/>
    </row>
    <row r="54" spans="1:267" x14ac:dyDescent="0.2">
      <c r="A54" s="7" t="s">
        <v>199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>
        <v>115.49086611023201</v>
      </c>
      <c r="AY54" s="7"/>
      <c r="AZ54" s="7"/>
      <c r="BA54" s="7"/>
      <c r="BB54" s="7"/>
      <c r="BC54" s="7"/>
      <c r="BD54" s="7">
        <v>88.676028978291598</v>
      </c>
      <c r="BE54" s="7"/>
      <c r="BF54" s="7"/>
      <c r="BG54" s="7"/>
      <c r="BH54" s="7"/>
      <c r="BI54" s="7"/>
      <c r="BJ54" s="7">
        <v>94.657040682917597</v>
      </c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>
        <v>94.587757223968893</v>
      </c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>
        <v>99.336813884577396</v>
      </c>
      <c r="CY54" s="7"/>
      <c r="CZ54" s="7"/>
      <c r="DA54" s="7"/>
      <c r="DB54" s="7"/>
      <c r="DC54" s="7"/>
      <c r="DD54" s="7"/>
      <c r="DE54" s="7">
        <v>88.792411162417196</v>
      </c>
      <c r="DF54" s="7">
        <v>95.325529827525699</v>
      </c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v>91.273051754907698</v>
      </c>
      <c r="EK54" s="7">
        <v>95.381135688604004</v>
      </c>
      <c r="EL54" s="7"/>
      <c r="EM54" s="7"/>
      <c r="EN54" s="7"/>
      <c r="EO54" s="7"/>
      <c r="EP54" s="7">
        <v>91.273051754907698</v>
      </c>
      <c r="EQ54" s="7"/>
      <c r="ER54" s="7"/>
      <c r="ES54" s="7"/>
      <c r="ET54" s="7">
        <v>96.447981366459601</v>
      </c>
      <c r="EU54" s="7">
        <v>94.239943459567698</v>
      </c>
      <c r="EV54" s="7"/>
      <c r="EW54" s="7"/>
      <c r="EX54" s="7"/>
      <c r="EY54" s="7"/>
      <c r="EZ54" s="7"/>
      <c r="FA54" s="7">
        <v>95.681754943407697</v>
      </c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>
        <v>83.899431274283501</v>
      </c>
      <c r="GS54" s="7"/>
      <c r="GT54" s="7">
        <v>96.270823781140194</v>
      </c>
      <c r="GU54" s="7"/>
      <c r="GV54" s="7"/>
      <c r="GW54" s="7">
        <v>98.201205958031906</v>
      </c>
      <c r="GX54" s="7">
        <v>94.441391941391998</v>
      </c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>
        <v>95.8333333333333</v>
      </c>
      <c r="HJ54" s="7"/>
      <c r="HK54" s="7"/>
      <c r="HL54" s="7"/>
      <c r="HM54" s="7"/>
      <c r="HN54" s="7">
        <v>95.485898221949697</v>
      </c>
      <c r="HO54" s="7"/>
      <c r="HP54" s="7"/>
      <c r="HQ54" s="7"/>
      <c r="HR54" s="7"/>
      <c r="HS54" s="7"/>
      <c r="HT54" s="7"/>
      <c r="HU54" s="7"/>
      <c r="HV54" s="7"/>
      <c r="HW54" s="7">
        <v>89.935055205216102</v>
      </c>
      <c r="HX54" s="7"/>
      <c r="HY54" s="7"/>
      <c r="HZ54" s="7"/>
      <c r="IA54" s="7"/>
      <c r="IB54" s="7"/>
      <c r="IC54" s="7"/>
      <c r="ID54" s="7"/>
      <c r="IE54" s="7"/>
      <c r="IF54" s="7">
        <v>145</v>
      </c>
      <c r="IG54" s="7"/>
      <c r="IH54" s="7"/>
      <c r="II54" s="7"/>
      <c r="IJ54" s="7"/>
      <c r="IK54" s="7"/>
      <c r="IL54" s="7"/>
      <c r="IM54" s="7"/>
      <c r="IN54" s="7"/>
      <c r="IO54" s="7">
        <v>92.152489188921606</v>
      </c>
      <c r="IP54" s="7"/>
      <c r="IQ54" s="7"/>
      <c r="IR54" s="7"/>
      <c r="IS54" s="7"/>
      <c r="IT54" s="7"/>
      <c r="IU54" s="7"/>
      <c r="IV54" s="7"/>
      <c r="IW54" s="7"/>
      <c r="IX54" s="7">
        <v>92.929027741711707</v>
      </c>
      <c r="IY54" s="7"/>
      <c r="IZ54" s="7"/>
      <c r="JA54" s="7">
        <v>78.942283841019602</v>
      </c>
      <c r="JB54" s="7"/>
      <c r="JC54" s="7"/>
      <c r="JD54" s="7">
        <v>96.430174804552394</v>
      </c>
      <c r="JE54" s="7"/>
      <c r="JF54" s="7"/>
      <c r="JG54" s="7"/>
    </row>
    <row r="55" spans="1:267" x14ac:dyDescent="0.2">
      <c r="A55" s="7" t="s">
        <v>200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>
        <v>100</v>
      </c>
      <c r="BE55" s="7"/>
      <c r="BF55" s="7"/>
      <c r="BG55" s="7"/>
      <c r="BH55" s="7"/>
      <c r="BI55" s="7"/>
      <c r="BJ55" s="7">
        <v>100</v>
      </c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>
        <v>100</v>
      </c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>
        <v>100</v>
      </c>
      <c r="CY55" s="7"/>
      <c r="CZ55" s="7"/>
      <c r="DA55" s="7"/>
      <c r="DB55" s="7"/>
      <c r="DC55" s="7"/>
      <c r="DD55" s="7"/>
      <c r="DE55" s="7">
        <v>100</v>
      </c>
      <c r="DF55" s="7">
        <v>100</v>
      </c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>
        <v>100</v>
      </c>
      <c r="EK55" s="7">
        <v>100</v>
      </c>
      <c r="EL55" s="7"/>
      <c r="EM55" s="7"/>
      <c r="EN55" s="7"/>
      <c r="EO55" s="7"/>
      <c r="EP55" s="7">
        <v>100</v>
      </c>
      <c r="EQ55" s="7"/>
      <c r="ER55" s="7"/>
      <c r="ES55" s="7"/>
      <c r="ET55" s="7">
        <v>100</v>
      </c>
      <c r="EU55" s="7">
        <v>100</v>
      </c>
      <c r="EV55" s="7"/>
      <c r="EW55" s="7"/>
      <c r="EX55" s="7"/>
      <c r="EY55" s="7"/>
      <c r="EZ55" s="7"/>
      <c r="FA55" s="7">
        <v>100</v>
      </c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>
        <v>100</v>
      </c>
      <c r="GS55" s="7"/>
      <c r="GT55" s="7">
        <v>100</v>
      </c>
      <c r="GU55" s="7"/>
      <c r="GV55" s="7"/>
      <c r="GW55" s="7">
        <v>100</v>
      </c>
      <c r="GX55" s="7">
        <v>100</v>
      </c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>
        <v>100</v>
      </c>
      <c r="HJ55" s="7"/>
      <c r="HK55" s="7"/>
      <c r="HL55" s="7"/>
      <c r="HM55" s="7"/>
      <c r="HN55" s="7">
        <v>100</v>
      </c>
      <c r="HO55" s="7"/>
      <c r="HP55" s="7"/>
      <c r="HQ55" s="7"/>
      <c r="HR55" s="7"/>
      <c r="HS55" s="7"/>
      <c r="HT55" s="7"/>
      <c r="HU55" s="7"/>
      <c r="HV55" s="7"/>
      <c r="HW55" s="7">
        <v>100</v>
      </c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>
        <v>100</v>
      </c>
      <c r="IP55" s="7"/>
      <c r="IQ55" s="7"/>
      <c r="IR55" s="7"/>
      <c r="IS55" s="7"/>
      <c r="IT55" s="7"/>
      <c r="IU55" s="7"/>
      <c r="IV55" s="7"/>
      <c r="IW55" s="7"/>
      <c r="IX55" s="7">
        <v>100</v>
      </c>
      <c r="IY55" s="7"/>
      <c r="IZ55" s="7"/>
      <c r="JA55" s="7">
        <v>100</v>
      </c>
      <c r="JB55" s="7"/>
      <c r="JC55" s="7"/>
      <c r="JD55" s="7">
        <v>100</v>
      </c>
      <c r="JE55" s="7"/>
      <c r="JF55" s="7"/>
      <c r="JG55" s="7"/>
    </row>
    <row r="56" spans="1:267" x14ac:dyDescent="0.2">
      <c r="A56" s="7" t="s">
        <v>201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>
        <v>111.88991444939199</v>
      </c>
      <c r="BE56" s="7"/>
      <c r="BF56" s="7"/>
      <c r="BG56" s="7"/>
      <c r="BH56" s="7"/>
      <c r="BI56" s="7"/>
      <c r="BJ56" s="7">
        <v>108.30810720006799</v>
      </c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>
        <v>109.444785039325</v>
      </c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>
        <v>102.913785804995</v>
      </c>
      <c r="CY56" s="7"/>
      <c r="CZ56" s="7"/>
      <c r="DA56" s="7"/>
      <c r="DB56" s="7"/>
      <c r="DC56" s="7"/>
      <c r="DD56" s="7"/>
      <c r="DE56" s="7">
        <v>114.75607307769501</v>
      </c>
      <c r="DF56" s="7">
        <v>114.437923523726</v>
      </c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>
        <v>109.470553242118</v>
      </c>
      <c r="EK56" s="7">
        <v>107.461016882914</v>
      </c>
      <c r="EL56" s="7"/>
      <c r="EM56" s="7"/>
      <c r="EN56" s="7"/>
      <c r="EO56" s="7"/>
      <c r="EP56" s="7">
        <v>109.470553242118</v>
      </c>
      <c r="EQ56" s="7"/>
      <c r="ER56" s="7"/>
      <c r="ES56" s="7"/>
      <c r="ET56" s="7"/>
      <c r="EU56" s="7">
        <v>111.361093115024</v>
      </c>
      <c r="EV56" s="7"/>
      <c r="EW56" s="7"/>
      <c r="EX56" s="7"/>
      <c r="EY56" s="7"/>
      <c r="EZ56" s="7"/>
      <c r="FA56" s="7">
        <v>103.84970963369901</v>
      </c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>
        <v>118.83383073371201</v>
      </c>
      <c r="GS56" s="7"/>
      <c r="GT56" s="7">
        <v>111.860003056702</v>
      </c>
      <c r="GU56" s="7"/>
      <c r="GV56" s="7"/>
      <c r="GW56" s="7">
        <v>106.337861681256</v>
      </c>
      <c r="GX56" s="7">
        <v>108.66300366300401</v>
      </c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>
        <v>104.252049180328</v>
      </c>
      <c r="HJ56" s="7"/>
      <c r="HK56" s="7"/>
      <c r="HL56" s="7"/>
      <c r="HM56" s="7"/>
      <c r="HN56" s="7">
        <v>108.415082771306</v>
      </c>
      <c r="HO56" s="7"/>
      <c r="HP56" s="7"/>
      <c r="HQ56" s="7"/>
      <c r="HR56" s="7"/>
      <c r="HS56" s="7"/>
      <c r="HT56" s="7"/>
      <c r="HU56" s="7"/>
      <c r="HV56" s="7"/>
      <c r="HW56" s="7">
        <v>110.62013876844399</v>
      </c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>
        <v>111.08528676846301</v>
      </c>
      <c r="IP56" s="7"/>
      <c r="IQ56" s="7"/>
      <c r="IR56" s="7"/>
      <c r="IS56" s="7"/>
      <c r="IT56" s="7"/>
      <c r="IU56" s="7"/>
      <c r="IV56" s="7"/>
      <c r="IW56" s="7"/>
      <c r="IX56" s="7">
        <v>115.93008012603499</v>
      </c>
      <c r="IY56" s="7"/>
      <c r="IZ56" s="7"/>
      <c r="JA56" s="7">
        <v>122.108040596403</v>
      </c>
      <c r="JB56" s="7"/>
      <c r="JC56" s="7"/>
      <c r="JD56" s="7">
        <v>103.760240932546</v>
      </c>
      <c r="JE56" s="7"/>
      <c r="JF56" s="7"/>
      <c r="JG56" s="7"/>
    </row>
    <row r="57" spans="1:267" x14ac:dyDescent="0.2">
      <c r="A57" s="7" t="s">
        <v>202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>
        <v>117.840780510022</v>
      </c>
      <c r="BE57" s="7"/>
      <c r="BF57" s="7"/>
      <c r="BG57" s="7"/>
      <c r="BH57" s="7"/>
      <c r="BI57" s="7"/>
      <c r="BJ57" s="7">
        <v>110.88405642277</v>
      </c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>
        <v>115.88783498639199</v>
      </c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>
        <v>105.002116551432</v>
      </c>
      <c r="CY57" s="7"/>
      <c r="CZ57" s="7"/>
      <c r="DA57" s="7"/>
      <c r="DB57" s="7"/>
      <c r="DC57" s="7"/>
      <c r="DD57" s="7"/>
      <c r="DE57" s="7">
        <v>117.57679180887401</v>
      </c>
      <c r="DF57" s="7">
        <v>112.093662810658</v>
      </c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>
        <v>117.472032781688</v>
      </c>
      <c r="EK57" s="7">
        <v>112.956268563389</v>
      </c>
      <c r="EL57" s="7"/>
      <c r="EM57" s="7"/>
      <c r="EN57" s="7"/>
      <c r="EO57" s="7"/>
      <c r="EP57" s="7">
        <v>117.472032781688</v>
      </c>
      <c r="EQ57" s="7"/>
      <c r="ER57" s="7"/>
      <c r="ES57" s="7"/>
      <c r="ET57" s="7"/>
      <c r="EU57" s="7">
        <v>113.12798162435899</v>
      </c>
      <c r="EV57" s="7"/>
      <c r="EW57" s="7"/>
      <c r="EX57" s="7"/>
      <c r="EY57" s="7"/>
      <c r="EZ57" s="7"/>
      <c r="FA57" s="7">
        <v>106.04129454602</v>
      </c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>
        <v>127.272368939693</v>
      </c>
      <c r="GS57" s="7"/>
      <c r="GT57" s="7">
        <v>117.13281369402399</v>
      </c>
      <c r="GU57" s="7"/>
      <c r="GV57" s="7"/>
      <c r="GW57" s="7">
        <v>108.220801523608</v>
      </c>
      <c r="GX57" s="7">
        <v>109.908424908425</v>
      </c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>
        <v>106.847677595628</v>
      </c>
      <c r="HJ57" s="7"/>
      <c r="HK57" s="7"/>
      <c r="HL57" s="7"/>
      <c r="HM57" s="7"/>
      <c r="HN57" s="7">
        <v>108.897915389332</v>
      </c>
      <c r="HO57" s="7"/>
      <c r="HP57" s="7"/>
      <c r="HQ57" s="7"/>
      <c r="HR57" s="7"/>
      <c r="HS57" s="7"/>
      <c r="HT57" s="7"/>
      <c r="HU57" s="7"/>
      <c r="HV57" s="7"/>
      <c r="HW57" s="7">
        <v>114.494259154053</v>
      </c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>
        <v>117.85291884167199</v>
      </c>
      <c r="IP57" s="7"/>
      <c r="IQ57" s="7"/>
      <c r="IR57" s="7"/>
      <c r="IS57" s="7"/>
      <c r="IT57" s="7"/>
      <c r="IU57" s="7"/>
      <c r="IV57" s="7"/>
      <c r="IW57" s="7"/>
      <c r="IX57" s="7">
        <v>123.38049437929899</v>
      </c>
      <c r="IY57" s="7"/>
      <c r="IZ57" s="7"/>
      <c r="JA57" s="7">
        <v>141.376538101254</v>
      </c>
      <c r="JB57" s="7"/>
      <c r="JC57" s="7"/>
      <c r="JD57" s="7">
        <v>104.723811535585</v>
      </c>
      <c r="JE57" s="7"/>
      <c r="JF57" s="7"/>
      <c r="JG57" s="7"/>
    </row>
    <row r="58" spans="1:267" x14ac:dyDescent="0.2">
      <c r="A58" s="7" t="s">
        <v>203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>
        <v>127.72019938098499</v>
      </c>
      <c r="BE58" s="7"/>
      <c r="BF58" s="7"/>
      <c r="BG58" s="7"/>
      <c r="BH58" s="7"/>
      <c r="BI58" s="7"/>
      <c r="BJ58" s="7">
        <v>109.66279448378199</v>
      </c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>
        <v>122.755629402351</v>
      </c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>
        <v>121.521782774543</v>
      </c>
      <c r="DF58" s="7">
        <v>108.55424704650601</v>
      </c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>
        <v>123.83217794020101</v>
      </c>
      <c r="EK58" s="7">
        <v>111.143407065812</v>
      </c>
      <c r="EL58" s="7"/>
      <c r="EM58" s="7"/>
      <c r="EN58" s="7"/>
      <c r="EO58" s="7"/>
      <c r="EP58" s="7">
        <v>123.83217794020101</v>
      </c>
      <c r="EQ58" s="7"/>
      <c r="ER58" s="7"/>
      <c r="ES58" s="7"/>
      <c r="ET58" s="7"/>
      <c r="EU58" s="7">
        <v>120.51946522174499</v>
      </c>
      <c r="EV58" s="7"/>
      <c r="EW58" s="7"/>
      <c r="EX58" s="7"/>
      <c r="EY58" s="7"/>
      <c r="EZ58" s="7"/>
      <c r="FA58" s="7">
        <v>109.66900335993201</v>
      </c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>
        <v>137.18396306098299</v>
      </c>
      <c r="GS58" s="7"/>
      <c r="GT58" s="7">
        <v>117.300932294055</v>
      </c>
      <c r="GU58" s="7"/>
      <c r="GV58" s="7"/>
      <c r="GW58" s="7">
        <v>108.63286415106499</v>
      </c>
      <c r="GX58" s="7">
        <v>111.79487179487199</v>
      </c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>
        <v>108.145491803279</v>
      </c>
      <c r="HJ58" s="7"/>
      <c r="HK58" s="7"/>
      <c r="HL58" s="7"/>
      <c r="HM58" s="7"/>
      <c r="HN58" s="7">
        <v>105.993255671367</v>
      </c>
      <c r="HO58" s="7"/>
      <c r="HP58" s="7"/>
      <c r="HQ58" s="7"/>
      <c r="HR58" s="7"/>
      <c r="HS58" s="7"/>
      <c r="HT58" s="7"/>
      <c r="HU58" s="7"/>
      <c r="HV58" s="7"/>
      <c r="HW58" s="7">
        <v>125.041463735329</v>
      </c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>
        <v>123.134312492484</v>
      </c>
      <c r="IP58" s="7"/>
      <c r="IQ58" s="7"/>
      <c r="IR58" s="7"/>
      <c r="IS58" s="7"/>
      <c r="IT58" s="7"/>
      <c r="IU58" s="7"/>
      <c r="IV58" s="7"/>
      <c r="IW58" s="7"/>
      <c r="IX58" s="7">
        <v>127.646292626606</v>
      </c>
      <c r="IY58" s="7"/>
      <c r="IZ58" s="7"/>
      <c r="JA58" s="7">
        <v>194.44133467596399</v>
      </c>
      <c r="JB58" s="7"/>
      <c r="JC58" s="7"/>
      <c r="JD58" s="7">
        <v>105.541545563223</v>
      </c>
      <c r="JE58" s="7"/>
      <c r="JF58" s="7"/>
      <c r="JG58" s="7"/>
    </row>
    <row r="59" spans="1:267" x14ac:dyDescent="0.2">
      <c r="A59" s="7" t="s">
        <v>204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>
        <v>136.296422802222</v>
      </c>
      <c r="BE59" s="7"/>
      <c r="BF59" s="7"/>
      <c r="BG59" s="7"/>
      <c r="BH59" s="7"/>
      <c r="BI59" s="7"/>
      <c r="BJ59" s="7">
        <v>107.530815675349</v>
      </c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>
        <v>128.31777235414799</v>
      </c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>
        <v>126.776751656294</v>
      </c>
      <c r="DF59" s="7">
        <v>110.84366368436601</v>
      </c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>
        <v>127.98468983362</v>
      </c>
      <c r="EK59" s="7">
        <v>77.637955291542895</v>
      </c>
      <c r="EL59" s="7"/>
      <c r="EM59" s="7"/>
      <c r="EN59" s="7"/>
      <c r="EO59" s="7"/>
      <c r="EP59" s="7">
        <v>127.98468983362</v>
      </c>
      <c r="EQ59" s="7"/>
      <c r="ER59" s="7"/>
      <c r="ES59" s="7"/>
      <c r="ET59" s="7"/>
      <c r="EU59" s="7">
        <v>129.80740915248199</v>
      </c>
      <c r="EV59" s="7"/>
      <c r="EW59" s="7"/>
      <c r="EX59" s="7"/>
      <c r="EY59" s="7"/>
      <c r="EZ59" s="7"/>
      <c r="FA59" s="7">
        <v>112.331816427462</v>
      </c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>
        <v>143.72768736978401</v>
      </c>
      <c r="GS59" s="7"/>
      <c r="GT59" s="7">
        <v>115.390493657344</v>
      </c>
      <c r="GU59" s="7"/>
      <c r="GV59" s="7"/>
      <c r="GW59" s="7">
        <v>110.624198145534</v>
      </c>
      <c r="GX59" s="7">
        <v>115.71428571428601</v>
      </c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>
        <v>108.69193989071</v>
      </c>
      <c r="HJ59" s="7"/>
      <c r="HK59" s="7"/>
      <c r="HL59" s="7"/>
      <c r="HM59" s="7"/>
      <c r="HN59" s="7">
        <v>102.460147148988</v>
      </c>
      <c r="HO59" s="7"/>
      <c r="HP59" s="7"/>
      <c r="HQ59" s="7"/>
      <c r="HR59" s="7"/>
      <c r="HS59" s="7"/>
      <c r="HT59" s="7"/>
      <c r="HU59" s="7"/>
      <c r="HV59" s="7"/>
      <c r="HW59" s="7">
        <v>129.001447635929</v>
      </c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>
        <v>141.59165775705699</v>
      </c>
      <c r="IY59" s="7"/>
      <c r="IZ59" s="7"/>
      <c r="JA59" s="7">
        <v>305.71801163570598</v>
      </c>
      <c r="JB59" s="7"/>
      <c r="JC59" s="7"/>
      <c r="JD59" s="7">
        <v>107.108165133779</v>
      </c>
      <c r="JE59" s="7"/>
      <c r="JF59" s="7"/>
      <c r="JG59" s="7"/>
    </row>
    <row r="60" spans="1:267" x14ac:dyDescent="0.2">
      <c r="A60" s="7" t="s">
        <v>205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>
        <v>148.79584741109699</v>
      </c>
      <c r="BE60" s="7"/>
      <c r="BF60" s="7"/>
      <c r="BG60" s="7"/>
      <c r="BH60" s="7"/>
      <c r="BI60" s="7"/>
      <c r="BJ60" s="7">
        <v>103.76133589669701</v>
      </c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>
        <v>136.117387036975</v>
      </c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>
        <v>122.80666532824701</v>
      </c>
      <c r="DF60" s="7">
        <v>111.345097028019</v>
      </c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>
        <v>123.005391455829</v>
      </c>
      <c r="EK60" s="7">
        <v>81.048245271220907</v>
      </c>
      <c r="EL60" s="7"/>
      <c r="EM60" s="7"/>
      <c r="EN60" s="7"/>
      <c r="EO60" s="7"/>
      <c r="EP60" s="7">
        <v>123.005391455829</v>
      </c>
      <c r="EQ60" s="7"/>
      <c r="ER60" s="7"/>
      <c r="ES60" s="7"/>
      <c r="ET60" s="7"/>
      <c r="EU60" s="7">
        <v>127.04517344955499</v>
      </c>
      <c r="EV60" s="7"/>
      <c r="EW60" s="7"/>
      <c r="EX60" s="7"/>
      <c r="EY60" s="7"/>
      <c r="EZ60" s="7"/>
      <c r="FA60" s="7">
        <v>115.68277219783801</v>
      </c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>
        <v>140.10811419561901</v>
      </c>
      <c r="GS60" s="7"/>
      <c r="GT60" s="7">
        <v>108.80330123796401</v>
      </c>
      <c r="GU60" s="7"/>
      <c r="GV60" s="7"/>
      <c r="GW60" s="7">
        <v>112.58449584969701</v>
      </c>
      <c r="GX60" s="7">
        <v>117.619047619048</v>
      </c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>
        <v>108.35588225087101</v>
      </c>
      <c r="HJ60" s="7"/>
      <c r="HK60" s="7"/>
      <c r="HL60" s="7"/>
      <c r="HM60" s="7"/>
      <c r="HN60" s="7">
        <v>86.771919068056405</v>
      </c>
      <c r="HO60" s="7"/>
      <c r="HP60" s="7"/>
      <c r="HQ60" s="7"/>
      <c r="HR60" s="7"/>
      <c r="HS60" s="7"/>
      <c r="HT60" s="7"/>
      <c r="HU60" s="7"/>
      <c r="HV60" s="7"/>
      <c r="HW60" s="7">
        <v>130.302298970766</v>
      </c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>
        <v>151.267295925659</v>
      </c>
      <c r="IY60" s="7"/>
      <c r="IZ60" s="7"/>
      <c r="JA60" s="7">
        <v>751.61614042775898</v>
      </c>
      <c r="JB60" s="7"/>
      <c r="JC60" s="7"/>
      <c r="JD60" s="7">
        <v>108.406608432162</v>
      </c>
      <c r="JE60" s="7"/>
      <c r="JF60" s="7"/>
      <c r="JG60" s="7"/>
    </row>
    <row r="61" spans="1:267" x14ac:dyDescent="0.2">
      <c r="A61" s="7" t="s">
        <v>206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>
        <v>179.13939125072901</v>
      </c>
      <c r="BE61" s="7"/>
      <c r="BF61" s="7"/>
      <c r="BG61" s="7"/>
      <c r="BH61" s="7"/>
      <c r="BI61" s="7"/>
      <c r="BJ61" s="7">
        <v>101.342225238083</v>
      </c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>
        <v>151.69981520502901</v>
      </c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>
        <v>111.48363782373001</v>
      </c>
      <c r="DF61" s="7">
        <v>108.445562001651</v>
      </c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>
        <v>122.940363305373</v>
      </c>
      <c r="EK61" s="7">
        <v>87.440401750820698</v>
      </c>
      <c r="EL61" s="7"/>
      <c r="EM61" s="7"/>
      <c r="EN61" s="7"/>
      <c r="EO61" s="7"/>
      <c r="EP61" s="7">
        <v>122.940363305373</v>
      </c>
      <c r="EQ61" s="7"/>
      <c r="ER61" s="7"/>
      <c r="ES61" s="7"/>
      <c r="ET61" s="7"/>
      <c r="EU61" s="7">
        <v>150.75092761646701</v>
      </c>
      <c r="EV61" s="7"/>
      <c r="EW61" s="7"/>
      <c r="EX61" s="7"/>
      <c r="EY61" s="7"/>
      <c r="EZ61" s="7"/>
      <c r="FA61" s="7">
        <v>117.156295159365</v>
      </c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>
        <v>142.453403907878</v>
      </c>
      <c r="GS61" s="7"/>
      <c r="GT61" s="7">
        <v>107.91685771053</v>
      </c>
      <c r="GU61" s="7"/>
      <c r="GV61" s="7"/>
      <c r="GW61" s="7">
        <v>114.48687764047099</v>
      </c>
      <c r="GX61" s="7">
        <v>118.69963369963401</v>
      </c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>
        <v>111.207830870047</v>
      </c>
      <c r="HJ61" s="7"/>
      <c r="HK61" s="7"/>
      <c r="HL61" s="7"/>
      <c r="HM61" s="7"/>
      <c r="HN61" s="7">
        <v>80.732679337829595</v>
      </c>
      <c r="HO61" s="7"/>
      <c r="HP61" s="7"/>
      <c r="HQ61" s="7"/>
      <c r="HR61" s="7"/>
      <c r="HS61" s="7"/>
      <c r="HT61" s="7"/>
      <c r="HU61" s="7"/>
      <c r="HV61" s="7"/>
      <c r="HW61" s="7">
        <v>135.728673825084</v>
      </c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>
        <v>156.33769491071601</v>
      </c>
      <c r="IY61" s="7"/>
      <c r="IZ61" s="7"/>
      <c r="JA61" s="7">
        <v>4005.1021881963502</v>
      </c>
      <c r="JB61" s="7"/>
      <c r="JC61" s="7"/>
      <c r="JD61" s="7">
        <v>110.16375187294901</v>
      </c>
      <c r="JE61" s="7"/>
      <c r="JF61" s="7"/>
      <c r="JG61" s="7"/>
    </row>
    <row r="62" spans="1:267" x14ac:dyDescent="0.2">
      <c r="A62" s="7" t="s">
        <v>207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>
        <v>220.38059318915001</v>
      </c>
      <c r="BE62" s="7"/>
      <c r="BF62" s="7"/>
      <c r="BG62" s="7"/>
      <c r="BH62" s="7"/>
      <c r="BI62" s="7"/>
      <c r="BJ62" s="7">
        <v>106.050397726879</v>
      </c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>
        <v>150.576009855732</v>
      </c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>
        <v>127.16719308502699</v>
      </c>
      <c r="EK62" s="7">
        <v>91.503341410036001</v>
      </c>
      <c r="EL62" s="7"/>
      <c r="EM62" s="7"/>
      <c r="EN62" s="7"/>
      <c r="EO62" s="7"/>
      <c r="EP62" s="7">
        <v>127.16719308502699</v>
      </c>
      <c r="EQ62" s="7"/>
      <c r="ER62" s="7"/>
      <c r="ES62" s="7"/>
      <c r="ET62" s="7"/>
      <c r="EU62" s="7">
        <v>160.40402850580099</v>
      </c>
      <c r="EV62" s="7"/>
      <c r="EW62" s="7"/>
      <c r="EX62" s="7"/>
      <c r="EY62" s="7"/>
      <c r="EZ62" s="7"/>
      <c r="FA62" s="7">
        <v>120.79148378526401</v>
      </c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>
        <v>147.39850216791501</v>
      </c>
      <c r="GS62" s="7"/>
      <c r="GT62" s="7"/>
      <c r="GU62" s="7"/>
      <c r="GV62" s="7"/>
      <c r="GW62" s="7">
        <v>115.65401624688</v>
      </c>
      <c r="GX62" s="7">
        <v>120.934065934066</v>
      </c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>
        <v>110.49030239579599</v>
      </c>
      <c r="HJ62" s="7"/>
      <c r="HK62" s="7"/>
      <c r="HL62" s="7"/>
      <c r="HM62" s="7"/>
      <c r="HN62" s="7">
        <v>86.434702636419402</v>
      </c>
      <c r="HO62" s="7"/>
      <c r="HP62" s="7"/>
      <c r="HQ62" s="7"/>
      <c r="HR62" s="7"/>
      <c r="HS62" s="7"/>
      <c r="HT62" s="7"/>
      <c r="HU62" s="7"/>
      <c r="HV62" s="7"/>
      <c r="HW62" s="7">
        <v>145.76375019231199</v>
      </c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>
        <v>108.87453395046001</v>
      </c>
      <c r="JE62" s="7"/>
      <c r="JF62" s="7"/>
      <c r="JG62" s="7"/>
    </row>
    <row r="63" spans="1:267" x14ac:dyDescent="0.2">
      <c r="A63" s="7" t="s">
        <v>208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>
        <v>110.499129152675</v>
      </c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>
        <v>161.01794506245</v>
      </c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>
        <v>132.592398780232</v>
      </c>
      <c r="EK63" s="7">
        <v>96.492007972487102</v>
      </c>
      <c r="EL63" s="7"/>
      <c r="EM63" s="7"/>
      <c r="EN63" s="7"/>
      <c r="EO63" s="7"/>
      <c r="EP63" s="7">
        <v>132.592398780232</v>
      </c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>
        <v>159.60189199842301</v>
      </c>
      <c r="GS63" s="7"/>
      <c r="GT63" s="7"/>
      <c r="GU63" s="7"/>
      <c r="GV63" s="7"/>
      <c r="GW63" s="7">
        <v>117.566599213863</v>
      </c>
      <c r="GX63" s="7">
        <v>123.28754578754599</v>
      </c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>
        <v>127.338597582331</v>
      </c>
      <c r="HJ63" s="7"/>
      <c r="HK63" s="7"/>
      <c r="HL63" s="7"/>
      <c r="HM63" s="7"/>
      <c r="HN63" s="7">
        <v>91.968117719190701</v>
      </c>
      <c r="HO63" s="7"/>
      <c r="HP63" s="7"/>
      <c r="HQ63" s="7"/>
      <c r="HR63" s="7"/>
      <c r="HS63" s="7"/>
      <c r="HT63" s="7"/>
      <c r="HU63" s="7"/>
      <c r="HV63" s="7"/>
      <c r="HW63" s="7">
        <v>150.703941195071</v>
      </c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>
        <v>110.020270955003</v>
      </c>
      <c r="JE63" s="7"/>
      <c r="JF63" s="7"/>
      <c r="JG63" s="7"/>
    </row>
    <row r="64" spans="1:267" x14ac:dyDescent="0.2">
      <c r="A64" s="7" t="s">
        <v>209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>
        <v>110.451630234753</v>
      </c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>
        <v>172.284922827348</v>
      </c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>
        <v>135.091337704907</v>
      </c>
      <c r="EK64" s="7"/>
      <c r="EL64" s="7"/>
      <c r="EM64" s="7"/>
      <c r="EN64" s="7"/>
      <c r="EO64" s="7"/>
      <c r="EP64" s="7">
        <v>135.091337704907</v>
      </c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>
        <v>180.01238808491499</v>
      </c>
      <c r="GS64" s="7"/>
      <c r="GT64" s="7"/>
      <c r="GU64" s="7"/>
      <c r="GV64" s="7"/>
      <c r="GW64" s="7">
        <v>118.948961917975</v>
      </c>
      <c r="GX64" s="7">
        <v>125.311355311355</v>
      </c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>
        <v>129.799992728181</v>
      </c>
      <c r="HJ64" s="7"/>
      <c r="HK64" s="7"/>
      <c r="HL64" s="7"/>
      <c r="HM64" s="7"/>
      <c r="HN64" s="7">
        <v>88.979153893317005</v>
      </c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>
        <v>110.142655302675</v>
      </c>
      <c r="JE64" s="7"/>
      <c r="JF64" s="7"/>
      <c r="JG64" s="7"/>
    </row>
    <row r="65" spans="1:267" x14ac:dyDescent="0.2">
      <c r="A65" s="7" t="s">
        <v>210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>
        <v>105.90223608600201</v>
      </c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>
        <v>203.23604171793801</v>
      </c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>
        <v>135.81593709570501</v>
      </c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>
        <v>112.68089419449301</v>
      </c>
      <c r="GS65" s="7"/>
      <c r="GT65" s="7"/>
      <c r="GU65" s="7"/>
      <c r="GV65" s="7"/>
      <c r="GW65" s="7"/>
      <c r="GX65" s="7">
        <v>128.31501831501799</v>
      </c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>
        <v>134.30498162980999</v>
      </c>
      <c r="HJ65" s="7"/>
      <c r="HK65" s="7"/>
      <c r="HL65" s="7"/>
      <c r="HM65" s="7"/>
      <c r="HN65" s="7">
        <v>81.261496014714893</v>
      </c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</row>
    <row r="66" spans="1:267" x14ac:dyDescent="0.2">
      <c r="A66" s="7" t="s">
        <v>211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>
        <v>116.889593079924</v>
      </c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>
        <v>275.21097061774498</v>
      </c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>
        <v>162.30183232936</v>
      </c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>
        <v>114.654541359311</v>
      </c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>
        <v>150.58107056472701</v>
      </c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66"/>
  <sheetViews>
    <sheetView topLeftCell="FH1" workbookViewId="0">
      <selection activeCell="FV1" sqref="FV1:FV1048576"/>
    </sheetView>
  </sheetViews>
  <sheetFormatPr defaultRowHeight="14.4" x14ac:dyDescent="0.2"/>
  <sheetData>
    <row r="1" spans="1:267" x14ac:dyDescent="0.2">
      <c r="A1" s="7" t="s">
        <v>146</v>
      </c>
      <c r="B1" s="7" t="s">
        <v>212</v>
      </c>
      <c r="C1" s="7" t="s">
        <v>216</v>
      </c>
      <c r="D1" s="7" t="s">
        <v>218</v>
      </c>
      <c r="E1" s="7" t="s">
        <v>220</v>
      </c>
      <c r="F1" s="7" t="s">
        <v>222</v>
      </c>
      <c r="G1" s="7" t="s">
        <v>224</v>
      </c>
      <c r="H1" s="7" t="s">
        <v>226</v>
      </c>
      <c r="I1" s="7" t="s">
        <v>228</v>
      </c>
      <c r="J1" s="7" t="s">
        <v>230</v>
      </c>
      <c r="K1" s="7" t="s">
        <v>232</v>
      </c>
      <c r="L1" s="7" t="s">
        <v>234</v>
      </c>
      <c r="M1" s="7" t="s">
        <v>236</v>
      </c>
      <c r="N1" s="7" t="s">
        <v>238</v>
      </c>
      <c r="O1" s="7" t="s">
        <v>240</v>
      </c>
      <c r="P1" s="7" t="s">
        <v>242</v>
      </c>
      <c r="Q1" s="7" t="s">
        <v>244</v>
      </c>
      <c r="R1" s="7" t="s">
        <v>246</v>
      </c>
      <c r="S1" s="7" t="s">
        <v>248</v>
      </c>
      <c r="T1" s="7" t="s">
        <v>250</v>
      </c>
      <c r="U1" s="7" t="s">
        <v>252</v>
      </c>
      <c r="V1" s="7" t="s">
        <v>254</v>
      </c>
      <c r="W1" s="7" t="s">
        <v>256</v>
      </c>
      <c r="X1" s="7" t="s">
        <v>258</v>
      </c>
      <c r="Y1" s="7" t="s">
        <v>260</v>
      </c>
      <c r="Z1" s="7" t="s">
        <v>262</v>
      </c>
      <c r="AA1" s="7" t="s">
        <v>264</v>
      </c>
      <c r="AB1" s="7" t="s">
        <v>266</v>
      </c>
      <c r="AC1" s="7" t="s">
        <v>268</v>
      </c>
      <c r="AD1" s="7" t="s">
        <v>270</v>
      </c>
      <c r="AE1" s="7" t="s">
        <v>272</v>
      </c>
      <c r="AF1" s="7" t="s">
        <v>274</v>
      </c>
      <c r="AG1" s="7" t="s">
        <v>276</v>
      </c>
      <c r="AH1" s="7" t="s">
        <v>278</v>
      </c>
      <c r="AI1" s="7" t="s">
        <v>280</v>
      </c>
      <c r="AJ1" s="7" t="s">
        <v>282</v>
      </c>
      <c r="AK1" s="7" t="s">
        <v>284</v>
      </c>
      <c r="AL1" s="7" t="s">
        <v>286</v>
      </c>
      <c r="AM1" s="7" t="s">
        <v>288</v>
      </c>
      <c r="AN1" s="7" t="s">
        <v>290</v>
      </c>
      <c r="AO1" s="7" t="s">
        <v>292</v>
      </c>
      <c r="AP1" s="7" t="s">
        <v>294</v>
      </c>
      <c r="AQ1" s="7" t="s">
        <v>296</v>
      </c>
      <c r="AR1" s="7" t="s">
        <v>298</v>
      </c>
      <c r="AS1" s="7" t="s">
        <v>300</v>
      </c>
      <c r="AT1" s="7" t="s">
        <v>302</v>
      </c>
      <c r="AU1" s="7" t="s">
        <v>304</v>
      </c>
      <c r="AV1" s="7" t="s">
        <v>306</v>
      </c>
      <c r="AW1" s="7" t="s">
        <v>308</v>
      </c>
      <c r="AX1" s="7" t="s">
        <v>310</v>
      </c>
      <c r="AY1" s="7" t="s">
        <v>312</v>
      </c>
      <c r="AZ1" s="7" t="s">
        <v>314</v>
      </c>
      <c r="BA1" s="7" t="s">
        <v>316</v>
      </c>
      <c r="BB1" s="7" t="s">
        <v>318</v>
      </c>
      <c r="BC1" s="7" t="s">
        <v>320</v>
      </c>
      <c r="BD1" s="7" t="s">
        <v>322</v>
      </c>
      <c r="BE1" s="7" t="s">
        <v>324</v>
      </c>
      <c r="BF1" s="7" t="s">
        <v>326</v>
      </c>
      <c r="BG1" s="7" t="s">
        <v>328</v>
      </c>
      <c r="BH1" s="7" t="s">
        <v>330</v>
      </c>
      <c r="BI1" s="7" t="s">
        <v>332</v>
      </c>
      <c r="BJ1" s="7" t="s">
        <v>333</v>
      </c>
      <c r="BK1" s="7" t="s">
        <v>334</v>
      </c>
      <c r="BL1" s="7" t="s">
        <v>336</v>
      </c>
      <c r="BM1" s="7" t="s">
        <v>338</v>
      </c>
      <c r="BN1" s="7" t="s">
        <v>340</v>
      </c>
      <c r="BO1" s="7" t="s">
        <v>342</v>
      </c>
      <c r="BP1" s="7" t="s">
        <v>344</v>
      </c>
      <c r="BQ1" s="7" t="s">
        <v>346</v>
      </c>
      <c r="BR1" s="7" t="s">
        <v>347</v>
      </c>
      <c r="BS1" s="7" t="s">
        <v>349</v>
      </c>
      <c r="BT1" s="7" t="s">
        <v>351</v>
      </c>
      <c r="BU1" s="7" t="s">
        <v>353</v>
      </c>
      <c r="BV1" s="7" t="s">
        <v>355</v>
      </c>
      <c r="BW1" s="7" t="s">
        <v>357</v>
      </c>
      <c r="BX1" s="7" t="s">
        <v>359</v>
      </c>
      <c r="BY1" s="7" t="s">
        <v>361</v>
      </c>
      <c r="BZ1" s="7" t="s">
        <v>363</v>
      </c>
      <c r="CA1" s="7" t="s">
        <v>365</v>
      </c>
      <c r="CB1" s="7" t="s">
        <v>367</v>
      </c>
      <c r="CC1" s="7" t="s">
        <v>368</v>
      </c>
      <c r="CD1" s="7" t="s">
        <v>370</v>
      </c>
      <c r="CE1" s="7" t="s">
        <v>372</v>
      </c>
      <c r="CF1" s="7" t="s">
        <v>374</v>
      </c>
      <c r="CG1" s="7" t="s">
        <v>376</v>
      </c>
      <c r="CH1" s="7" t="s">
        <v>378</v>
      </c>
      <c r="CI1" s="7" t="s">
        <v>379</v>
      </c>
      <c r="CJ1" s="7" t="s">
        <v>381</v>
      </c>
      <c r="CK1" s="7" t="s">
        <v>383</v>
      </c>
      <c r="CL1" s="7" t="s">
        <v>385</v>
      </c>
      <c r="CM1" s="7" t="s">
        <v>387</v>
      </c>
      <c r="CN1" s="7" t="s">
        <v>388</v>
      </c>
      <c r="CO1" s="7" t="s">
        <v>390</v>
      </c>
      <c r="CP1" s="7" t="s">
        <v>391</v>
      </c>
      <c r="CQ1" s="7" t="s">
        <v>393</v>
      </c>
      <c r="CR1" s="7" t="s">
        <v>395</v>
      </c>
      <c r="CS1" s="7" t="s">
        <v>397</v>
      </c>
      <c r="CT1" s="7" t="s">
        <v>398</v>
      </c>
      <c r="CU1" s="7" t="s">
        <v>400</v>
      </c>
      <c r="CV1" s="7" t="s">
        <v>401</v>
      </c>
      <c r="CW1" s="7" t="s">
        <v>403</v>
      </c>
      <c r="CX1" s="7" t="s">
        <v>405</v>
      </c>
      <c r="CY1" s="7" t="s">
        <v>407</v>
      </c>
      <c r="CZ1" s="7" t="s">
        <v>408</v>
      </c>
      <c r="DA1" s="7" t="s">
        <v>409</v>
      </c>
      <c r="DB1" s="7" t="s">
        <v>411</v>
      </c>
      <c r="DC1" s="7" t="s">
        <v>413</v>
      </c>
      <c r="DD1" s="7" t="s">
        <v>415</v>
      </c>
      <c r="DE1" s="7" t="s">
        <v>417</v>
      </c>
      <c r="DF1" s="7" t="s">
        <v>419</v>
      </c>
      <c r="DG1" s="7" t="s">
        <v>421</v>
      </c>
      <c r="DH1" s="7" t="s">
        <v>423</v>
      </c>
      <c r="DI1" s="7" t="s">
        <v>425</v>
      </c>
      <c r="DJ1" s="7" t="s">
        <v>426</v>
      </c>
      <c r="DK1" s="7" t="s">
        <v>428</v>
      </c>
      <c r="DL1" s="7" t="s">
        <v>430</v>
      </c>
      <c r="DM1" s="7" t="s">
        <v>432</v>
      </c>
      <c r="DN1" s="7" t="s">
        <v>434</v>
      </c>
      <c r="DO1" s="7" t="s">
        <v>435</v>
      </c>
      <c r="DP1" s="7" t="s">
        <v>436</v>
      </c>
      <c r="DQ1" s="7" t="s">
        <v>438</v>
      </c>
      <c r="DR1" s="7" t="s">
        <v>440</v>
      </c>
      <c r="DS1" s="7" t="s">
        <v>442</v>
      </c>
      <c r="DT1" s="7" t="s">
        <v>444</v>
      </c>
      <c r="DU1" s="7" t="s">
        <v>445</v>
      </c>
      <c r="DV1" s="7" t="s">
        <v>447</v>
      </c>
      <c r="DW1" s="7" t="s">
        <v>449</v>
      </c>
      <c r="DX1" s="7" t="s">
        <v>450</v>
      </c>
      <c r="DY1" s="7" t="s">
        <v>452</v>
      </c>
      <c r="DZ1" s="7" t="s">
        <v>454</v>
      </c>
      <c r="EA1" s="7" t="s">
        <v>456</v>
      </c>
      <c r="EB1" s="7" t="s">
        <v>458</v>
      </c>
      <c r="EC1" s="7" t="s">
        <v>460</v>
      </c>
      <c r="ED1" s="7" t="s">
        <v>462</v>
      </c>
      <c r="EE1" s="7" t="s">
        <v>464</v>
      </c>
      <c r="EF1" s="7" t="s">
        <v>466</v>
      </c>
      <c r="EG1" s="7" t="s">
        <v>468</v>
      </c>
      <c r="EH1" s="7" t="s">
        <v>470</v>
      </c>
      <c r="EI1" s="7" t="s">
        <v>471</v>
      </c>
      <c r="EJ1" s="7" t="s">
        <v>472</v>
      </c>
      <c r="EK1" s="7" t="s">
        <v>474</v>
      </c>
      <c r="EL1" s="7" t="s">
        <v>476</v>
      </c>
      <c r="EM1" s="7" t="s">
        <v>478</v>
      </c>
      <c r="EN1" s="7" t="s">
        <v>480</v>
      </c>
      <c r="EO1" s="7" t="s">
        <v>481</v>
      </c>
      <c r="EP1" s="7" t="s">
        <v>483</v>
      </c>
      <c r="EQ1" s="7" t="s">
        <v>484</v>
      </c>
      <c r="ER1" s="7" t="s">
        <v>485</v>
      </c>
      <c r="ES1" s="7" t="s">
        <v>487</v>
      </c>
      <c r="ET1" s="7" t="s">
        <v>488</v>
      </c>
      <c r="EU1" s="7" t="s">
        <v>490</v>
      </c>
      <c r="EV1" s="7" t="s">
        <v>492</v>
      </c>
      <c r="EW1" s="7" t="s">
        <v>494</v>
      </c>
      <c r="EX1" s="7" t="s">
        <v>496</v>
      </c>
      <c r="EY1" s="7" t="s">
        <v>498</v>
      </c>
      <c r="EZ1" s="7" t="s">
        <v>499</v>
      </c>
      <c r="FA1" s="7" t="s">
        <v>501</v>
      </c>
      <c r="FB1" s="7" t="s">
        <v>503</v>
      </c>
      <c r="FC1" s="7" t="s">
        <v>505</v>
      </c>
      <c r="FD1" s="7" t="s">
        <v>507</v>
      </c>
      <c r="FE1" s="7" t="s">
        <v>508</v>
      </c>
      <c r="FF1" s="7" t="s">
        <v>510</v>
      </c>
      <c r="FG1" s="7" t="s">
        <v>512</v>
      </c>
      <c r="FH1" s="7" t="s">
        <v>514</v>
      </c>
      <c r="FI1" s="7" t="s">
        <v>516</v>
      </c>
      <c r="FJ1" s="7" t="s">
        <v>518</v>
      </c>
      <c r="FK1" s="7" t="s">
        <v>519</v>
      </c>
      <c r="FL1" s="7" t="s">
        <v>520</v>
      </c>
      <c r="FM1" s="7" t="s">
        <v>522</v>
      </c>
      <c r="FN1" s="7" t="s">
        <v>524</v>
      </c>
      <c r="FO1" s="7" t="s">
        <v>526</v>
      </c>
      <c r="FP1" s="7" t="s">
        <v>528</v>
      </c>
      <c r="FQ1" s="7" t="s">
        <v>530</v>
      </c>
      <c r="FR1" s="7" t="s">
        <v>532</v>
      </c>
      <c r="FS1" s="7" t="s">
        <v>534</v>
      </c>
      <c r="FT1" s="7" t="s">
        <v>536</v>
      </c>
      <c r="FU1" s="7" t="s">
        <v>538</v>
      </c>
      <c r="FV1" s="7" t="s">
        <v>540</v>
      </c>
      <c r="FW1" s="7" t="s">
        <v>542</v>
      </c>
      <c r="FX1" s="7" t="s">
        <v>544</v>
      </c>
      <c r="FY1" s="7" t="s">
        <v>546</v>
      </c>
      <c r="FZ1" s="7" t="s">
        <v>548</v>
      </c>
      <c r="GA1" s="7" t="s">
        <v>550</v>
      </c>
      <c r="GB1" s="7" t="s">
        <v>552</v>
      </c>
      <c r="GC1" s="7" t="s">
        <v>554</v>
      </c>
      <c r="GD1" s="7" t="s">
        <v>556</v>
      </c>
      <c r="GE1" s="7" t="s">
        <v>558</v>
      </c>
      <c r="GF1" s="7" t="s">
        <v>560</v>
      </c>
      <c r="GG1" s="7" t="s">
        <v>562</v>
      </c>
      <c r="GH1" s="7" t="s">
        <v>564</v>
      </c>
      <c r="GI1" s="7" t="s">
        <v>565</v>
      </c>
      <c r="GJ1" s="7" t="s">
        <v>567</v>
      </c>
      <c r="GK1" s="7" t="s">
        <v>568</v>
      </c>
      <c r="GL1" s="7" t="s">
        <v>570</v>
      </c>
      <c r="GM1" s="7" t="s">
        <v>572</v>
      </c>
      <c r="GN1" s="7" t="s">
        <v>574</v>
      </c>
      <c r="GO1" s="7" t="s">
        <v>576</v>
      </c>
      <c r="GP1" s="7" t="s">
        <v>578</v>
      </c>
      <c r="GQ1" s="7" t="s">
        <v>579</v>
      </c>
      <c r="GR1" s="7" t="s">
        <v>581</v>
      </c>
      <c r="GS1" s="7" t="s">
        <v>583</v>
      </c>
      <c r="GT1" s="7" t="s">
        <v>585</v>
      </c>
      <c r="GU1" s="7" t="s">
        <v>587</v>
      </c>
      <c r="GV1" s="7" t="s">
        <v>589</v>
      </c>
      <c r="GW1" s="7" t="s">
        <v>591</v>
      </c>
      <c r="GX1" s="7" t="s">
        <v>593</v>
      </c>
      <c r="GY1" s="7" t="s">
        <v>595</v>
      </c>
      <c r="GZ1" s="7" t="s">
        <v>596</v>
      </c>
      <c r="HA1" s="7" t="s">
        <v>597</v>
      </c>
      <c r="HB1" s="7" t="s">
        <v>599</v>
      </c>
      <c r="HC1" s="7" t="s">
        <v>601</v>
      </c>
      <c r="HD1" s="7" t="s">
        <v>602</v>
      </c>
      <c r="HE1" s="7" t="s">
        <v>603</v>
      </c>
      <c r="HF1" s="7" t="s">
        <v>605</v>
      </c>
      <c r="HG1" s="7" t="s">
        <v>607</v>
      </c>
      <c r="HH1" s="7" t="s">
        <v>609</v>
      </c>
      <c r="HI1" s="7" t="s">
        <v>611</v>
      </c>
      <c r="HJ1" s="7" t="s">
        <v>613</v>
      </c>
      <c r="HK1" s="7" t="s">
        <v>615</v>
      </c>
      <c r="HL1" s="7" t="s">
        <v>617</v>
      </c>
      <c r="HM1" s="7" t="s">
        <v>619</v>
      </c>
      <c r="HN1" s="7" t="s">
        <v>621</v>
      </c>
      <c r="HO1" s="7" t="s">
        <v>623</v>
      </c>
      <c r="HP1" s="7" t="s">
        <v>625</v>
      </c>
      <c r="HQ1" s="7" t="s">
        <v>626</v>
      </c>
      <c r="HR1" s="7" t="s">
        <v>627</v>
      </c>
      <c r="HS1" s="7" t="s">
        <v>629</v>
      </c>
      <c r="HT1" s="7" t="s">
        <v>631</v>
      </c>
      <c r="HU1" s="7" t="s">
        <v>633</v>
      </c>
      <c r="HV1" s="7" t="s">
        <v>635</v>
      </c>
      <c r="HW1" s="7" t="s">
        <v>636</v>
      </c>
      <c r="HX1" s="7" t="s">
        <v>638</v>
      </c>
      <c r="HY1" s="7" t="s">
        <v>640</v>
      </c>
      <c r="HZ1" s="7" t="s">
        <v>642</v>
      </c>
      <c r="IA1" s="7" t="s">
        <v>644</v>
      </c>
      <c r="IB1" s="7" t="s">
        <v>646</v>
      </c>
      <c r="IC1" s="7" t="s">
        <v>648</v>
      </c>
      <c r="ID1" s="7" t="s">
        <v>650</v>
      </c>
      <c r="IE1" s="7" t="s">
        <v>651</v>
      </c>
      <c r="IF1" s="7" t="s">
        <v>652</v>
      </c>
      <c r="IG1" s="7" t="s">
        <v>654</v>
      </c>
      <c r="IH1" s="7" t="s">
        <v>656</v>
      </c>
      <c r="II1" s="7" t="s">
        <v>658</v>
      </c>
      <c r="IJ1" s="7" t="s">
        <v>660</v>
      </c>
      <c r="IK1" s="7" t="s">
        <v>662</v>
      </c>
      <c r="IL1" s="7" t="s">
        <v>664</v>
      </c>
      <c r="IM1" s="7" t="s">
        <v>666</v>
      </c>
      <c r="IN1" s="7" t="s">
        <v>668</v>
      </c>
      <c r="IO1" s="7" t="s">
        <v>670</v>
      </c>
      <c r="IP1" s="7" t="s">
        <v>671</v>
      </c>
      <c r="IQ1" s="7" t="s">
        <v>673</v>
      </c>
      <c r="IR1" s="7" t="s">
        <v>675</v>
      </c>
      <c r="IS1" s="7" t="s">
        <v>677</v>
      </c>
      <c r="IT1" s="7" t="s">
        <v>679</v>
      </c>
      <c r="IU1" s="7" t="s">
        <v>681</v>
      </c>
      <c r="IV1" s="7" t="s">
        <v>683</v>
      </c>
      <c r="IW1" s="7" t="s">
        <v>684</v>
      </c>
      <c r="IX1" s="7" t="s">
        <v>685</v>
      </c>
      <c r="IY1" s="7" t="s">
        <v>687</v>
      </c>
      <c r="IZ1" s="7" t="s">
        <v>689</v>
      </c>
      <c r="JA1" s="7" t="s">
        <v>691</v>
      </c>
      <c r="JB1" s="7" t="s">
        <v>693</v>
      </c>
      <c r="JC1" s="7" t="s">
        <v>695</v>
      </c>
      <c r="JD1" s="7" t="s">
        <v>697</v>
      </c>
      <c r="JE1" s="7" t="s">
        <v>699</v>
      </c>
      <c r="JF1" s="7" t="s">
        <v>701</v>
      </c>
      <c r="JG1" s="7" t="s">
        <v>703</v>
      </c>
    </row>
    <row r="2" spans="1:267" x14ac:dyDescent="0.2">
      <c r="A2" s="7" t="s">
        <v>147</v>
      </c>
      <c r="B2" s="7" t="s">
        <v>213</v>
      </c>
      <c r="C2" s="7" t="s">
        <v>217</v>
      </c>
      <c r="D2" s="7" t="s">
        <v>219</v>
      </c>
      <c r="E2" s="7" t="s">
        <v>221</v>
      </c>
      <c r="F2" s="7" t="s">
        <v>223</v>
      </c>
      <c r="G2" s="7" t="s">
        <v>225</v>
      </c>
      <c r="H2" s="7" t="s">
        <v>227</v>
      </c>
      <c r="I2" s="7" t="s">
        <v>229</v>
      </c>
      <c r="J2" s="7" t="s">
        <v>231</v>
      </c>
      <c r="K2" s="7" t="s">
        <v>233</v>
      </c>
      <c r="L2" s="7" t="s">
        <v>235</v>
      </c>
      <c r="M2" s="7" t="s">
        <v>237</v>
      </c>
      <c r="N2" s="7" t="s">
        <v>239</v>
      </c>
      <c r="O2" s="7" t="s">
        <v>241</v>
      </c>
      <c r="P2" s="7" t="s">
        <v>243</v>
      </c>
      <c r="Q2" s="7" t="s">
        <v>245</v>
      </c>
      <c r="R2" s="7" t="s">
        <v>247</v>
      </c>
      <c r="S2" s="7" t="s">
        <v>249</v>
      </c>
      <c r="T2" s="7" t="s">
        <v>251</v>
      </c>
      <c r="U2" s="7" t="s">
        <v>253</v>
      </c>
      <c r="V2" s="7" t="s">
        <v>255</v>
      </c>
      <c r="W2" s="7" t="s">
        <v>257</v>
      </c>
      <c r="X2" s="7" t="s">
        <v>259</v>
      </c>
      <c r="Y2" s="7" t="s">
        <v>261</v>
      </c>
      <c r="Z2" s="7" t="s">
        <v>263</v>
      </c>
      <c r="AA2" s="7" t="s">
        <v>265</v>
      </c>
      <c r="AB2" s="7" t="s">
        <v>267</v>
      </c>
      <c r="AC2" s="7" t="s">
        <v>269</v>
      </c>
      <c r="AD2" s="7" t="s">
        <v>271</v>
      </c>
      <c r="AE2" s="7" t="s">
        <v>273</v>
      </c>
      <c r="AF2" s="7" t="s">
        <v>275</v>
      </c>
      <c r="AG2" s="7" t="s">
        <v>277</v>
      </c>
      <c r="AH2" s="7" t="s">
        <v>279</v>
      </c>
      <c r="AI2" s="7" t="s">
        <v>281</v>
      </c>
      <c r="AJ2" s="7" t="s">
        <v>283</v>
      </c>
      <c r="AK2" s="7" t="s">
        <v>285</v>
      </c>
      <c r="AL2" s="7" t="s">
        <v>287</v>
      </c>
      <c r="AM2" s="7" t="s">
        <v>289</v>
      </c>
      <c r="AN2" s="7" t="s">
        <v>291</v>
      </c>
      <c r="AO2" s="7" t="s">
        <v>293</v>
      </c>
      <c r="AP2" s="7" t="s">
        <v>295</v>
      </c>
      <c r="AQ2" s="7" t="s">
        <v>297</v>
      </c>
      <c r="AR2" s="7" t="s">
        <v>299</v>
      </c>
      <c r="AS2" s="7" t="s">
        <v>301</v>
      </c>
      <c r="AT2" s="7" t="s">
        <v>303</v>
      </c>
      <c r="AU2" s="7" t="s">
        <v>305</v>
      </c>
      <c r="AV2" s="7" t="s">
        <v>307</v>
      </c>
      <c r="AW2" s="7" t="s">
        <v>309</v>
      </c>
      <c r="AX2" s="7" t="s">
        <v>311</v>
      </c>
      <c r="AY2" s="7" t="s">
        <v>313</v>
      </c>
      <c r="AZ2" s="7" t="s">
        <v>315</v>
      </c>
      <c r="BA2" s="7" t="s">
        <v>317</v>
      </c>
      <c r="BB2" s="7" t="s">
        <v>319</v>
      </c>
      <c r="BC2" s="7" t="s">
        <v>321</v>
      </c>
      <c r="BD2" s="7" t="s">
        <v>323</v>
      </c>
      <c r="BE2" s="7" t="s">
        <v>325</v>
      </c>
      <c r="BF2" s="7" t="s">
        <v>327</v>
      </c>
      <c r="BG2" s="7" t="s">
        <v>329</v>
      </c>
      <c r="BH2" s="7" t="s">
        <v>331</v>
      </c>
      <c r="BI2" s="7" t="s">
        <v>84</v>
      </c>
      <c r="BJ2" s="7" t="s">
        <v>85</v>
      </c>
      <c r="BK2" s="7" t="s">
        <v>335</v>
      </c>
      <c r="BL2" s="7" t="s">
        <v>337</v>
      </c>
      <c r="BM2" s="7" t="s">
        <v>339</v>
      </c>
      <c r="BN2" s="7" t="s">
        <v>341</v>
      </c>
      <c r="BO2" s="7" t="s">
        <v>343</v>
      </c>
      <c r="BP2" s="7" t="s">
        <v>345</v>
      </c>
      <c r="BQ2" s="7" t="s">
        <v>86</v>
      </c>
      <c r="BR2" s="7" t="s">
        <v>348</v>
      </c>
      <c r="BS2" s="7" t="s">
        <v>350</v>
      </c>
      <c r="BT2" s="7" t="s">
        <v>352</v>
      </c>
      <c r="BU2" s="7" t="s">
        <v>354</v>
      </c>
      <c r="BV2" s="7" t="s">
        <v>356</v>
      </c>
      <c r="BW2" s="7" t="s">
        <v>358</v>
      </c>
      <c r="BX2" s="7" t="s">
        <v>360</v>
      </c>
      <c r="BY2" s="7" t="s">
        <v>362</v>
      </c>
      <c r="BZ2" s="7" t="s">
        <v>364</v>
      </c>
      <c r="CA2" s="7" t="s">
        <v>366</v>
      </c>
      <c r="CB2" s="7" t="s">
        <v>87</v>
      </c>
      <c r="CC2" s="7" t="s">
        <v>369</v>
      </c>
      <c r="CD2" s="7" t="s">
        <v>371</v>
      </c>
      <c r="CE2" s="7" t="s">
        <v>373</v>
      </c>
      <c r="CF2" s="7" t="s">
        <v>375</v>
      </c>
      <c r="CG2" s="7" t="s">
        <v>377</v>
      </c>
      <c r="CH2" s="7" t="s">
        <v>88</v>
      </c>
      <c r="CI2" s="7" t="s">
        <v>380</v>
      </c>
      <c r="CJ2" s="7" t="s">
        <v>382</v>
      </c>
      <c r="CK2" s="7" t="s">
        <v>384</v>
      </c>
      <c r="CL2" s="7" t="s">
        <v>386</v>
      </c>
      <c r="CM2" s="7" t="s">
        <v>90</v>
      </c>
      <c r="CN2" s="7" t="s">
        <v>389</v>
      </c>
      <c r="CO2" s="7" t="s">
        <v>91</v>
      </c>
      <c r="CP2" s="7" t="s">
        <v>392</v>
      </c>
      <c r="CQ2" s="7" t="s">
        <v>394</v>
      </c>
      <c r="CR2" s="7" t="s">
        <v>396</v>
      </c>
      <c r="CS2" s="7" t="s">
        <v>92</v>
      </c>
      <c r="CT2" s="7" t="s">
        <v>399</v>
      </c>
      <c r="CU2" s="7" t="s">
        <v>105</v>
      </c>
      <c r="CV2" s="7" t="s">
        <v>402</v>
      </c>
      <c r="CW2" s="7" t="s">
        <v>404</v>
      </c>
      <c r="CX2" s="7" t="s">
        <v>406</v>
      </c>
      <c r="CY2" s="7" t="s">
        <v>93</v>
      </c>
      <c r="CZ2" s="7" t="s">
        <v>95</v>
      </c>
      <c r="DA2" s="7" t="s">
        <v>410</v>
      </c>
      <c r="DB2" s="7" t="s">
        <v>412</v>
      </c>
      <c r="DC2" s="7" t="s">
        <v>414</v>
      </c>
      <c r="DD2" s="7" t="s">
        <v>416</v>
      </c>
      <c r="DE2" s="7" t="s">
        <v>418</v>
      </c>
      <c r="DF2" s="7" t="s">
        <v>420</v>
      </c>
      <c r="DG2" s="7" t="s">
        <v>422</v>
      </c>
      <c r="DH2" s="7" t="s">
        <v>424</v>
      </c>
      <c r="DI2" s="7" t="s">
        <v>98</v>
      </c>
      <c r="DJ2" s="7" t="s">
        <v>427</v>
      </c>
      <c r="DK2" s="7" t="s">
        <v>429</v>
      </c>
      <c r="DL2" s="7" t="s">
        <v>431</v>
      </c>
      <c r="DM2" s="7" t="s">
        <v>433</v>
      </c>
      <c r="DN2" s="7" t="s">
        <v>101</v>
      </c>
      <c r="DO2" s="7" t="s">
        <v>102</v>
      </c>
      <c r="DP2" s="7" t="s">
        <v>437</v>
      </c>
      <c r="DQ2" s="7" t="s">
        <v>439</v>
      </c>
      <c r="DR2" s="7" t="s">
        <v>441</v>
      </c>
      <c r="DS2" s="7" t="s">
        <v>443</v>
      </c>
      <c r="DT2" s="7" t="s">
        <v>94</v>
      </c>
      <c r="DU2" s="7" t="s">
        <v>446</v>
      </c>
      <c r="DV2" s="7" t="s">
        <v>448</v>
      </c>
      <c r="DW2" s="7" t="s">
        <v>104</v>
      </c>
      <c r="DX2" s="7" t="s">
        <v>451</v>
      </c>
      <c r="DY2" s="7" t="s">
        <v>453</v>
      </c>
      <c r="DZ2" s="7" t="s">
        <v>455</v>
      </c>
      <c r="EA2" s="7" t="s">
        <v>457</v>
      </c>
      <c r="EB2" s="7" t="s">
        <v>459</v>
      </c>
      <c r="EC2" s="7" t="s">
        <v>461</v>
      </c>
      <c r="ED2" s="7" t="s">
        <v>463</v>
      </c>
      <c r="EE2" s="7" t="s">
        <v>465</v>
      </c>
      <c r="EF2" s="7" t="s">
        <v>467</v>
      </c>
      <c r="EG2" s="7" t="s">
        <v>469</v>
      </c>
      <c r="EH2" s="7" t="s">
        <v>106</v>
      </c>
      <c r="EI2" s="7" t="s">
        <v>108</v>
      </c>
      <c r="EJ2" s="7" t="s">
        <v>473</v>
      </c>
      <c r="EK2" s="7" t="s">
        <v>475</v>
      </c>
      <c r="EL2" s="7" t="s">
        <v>477</v>
      </c>
      <c r="EM2" s="7" t="s">
        <v>479</v>
      </c>
      <c r="EN2" s="7" t="s">
        <v>107</v>
      </c>
      <c r="EO2" s="7" t="s">
        <v>482</v>
      </c>
      <c r="EP2" s="7" t="s">
        <v>109</v>
      </c>
      <c r="EQ2" s="7" t="s">
        <v>110</v>
      </c>
      <c r="ER2" s="7" t="s">
        <v>486</v>
      </c>
      <c r="ES2" s="7" t="s">
        <v>111</v>
      </c>
      <c r="ET2" s="7" t="s">
        <v>489</v>
      </c>
      <c r="EU2" s="7" t="s">
        <v>491</v>
      </c>
      <c r="EV2" s="7" t="s">
        <v>493</v>
      </c>
      <c r="EW2" s="7" t="s">
        <v>495</v>
      </c>
      <c r="EX2" s="7" t="s">
        <v>497</v>
      </c>
      <c r="EY2" s="7" t="s">
        <v>112</v>
      </c>
      <c r="EZ2" s="7" t="s">
        <v>500</v>
      </c>
      <c r="FA2" s="7" t="s">
        <v>502</v>
      </c>
      <c r="FB2" s="7" t="s">
        <v>504</v>
      </c>
      <c r="FC2" s="7" t="s">
        <v>506</v>
      </c>
      <c r="FD2" s="7" t="s">
        <v>115</v>
      </c>
      <c r="FE2" s="7" t="s">
        <v>509</v>
      </c>
      <c r="FF2" s="7" t="s">
        <v>511</v>
      </c>
      <c r="FG2" s="7" t="s">
        <v>513</v>
      </c>
      <c r="FH2" s="7" t="s">
        <v>515</v>
      </c>
      <c r="FI2" s="7" t="s">
        <v>517</v>
      </c>
      <c r="FJ2" s="7" t="s">
        <v>113</v>
      </c>
      <c r="FK2" s="7" t="s">
        <v>114</v>
      </c>
      <c r="FL2" s="7" t="s">
        <v>521</v>
      </c>
      <c r="FM2" s="7" t="s">
        <v>523</v>
      </c>
      <c r="FN2" s="7" t="s">
        <v>525</v>
      </c>
      <c r="FO2" s="7" t="s">
        <v>527</v>
      </c>
      <c r="FP2" s="7" t="s">
        <v>529</v>
      </c>
      <c r="FQ2" s="7" t="s">
        <v>531</v>
      </c>
      <c r="FR2" s="7" t="s">
        <v>533</v>
      </c>
      <c r="FS2" s="7" t="s">
        <v>535</v>
      </c>
      <c r="FT2" s="7" t="s">
        <v>537</v>
      </c>
      <c r="FU2" s="7" t="s">
        <v>539</v>
      </c>
      <c r="FV2" s="7" t="s">
        <v>541</v>
      </c>
      <c r="FW2" s="7" t="s">
        <v>543</v>
      </c>
      <c r="FX2" s="7" t="s">
        <v>545</v>
      </c>
      <c r="FY2" s="7" t="s">
        <v>547</v>
      </c>
      <c r="FZ2" s="7" t="s">
        <v>549</v>
      </c>
      <c r="GA2" s="7" t="s">
        <v>551</v>
      </c>
      <c r="GB2" s="7" t="s">
        <v>553</v>
      </c>
      <c r="GC2" s="7" t="s">
        <v>555</v>
      </c>
      <c r="GD2" s="7" t="s">
        <v>557</v>
      </c>
      <c r="GE2" s="7" t="s">
        <v>559</v>
      </c>
      <c r="GF2" s="7" t="s">
        <v>561</v>
      </c>
      <c r="GG2" s="7" t="s">
        <v>563</v>
      </c>
      <c r="GH2" s="7" t="s">
        <v>116</v>
      </c>
      <c r="GI2" s="7" t="s">
        <v>566</v>
      </c>
      <c r="GJ2" s="7" t="s">
        <v>118</v>
      </c>
      <c r="GK2" s="7" t="s">
        <v>569</v>
      </c>
      <c r="GL2" s="7" t="s">
        <v>571</v>
      </c>
      <c r="GM2" s="7" t="s">
        <v>573</v>
      </c>
      <c r="GN2" s="7" t="s">
        <v>575</v>
      </c>
      <c r="GO2" s="7" t="s">
        <v>577</v>
      </c>
      <c r="GP2" s="7" t="s">
        <v>117</v>
      </c>
      <c r="GQ2" s="7" t="s">
        <v>580</v>
      </c>
      <c r="GR2" s="7" t="s">
        <v>582</v>
      </c>
      <c r="GS2" s="7" t="s">
        <v>584</v>
      </c>
      <c r="GT2" s="7" t="s">
        <v>586</v>
      </c>
      <c r="GU2" s="7" t="s">
        <v>588</v>
      </c>
      <c r="GV2" s="7" t="s">
        <v>590</v>
      </c>
      <c r="GW2" s="7" t="s">
        <v>592</v>
      </c>
      <c r="GX2" s="7" t="s">
        <v>594</v>
      </c>
      <c r="GY2" s="7" t="s">
        <v>119</v>
      </c>
      <c r="GZ2" s="7" t="s">
        <v>120</v>
      </c>
      <c r="HA2" s="7" t="s">
        <v>598</v>
      </c>
      <c r="HB2" s="7" t="s">
        <v>600</v>
      </c>
      <c r="HC2" s="7" t="s">
        <v>121</v>
      </c>
      <c r="HD2" s="7" t="s">
        <v>122</v>
      </c>
      <c r="HE2" s="7" t="s">
        <v>604</v>
      </c>
      <c r="HF2" s="7" t="s">
        <v>606</v>
      </c>
      <c r="HG2" s="7" t="s">
        <v>608</v>
      </c>
      <c r="HH2" s="7" t="s">
        <v>610</v>
      </c>
      <c r="HI2" s="7" t="s">
        <v>612</v>
      </c>
      <c r="HJ2" s="7" t="s">
        <v>614</v>
      </c>
      <c r="HK2" s="7" t="s">
        <v>616</v>
      </c>
      <c r="HL2" s="7" t="s">
        <v>618</v>
      </c>
      <c r="HM2" s="7" t="s">
        <v>620</v>
      </c>
      <c r="HN2" s="7" t="s">
        <v>622</v>
      </c>
      <c r="HO2" s="7" t="s">
        <v>624</v>
      </c>
      <c r="HP2" s="7" t="s">
        <v>123</v>
      </c>
      <c r="HQ2" s="7" t="s">
        <v>124</v>
      </c>
      <c r="HR2" s="7" t="s">
        <v>628</v>
      </c>
      <c r="HS2" s="7" t="s">
        <v>630</v>
      </c>
      <c r="HT2" s="7" t="s">
        <v>632</v>
      </c>
      <c r="HU2" s="7" t="s">
        <v>634</v>
      </c>
      <c r="HV2" s="7" t="s">
        <v>97</v>
      </c>
      <c r="HW2" s="7" t="s">
        <v>637</v>
      </c>
      <c r="HX2" s="7" t="s">
        <v>639</v>
      </c>
      <c r="HY2" s="7" t="s">
        <v>641</v>
      </c>
      <c r="HZ2" s="7" t="s">
        <v>643</v>
      </c>
      <c r="IA2" s="7" t="s">
        <v>645</v>
      </c>
      <c r="IB2" s="7" t="s">
        <v>647</v>
      </c>
      <c r="IC2" s="7" t="s">
        <v>649</v>
      </c>
      <c r="ID2" s="7" t="s">
        <v>125</v>
      </c>
      <c r="IE2" s="7" t="s">
        <v>89</v>
      </c>
      <c r="IF2" s="7" t="s">
        <v>653</v>
      </c>
      <c r="IG2" s="7" t="s">
        <v>655</v>
      </c>
      <c r="IH2" s="7" t="s">
        <v>657</v>
      </c>
      <c r="II2" s="7" t="s">
        <v>659</v>
      </c>
      <c r="IJ2" s="7" t="s">
        <v>661</v>
      </c>
      <c r="IK2" s="7" t="s">
        <v>663</v>
      </c>
      <c r="IL2" s="7" t="s">
        <v>665</v>
      </c>
      <c r="IM2" s="7" t="s">
        <v>667</v>
      </c>
      <c r="IN2" s="7" t="s">
        <v>669</v>
      </c>
      <c r="IO2" s="7" t="s">
        <v>126</v>
      </c>
      <c r="IP2" s="7" t="s">
        <v>672</v>
      </c>
      <c r="IQ2" s="7" t="s">
        <v>674</v>
      </c>
      <c r="IR2" s="7" t="s">
        <v>676</v>
      </c>
      <c r="IS2" s="7" t="s">
        <v>678</v>
      </c>
      <c r="IT2" s="7" t="s">
        <v>680</v>
      </c>
      <c r="IU2" s="7" t="s">
        <v>682</v>
      </c>
      <c r="IV2" s="7" t="s">
        <v>103</v>
      </c>
      <c r="IW2" s="7" t="s">
        <v>127</v>
      </c>
      <c r="IX2" s="7" t="s">
        <v>686</v>
      </c>
      <c r="IY2" s="7" t="s">
        <v>688</v>
      </c>
      <c r="IZ2" s="7" t="s">
        <v>690</v>
      </c>
      <c r="JA2" s="7" t="s">
        <v>692</v>
      </c>
      <c r="JB2" s="7" t="s">
        <v>694</v>
      </c>
      <c r="JC2" s="7" t="s">
        <v>696</v>
      </c>
      <c r="JD2" s="7" t="s">
        <v>698</v>
      </c>
      <c r="JE2" s="7" t="s">
        <v>700</v>
      </c>
      <c r="JF2" s="7" t="s">
        <v>702</v>
      </c>
      <c r="JG2" s="7" t="s">
        <v>704</v>
      </c>
    </row>
    <row r="3" spans="1:267" x14ac:dyDescent="0.2">
      <c r="A3" s="7" t="s">
        <v>148</v>
      </c>
      <c r="B3" s="7" t="s">
        <v>1222</v>
      </c>
      <c r="C3" s="7" t="s">
        <v>1222</v>
      </c>
      <c r="D3" s="7" t="s">
        <v>1222</v>
      </c>
      <c r="E3" s="7" t="s">
        <v>1222</v>
      </c>
      <c r="F3" s="7" t="s">
        <v>1222</v>
      </c>
      <c r="G3" s="7" t="s">
        <v>1222</v>
      </c>
      <c r="H3" s="7" t="s">
        <v>1222</v>
      </c>
      <c r="I3" s="7" t="s">
        <v>1222</v>
      </c>
      <c r="J3" s="7" t="s">
        <v>1222</v>
      </c>
      <c r="K3" s="7" t="s">
        <v>1222</v>
      </c>
      <c r="L3" s="7" t="s">
        <v>1222</v>
      </c>
      <c r="M3" s="7" t="s">
        <v>1222</v>
      </c>
      <c r="N3" s="7" t="s">
        <v>1222</v>
      </c>
      <c r="O3" s="7" t="s">
        <v>1222</v>
      </c>
      <c r="P3" s="7" t="s">
        <v>1222</v>
      </c>
      <c r="Q3" s="7" t="s">
        <v>1222</v>
      </c>
      <c r="R3" s="7" t="s">
        <v>1222</v>
      </c>
      <c r="S3" s="7" t="s">
        <v>1222</v>
      </c>
      <c r="T3" s="7" t="s">
        <v>1222</v>
      </c>
      <c r="U3" s="7" t="s">
        <v>1222</v>
      </c>
      <c r="V3" s="7" t="s">
        <v>1222</v>
      </c>
      <c r="W3" s="7" t="s">
        <v>1222</v>
      </c>
      <c r="X3" s="7" t="s">
        <v>1222</v>
      </c>
      <c r="Y3" s="7" t="s">
        <v>1222</v>
      </c>
      <c r="Z3" s="7" t="s">
        <v>1222</v>
      </c>
      <c r="AA3" s="7" t="s">
        <v>1222</v>
      </c>
      <c r="AB3" s="7" t="s">
        <v>1222</v>
      </c>
      <c r="AC3" s="7" t="s">
        <v>1222</v>
      </c>
      <c r="AD3" s="7" t="s">
        <v>1222</v>
      </c>
      <c r="AE3" s="7" t="s">
        <v>1222</v>
      </c>
      <c r="AF3" s="7" t="s">
        <v>1222</v>
      </c>
      <c r="AG3" s="7" t="s">
        <v>1222</v>
      </c>
      <c r="AH3" s="7" t="s">
        <v>1222</v>
      </c>
      <c r="AI3" s="7" t="s">
        <v>1222</v>
      </c>
      <c r="AJ3" s="7" t="s">
        <v>1222</v>
      </c>
      <c r="AK3" s="7" t="s">
        <v>1222</v>
      </c>
      <c r="AL3" s="7" t="s">
        <v>1222</v>
      </c>
      <c r="AM3" s="7" t="s">
        <v>1222</v>
      </c>
      <c r="AN3" s="7" t="s">
        <v>1222</v>
      </c>
      <c r="AO3" s="7" t="s">
        <v>1222</v>
      </c>
      <c r="AP3" s="7" t="s">
        <v>1222</v>
      </c>
      <c r="AQ3" s="7" t="s">
        <v>1222</v>
      </c>
      <c r="AR3" s="7" t="s">
        <v>1222</v>
      </c>
      <c r="AS3" s="7" t="s">
        <v>1222</v>
      </c>
      <c r="AT3" s="7" t="s">
        <v>1222</v>
      </c>
      <c r="AU3" s="7" t="s">
        <v>1222</v>
      </c>
      <c r="AV3" s="7" t="s">
        <v>1222</v>
      </c>
      <c r="AW3" s="7" t="s">
        <v>1222</v>
      </c>
      <c r="AX3" s="7" t="s">
        <v>1222</v>
      </c>
      <c r="AY3" s="7" t="s">
        <v>1222</v>
      </c>
      <c r="AZ3" s="7" t="s">
        <v>1222</v>
      </c>
      <c r="BA3" s="7" t="s">
        <v>1222</v>
      </c>
      <c r="BB3" s="7" t="s">
        <v>1222</v>
      </c>
      <c r="BC3" s="7" t="s">
        <v>1222</v>
      </c>
      <c r="BD3" s="7" t="s">
        <v>1222</v>
      </c>
      <c r="BE3" s="7" t="s">
        <v>1222</v>
      </c>
      <c r="BF3" s="7" t="s">
        <v>1222</v>
      </c>
      <c r="BG3" s="7" t="s">
        <v>1222</v>
      </c>
      <c r="BH3" s="7" t="s">
        <v>1222</v>
      </c>
      <c r="BI3" s="7" t="s">
        <v>1222</v>
      </c>
      <c r="BJ3" s="7" t="s">
        <v>1222</v>
      </c>
      <c r="BK3" s="7" t="s">
        <v>1222</v>
      </c>
      <c r="BL3" s="7" t="s">
        <v>1222</v>
      </c>
      <c r="BM3" s="7" t="s">
        <v>1222</v>
      </c>
      <c r="BN3" s="7" t="s">
        <v>1222</v>
      </c>
      <c r="BO3" s="7" t="s">
        <v>1222</v>
      </c>
      <c r="BP3" s="7" t="s">
        <v>1222</v>
      </c>
      <c r="BQ3" s="7" t="s">
        <v>1222</v>
      </c>
      <c r="BR3" s="7" t="s">
        <v>1222</v>
      </c>
      <c r="BS3" s="7" t="s">
        <v>1222</v>
      </c>
      <c r="BT3" s="7" t="s">
        <v>1222</v>
      </c>
      <c r="BU3" s="7" t="s">
        <v>1222</v>
      </c>
      <c r="BV3" s="7" t="s">
        <v>1222</v>
      </c>
      <c r="BW3" s="7" t="s">
        <v>1222</v>
      </c>
      <c r="BX3" s="7" t="s">
        <v>1222</v>
      </c>
      <c r="BY3" s="7" t="s">
        <v>1222</v>
      </c>
      <c r="BZ3" s="7" t="s">
        <v>1222</v>
      </c>
      <c r="CA3" s="7" t="s">
        <v>1222</v>
      </c>
      <c r="CB3" s="7" t="s">
        <v>1222</v>
      </c>
      <c r="CC3" s="7" t="s">
        <v>1222</v>
      </c>
      <c r="CD3" s="7" t="s">
        <v>1222</v>
      </c>
      <c r="CE3" s="7" t="s">
        <v>1222</v>
      </c>
      <c r="CF3" s="7" t="s">
        <v>1222</v>
      </c>
      <c r="CG3" s="7" t="s">
        <v>1222</v>
      </c>
      <c r="CH3" s="7" t="s">
        <v>1222</v>
      </c>
      <c r="CI3" s="7" t="s">
        <v>1222</v>
      </c>
      <c r="CJ3" s="7" t="s">
        <v>1222</v>
      </c>
      <c r="CK3" s="7" t="s">
        <v>1222</v>
      </c>
      <c r="CL3" s="7" t="s">
        <v>1222</v>
      </c>
      <c r="CM3" s="7" t="s">
        <v>1222</v>
      </c>
      <c r="CN3" s="7" t="s">
        <v>1222</v>
      </c>
      <c r="CO3" s="7" t="s">
        <v>1222</v>
      </c>
      <c r="CP3" s="7" t="s">
        <v>1222</v>
      </c>
      <c r="CQ3" s="7" t="s">
        <v>1222</v>
      </c>
      <c r="CR3" s="7" t="s">
        <v>1222</v>
      </c>
      <c r="CS3" s="7" t="s">
        <v>1222</v>
      </c>
      <c r="CT3" s="7" t="s">
        <v>1222</v>
      </c>
      <c r="CU3" s="7" t="s">
        <v>1222</v>
      </c>
      <c r="CV3" s="7" t="s">
        <v>1222</v>
      </c>
      <c r="CW3" s="7" t="s">
        <v>1222</v>
      </c>
      <c r="CX3" s="7" t="s">
        <v>1222</v>
      </c>
      <c r="CY3" s="7" t="s">
        <v>1222</v>
      </c>
      <c r="CZ3" s="7" t="s">
        <v>1222</v>
      </c>
      <c r="DA3" s="7" t="s">
        <v>1222</v>
      </c>
      <c r="DB3" s="7" t="s">
        <v>1222</v>
      </c>
      <c r="DC3" s="7" t="s">
        <v>1222</v>
      </c>
      <c r="DD3" s="7" t="s">
        <v>1222</v>
      </c>
      <c r="DE3" s="7" t="s">
        <v>1222</v>
      </c>
      <c r="DF3" s="7" t="s">
        <v>1222</v>
      </c>
      <c r="DG3" s="7" t="s">
        <v>1222</v>
      </c>
      <c r="DH3" s="7" t="s">
        <v>1222</v>
      </c>
      <c r="DI3" s="7" t="s">
        <v>1222</v>
      </c>
      <c r="DJ3" s="7" t="s">
        <v>1222</v>
      </c>
      <c r="DK3" s="7" t="s">
        <v>1222</v>
      </c>
      <c r="DL3" s="7" t="s">
        <v>1222</v>
      </c>
      <c r="DM3" s="7" t="s">
        <v>1222</v>
      </c>
      <c r="DN3" s="7" t="s">
        <v>1222</v>
      </c>
      <c r="DO3" s="7" t="s">
        <v>1222</v>
      </c>
      <c r="DP3" s="7" t="s">
        <v>1222</v>
      </c>
      <c r="DQ3" s="7" t="s">
        <v>1222</v>
      </c>
      <c r="DR3" s="7" t="s">
        <v>1222</v>
      </c>
      <c r="DS3" s="7" t="s">
        <v>1222</v>
      </c>
      <c r="DT3" s="7" t="s">
        <v>1222</v>
      </c>
      <c r="DU3" s="7" t="s">
        <v>1222</v>
      </c>
      <c r="DV3" s="7" t="s">
        <v>1222</v>
      </c>
      <c r="DW3" s="7" t="s">
        <v>1222</v>
      </c>
      <c r="DX3" s="7" t="s">
        <v>1222</v>
      </c>
      <c r="DY3" s="7" t="s">
        <v>1222</v>
      </c>
      <c r="DZ3" s="7" t="s">
        <v>1222</v>
      </c>
      <c r="EA3" s="7" t="s">
        <v>1222</v>
      </c>
      <c r="EB3" s="7" t="s">
        <v>1222</v>
      </c>
      <c r="EC3" s="7" t="s">
        <v>1222</v>
      </c>
      <c r="ED3" s="7" t="s">
        <v>1222</v>
      </c>
      <c r="EE3" s="7" t="s">
        <v>1222</v>
      </c>
      <c r="EF3" s="7" t="s">
        <v>1222</v>
      </c>
      <c r="EG3" s="7" t="s">
        <v>1222</v>
      </c>
      <c r="EH3" s="7" t="s">
        <v>1222</v>
      </c>
      <c r="EI3" s="7" t="s">
        <v>1222</v>
      </c>
      <c r="EJ3" s="7" t="s">
        <v>1222</v>
      </c>
      <c r="EK3" s="7" t="s">
        <v>1222</v>
      </c>
      <c r="EL3" s="7" t="s">
        <v>1222</v>
      </c>
      <c r="EM3" s="7" t="s">
        <v>1222</v>
      </c>
      <c r="EN3" s="7" t="s">
        <v>1222</v>
      </c>
      <c r="EO3" s="7" t="s">
        <v>1222</v>
      </c>
      <c r="EP3" s="7" t="s">
        <v>1222</v>
      </c>
      <c r="EQ3" s="7" t="s">
        <v>1222</v>
      </c>
      <c r="ER3" s="7" t="s">
        <v>1222</v>
      </c>
      <c r="ES3" s="7" t="s">
        <v>1222</v>
      </c>
      <c r="ET3" s="7" t="s">
        <v>1222</v>
      </c>
      <c r="EU3" s="7" t="s">
        <v>1222</v>
      </c>
      <c r="EV3" s="7" t="s">
        <v>1222</v>
      </c>
      <c r="EW3" s="7" t="s">
        <v>1222</v>
      </c>
      <c r="EX3" s="7" t="s">
        <v>1222</v>
      </c>
      <c r="EY3" s="7" t="s">
        <v>1222</v>
      </c>
      <c r="EZ3" s="7" t="s">
        <v>1222</v>
      </c>
      <c r="FA3" s="7" t="s">
        <v>1222</v>
      </c>
      <c r="FB3" s="7" t="s">
        <v>1222</v>
      </c>
      <c r="FC3" s="7" t="s">
        <v>1222</v>
      </c>
      <c r="FD3" s="7" t="s">
        <v>1222</v>
      </c>
      <c r="FE3" s="7" t="s">
        <v>1222</v>
      </c>
      <c r="FF3" s="7" t="s">
        <v>1222</v>
      </c>
      <c r="FG3" s="7" t="s">
        <v>1222</v>
      </c>
      <c r="FH3" s="7" t="s">
        <v>1222</v>
      </c>
      <c r="FI3" s="7" t="s">
        <v>1222</v>
      </c>
      <c r="FJ3" s="7" t="s">
        <v>1222</v>
      </c>
      <c r="FK3" s="7" t="s">
        <v>1222</v>
      </c>
      <c r="FL3" s="7" t="s">
        <v>1222</v>
      </c>
      <c r="FM3" s="7" t="s">
        <v>1222</v>
      </c>
      <c r="FN3" s="7" t="s">
        <v>1222</v>
      </c>
      <c r="FO3" s="7" t="s">
        <v>1222</v>
      </c>
      <c r="FP3" s="7" t="s">
        <v>1222</v>
      </c>
      <c r="FQ3" s="7" t="s">
        <v>1222</v>
      </c>
      <c r="FR3" s="7" t="s">
        <v>1222</v>
      </c>
      <c r="FS3" s="7" t="s">
        <v>1222</v>
      </c>
      <c r="FT3" s="7" t="s">
        <v>1222</v>
      </c>
      <c r="FU3" s="7" t="s">
        <v>1222</v>
      </c>
      <c r="FV3" s="7" t="s">
        <v>1222</v>
      </c>
      <c r="FW3" s="7" t="s">
        <v>1222</v>
      </c>
      <c r="FX3" s="7" t="s">
        <v>1222</v>
      </c>
      <c r="FY3" s="7" t="s">
        <v>1222</v>
      </c>
      <c r="FZ3" s="7" t="s">
        <v>1222</v>
      </c>
      <c r="GA3" s="7" t="s">
        <v>1222</v>
      </c>
      <c r="GB3" s="7" t="s">
        <v>1222</v>
      </c>
      <c r="GC3" s="7" t="s">
        <v>1222</v>
      </c>
      <c r="GD3" s="7" t="s">
        <v>1222</v>
      </c>
      <c r="GE3" s="7" t="s">
        <v>1222</v>
      </c>
      <c r="GF3" s="7" t="s">
        <v>1222</v>
      </c>
      <c r="GG3" s="7" t="s">
        <v>1222</v>
      </c>
      <c r="GH3" s="7" t="s">
        <v>1222</v>
      </c>
      <c r="GI3" s="7" t="s">
        <v>1222</v>
      </c>
      <c r="GJ3" s="7" t="s">
        <v>1222</v>
      </c>
      <c r="GK3" s="7" t="s">
        <v>1222</v>
      </c>
      <c r="GL3" s="7" t="s">
        <v>1222</v>
      </c>
      <c r="GM3" s="7" t="s">
        <v>1222</v>
      </c>
      <c r="GN3" s="7" t="s">
        <v>1222</v>
      </c>
      <c r="GO3" s="7" t="s">
        <v>1222</v>
      </c>
      <c r="GP3" s="7" t="s">
        <v>1222</v>
      </c>
      <c r="GQ3" s="7" t="s">
        <v>1222</v>
      </c>
      <c r="GR3" s="7" t="s">
        <v>1222</v>
      </c>
      <c r="GS3" s="7" t="s">
        <v>1222</v>
      </c>
      <c r="GT3" s="7" t="s">
        <v>1222</v>
      </c>
      <c r="GU3" s="7" t="s">
        <v>1222</v>
      </c>
      <c r="GV3" s="7" t="s">
        <v>1222</v>
      </c>
      <c r="GW3" s="7" t="s">
        <v>1222</v>
      </c>
      <c r="GX3" s="7" t="s">
        <v>1222</v>
      </c>
      <c r="GY3" s="7" t="s">
        <v>1222</v>
      </c>
      <c r="GZ3" s="7" t="s">
        <v>1222</v>
      </c>
      <c r="HA3" s="7" t="s">
        <v>1222</v>
      </c>
      <c r="HB3" s="7" t="s">
        <v>1222</v>
      </c>
      <c r="HC3" s="7" t="s">
        <v>1222</v>
      </c>
      <c r="HD3" s="7" t="s">
        <v>1222</v>
      </c>
      <c r="HE3" s="7" t="s">
        <v>1222</v>
      </c>
      <c r="HF3" s="7" t="s">
        <v>1222</v>
      </c>
      <c r="HG3" s="7" t="s">
        <v>1222</v>
      </c>
      <c r="HH3" s="7" t="s">
        <v>1222</v>
      </c>
      <c r="HI3" s="7" t="s">
        <v>1222</v>
      </c>
      <c r="HJ3" s="7" t="s">
        <v>1222</v>
      </c>
      <c r="HK3" s="7" t="s">
        <v>1222</v>
      </c>
      <c r="HL3" s="7" t="s">
        <v>1222</v>
      </c>
      <c r="HM3" s="7" t="s">
        <v>1222</v>
      </c>
      <c r="HN3" s="7" t="s">
        <v>1222</v>
      </c>
      <c r="HO3" s="7" t="s">
        <v>1222</v>
      </c>
      <c r="HP3" s="7" t="s">
        <v>1222</v>
      </c>
      <c r="HQ3" s="7" t="s">
        <v>1222</v>
      </c>
      <c r="HR3" s="7" t="s">
        <v>1222</v>
      </c>
      <c r="HS3" s="7" t="s">
        <v>1222</v>
      </c>
      <c r="HT3" s="7" t="s">
        <v>1222</v>
      </c>
      <c r="HU3" s="7" t="s">
        <v>1222</v>
      </c>
      <c r="HV3" s="7" t="s">
        <v>1222</v>
      </c>
      <c r="HW3" s="7" t="s">
        <v>1222</v>
      </c>
      <c r="HX3" s="7" t="s">
        <v>1222</v>
      </c>
      <c r="HY3" s="7" t="s">
        <v>1222</v>
      </c>
      <c r="HZ3" s="7" t="s">
        <v>1222</v>
      </c>
      <c r="IA3" s="7" t="s">
        <v>1222</v>
      </c>
      <c r="IB3" s="7" t="s">
        <v>1222</v>
      </c>
      <c r="IC3" s="7" t="s">
        <v>1222</v>
      </c>
      <c r="ID3" s="7" t="s">
        <v>1222</v>
      </c>
      <c r="IE3" s="7" t="s">
        <v>1222</v>
      </c>
      <c r="IF3" s="7" t="s">
        <v>1222</v>
      </c>
      <c r="IG3" s="7" t="s">
        <v>1222</v>
      </c>
      <c r="IH3" s="7" t="s">
        <v>1222</v>
      </c>
      <c r="II3" s="7" t="s">
        <v>1222</v>
      </c>
      <c r="IJ3" s="7" t="s">
        <v>1222</v>
      </c>
      <c r="IK3" s="7" t="s">
        <v>1222</v>
      </c>
      <c r="IL3" s="7" t="s">
        <v>1222</v>
      </c>
      <c r="IM3" s="7" t="s">
        <v>1222</v>
      </c>
      <c r="IN3" s="7" t="s">
        <v>1222</v>
      </c>
      <c r="IO3" s="7" t="s">
        <v>1222</v>
      </c>
      <c r="IP3" s="7" t="s">
        <v>1222</v>
      </c>
      <c r="IQ3" s="7" t="s">
        <v>1222</v>
      </c>
      <c r="IR3" s="7" t="s">
        <v>1222</v>
      </c>
      <c r="IS3" s="7" t="s">
        <v>1222</v>
      </c>
      <c r="IT3" s="7" t="s">
        <v>1222</v>
      </c>
      <c r="IU3" s="7" t="s">
        <v>1222</v>
      </c>
      <c r="IV3" s="7" t="s">
        <v>1222</v>
      </c>
      <c r="IW3" s="7" t="s">
        <v>1222</v>
      </c>
      <c r="IX3" s="7" t="s">
        <v>1222</v>
      </c>
      <c r="IY3" s="7" t="s">
        <v>1222</v>
      </c>
      <c r="IZ3" s="7" t="s">
        <v>1222</v>
      </c>
      <c r="JA3" s="7" t="s">
        <v>1222</v>
      </c>
      <c r="JB3" s="7" t="s">
        <v>1222</v>
      </c>
      <c r="JC3" s="7" t="s">
        <v>1222</v>
      </c>
      <c r="JD3" s="7" t="s">
        <v>1222</v>
      </c>
      <c r="JE3" s="7" t="s">
        <v>1222</v>
      </c>
      <c r="JF3" s="7" t="s">
        <v>1222</v>
      </c>
      <c r="JG3" s="7" t="s">
        <v>1222</v>
      </c>
    </row>
    <row r="4" spans="1:267" x14ac:dyDescent="0.2">
      <c r="A4" s="7" t="s">
        <v>149</v>
      </c>
      <c r="B4" s="7" t="s">
        <v>1223</v>
      </c>
      <c r="C4" s="7" t="s">
        <v>1223</v>
      </c>
      <c r="D4" s="7" t="s">
        <v>1223</v>
      </c>
      <c r="E4" s="7" t="s">
        <v>1223</v>
      </c>
      <c r="F4" s="7" t="s">
        <v>1223</v>
      </c>
      <c r="G4" s="7" t="s">
        <v>1223</v>
      </c>
      <c r="H4" s="7" t="s">
        <v>1223</v>
      </c>
      <c r="I4" s="7" t="s">
        <v>1223</v>
      </c>
      <c r="J4" s="7" t="s">
        <v>1223</v>
      </c>
      <c r="K4" s="7" t="s">
        <v>1223</v>
      </c>
      <c r="L4" s="7" t="s">
        <v>1223</v>
      </c>
      <c r="M4" s="7" t="s">
        <v>1223</v>
      </c>
      <c r="N4" s="7" t="s">
        <v>1223</v>
      </c>
      <c r="O4" s="7" t="s">
        <v>1223</v>
      </c>
      <c r="P4" s="7" t="s">
        <v>1223</v>
      </c>
      <c r="Q4" s="7" t="s">
        <v>1223</v>
      </c>
      <c r="R4" s="7" t="s">
        <v>1223</v>
      </c>
      <c r="S4" s="7" t="s">
        <v>1223</v>
      </c>
      <c r="T4" s="7" t="s">
        <v>1223</v>
      </c>
      <c r="U4" s="7" t="s">
        <v>1223</v>
      </c>
      <c r="V4" s="7" t="s">
        <v>1223</v>
      </c>
      <c r="W4" s="7" t="s">
        <v>1223</v>
      </c>
      <c r="X4" s="7" t="s">
        <v>1223</v>
      </c>
      <c r="Y4" s="7" t="s">
        <v>1223</v>
      </c>
      <c r="Z4" s="7" t="s">
        <v>1223</v>
      </c>
      <c r="AA4" s="7" t="s">
        <v>1223</v>
      </c>
      <c r="AB4" s="7" t="s">
        <v>1223</v>
      </c>
      <c r="AC4" s="7" t="s">
        <v>1223</v>
      </c>
      <c r="AD4" s="7" t="s">
        <v>1223</v>
      </c>
      <c r="AE4" s="7" t="s">
        <v>1223</v>
      </c>
      <c r="AF4" s="7" t="s">
        <v>1223</v>
      </c>
      <c r="AG4" s="7" t="s">
        <v>1223</v>
      </c>
      <c r="AH4" s="7" t="s">
        <v>1223</v>
      </c>
      <c r="AI4" s="7" t="s">
        <v>1223</v>
      </c>
      <c r="AJ4" s="7" t="s">
        <v>1223</v>
      </c>
      <c r="AK4" s="7" t="s">
        <v>1223</v>
      </c>
      <c r="AL4" s="7" t="s">
        <v>1223</v>
      </c>
      <c r="AM4" s="7" t="s">
        <v>1223</v>
      </c>
      <c r="AN4" s="7" t="s">
        <v>1223</v>
      </c>
      <c r="AO4" s="7" t="s">
        <v>1223</v>
      </c>
      <c r="AP4" s="7" t="s">
        <v>1223</v>
      </c>
      <c r="AQ4" s="7" t="s">
        <v>1223</v>
      </c>
      <c r="AR4" s="7" t="s">
        <v>1223</v>
      </c>
      <c r="AS4" s="7" t="s">
        <v>1223</v>
      </c>
      <c r="AT4" s="7" t="s">
        <v>1223</v>
      </c>
      <c r="AU4" s="7" t="s">
        <v>1223</v>
      </c>
      <c r="AV4" s="7" t="s">
        <v>1223</v>
      </c>
      <c r="AW4" s="7" t="s">
        <v>1223</v>
      </c>
      <c r="AX4" s="7" t="s">
        <v>1223</v>
      </c>
      <c r="AY4" s="7" t="s">
        <v>1223</v>
      </c>
      <c r="AZ4" s="7" t="s">
        <v>1223</v>
      </c>
      <c r="BA4" s="7" t="s">
        <v>1223</v>
      </c>
      <c r="BB4" s="7" t="s">
        <v>1223</v>
      </c>
      <c r="BC4" s="7" t="s">
        <v>1223</v>
      </c>
      <c r="BD4" s="7" t="s">
        <v>1223</v>
      </c>
      <c r="BE4" s="7" t="s">
        <v>1223</v>
      </c>
      <c r="BF4" s="7" t="s">
        <v>1223</v>
      </c>
      <c r="BG4" s="7" t="s">
        <v>1223</v>
      </c>
      <c r="BH4" s="7" t="s">
        <v>1223</v>
      </c>
      <c r="BI4" s="7" t="s">
        <v>1223</v>
      </c>
      <c r="BJ4" s="7" t="s">
        <v>1223</v>
      </c>
      <c r="BK4" s="7" t="s">
        <v>1223</v>
      </c>
      <c r="BL4" s="7" t="s">
        <v>1223</v>
      </c>
      <c r="BM4" s="7" t="s">
        <v>1223</v>
      </c>
      <c r="BN4" s="7" t="s">
        <v>1223</v>
      </c>
      <c r="BO4" s="7" t="s">
        <v>1223</v>
      </c>
      <c r="BP4" s="7" t="s">
        <v>1223</v>
      </c>
      <c r="BQ4" s="7" t="s">
        <v>1223</v>
      </c>
      <c r="BR4" s="7" t="s">
        <v>1223</v>
      </c>
      <c r="BS4" s="7" t="s">
        <v>1223</v>
      </c>
      <c r="BT4" s="7" t="s">
        <v>1223</v>
      </c>
      <c r="BU4" s="7" t="s">
        <v>1223</v>
      </c>
      <c r="BV4" s="7" t="s">
        <v>1223</v>
      </c>
      <c r="BW4" s="7" t="s">
        <v>1223</v>
      </c>
      <c r="BX4" s="7" t="s">
        <v>1223</v>
      </c>
      <c r="BY4" s="7" t="s">
        <v>1223</v>
      </c>
      <c r="BZ4" s="7" t="s">
        <v>1223</v>
      </c>
      <c r="CA4" s="7" t="s">
        <v>1223</v>
      </c>
      <c r="CB4" s="7" t="s">
        <v>1223</v>
      </c>
      <c r="CC4" s="7" t="s">
        <v>1223</v>
      </c>
      <c r="CD4" s="7" t="s">
        <v>1223</v>
      </c>
      <c r="CE4" s="7" t="s">
        <v>1223</v>
      </c>
      <c r="CF4" s="7" t="s">
        <v>1223</v>
      </c>
      <c r="CG4" s="7" t="s">
        <v>1223</v>
      </c>
      <c r="CH4" s="7" t="s">
        <v>1223</v>
      </c>
      <c r="CI4" s="7" t="s">
        <v>1223</v>
      </c>
      <c r="CJ4" s="7" t="s">
        <v>1223</v>
      </c>
      <c r="CK4" s="7" t="s">
        <v>1223</v>
      </c>
      <c r="CL4" s="7" t="s">
        <v>1223</v>
      </c>
      <c r="CM4" s="7" t="s">
        <v>1223</v>
      </c>
      <c r="CN4" s="7" t="s">
        <v>1223</v>
      </c>
      <c r="CO4" s="7" t="s">
        <v>1223</v>
      </c>
      <c r="CP4" s="7" t="s">
        <v>1223</v>
      </c>
      <c r="CQ4" s="7" t="s">
        <v>1223</v>
      </c>
      <c r="CR4" s="7" t="s">
        <v>1223</v>
      </c>
      <c r="CS4" s="7" t="s">
        <v>1223</v>
      </c>
      <c r="CT4" s="7" t="s">
        <v>1223</v>
      </c>
      <c r="CU4" s="7" t="s">
        <v>1223</v>
      </c>
      <c r="CV4" s="7" t="s">
        <v>1223</v>
      </c>
      <c r="CW4" s="7" t="s">
        <v>1223</v>
      </c>
      <c r="CX4" s="7" t="s">
        <v>1223</v>
      </c>
      <c r="CY4" s="7" t="s">
        <v>1223</v>
      </c>
      <c r="CZ4" s="7" t="s">
        <v>1223</v>
      </c>
      <c r="DA4" s="7" t="s">
        <v>1223</v>
      </c>
      <c r="DB4" s="7" t="s">
        <v>1223</v>
      </c>
      <c r="DC4" s="7" t="s">
        <v>1223</v>
      </c>
      <c r="DD4" s="7" t="s">
        <v>1223</v>
      </c>
      <c r="DE4" s="7" t="s">
        <v>1223</v>
      </c>
      <c r="DF4" s="7" t="s">
        <v>1223</v>
      </c>
      <c r="DG4" s="7" t="s">
        <v>1223</v>
      </c>
      <c r="DH4" s="7" t="s">
        <v>1223</v>
      </c>
      <c r="DI4" s="7" t="s">
        <v>1223</v>
      </c>
      <c r="DJ4" s="7" t="s">
        <v>1223</v>
      </c>
      <c r="DK4" s="7" t="s">
        <v>1223</v>
      </c>
      <c r="DL4" s="7" t="s">
        <v>1223</v>
      </c>
      <c r="DM4" s="7" t="s">
        <v>1223</v>
      </c>
      <c r="DN4" s="7" t="s">
        <v>1223</v>
      </c>
      <c r="DO4" s="7" t="s">
        <v>1223</v>
      </c>
      <c r="DP4" s="7" t="s">
        <v>1223</v>
      </c>
      <c r="DQ4" s="7" t="s">
        <v>1223</v>
      </c>
      <c r="DR4" s="7" t="s">
        <v>1223</v>
      </c>
      <c r="DS4" s="7" t="s">
        <v>1223</v>
      </c>
      <c r="DT4" s="7" t="s">
        <v>1223</v>
      </c>
      <c r="DU4" s="7" t="s">
        <v>1223</v>
      </c>
      <c r="DV4" s="7" t="s">
        <v>1223</v>
      </c>
      <c r="DW4" s="7" t="s">
        <v>1223</v>
      </c>
      <c r="DX4" s="7" t="s">
        <v>1223</v>
      </c>
      <c r="DY4" s="7" t="s">
        <v>1223</v>
      </c>
      <c r="DZ4" s="7" t="s">
        <v>1223</v>
      </c>
      <c r="EA4" s="7" t="s">
        <v>1223</v>
      </c>
      <c r="EB4" s="7" t="s">
        <v>1223</v>
      </c>
      <c r="EC4" s="7" t="s">
        <v>1223</v>
      </c>
      <c r="ED4" s="7" t="s">
        <v>1223</v>
      </c>
      <c r="EE4" s="7" t="s">
        <v>1223</v>
      </c>
      <c r="EF4" s="7" t="s">
        <v>1223</v>
      </c>
      <c r="EG4" s="7" t="s">
        <v>1223</v>
      </c>
      <c r="EH4" s="7" t="s">
        <v>1223</v>
      </c>
      <c r="EI4" s="7" t="s">
        <v>1223</v>
      </c>
      <c r="EJ4" s="7" t="s">
        <v>1223</v>
      </c>
      <c r="EK4" s="7" t="s">
        <v>1223</v>
      </c>
      <c r="EL4" s="7" t="s">
        <v>1223</v>
      </c>
      <c r="EM4" s="7" t="s">
        <v>1223</v>
      </c>
      <c r="EN4" s="7" t="s">
        <v>1223</v>
      </c>
      <c r="EO4" s="7" t="s">
        <v>1223</v>
      </c>
      <c r="EP4" s="7" t="s">
        <v>1223</v>
      </c>
      <c r="EQ4" s="7" t="s">
        <v>1223</v>
      </c>
      <c r="ER4" s="7" t="s">
        <v>1223</v>
      </c>
      <c r="ES4" s="7" t="s">
        <v>1223</v>
      </c>
      <c r="ET4" s="7" t="s">
        <v>1223</v>
      </c>
      <c r="EU4" s="7" t="s">
        <v>1223</v>
      </c>
      <c r="EV4" s="7" t="s">
        <v>1223</v>
      </c>
      <c r="EW4" s="7" t="s">
        <v>1223</v>
      </c>
      <c r="EX4" s="7" t="s">
        <v>1223</v>
      </c>
      <c r="EY4" s="7" t="s">
        <v>1223</v>
      </c>
      <c r="EZ4" s="7" t="s">
        <v>1223</v>
      </c>
      <c r="FA4" s="7" t="s">
        <v>1223</v>
      </c>
      <c r="FB4" s="7" t="s">
        <v>1223</v>
      </c>
      <c r="FC4" s="7" t="s">
        <v>1223</v>
      </c>
      <c r="FD4" s="7" t="s">
        <v>1223</v>
      </c>
      <c r="FE4" s="7" t="s">
        <v>1223</v>
      </c>
      <c r="FF4" s="7" t="s">
        <v>1223</v>
      </c>
      <c r="FG4" s="7" t="s">
        <v>1223</v>
      </c>
      <c r="FH4" s="7" t="s">
        <v>1223</v>
      </c>
      <c r="FI4" s="7" t="s">
        <v>1223</v>
      </c>
      <c r="FJ4" s="7" t="s">
        <v>1223</v>
      </c>
      <c r="FK4" s="7" t="s">
        <v>1223</v>
      </c>
      <c r="FL4" s="7" t="s">
        <v>1223</v>
      </c>
      <c r="FM4" s="7" t="s">
        <v>1223</v>
      </c>
      <c r="FN4" s="7" t="s">
        <v>1223</v>
      </c>
      <c r="FO4" s="7" t="s">
        <v>1223</v>
      </c>
      <c r="FP4" s="7" t="s">
        <v>1223</v>
      </c>
      <c r="FQ4" s="7" t="s">
        <v>1223</v>
      </c>
      <c r="FR4" s="7" t="s">
        <v>1223</v>
      </c>
      <c r="FS4" s="7" t="s">
        <v>1223</v>
      </c>
      <c r="FT4" s="7" t="s">
        <v>1223</v>
      </c>
      <c r="FU4" s="7" t="s">
        <v>1223</v>
      </c>
      <c r="FV4" s="7" t="s">
        <v>1223</v>
      </c>
      <c r="FW4" s="7" t="s">
        <v>1223</v>
      </c>
      <c r="FX4" s="7" t="s">
        <v>1223</v>
      </c>
      <c r="FY4" s="7" t="s">
        <v>1223</v>
      </c>
      <c r="FZ4" s="7" t="s">
        <v>1223</v>
      </c>
      <c r="GA4" s="7" t="s">
        <v>1223</v>
      </c>
      <c r="GB4" s="7" t="s">
        <v>1223</v>
      </c>
      <c r="GC4" s="7" t="s">
        <v>1223</v>
      </c>
      <c r="GD4" s="7" t="s">
        <v>1223</v>
      </c>
      <c r="GE4" s="7" t="s">
        <v>1223</v>
      </c>
      <c r="GF4" s="7" t="s">
        <v>1223</v>
      </c>
      <c r="GG4" s="7" t="s">
        <v>1223</v>
      </c>
      <c r="GH4" s="7" t="s">
        <v>1223</v>
      </c>
      <c r="GI4" s="7" t="s">
        <v>1223</v>
      </c>
      <c r="GJ4" s="7" t="s">
        <v>1223</v>
      </c>
      <c r="GK4" s="7" t="s">
        <v>1223</v>
      </c>
      <c r="GL4" s="7" t="s">
        <v>1223</v>
      </c>
      <c r="GM4" s="7" t="s">
        <v>1223</v>
      </c>
      <c r="GN4" s="7" t="s">
        <v>1223</v>
      </c>
      <c r="GO4" s="7" t="s">
        <v>1223</v>
      </c>
      <c r="GP4" s="7" t="s">
        <v>1223</v>
      </c>
      <c r="GQ4" s="7" t="s">
        <v>1223</v>
      </c>
      <c r="GR4" s="7" t="s">
        <v>1223</v>
      </c>
      <c r="GS4" s="7" t="s">
        <v>1223</v>
      </c>
      <c r="GT4" s="7" t="s">
        <v>1223</v>
      </c>
      <c r="GU4" s="7" t="s">
        <v>1223</v>
      </c>
      <c r="GV4" s="7" t="s">
        <v>1223</v>
      </c>
      <c r="GW4" s="7" t="s">
        <v>1223</v>
      </c>
      <c r="GX4" s="7" t="s">
        <v>1223</v>
      </c>
      <c r="GY4" s="7" t="s">
        <v>1223</v>
      </c>
      <c r="GZ4" s="7" t="s">
        <v>1223</v>
      </c>
      <c r="HA4" s="7" t="s">
        <v>1223</v>
      </c>
      <c r="HB4" s="7" t="s">
        <v>1223</v>
      </c>
      <c r="HC4" s="7" t="s">
        <v>1223</v>
      </c>
      <c r="HD4" s="7" t="s">
        <v>1223</v>
      </c>
      <c r="HE4" s="7" t="s">
        <v>1223</v>
      </c>
      <c r="HF4" s="7" t="s">
        <v>1223</v>
      </c>
      <c r="HG4" s="7" t="s">
        <v>1223</v>
      </c>
      <c r="HH4" s="7" t="s">
        <v>1223</v>
      </c>
      <c r="HI4" s="7" t="s">
        <v>1223</v>
      </c>
      <c r="HJ4" s="7" t="s">
        <v>1223</v>
      </c>
      <c r="HK4" s="7" t="s">
        <v>1223</v>
      </c>
      <c r="HL4" s="7" t="s">
        <v>1223</v>
      </c>
      <c r="HM4" s="7" t="s">
        <v>1223</v>
      </c>
      <c r="HN4" s="7" t="s">
        <v>1223</v>
      </c>
      <c r="HO4" s="7" t="s">
        <v>1223</v>
      </c>
      <c r="HP4" s="7" t="s">
        <v>1223</v>
      </c>
      <c r="HQ4" s="7" t="s">
        <v>1223</v>
      </c>
      <c r="HR4" s="7" t="s">
        <v>1223</v>
      </c>
      <c r="HS4" s="7" t="s">
        <v>1223</v>
      </c>
      <c r="HT4" s="7" t="s">
        <v>1223</v>
      </c>
      <c r="HU4" s="7" t="s">
        <v>1223</v>
      </c>
      <c r="HV4" s="7" t="s">
        <v>1223</v>
      </c>
      <c r="HW4" s="7" t="s">
        <v>1223</v>
      </c>
      <c r="HX4" s="7" t="s">
        <v>1223</v>
      </c>
      <c r="HY4" s="7" t="s">
        <v>1223</v>
      </c>
      <c r="HZ4" s="7" t="s">
        <v>1223</v>
      </c>
      <c r="IA4" s="7" t="s">
        <v>1223</v>
      </c>
      <c r="IB4" s="7" t="s">
        <v>1223</v>
      </c>
      <c r="IC4" s="7" t="s">
        <v>1223</v>
      </c>
      <c r="ID4" s="7" t="s">
        <v>1223</v>
      </c>
      <c r="IE4" s="7" t="s">
        <v>1223</v>
      </c>
      <c r="IF4" s="7" t="s">
        <v>1223</v>
      </c>
      <c r="IG4" s="7" t="s">
        <v>1223</v>
      </c>
      <c r="IH4" s="7" t="s">
        <v>1223</v>
      </c>
      <c r="II4" s="7" t="s">
        <v>1223</v>
      </c>
      <c r="IJ4" s="7" t="s">
        <v>1223</v>
      </c>
      <c r="IK4" s="7" t="s">
        <v>1223</v>
      </c>
      <c r="IL4" s="7" t="s">
        <v>1223</v>
      </c>
      <c r="IM4" s="7" t="s">
        <v>1223</v>
      </c>
      <c r="IN4" s="7" t="s">
        <v>1223</v>
      </c>
      <c r="IO4" s="7" t="s">
        <v>1223</v>
      </c>
      <c r="IP4" s="7" t="s">
        <v>1223</v>
      </c>
      <c r="IQ4" s="7" t="s">
        <v>1223</v>
      </c>
      <c r="IR4" s="7" t="s">
        <v>1223</v>
      </c>
      <c r="IS4" s="7" t="s">
        <v>1223</v>
      </c>
      <c r="IT4" s="7" t="s">
        <v>1223</v>
      </c>
      <c r="IU4" s="7" t="s">
        <v>1223</v>
      </c>
      <c r="IV4" s="7" t="s">
        <v>1223</v>
      </c>
      <c r="IW4" s="7" t="s">
        <v>1223</v>
      </c>
      <c r="IX4" s="7" t="s">
        <v>1223</v>
      </c>
      <c r="IY4" s="7" t="s">
        <v>1223</v>
      </c>
      <c r="IZ4" s="7" t="s">
        <v>1223</v>
      </c>
      <c r="JA4" s="7" t="s">
        <v>1223</v>
      </c>
      <c r="JB4" s="7" t="s">
        <v>1223</v>
      </c>
      <c r="JC4" s="7" t="s">
        <v>1223</v>
      </c>
      <c r="JD4" s="7" t="s">
        <v>1223</v>
      </c>
      <c r="JE4" s="7" t="s">
        <v>1223</v>
      </c>
      <c r="JF4" s="7" t="s">
        <v>1223</v>
      </c>
      <c r="JG4" s="7" t="s">
        <v>1223</v>
      </c>
    </row>
    <row r="5" spans="1:267" x14ac:dyDescent="0.2">
      <c r="A5" s="7" t="s">
        <v>150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>
        <v>7.9604578563995796</v>
      </c>
      <c r="BJ5" s="7">
        <v>17.824166743342701</v>
      </c>
      <c r="BK5" s="7"/>
      <c r="BL5" s="7"/>
      <c r="BM5" s="7"/>
      <c r="BN5" s="7"/>
      <c r="BO5" s="7"/>
      <c r="BP5" s="7"/>
      <c r="BQ5" s="7">
        <v>15.5960812459628</v>
      </c>
      <c r="BR5" s="7"/>
      <c r="BS5" s="7"/>
      <c r="BT5" s="7"/>
      <c r="BU5" s="7"/>
      <c r="BV5" s="7">
        <v>2.2431194687767998E-5</v>
      </c>
      <c r="BW5" s="7"/>
      <c r="BX5" s="7"/>
      <c r="BY5" s="7"/>
      <c r="BZ5" s="7"/>
      <c r="CA5" s="7"/>
      <c r="CB5" s="7"/>
      <c r="CC5" s="7">
        <v>10.7133005080714</v>
      </c>
      <c r="CD5" s="7"/>
      <c r="CE5" s="7"/>
      <c r="CF5" s="7"/>
      <c r="CG5" s="7"/>
      <c r="CH5" s="7">
        <v>13.344304522037801</v>
      </c>
      <c r="CI5" s="7"/>
      <c r="CJ5" s="7"/>
      <c r="CK5" s="7"/>
      <c r="CL5" s="7"/>
      <c r="CM5" s="7"/>
      <c r="CN5" s="7"/>
      <c r="CO5" s="7">
        <v>5.7595104258532703E-2</v>
      </c>
      <c r="CP5" s="7"/>
      <c r="CQ5" s="7"/>
      <c r="CR5" s="7"/>
      <c r="CS5" s="7">
        <v>0.24917886376449999</v>
      </c>
      <c r="CT5" s="7">
        <v>5.5588369431265097</v>
      </c>
      <c r="CU5" s="7"/>
      <c r="CV5" s="7"/>
      <c r="CW5" s="7"/>
      <c r="CX5" s="7">
        <v>13.9416118305171</v>
      </c>
      <c r="CY5" s="7"/>
      <c r="CZ5" s="7">
        <v>8.2457021038668792</v>
      </c>
      <c r="DA5" s="7"/>
      <c r="DB5" s="7"/>
      <c r="DC5" s="7">
        <v>0.45458067096612398</v>
      </c>
      <c r="DD5" s="7">
        <v>1.17589731288912E-2</v>
      </c>
      <c r="DE5" s="7">
        <v>1.20872070863002</v>
      </c>
      <c r="DF5" s="7">
        <v>1.9277699340962799</v>
      </c>
      <c r="DG5" s="7"/>
      <c r="DH5" s="7"/>
      <c r="DI5" s="7"/>
      <c r="DJ5" s="7"/>
      <c r="DK5" s="7"/>
      <c r="DL5" s="7"/>
      <c r="DM5" s="7"/>
      <c r="DN5" s="7">
        <v>8.1368754581741491</v>
      </c>
      <c r="DO5" s="7">
        <v>10.4335934118144</v>
      </c>
      <c r="DP5" s="7"/>
      <c r="DQ5" s="7"/>
      <c r="DR5" s="7"/>
      <c r="DS5" s="7"/>
      <c r="DT5" s="7">
        <v>24.6460742608568</v>
      </c>
      <c r="DU5" s="7"/>
      <c r="DV5" s="7"/>
      <c r="DW5" s="7">
        <v>1.12134954367809</v>
      </c>
      <c r="DX5" s="7"/>
      <c r="DY5" s="7"/>
      <c r="DZ5" s="7"/>
      <c r="EA5" s="7">
        <v>1.75525896442981</v>
      </c>
      <c r="EB5" s="7"/>
      <c r="EC5" s="7"/>
      <c r="ED5" s="7"/>
      <c r="EE5" s="7">
        <v>0.85297117000647205</v>
      </c>
      <c r="EF5" s="7">
        <v>1.56193028792508</v>
      </c>
      <c r="EG5" s="7"/>
      <c r="EH5" s="7"/>
      <c r="EI5" s="7">
        <v>4.1528890897952198E-2</v>
      </c>
      <c r="EJ5" s="7">
        <v>2.5274866887730898</v>
      </c>
      <c r="EK5" s="7">
        <v>2.77683799891138E-4</v>
      </c>
      <c r="EL5" s="7">
        <v>0.14143422224222801</v>
      </c>
      <c r="EM5" s="7">
        <v>59.059850994683799</v>
      </c>
      <c r="EN5" s="7">
        <v>5.0732653792393299</v>
      </c>
      <c r="EO5" s="7"/>
      <c r="EP5" s="7">
        <v>8.8859660574442604E-4</v>
      </c>
      <c r="EQ5" s="7">
        <v>4.1478356168674999</v>
      </c>
      <c r="ER5" s="7">
        <v>0.113116859650763</v>
      </c>
      <c r="ES5" s="7">
        <v>18.972568602074499</v>
      </c>
      <c r="ET5" s="7"/>
      <c r="EU5" s="7"/>
      <c r="EV5" s="7">
        <v>0.74124428382899299</v>
      </c>
      <c r="EW5" s="7"/>
      <c r="EX5" s="7"/>
      <c r="EY5" s="7">
        <v>1.4769538395634401</v>
      </c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>
        <v>17.089057239057201</v>
      </c>
      <c r="FL5" s="7"/>
      <c r="FM5" s="7"/>
      <c r="FN5" s="7"/>
      <c r="FO5" s="7">
        <v>21.309241279733399</v>
      </c>
      <c r="FP5" s="7"/>
      <c r="FQ5" s="7"/>
      <c r="FR5" s="7">
        <v>20.900782695204299</v>
      </c>
      <c r="FS5" s="7"/>
      <c r="FT5" s="7"/>
      <c r="FU5" s="7"/>
      <c r="FV5" s="7">
        <v>1.2904548190088801E-2</v>
      </c>
      <c r="FW5" s="7"/>
      <c r="FX5" s="7"/>
      <c r="FY5" s="7"/>
      <c r="FZ5" s="7"/>
      <c r="GA5" s="7"/>
      <c r="GB5" s="7">
        <v>9.9428060716900504</v>
      </c>
      <c r="GC5" s="7"/>
      <c r="GD5" s="7">
        <v>0.155438056879804</v>
      </c>
      <c r="GE5" s="7"/>
      <c r="GF5" s="7"/>
      <c r="GG5" s="7"/>
      <c r="GH5" s="7">
        <v>16.8430929999958</v>
      </c>
      <c r="GI5" s="7"/>
      <c r="GJ5" s="7">
        <v>4.9921648004466999</v>
      </c>
      <c r="GK5" s="7"/>
      <c r="GL5" s="7"/>
      <c r="GM5" s="7">
        <v>6.5887434125969202E-2</v>
      </c>
      <c r="GN5" s="7"/>
      <c r="GO5" s="7"/>
      <c r="GP5" s="7">
        <v>9.0278320513980592</v>
      </c>
      <c r="GQ5" s="7"/>
      <c r="GR5" s="7">
        <v>2.0720647777700099</v>
      </c>
      <c r="GS5" s="7"/>
      <c r="GT5" s="7">
        <v>25.7069689396222</v>
      </c>
      <c r="GU5" s="7"/>
      <c r="GV5" s="7">
        <v>0.410927393229438</v>
      </c>
      <c r="GW5" s="7">
        <v>4.0772253335880798E-8</v>
      </c>
      <c r="GX5" s="7">
        <v>1.1289570744394</v>
      </c>
      <c r="GY5" s="7"/>
      <c r="GZ5" s="7">
        <v>1.18281007538607</v>
      </c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>
        <v>27.5191749343204</v>
      </c>
      <c r="HO5" s="7"/>
      <c r="HP5" s="7"/>
      <c r="HQ5" s="7"/>
      <c r="HR5" s="7"/>
      <c r="HS5" s="7"/>
      <c r="HT5" s="7">
        <v>1.7724596246884601</v>
      </c>
      <c r="HU5" s="7"/>
      <c r="HV5" s="7">
        <v>2.8588172636631999</v>
      </c>
      <c r="HW5" s="7">
        <v>1.4876690344772701</v>
      </c>
      <c r="HX5" s="7"/>
      <c r="HY5" s="7"/>
      <c r="HZ5" s="7"/>
      <c r="IA5" s="7"/>
      <c r="IB5" s="7">
        <v>1.02575184442981E-3</v>
      </c>
      <c r="IC5" s="7">
        <v>8.1536844364352504E-3</v>
      </c>
      <c r="ID5" s="7">
        <v>9.2109133888204706</v>
      </c>
      <c r="IE5" s="7">
        <v>24.041191164266099</v>
      </c>
      <c r="IF5" s="7">
        <v>1.4534473315582199</v>
      </c>
      <c r="IG5" s="7"/>
      <c r="IH5" s="7"/>
      <c r="II5" s="7">
        <v>10.211210223879901</v>
      </c>
      <c r="IJ5" s="7"/>
      <c r="IK5" s="7"/>
      <c r="IL5" s="7"/>
      <c r="IM5" s="7">
        <v>2.2969923160350101</v>
      </c>
      <c r="IN5" s="7"/>
      <c r="IO5" s="7">
        <v>5.3952385089686099E-5</v>
      </c>
      <c r="IP5" s="7"/>
      <c r="IQ5" s="7"/>
      <c r="IR5" s="7"/>
      <c r="IS5" s="7"/>
      <c r="IT5" s="7"/>
      <c r="IU5" s="7"/>
      <c r="IV5" s="7">
        <v>6.2732837987793602</v>
      </c>
      <c r="IW5" s="7">
        <v>13.5630607803977</v>
      </c>
      <c r="IX5" s="7">
        <v>3.7501663138529399E-6</v>
      </c>
      <c r="IY5" s="7"/>
      <c r="IZ5" s="7"/>
      <c r="JA5" s="7"/>
      <c r="JB5" s="7"/>
      <c r="JC5" s="7"/>
      <c r="JD5" s="7"/>
      <c r="JE5" s="7"/>
      <c r="JF5" s="7"/>
      <c r="JG5" s="7"/>
    </row>
    <row r="6" spans="1:267" x14ac:dyDescent="0.2">
      <c r="A6" s="7" t="s">
        <v>151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>
        <v>8.1425598335067608</v>
      </c>
      <c r="BJ6" s="7">
        <v>18.4555414837351</v>
      </c>
      <c r="BK6" s="7"/>
      <c r="BL6" s="7"/>
      <c r="BM6" s="7"/>
      <c r="BN6" s="7"/>
      <c r="BO6" s="7"/>
      <c r="BP6" s="7"/>
      <c r="BQ6" s="7">
        <v>15.7508998421015</v>
      </c>
      <c r="BR6" s="7"/>
      <c r="BS6" s="7"/>
      <c r="BT6" s="7"/>
      <c r="BU6" s="7"/>
      <c r="BV6" s="7">
        <v>2.4127327920014301E-5</v>
      </c>
      <c r="BW6" s="7"/>
      <c r="BX6" s="7"/>
      <c r="BY6" s="7"/>
      <c r="BZ6" s="7"/>
      <c r="CA6" s="7"/>
      <c r="CB6" s="7"/>
      <c r="CC6" s="7">
        <v>12.7019182107387</v>
      </c>
      <c r="CD6" s="7"/>
      <c r="CE6" s="7"/>
      <c r="CF6" s="7"/>
      <c r="CG6" s="7"/>
      <c r="CH6" s="7">
        <v>13.480251860332</v>
      </c>
      <c r="CI6" s="7"/>
      <c r="CJ6" s="7"/>
      <c r="CK6" s="7"/>
      <c r="CL6" s="7"/>
      <c r="CM6" s="7"/>
      <c r="CN6" s="7"/>
      <c r="CO6" s="7">
        <v>6.23658164378793E-2</v>
      </c>
      <c r="CP6" s="7"/>
      <c r="CQ6" s="7"/>
      <c r="CR6" s="7"/>
      <c r="CS6" s="7">
        <v>0.25523588841012301</v>
      </c>
      <c r="CT6" s="7">
        <v>6.2045788000837199</v>
      </c>
      <c r="CU6" s="7"/>
      <c r="CV6" s="7"/>
      <c r="CW6" s="7"/>
      <c r="CX6" s="7">
        <v>13.8558172961755</v>
      </c>
      <c r="CY6" s="7"/>
      <c r="CZ6" s="7">
        <v>8.5303131147655709</v>
      </c>
      <c r="DA6" s="7"/>
      <c r="DB6" s="7"/>
      <c r="DC6" s="7">
        <v>0.43685202479390001</v>
      </c>
      <c r="DD6" s="7">
        <v>1.2227641173252399E-2</v>
      </c>
      <c r="DE6" s="7">
        <v>1.2171044771133801</v>
      </c>
      <c r="DF6" s="7">
        <v>1.8760580768495001</v>
      </c>
      <c r="DG6" s="7"/>
      <c r="DH6" s="7"/>
      <c r="DI6" s="7"/>
      <c r="DJ6" s="7"/>
      <c r="DK6" s="7"/>
      <c r="DL6" s="7"/>
      <c r="DM6" s="7"/>
      <c r="DN6" s="7">
        <v>8.2744701780206604</v>
      </c>
      <c r="DO6" s="7">
        <v>10.684047757307001</v>
      </c>
      <c r="DP6" s="7"/>
      <c r="DQ6" s="7"/>
      <c r="DR6" s="7">
        <v>2.2768877996671701</v>
      </c>
      <c r="DS6" s="7"/>
      <c r="DT6" s="7">
        <v>25.211375300888999</v>
      </c>
      <c r="DU6" s="7"/>
      <c r="DV6" s="7"/>
      <c r="DW6" s="7">
        <v>1.1449380211198901</v>
      </c>
      <c r="DX6" s="7"/>
      <c r="DY6" s="7"/>
      <c r="DZ6" s="7"/>
      <c r="EA6" s="7">
        <v>1.7455464955211399</v>
      </c>
      <c r="EB6" s="7"/>
      <c r="EC6" s="7"/>
      <c r="ED6" s="7"/>
      <c r="EE6" s="7">
        <v>0.88521097576799701</v>
      </c>
      <c r="EF6" s="7">
        <v>1.5863431392114</v>
      </c>
      <c r="EG6" s="7"/>
      <c r="EH6" s="7"/>
      <c r="EI6" s="7">
        <v>4.3485572349502101E-2</v>
      </c>
      <c r="EJ6" s="7">
        <v>2.57033297015633</v>
      </c>
      <c r="EK6" s="7">
        <v>3.1570407567085401E-4</v>
      </c>
      <c r="EL6" s="7">
        <v>0.14590717059841901</v>
      </c>
      <c r="EM6" s="7">
        <v>59.600993040455698</v>
      </c>
      <c r="EN6" s="7">
        <v>5.2131352732068299</v>
      </c>
      <c r="EO6" s="7"/>
      <c r="EP6" s="7">
        <v>9.4893074605198599E-4</v>
      </c>
      <c r="EQ6" s="7">
        <v>4.2328951704014202</v>
      </c>
      <c r="ER6" s="7">
        <v>0.120693936542745</v>
      </c>
      <c r="ES6" s="7">
        <v>19.991103697071999</v>
      </c>
      <c r="ET6" s="7"/>
      <c r="EU6" s="7"/>
      <c r="EV6" s="7">
        <v>0.75945667409506201</v>
      </c>
      <c r="EW6" s="7"/>
      <c r="EX6" s="7"/>
      <c r="EY6" s="7">
        <v>1.5979998494894201</v>
      </c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>
        <v>17.1715005915006</v>
      </c>
      <c r="FL6" s="7"/>
      <c r="FM6" s="7"/>
      <c r="FN6" s="7"/>
      <c r="FO6" s="7">
        <v>21.2707977630436</v>
      </c>
      <c r="FP6" s="7"/>
      <c r="FQ6" s="7"/>
      <c r="FR6" s="7">
        <v>21.425668551177999</v>
      </c>
      <c r="FS6" s="7"/>
      <c r="FT6" s="7"/>
      <c r="FU6" s="7"/>
      <c r="FV6" s="7">
        <v>1.3112151359653299E-2</v>
      </c>
      <c r="FW6" s="7"/>
      <c r="FX6" s="7"/>
      <c r="FY6" s="7"/>
      <c r="FZ6" s="7"/>
      <c r="GA6" s="7"/>
      <c r="GB6" s="7">
        <v>10.118110131960901</v>
      </c>
      <c r="GC6" s="7"/>
      <c r="GD6" s="7">
        <v>0.15521047553964601</v>
      </c>
      <c r="GE6" s="7"/>
      <c r="GF6" s="7"/>
      <c r="GG6" s="7"/>
      <c r="GH6" s="7">
        <v>17.063339914655099</v>
      </c>
      <c r="GI6" s="7"/>
      <c r="GJ6" s="7">
        <v>5.0819091612328</v>
      </c>
      <c r="GK6" s="7"/>
      <c r="GL6" s="7"/>
      <c r="GM6" s="7">
        <v>7.0024603123954296E-2</v>
      </c>
      <c r="GN6" s="7"/>
      <c r="GO6" s="7"/>
      <c r="GP6" s="7">
        <v>9.2223974300968194</v>
      </c>
      <c r="GQ6" s="7"/>
      <c r="GR6" s="7">
        <v>2.1060553417098</v>
      </c>
      <c r="GS6" s="7"/>
      <c r="GT6" s="7">
        <v>25.864761076402502</v>
      </c>
      <c r="GU6" s="7"/>
      <c r="GV6" s="7">
        <v>0.48689716340630901</v>
      </c>
      <c r="GW6" s="7">
        <v>4.3184628913763301E-8</v>
      </c>
      <c r="GX6" s="7">
        <v>1.1469710861261</v>
      </c>
      <c r="GY6" s="7"/>
      <c r="GZ6" s="7">
        <v>1.2011317676134601</v>
      </c>
      <c r="HA6" s="7"/>
      <c r="HB6" s="7"/>
      <c r="HC6" s="7"/>
      <c r="HD6" s="7"/>
      <c r="HE6" s="7"/>
      <c r="HF6" s="7">
        <v>3.6283948844660601</v>
      </c>
      <c r="HG6" s="7"/>
      <c r="HH6" s="7"/>
      <c r="HI6" s="7"/>
      <c r="HJ6" s="7"/>
      <c r="HK6" s="7"/>
      <c r="HL6" s="7"/>
      <c r="HM6" s="7"/>
      <c r="HN6" s="7">
        <v>27.629251634057699</v>
      </c>
      <c r="HO6" s="7"/>
      <c r="HP6" s="7"/>
      <c r="HQ6" s="7"/>
      <c r="HR6" s="7"/>
      <c r="HS6" s="7"/>
      <c r="HT6" s="7">
        <v>1.80972335434687</v>
      </c>
      <c r="HU6" s="7"/>
      <c r="HV6" s="7">
        <v>2.8819523245284402</v>
      </c>
      <c r="HW6" s="7">
        <v>1.50454580122017</v>
      </c>
      <c r="HX6" s="7"/>
      <c r="HY6" s="7"/>
      <c r="HZ6" s="7"/>
      <c r="IA6" s="7"/>
      <c r="IB6" s="7">
        <v>1.1156129523319E-3</v>
      </c>
      <c r="IC6" s="7">
        <v>8.2930636575709003E-3</v>
      </c>
      <c r="ID6" s="7">
        <v>9.4096824229199907</v>
      </c>
      <c r="IE6" s="7">
        <v>24.4848467950127</v>
      </c>
      <c r="IF6" s="7">
        <v>1.48191877880353</v>
      </c>
      <c r="IG6" s="7"/>
      <c r="IH6" s="7"/>
      <c r="II6" s="7">
        <v>10.9655113098776</v>
      </c>
      <c r="IJ6" s="7"/>
      <c r="IK6" s="7"/>
      <c r="IL6" s="7"/>
      <c r="IM6" s="7">
        <v>2.33196994334737</v>
      </c>
      <c r="IN6" s="7"/>
      <c r="IO6" s="7">
        <v>5.5664217115097203E-5</v>
      </c>
      <c r="IP6" s="7"/>
      <c r="IQ6" s="7"/>
      <c r="IR6" s="7"/>
      <c r="IS6" s="7"/>
      <c r="IT6" s="7"/>
      <c r="IU6" s="7"/>
      <c r="IV6" s="7">
        <v>6.4895550212687301</v>
      </c>
      <c r="IW6" s="7">
        <v>13.7082837473334</v>
      </c>
      <c r="IX6" s="7">
        <v>4.6032265452089599E-6</v>
      </c>
      <c r="IY6" s="7"/>
      <c r="IZ6" s="7"/>
      <c r="JA6" s="7"/>
      <c r="JB6" s="7"/>
      <c r="JC6" s="7"/>
      <c r="JD6" s="7"/>
      <c r="JE6" s="7"/>
      <c r="JF6" s="7"/>
      <c r="JG6" s="7"/>
    </row>
    <row r="7" spans="1:267" x14ac:dyDescent="0.2">
      <c r="A7" s="7" t="s">
        <v>152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>
        <v>8.1165452653486003</v>
      </c>
      <c r="BJ7" s="7">
        <v>19.264226149199398</v>
      </c>
      <c r="BK7" s="7"/>
      <c r="BL7" s="7"/>
      <c r="BM7" s="7"/>
      <c r="BN7" s="7"/>
      <c r="BO7" s="7"/>
      <c r="BP7" s="7"/>
      <c r="BQ7" s="7">
        <v>15.972138089428</v>
      </c>
      <c r="BR7" s="7"/>
      <c r="BS7" s="7"/>
      <c r="BT7" s="7"/>
      <c r="BU7" s="7"/>
      <c r="BV7" s="7">
        <v>2.55458534917657E-5</v>
      </c>
      <c r="BW7" s="7"/>
      <c r="BX7" s="7"/>
      <c r="BY7" s="7"/>
      <c r="BZ7" s="7"/>
      <c r="CA7" s="7"/>
      <c r="CB7" s="7"/>
      <c r="CC7" s="7">
        <v>12.914790872513899</v>
      </c>
      <c r="CD7" s="7"/>
      <c r="CE7" s="7"/>
      <c r="CF7" s="7"/>
      <c r="CG7" s="7"/>
      <c r="CH7" s="7">
        <v>13.6233543216943</v>
      </c>
      <c r="CI7" s="7"/>
      <c r="CJ7" s="7"/>
      <c r="CK7" s="7"/>
      <c r="CL7" s="7"/>
      <c r="CM7" s="7"/>
      <c r="CN7" s="7"/>
      <c r="CO7" s="7">
        <v>6.5295197429040705E-2</v>
      </c>
      <c r="CP7" s="7"/>
      <c r="CQ7" s="7"/>
      <c r="CR7" s="7"/>
      <c r="CS7" s="7">
        <v>0.262070747373706</v>
      </c>
      <c r="CT7" s="7">
        <v>6.1213599551031797</v>
      </c>
      <c r="CU7" s="7"/>
      <c r="CV7" s="7"/>
      <c r="CW7" s="7"/>
      <c r="CX7" s="7">
        <v>13.8701163852324</v>
      </c>
      <c r="CY7" s="7"/>
      <c r="CZ7" s="7">
        <v>9.1596642232681003</v>
      </c>
      <c r="DA7" s="7"/>
      <c r="DB7" s="7"/>
      <c r="DC7" s="7">
        <v>0.47685512383891898</v>
      </c>
      <c r="DD7" s="7">
        <v>1.25786827280185E-2</v>
      </c>
      <c r="DE7" s="7">
        <v>1.1805538975108101</v>
      </c>
      <c r="DF7" s="7">
        <v>1.87786197885099</v>
      </c>
      <c r="DG7" s="7"/>
      <c r="DH7" s="7"/>
      <c r="DI7" s="7"/>
      <c r="DJ7" s="7"/>
      <c r="DK7" s="7"/>
      <c r="DL7" s="7"/>
      <c r="DM7" s="7"/>
      <c r="DN7" s="7">
        <v>8.6372215259042004</v>
      </c>
      <c r="DO7" s="7">
        <v>11.253644266131699</v>
      </c>
      <c r="DP7" s="7"/>
      <c r="DQ7" s="7">
        <v>9.3176401180043005</v>
      </c>
      <c r="DR7" s="7">
        <v>2.3175898529928798</v>
      </c>
      <c r="DS7" s="7"/>
      <c r="DT7" s="7">
        <v>25.928205314231299</v>
      </c>
      <c r="DU7" s="7"/>
      <c r="DV7" s="7"/>
      <c r="DW7" s="7">
        <v>1.1394946618524999</v>
      </c>
      <c r="DX7" s="7"/>
      <c r="DY7" s="7"/>
      <c r="DZ7" s="7"/>
      <c r="EA7" s="7">
        <v>1.7813747141663201</v>
      </c>
      <c r="EB7" s="7"/>
      <c r="EC7" s="7"/>
      <c r="ED7" s="7"/>
      <c r="EE7" s="7">
        <v>0.88029890235462704</v>
      </c>
      <c r="EF7" s="7">
        <v>1.60366838851641</v>
      </c>
      <c r="EG7" s="7"/>
      <c r="EH7" s="7"/>
      <c r="EI7" s="7">
        <v>4.8276070171156302E-2</v>
      </c>
      <c r="EJ7" s="7">
        <v>2.6636929891046899</v>
      </c>
      <c r="EK7" s="7">
        <v>7.3053244176739501E-4</v>
      </c>
      <c r="EL7" s="7">
        <v>0.146959629035467</v>
      </c>
      <c r="EM7" s="7">
        <v>60.371253724722301</v>
      </c>
      <c r="EN7" s="7">
        <v>5.4354091357305601</v>
      </c>
      <c r="EO7" s="7"/>
      <c r="EP7" s="7">
        <v>1.038207992214E-3</v>
      </c>
      <c r="EQ7" s="7">
        <v>4.4314663615958496</v>
      </c>
      <c r="ER7" s="7">
        <v>0.12239271178899</v>
      </c>
      <c r="ES7" s="7">
        <v>21.357583665231601</v>
      </c>
      <c r="ET7" s="7"/>
      <c r="EU7" s="7"/>
      <c r="EV7" s="7">
        <v>0.783132781440951</v>
      </c>
      <c r="EW7" s="7"/>
      <c r="EX7" s="7"/>
      <c r="EY7" s="7">
        <v>1.70376044890745</v>
      </c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>
        <v>17.325348075348099</v>
      </c>
      <c r="FL7" s="7"/>
      <c r="FM7" s="7"/>
      <c r="FN7" s="7"/>
      <c r="FO7" s="7">
        <v>21.293863873111299</v>
      </c>
      <c r="FP7" s="7"/>
      <c r="FQ7" s="7"/>
      <c r="FR7" s="7">
        <v>21.4618082331063</v>
      </c>
      <c r="FS7" s="7"/>
      <c r="FT7" s="7"/>
      <c r="FU7" s="7"/>
      <c r="FV7" s="7">
        <v>1.32693639798707E-2</v>
      </c>
      <c r="FW7" s="7"/>
      <c r="FX7" s="7"/>
      <c r="FY7" s="7"/>
      <c r="FZ7" s="7"/>
      <c r="GA7" s="7"/>
      <c r="GB7" s="7">
        <v>10.633802793542801</v>
      </c>
      <c r="GC7" s="7"/>
      <c r="GD7" s="7">
        <v>0.15270708077060199</v>
      </c>
      <c r="GE7" s="7"/>
      <c r="GF7" s="7"/>
      <c r="GG7" s="7"/>
      <c r="GH7" s="7">
        <v>17.478170635173399</v>
      </c>
      <c r="GI7" s="7"/>
      <c r="GJ7" s="7">
        <v>5.21814772472713</v>
      </c>
      <c r="GK7" s="7"/>
      <c r="GL7" s="7"/>
      <c r="GM7" s="7">
        <v>7.3711841276359505E-2</v>
      </c>
      <c r="GN7" s="7"/>
      <c r="GO7" s="7"/>
      <c r="GP7" s="7">
        <v>9.7088106053750796</v>
      </c>
      <c r="GQ7" s="7"/>
      <c r="GR7" s="7">
        <v>2.0951783612490802</v>
      </c>
      <c r="GS7" s="7"/>
      <c r="GT7" s="7">
        <v>26.068575919659001</v>
      </c>
      <c r="GU7" s="7"/>
      <c r="GV7" s="7">
        <v>0.49380350614966101</v>
      </c>
      <c r="GW7" s="7">
        <v>4.6052560395464801E-8</v>
      </c>
      <c r="GX7" s="7">
        <v>1.21345701083502</v>
      </c>
      <c r="GY7" s="7"/>
      <c r="GZ7" s="7">
        <v>1.2331066661458601</v>
      </c>
      <c r="HA7" s="7"/>
      <c r="HB7" s="7"/>
      <c r="HC7" s="7"/>
      <c r="HD7" s="7"/>
      <c r="HE7" s="7"/>
      <c r="HF7" s="7">
        <v>3.7247239521952502</v>
      </c>
      <c r="HG7" s="7"/>
      <c r="HH7" s="7"/>
      <c r="HI7" s="7"/>
      <c r="HJ7" s="7"/>
      <c r="HK7" s="7"/>
      <c r="HL7" s="7"/>
      <c r="HM7" s="7"/>
      <c r="HN7" s="7">
        <v>27.745178563990802</v>
      </c>
      <c r="HO7" s="7"/>
      <c r="HP7" s="7"/>
      <c r="HQ7" s="7"/>
      <c r="HR7" s="7"/>
      <c r="HS7" s="7"/>
      <c r="HT7" s="7">
        <v>1.83227767189562</v>
      </c>
      <c r="HU7" s="7"/>
      <c r="HV7" s="7">
        <v>3.0464102766325198</v>
      </c>
      <c r="HW7" s="7">
        <v>1.52716785026373</v>
      </c>
      <c r="HX7" s="7"/>
      <c r="HY7" s="7"/>
      <c r="HZ7" s="7"/>
      <c r="IA7" s="7"/>
      <c r="IB7" s="7">
        <v>1.1341641606680401E-3</v>
      </c>
      <c r="IC7" s="7">
        <v>8.4672876839904602E-3</v>
      </c>
      <c r="ID7" s="7">
        <v>9.8581664448834196</v>
      </c>
      <c r="IE7" s="7">
        <v>25.541611038762898</v>
      </c>
      <c r="IF7" s="7">
        <v>1.4249219026957101</v>
      </c>
      <c r="IG7" s="7"/>
      <c r="IH7" s="7"/>
      <c r="II7" s="7">
        <v>11.370807415786899</v>
      </c>
      <c r="IJ7" s="7"/>
      <c r="IK7" s="7"/>
      <c r="IL7" s="7"/>
      <c r="IM7" s="7">
        <v>2.4015408284297801</v>
      </c>
      <c r="IN7" s="7"/>
      <c r="IO7" s="7">
        <v>5.7828620142002999E-5</v>
      </c>
      <c r="IP7" s="7"/>
      <c r="IQ7" s="7"/>
      <c r="IR7" s="7"/>
      <c r="IS7" s="7"/>
      <c r="IT7" s="7"/>
      <c r="IU7" s="7"/>
      <c r="IV7" s="7">
        <v>6.76188912520806</v>
      </c>
      <c r="IW7" s="7">
        <v>13.8726149993924</v>
      </c>
      <c r="IX7" s="7">
        <v>5.1053199997224796E-6</v>
      </c>
      <c r="IY7" s="7"/>
      <c r="IZ7" s="7"/>
      <c r="JA7" s="7"/>
      <c r="JB7" s="7"/>
      <c r="JC7" s="7"/>
      <c r="JD7" s="7"/>
      <c r="JE7" s="7"/>
      <c r="JF7" s="7"/>
      <c r="JG7" s="7"/>
    </row>
    <row r="8" spans="1:267" x14ac:dyDescent="0.2">
      <c r="A8" s="7" t="s">
        <v>153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>
        <v>8.1685744016649302</v>
      </c>
      <c r="BJ8" s="7">
        <v>19.786049148970701</v>
      </c>
      <c r="BK8" s="7"/>
      <c r="BL8" s="7"/>
      <c r="BM8" s="7"/>
      <c r="BN8" s="7"/>
      <c r="BO8" s="7"/>
      <c r="BP8" s="7"/>
      <c r="BQ8" s="7">
        <v>16.3152201607694</v>
      </c>
      <c r="BR8" s="7"/>
      <c r="BS8" s="7"/>
      <c r="BT8" s="7"/>
      <c r="BU8" s="7"/>
      <c r="BV8" s="7">
        <v>2.53654085126076E-5</v>
      </c>
      <c r="BW8" s="7"/>
      <c r="BX8" s="7"/>
      <c r="BY8" s="7"/>
      <c r="BZ8" s="7"/>
      <c r="CA8" s="7"/>
      <c r="CB8" s="7"/>
      <c r="CC8" s="7">
        <v>13.634687510708501</v>
      </c>
      <c r="CD8" s="7"/>
      <c r="CE8" s="7"/>
      <c r="CF8" s="7"/>
      <c r="CG8" s="7"/>
      <c r="CH8" s="7">
        <v>13.845163136806001</v>
      </c>
      <c r="CI8" s="7"/>
      <c r="CJ8" s="7"/>
      <c r="CK8" s="7"/>
      <c r="CL8" s="7"/>
      <c r="CM8" s="7"/>
      <c r="CN8" s="7"/>
      <c r="CO8" s="7">
        <v>8.2504031088403401E-2</v>
      </c>
      <c r="CP8" s="7"/>
      <c r="CQ8" s="7">
        <v>3.5465575285389101E-14</v>
      </c>
      <c r="CR8" s="7"/>
      <c r="CS8" s="7">
        <v>0.26975366180952598</v>
      </c>
      <c r="CT8" s="7">
        <v>6.1791129240215801</v>
      </c>
      <c r="CU8" s="7"/>
      <c r="CV8" s="7"/>
      <c r="CW8" s="7"/>
      <c r="CX8" s="7">
        <v>14.1417990773143</v>
      </c>
      <c r="CY8" s="7"/>
      <c r="CZ8" s="7">
        <v>9.7188647305778897</v>
      </c>
      <c r="DA8" s="7"/>
      <c r="DB8" s="7"/>
      <c r="DC8" s="7">
        <v>0.51776738422586999</v>
      </c>
      <c r="DD8" s="7">
        <v>1.33257947281802E-2</v>
      </c>
      <c r="DE8" s="7">
        <v>1.1893684525188</v>
      </c>
      <c r="DF8" s="7">
        <v>1.90732571146684</v>
      </c>
      <c r="DG8" s="7"/>
      <c r="DH8" s="7"/>
      <c r="DI8" s="7"/>
      <c r="DJ8" s="7"/>
      <c r="DK8" s="7"/>
      <c r="DL8" s="7"/>
      <c r="DM8" s="7"/>
      <c r="DN8" s="7">
        <v>9.0687700977172891</v>
      </c>
      <c r="DO8" s="7">
        <v>11.8162311495891</v>
      </c>
      <c r="DP8" s="7"/>
      <c r="DQ8" s="7">
        <v>9.9846278563737894</v>
      </c>
      <c r="DR8" s="7">
        <v>2.4245727729852402</v>
      </c>
      <c r="DS8" s="7"/>
      <c r="DT8" s="7">
        <v>26.697485018426601</v>
      </c>
      <c r="DU8" s="7"/>
      <c r="DV8" s="7"/>
      <c r="DW8" s="7">
        <v>1.1757837236351101</v>
      </c>
      <c r="DX8" s="7"/>
      <c r="DY8" s="7"/>
      <c r="DZ8" s="7"/>
      <c r="EA8" s="7">
        <v>1.7840726221921801</v>
      </c>
      <c r="EB8" s="7"/>
      <c r="EC8" s="7"/>
      <c r="ED8" s="7"/>
      <c r="EE8" s="7">
        <v>0.91821180698462501</v>
      </c>
      <c r="EF8" s="7">
        <v>1.6530847245939</v>
      </c>
      <c r="EG8" s="7"/>
      <c r="EH8" s="7"/>
      <c r="EI8" s="7">
        <v>5.4517211662871497E-2</v>
      </c>
      <c r="EJ8" s="7">
        <v>2.74216968261487</v>
      </c>
      <c r="EK8" s="7">
        <v>1.79645803059157E-3</v>
      </c>
      <c r="EL8" s="7">
        <v>0.14750609783881</v>
      </c>
      <c r="EM8" s="7">
        <v>62.758911109068201</v>
      </c>
      <c r="EN8" s="7">
        <v>5.5687734532556297</v>
      </c>
      <c r="EO8" s="7"/>
      <c r="EP8" s="7">
        <v>1.1065338863122799E-3</v>
      </c>
      <c r="EQ8" s="7">
        <v>4.76181969210581</v>
      </c>
      <c r="ER8" s="7">
        <v>0.124549886704857</v>
      </c>
      <c r="ES8" s="7">
        <v>22.790016632406701</v>
      </c>
      <c r="ET8" s="7"/>
      <c r="EU8" s="7"/>
      <c r="EV8" s="7">
        <v>0.78859649852077096</v>
      </c>
      <c r="EW8" s="7"/>
      <c r="EX8" s="7"/>
      <c r="EY8" s="7">
        <v>2.0562965521499899</v>
      </c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>
        <v>17.823680953680999</v>
      </c>
      <c r="FL8" s="7"/>
      <c r="FM8" s="7"/>
      <c r="FN8" s="7"/>
      <c r="FO8" s="7">
        <v>21.955092359552498</v>
      </c>
      <c r="FP8" s="7"/>
      <c r="FQ8" s="7"/>
      <c r="FR8" s="7">
        <v>21.86450754562</v>
      </c>
      <c r="FS8" s="7"/>
      <c r="FT8" s="7"/>
      <c r="FU8" s="7">
        <v>2.9132076266063698</v>
      </c>
      <c r="FV8" s="7">
        <v>1.33481913011842E-2</v>
      </c>
      <c r="FW8" s="7"/>
      <c r="FX8" s="7"/>
      <c r="FY8" s="7"/>
      <c r="FZ8" s="7"/>
      <c r="GA8" s="7"/>
      <c r="GB8" s="7">
        <v>11.239898894187</v>
      </c>
      <c r="GC8" s="7"/>
      <c r="GD8" s="7">
        <v>0.148610616606799</v>
      </c>
      <c r="GE8" s="7"/>
      <c r="GF8" s="7"/>
      <c r="GG8" s="7"/>
      <c r="GH8" s="7">
        <v>18.045100857998101</v>
      </c>
      <c r="GI8" s="7"/>
      <c r="GJ8" s="7">
        <v>5.3208668846467502</v>
      </c>
      <c r="GK8" s="7"/>
      <c r="GL8" s="7">
        <v>11.6668848328589</v>
      </c>
      <c r="GM8" s="7">
        <v>7.1725561200107105E-2</v>
      </c>
      <c r="GN8" s="7"/>
      <c r="GO8" s="7"/>
      <c r="GP8" s="7">
        <v>9.9487745905347893</v>
      </c>
      <c r="GQ8" s="7"/>
      <c r="GR8" s="7">
        <v>2.1256943920451401</v>
      </c>
      <c r="GS8" s="7"/>
      <c r="GT8" s="7">
        <v>26.185855191480002</v>
      </c>
      <c r="GU8" s="7"/>
      <c r="GV8" s="7">
        <v>0.50416302026468895</v>
      </c>
      <c r="GW8" s="7">
        <v>4.8848017073867199E-8</v>
      </c>
      <c r="GX8" s="7">
        <v>1.2817206340643399</v>
      </c>
      <c r="GY8" s="7"/>
      <c r="GZ8" s="7">
        <v>1.2580349375215301</v>
      </c>
      <c r="HA8" s="7"/>
      <c r="HB8" s="7"/>
      <c r="HC8" s="7"/>
      <c r="HD8" s="7"/>
      <c r="HE8" s="7"/>
      <c r="HF8" s="7">
        <v>3.7504117035897</v>
      </c>
      <c r="HG8" s="7"/>
      <c r="HH8" s="7"/>
      <c r="HI8" s="7">
        <v>19.9437117835331</v>
      </c>
      <c r="HJ8" s="7"/>
      <c r="HK8" s="7"/>
      <c r="HL8" s="7"/>
      <c r="HM8" s="7"/>
      <c r="HN8" s="7">
        <v>28.357015138637902</v>
      </c>
      <c r="HO8" s="7"/>
      <c r="HP8" s="7"/>
      <c r="HQ8" s="7"/>
      <c r="HR8" s="7"/>
      <c r="HS8" s="7"/>
      <c r="HT8" s="7">
        <v>1.85679299222988</v>
      </c>
      <c r="HU8" s="7"/>
      <c r="HV8" s="7">
        <v>3.3127791814383598</v>
      </c>
      <c r="HW8" s="7">
        <v>1.5618789307988601</v>
      </c>
      <c r="HX8" s="7"/>
      <c r="HY8" s="7"/>
      <c r="HZ8" s="7"/>
      <c r="IA8" s="7"/>
      <c r="IB8" s="7">
        <v>1.1873364138653699E-3</v>
      </c>
      <c r="IC8" s="7">
        <v>8.6415117104100096E-3</v>
      </c>
      <c r="ID8" s="7">
        <v>10.141267387944399</v>
      </c>
      <c r="IE8" s="7">
        <v>26.420296831587699</v>
      </c>
      <c r="IF8" s="7">
        <v>1.45223290583071</v>
      </c>
      <c r="IG8" s="7"/>
      <c r="IH8" s="7"/>
      <c r="II8" s="7">
        <v>11.370807415786899</v>
      </c>
      <c r="IJ8" s="7"/>
      <c r="IK8" s="7"/>
      <c r="IL8" s="7"/>
      <c r="IM8" s="7">
        <v>2.4918676681619099</v>
      </c>
      <c r="IN8" s="7"/>
      <c r="IO8" s="7">
        <v>6.1508085762331801E-5</v>
      </c>
      <c r="IP8" s="7"/>
      <c r="IQ8" s="7"/>
      <c r="IR8" s="7"/>
      <c r="IS8" s="7"/>
      <c r="IT8" s="7"/>
      <c r="IU8" s="7"/>
      <c r="IV8" s="7">
        <v>6.8983808026632101</v>
      </c>
      <c r="IW8" s="7">
        <v>14.0445895655005</v>
      </c>
      <c r="IX8" s="7">
        <v>6.1904402310711601E-6</v>
      </c>
      <c r="IY8" s="7"/>
      <c r="IZ8" s="7"/>
      <c r="JA8" s="7"/>
      <c r="JB8" s="7"/>
      <c r="JC8" s="7"/>
      <c r="JD8" s="7"/>
      <c r="JE8" s="7"/>
      <c r="JF8" s="7"/>
      <c r="JG8" s="7"/>
    </row>
    <row r="9" spans="1:267" x14ac:dyDescent="0.2">
      <c r="A9" s="7" t="s">
        <v>154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>
        <v>8.4027055150884493</v>
      </c>
      <c r="BJ9" s="7">
        <v>20.551485034207499</v>
      </c>
      <c r="BK9" s="7"/>
      <c r="BL9" s="7"/>
      <c r="BM9" s="7"/>
      <c r="BN9" s="7"/>
      <c r="BO9" s="7"/>
      <c r="BP9" s="7"/>
      <c r="BQ9" s="7">
        <v>16.995362628292501</v>
      </c>
      <c r="BR9" s="7"/>
      <c r="BS9" s="7"/>
      <c r="BT9" s="7"/>
      <c r="BU9" s="7"/>
      <c r="BV9" s="7">
        <v>2.7948068288436701E-5</v>
      </c>
      <c r="BW9" s="7"/>
      <c r="BX9" s="7"/>
      <c r="BY9" s="7"/>
      <c r="BZ9" s="7"/>
      <c r="CA9" s="7"/>
      <c r="CB9" s="7"/>
      <c r="CC9" s="7">
        <v>13.886264292909299</v>
      </c>
      <c r="CD9" s="7"/>
      <c r="CE9" s="7"/>
      <c r="CF9" s="7"/>
      <c r="CG9" s="7"/>
      <c r="CH9" s="7">
        <v>14.109902690326299</v>
      </c>
      <c r="CI9" s="7"/>
      <c r="CJ9" s="7"/>
      <c r="CK9" s="7"/>
      <c r="CL9" s="7"/>
      <c r="CM9" s="7"/>
      <c r="CN9" s="7"/>
      <c r="CO9" s="7">
        <v>9.6589478346935306E-2</v>
      </c>
      <c r="CP9" s="7"/>
      <c r="CQ9" s="7">
        <v>4.80278597519732E-14</v>
      </c>
      <c r="CR9" s="7"/>
      <c r="CS9" s="7">
        <v>0.27872036297887798</v>
      </c>
      <c r="CT9" s="7">
        <v>6.2173117380897702</v>
      </c>
      <c r="CU9" s="7"/>
      <c r="CV9" s="7"/>
      <c r="CW9" s="7"/>
      <c r="CX9" s="7">
        <v>14.098901810000401</v>
      </c>
      <c r="CY9" s="7"/>
      <c r="CZ9" s="7">
        <v>10.019448175853499</v>
      </c>
      <c r="DA9" s="7"/>
      <c r="DB9" s="7">
        <v>7.9775123777121602</v>
      </c>
      <c r="DC9" s="7">
        <v>0.52867732032905701</v>
      </c>
      <c r="DD9" s="7">
        <v>1.38633845437814E-2</v>
      </c>
      <c r="DE9" s="7">
        <v>1.2329110287645699</v>
      </c>
      <c r="DF9" s="7">
        <v>1.9408482235728799</v>
      </c>
      <c r="DG9" s="7"/>
      <c r="DH9" s="7"/>
      <c r="DI9" s="7"/>
      <c r="DJ9" s="7"/>
      <c r="DK9" s="7"/>
      <c r="DL9" s="7"/>
      <c r="DM9" s="7"/>
      <c r="DN9" s="7">
        <v>10.000664283948099</v>
      </c>
      <c r="DO9" s="7">
        <v>12.195672983863901</v>
      </c>
      <c r="DP9" s="7"/>
      <c r="DQ9" s="7">
        <v>10.3169570205981</v>
      </c>
      <c r="DR9" s="7">
        <v>2.3146025463285</v>
      </c>
      <c r="DS9" s="7"/>
      <c r="DT9" s="7">
        <v>27.3210656767911</v>
      </c>
      <c r="DU9" s="7">
        <v>1.1402464117858701E-3</v>
      </c>
      <c r="DV9" s="7"/>
      <c r="DW9" s="7">
        <v>1.1830418715819799</v>
      </c>
      <c r="DX9" s="7"/>
      <c r="DY9" s="7"/>
      <c r="DZ9" s="7"/>
      <c r="EA9" s="7">
        <v>1.78061929991463</v>
      </c>
      <c r="EB9" s="7"/>
      <c r="EC9" s="7"/>
      <c r="ED9" s="7"/>
      <c r="EE9" s="7">
        <v>1.002339712148</v>
      </c>
      <c r="EF9" s="7">
        <v>1.7270123508761499</v>
      </c>
      <c r="EG9" s="7"/>
      <c r="EH9" s="7"/>
      <c r="EI9" s="7">
        <v>6.5009078681452406E-2</v>
      </c>
      <c r="EJ9" s="7">
        <v>3.1083936049265701</v>
      </c>
      <c r="EK9" s="7">
        <v>3.7545022332469299E-3</v>
      </c>
      <c r="EL9" s="7">
        <v>0.153132702559275</v>
      </c>
      <c r="EM9" s="7">
        <v>62.702342410810601</v>
      </c>
      <c r="EN9" s="7">
        <v>5.9428440999202197</v>
      </c>
      <c r="EO9" s="7"/>
      <c r="EP9" s="7">
        <v>1.1637721226003201E-3</v>
      </c>
      <c r="EQ9" s="7">
        <v>5.04335383070425</v>
      </c>
      <c r="ER9" s="7">
        <v>0.12705760254455201</v>
      </c>
      <c r="ES9" s="7">
        <v>23.6561260208547</v>
      </c>
      <c r="ET9" s="7"/>
      <c r="EU9" s="7"/>
      <c r="EV9" s="7">
        <v>0.78781338381728905</v>
      </c>
      <c r="EW9" s="7"/>
      <c r="EX9" s="7"/>
      <c r="EY9" s="7">
        <v>2.6621397394237398</v>
      </c>
      <c r="EZ9" s="7"/>
      <c r="FA9" s="7"/>
      <c r="FB9" s="7"/>
      <c r="FC9" s="7"/>
      <c r="FD9" s="7"/>
      <c r="FE9" s="7"/>
      <c r="FF9" s="7"/>
      <c r="FG9" s="7"/>
      <c r="FH9" s="7">
        <v>10.781985707180899</v>
      </c>
      <c r="FI9" s="7"/>
      <c r="FJ9" s="7"/>
      <c r="FK9" s="7">
        <v>18.375570115570099</v>
      </c>
      <c r="FL9" s="7"/>
      <c r="FM9" s="7">
        <v>0.56625749247499102</v>
      </c>
      <c r="FN9" s="7"/>
      <c r="FO9" s="7">
        <v>21.866672271177599</v>
      </c>
      <c r="FP9" s="7"/>
      <c r="FQ9" s="7"/>
      <c r="FR9" s="7">
        <v>22.3412071592061</v>
      </c>
      <c r="FS9" s="7"/>
      <c r="FT9" s="7"/>
      <c r="FU9" s="7">
        <v>2.9684296379766502</v>
      </c>
      <c r="FV9" s="7">
        <v>1.36602590890651E-2</v>
      </c>
      <c r="FW9" s="7"/>
      <c r="FX9" s="7"/>
      <c r="FY9" s="7"/>
      <c r="FZ9" s="7"/>
      <c r="GA9" s="7"/>
      <c r="GB9" s="7">
        <v>11.6919160898762</v>
      </c>
      <c r="GC9" s="7"/>
      <c r="GD9" s="7">
        <v>0.14792787258177401</v>
      </c>
      <c r="GE9" s="7"/>
      <c r="GF9" s="7"/>
      <c r="GG9" s="7">
        <v>2.96946523316725</v>
      </c>
      <c r="GH9" s="7">
        <v>19.096005713921802</v>
      </c>
      <c r="GI9" s="7"/>
      <c r="GJ9" s="7">
        <v>5.5057619794327701</v>
      </c>
      <c r="GK9" s="7"/>
      <c r="GL9" s="7">
        <v>11.7840222307803</v>
      </c>
      <c r="GM9" s="7">
        <v>7.2340100892211406E-2</v>
      </c>
      <c r="GN9" s="7"/>
      <c r="GO9" s="7"/>
      <c r="GP9" s="7">
        <v>10.5324707266311</v>
      </c>
      <c r="GQ9" s="7"/>
      <c r="GR9" s="7">
        <v>2.2145396359948499</v>
      </c>
      <c r="GS9" s="7"/>
      <c r="GT9" s="7">
        <v>26.817860156163398</v>
      </c>
      <c r="GU9" s="7"/>
      <c r="GV9" s="7">
        <v>0.51106936300804096</v>
      </c>
      <c r="GW9" s="7">
        <v>5.3631354057442703E-8</v>
      </c>
      <c r="GX9" s="7">
        <v>1.38660484683975</v>
      </c>
      <c r="GY9" s="7"/>
      <c r="GZ9" s="7">
        <v>1.3013729639900999</v>
      </c>
      <c r="HA9" s="7"/>
      <c r="HB9" s="7"/>
      <c r="HC9" s="7"/>
      <c r="HD9" s="7"/>
      <c r="HE9" s="7"/>
      <c r="HF9" s="7">
        <v>3.9494917768966902</v>
      </c>
      <c r="HG9" s="7"/>
      <c r="HH9" s="7"/>
      <c r="HI9" s="7">
        <v>20.502135713272502</v>
      </c>
      <c r="HJ9" s="7"/>
      <c r="HK9" s="7"/>
      <c r="HL9" s="7"/>
      <c r="HM9" s="7"/>
      <c r="HN9" s="7">
        <v>28.8464843983554</v>
      </c>
      <c r="HO9" s="7"/>
      <c r="HP9" s="7"/>
      <c r="HQ9" s="7"/>
      <c r="HR9" s="7"/>
      <c r="HS9" s="7"/>
      <c r="HT9" s="7">
        <v>1.90386219029468</v>
      </c>
      <c r="HU9" s="7"/>
      <c r="HV9" s="7">
        <v>3.5439862144588599</v>
      </c>
      <c r="HW9" s="7">
        <v>1.61179107074419</v>
      </c>
      <c r="HX9" s="7"/>
      <c r="HY9" s="7"/>
      <c r="HZ9" s="7"/>
      <c r="IA9" s="7"/>
      <c r="IB9" s="7">
        <v>1.23424615724006E-3</v>
      </c>
      <c r="IC9" s="7">
        <v>9.0073821658910799E-3</v>
      </c>
      <c r="ID9" s="7">
        <v>10.484819281091699</v>
      </c>
      <c r="IE9" s="7">
        <v>27.234189100976501</v>
      </c>
      <c r="IF9" s="7">
        <v>1.53060361047898</v>
      </c>
      <c r="IG9" s="7"/>
      <c r="IH9" s="7"/>
      <c r="II9" s="7">
        <v>11.280741614473699</v>
      </c>
      <c r="IJ9" s="7"/>
      <c r="IK9" s="7"/>
      <c r="IL9" s="7"/>
      <c r="IM9" s="7">
        <v>2.51339236188285</v>
      </c>
      <c r="IN9" s="7"/>
      <c r="IO9" s="7">
        <v>6.2196753550074701E-5</v>
      </c>
      <c r="IP9" s="7"/>
      <c r="IQ9" s="7"/>
      <c r="IR9" s="7"/>
      <c r="IS9" s="7"/>
      <c r="IT9" s="7"/>
      <c r="IU9" s="7"/>
      <c r="IV9" s="7">
        <v>7.12475716663584</v>
      </c>
      <c r="IW9" s="7">
        <v>14.2242074456579</v>
      </c>
      <c r="IX9" s="7">
        <v>8.8132935863277494E-6</v>
      </c>
      <c r="IY9" s="7"/>
      <c r="IZ9" s="7"/>
      <c r="JA9" s="7"/>
      <c r="JB9" s="7"/>
      <c r="JC9" s="7"/>
      <c r="JD9" s="7"/>
      <c r="JE9" s="7"/>
      <c r="JF9" s="7"/>
      <c r="JG9" s="7"/>
    </row>
    <row r="10" spans="1:267" x14ac:dyDescent="0.2">
      <c r="A10" s="7" t="s">
        <v>155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>
        <v>8.6888657648283107</v>
      </c>
      <c r="BJ10" s="7">
        <v>21.564861575427202</v>
      </c>
      <c r="BK10" s="7"/>
      <c r="BL10" s="7"/>
      <c r="BM10" s="7">
        <v>17.965654749727001</v>
      </c>
      <c r="BN10" s="7"/>
      <c r="BO10" s="7"/>
      <c r="BP10" s="7"/>
      <c r="BQ10" s="7">
        <v>17.686258343500999</v>
      </c>
      <c r="BR10" s="7"/>
      <c r="BS10" s="7"/>
      <c r="BT10" s="7"/>
      <c r="BU10" s="7"/>
      <c r="BV10" s="7">
        <v>2.87474629809552E-5</v>
      </c>
      <c r="BW10" s="7"/>
      <c r="BX10" s="7"/>
      <c r="BY10" s="7"/>
      <c r="BZ10" s="7"/>
      <c r="CA10" s="7"/>
      <c r="CB10" s="7"/>
      <c r="CC10" s="7">
        <v>13.784859497606901</v>
      </c>
      <c r="CD10" s="7">
        <v>1.46845115458481</v>
      </c>
      <c r="CE10" s="7"/>
      <c r="CF10" s="7"/>
      <c r="CG10" s="7"/>
      <c r="CH10" s="7">
        <v>14.439038351459599</v>
      </c>
      <c r="CI10" s="7"/>
      <c r="CJ10" s="7"/>
      <c r="CK10" s="7"/>
      <c r="CL10" s="7"/>
      <c r="CM10" s="7"/>
      <c r="CN10" s="7"/>
      <c r="CO10" s="7">
        <v>0.103921280106094</v>
      </c>
      <c r="CP10" s="7"/>
      <c r="CQ10" s="7">
        <v>4.6718149488769502E-14</v>
      </c>
      <c r="CR10" s="7"/>
      <c r="CS10" s="7">
        <v>0.276866872563443</v>
      </c>
      <c r="CT10" s="7">
        <v>6.3796566978942897</v>
      </c>
      <c r="CU10" s="7"/>
      <c r="CV10" s="7"/>
      <c r="CW10" s="7"/>
      <c r="CX10" s="7">
        <v>14.1274999881143</v>
      </c>
      <c r="CY10" s="7"/>
      <c r="CZ10" s="7">
        <v>10.565508101362401</v>
      </c>
      <c r="DA10" s="7"/>
      <c r="DB10" s="7"/>
      <c r="DC10" s="7">
        <v>0.51867654556780196</v>
      </c>
      <c r="DD10" s="7">
        <v>1.42888616115412E-2</v>
      </c>
      <c r="DE10" s="7">
        <v>1.4158627513308</v>
      </c>
      <c r="DF10" s="7">
        <v>1.94971740839437</v>
      </c>
      <c r="DG10" s="7"/>
      <c r="DH10" s="7"/>
      <c r="DI10" s="7"/>
      <c r="DJ10" s="7">
        <v>1.5581335887572001</v>
      </c>
      <c r="DK10" s="7">
        <v>4.6979020340163498</v>
      </c>
      <c r="DL10" s="7"/>
      <c r="DM10" s="7"/>
      <c r="DN10" s="7">
        <v>10.494755910236799</v>
      </c>
      <c r="DO10" s="7">
        <v>12.5253347762586</v>
      </c>
      <c r="DP10" s="7"/>
      <c r="DQ10" s="7">
        <v>10.568533303768801</v>
      </c>
      <c r="DR10" s="7">
        <v>2.3427952529893199</v>
      </c>
      <c r="DS10" s="7"/>
      <c r="DT10" s="7">
        <v>28.206904617650999</v>
      </c>
      <c r="DU10" s="7">
        <v>1.4417821221312901E-3</v>
      </c>
      <c r="DV10" s="7"/>
      <c r="DW10" s="7">
        <v>1.22114614153199</v>
      </c>
      <c r="DX10" s="7"/>
      <c r="DY10" s="7"/>
      <c r="DZ10" s="7"/>
      <c r="EA10" s="7">
        <v>1.7663743455152501</v>
      </c>
      <c r="EB10" s="7"/>
      <c r="EC10" s="7"/>
      <c r="ED10" s="7"/>
      <c r="EE10" s="7">
        <v>1.02503210761638</v>
      </c>
      <c r="EF10" s="7">
        <v>1.78203970519646</v>
      </c>
      <c r="EG10" s="7"/>
      <c r="EH10" s="7"/>
      <c r="EI10" s="7">
        <v>6.9765838102969199E-2</v>
      </c>
      <c r="EJ10" s="7">
        <v>3.4029063950734302</v>
      </c>
      <c r="EK10" s="7">
        <v>1.52719300605166E-2</v>
      </c>
      <c r="EL10" s="7">
        <v>0.15643175496768799</v>
      </c>
      <c r="EM10" s="7">
        <v>62.4166825363423</v>
      </c>
      <c r="EN10" s="7">
        <v>6.2392805039542498</v>
      </c>
      <c r="EO10" s="7"/>
      <c r="EP10" s="7">
        <v>1.25347955624627E-3</v>
      </c>
      <c r="EQ10" s="7">
        <v>5.2712765220070601</v>
      </c>
      <c r="ER10" s="7">
        <v>0.130401223664146</v>
      </c>
      <c r="ES10" s="7">
        <v>25.2306756261743</v>
      </c>
      <c r="ET10" s="7"/>
      <c r="EU10" s="7"/>
      <c r="EV10" s="7">
        <v>0.81600551286856404</v>
      </c>
      <c r="EW10" s="7"/>
      <c r="EX10" s="7"/>
      <c r="EY10" s="7">
        <v>3.0228116147855402</v>
      </c>
      <c r="EZ10" s="7"/>
      <c r="FA10" s="7"/>
      <c r="FB10" s="7"/>
      <c r="FC10" s="7"/>
      <c r="FD10" s="7"/>
      <c r="FE10" s="7"/>
      <c r="FF10" s="7"/>
      <c r="FG10" s="7"/>
      <c r="FH10" s="7">
        <v>12.013827574190501</v>
      </c>
      <c r="FI10" s="7"/>
      <c r="FJ10" s="7"/>
      <c r="FK10" s="7">
        <v>18.9881526981527</v>
      </c>
      <c r="FL10" s="7"/>
      <c r="FM10" s="7">
        <v>0.59005084162020605</v>
      </c>
      <c r="FN10" s="7"/>
      <c r="FO10" s="7">
        <v>21.843606161148301</v>
      </c>
      <c r="FP10" s="7"/>
      <c r="FQ10" s="7"/>
      <c r="FR10" s="7">
        <v>22.699162103626801</v>
      </c>
      <c r="FS10" s="7"/>
      <c r="FT10" s="7"/>
      <c r="FU10" s="7">
        <v>3.02143290782112</v>
      </c>
      <c r="FV10" s="7">
        <v>1.41476624140679E-2</v>
      </c>
      <c r="FW10" s="7"/>
      <c r="FX10" s="7"/>
      <c r="FY10" s="7"/>
      <c r="FZ10" s="7"/>
      <c r="GA10" s="7"/>
      <c r="GB10" s="7">
        <v>12.099124624481</v>
      </c>
      <c r="GC10" s="7"/>
      <c r="GD10" s="7">
        <v>0.17409972696162601</v>
      </c>
      <c r="GE10" s="7"/>
      <c r="GF10" s="7"/>
      <c r="GG10" s="7">
        <v>3.22103444747537</v>
      </c>
      <c r="GH10" s="7">
        <v>19.84228484082</v>
      </c>
      <c r="GI10" s="7"/>
      <c r="GJ10" s="7">
        <v>5.6928196786798502</v>
      </c>
      <c r="GK10" s="7"/>
      <c r="GL10" s="7">
        <v>12.2994267817518</v>
      </c>
      <c r="GM10" s="7">
        <v>7.5308547083434901E-2</v>
      </c>
      <c r="GN10" s="7"/>
      <c r="GO10" s="7"/>
      <c r="GP10" s="7">
        <v>10.9734889150303</v>
      </c>
      <c r="GQ10" s="7"/>
      <c r="GR10" s="7">
        <v>2.3378592758694299</v>
      </c>
      <c r="GS10" s="7"/>
      <c r="GT10" s="7">
        <v>26.941654943085702</v>
      </c>
      <c r="GU10" s="7"/>
      <c r="GV10" s="7">
        <v>0.53079305351971695</v>
      </c>
      <c r="GW10" s="7">
        <v>6.2421512280092704E-8</v>
      </c>
      <c r="GX10" s="7">
        <v>1.42215881727406</v>
      </c>
      <c r="GY10" s="7"/>
      <c r="GZ10" s="7">
        <v>1.3459440481220999</v>
      </c>
      <c r="HA10" s="7"/>
      <c r="HB10" s="7"/>
      <c r="HC10" s="7"/>
      <c r="HD10" s="7"/>
      <c r="HE10" s="7"/>
      <c r="HF10" s="7">
        <v>4.0329769689286499</v>
      </c>
      <c r="HG10" s="7"/>
      <c r="HH10" s="7"/>
      <c r="HI10" s="7">
        <v>20.581910560606101</v>
      </c>
      <c r="HJ10" s="7"/>
      <c r="HK10" s="7"/>
      <c r="HL10" s="7"/>
      <c r="HM10" s="7"/>
      <c r="HN10" s="7">
        <v>28.898007478325699</v>
      </c>
      <c r="HO10" s="7"/>
      <c r="HP10" s="7"/>
      <c r="HQ10" s="7"/>
      <c r="HR10" s="7"/>
      <c r="HS10" s="7"/>
      <c r="HT10" s="7">
        <v>1.98133088989884</v>
      </c>
      <c r="HU10" s="7"/>
      <c r="HV10" s="7">
        <v>4.01229343780496</v>
      </c>
      <c r="HW10" s="7">
        <v>1.6153818721815001</v>
      </c>
      <c r="HX10" s="7"/>
      <c r="HY10" s="7">
        <v>8.2009285123206297</v>
      </c>
      <c r="HZ10" s="7"/>
      <c r="IA10" s="7"/>
      <c r="IB10" s="7">
        <v>1.20405613348208E-3</v>
      </c>
      <c r="IC10" s="7">
        <v>9.1816061923106294E-3</v>
      </c>
      <c r="ID10" s="7">
        <v>11.0103992924977</v>
      </c>
      <c r="IE10" s="7">
        <v>28.164094662017401</v>
      </c>
      <c r="IF10" s="7">
        <v>1.47123186453332</v>
      </c>
      <c r="IG10" s="7"/>
      <c r="IH10" s="7">
        <v>9.8098250502111906E-2</v>
      </c>
      <c r="II10" s="7">
        <v>11.2995053230525</v>
      </c>
      <c r="IJ10" s="7"/>
      <c r="IK10" s="7"/>
      <c r="IL10" s="7"/>
      <c r="IM10" s="7">
        <v>2.55817141222292</v>
      </c>
      <c r="IN10" s="7"/>
      <c r="IO10" s="7">
        <v>6.5030147608370696E-5</v>
      </c>
      <c r="IP10" s="7"/>
      <c r="IQ10" s="7"/>
      <c r="IR10" s="7"/>
      <c r="IS10" s="7"/>
      <c r="IT10" s="7"/>
      <c r="IU10" s="7"/>
      <c r="IV10" s="7">
        <v>7.4648770112816702</v>
      </c>
      <c r="IW10" s="7">
        <v>14.4496852101109</v>
      </c>
      <c r="IX10" s="7">
        <v>1.37977889579837E-5</v>
      </c>
      <c r="IY10" s="7"/>
      <c r="IZ10" s="7"/>
      <c r="JA10" s="7"/>
      <c r="JB10" s="7"/>
      <c r="JC10" s="7"/>
      <c r="JD10" s="7"/>
      <c r="JE10" s="7"/>
      <c r="JF10" s="7"/>
      <c r="JG10" s="7"/>
    </row>
    <row r="11" spans="1:267" x14ac:dyDescent="0.2">
      <c r="A11" s="7" t="s">
        <v>156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>
        <v>8.9750260145681597</v>
      </c>
      <c r="BJ11" s="7">
        <v>22.007980791840399</v>
      </c>
      <c r="BK11" s="7"/>
      <c r="BL11" s="7">
        <v>13.962336896827299</v>
      </c>
      <c r="BM11" s="7">
        <v>18.3491265694073</v>
      </c>
      <c r="BN11" s="7"/>
      <c r="BO11" s="7">
        <v>6.1383620902613396</v>
      </c>
      <c r="BP11" s="7"/>
      <c r="BQ11" s="7">
        <v>18.424544247469999</v>
      </c>
      <c r="BR11" s="7"/>
      <c r="BS11" s="7"/>
      <c r="BT11" s="7"/>
      <c r="BU11" s="7"/>
      <c r="BV11" s="7">
        <v>3.0745949712251602E-5</v>
      </c>
      <c r="BW11" s="7"/>
      <c r="BX11" s="7"/>
      <c r="BY11" s="7"/>
      <c r="BZ11" s="7"/>
      <c r="CA11" s="7"/>
      <c r="CB11" s="7"/>
      <c r="CC11" s="7">
        <v>14.1107481908154</v>
      </c>
      <c r="CD11" s="7">
        <v>1.53360427747613</v>
      </c>
      <c r="CE11" s="7"/>
      <c r="CF11" s="7"/>
      <c r="CG11" s="7"/>
      <c r="CH11" s="7">
        <v>14.989982827704599</v>
      </c>
      <c r="CI11" s="7"/>
      <c r="CJ11" s="7"/>
      <c r="CK11" s="7"/>
      <c r="CL11" s="7"/>
      <c r="CM11" s="7"/>
      <c r="CN11" s="7"/>
      <c r="CO11" s="7">
        <v>0.12130540671562901</v>
      </c>
      <c r="CP11" s="7"/>
      <c r="CQ11" s="7">
        <v>5.4090320779809798E-14</v>
      </c>
      <c r="CR11" s="7"/>
      <c r="CS11" s="7">
        <v>0.277373214556421</v>
      </c>
      <c r="CT11" s="7">
        <v>6.6470483963942097</v>
      </c>
      <c r="CU11" s="7"/>
      <c r="CV11" s="7"/>
      <c r="CW11" s="7"/>
      <c r="CX11" s="7">
        <v>14.198995433399</v>
      </c>
      <c r="CY11" s="7"/>
      <c r="CZ11" s="7">
        <v>11.311956990463401</v>
      </c>
      <c r="DA11" s="7"/>
      <c r="DB11" s="7">
        <v>8.3757232038530596</v>
      </c>
      <c r="DC11" s="7">
        <v>0.52004028758069998</v>
      </c>
      <c r="DD11" s="7">
        <v>1.5068137104916401E-2</v>
      </c>
      <c r="DE11" s="7">
        <v>1.5438063486560301</v>
      </c>
      <c r="DF11" s="7">
        <v>1.92656733276046</v>
      </c>
      <c r="DG11" s="7"/>
      <c r="DH11" s="7"/>
      <c r="DI11" s="7"/>
      <c r="DJ11" s="7">
        <v>1.60764361087921</v>
      </c>
      <c r="DK11" s="7">
        <v>4.6339228234180903</v>
      </c>
      <c r="DL11" s="7"/>
      <c r="DM11" s="7"/>
      <c r="DN11" s="7">
        <v>10.9012864442974</v>
      </c>
      <c r="DO11" s="7">
        <v>12.8512440831266</v>
      </c>
      <c r="DP11" s="7"/>
      <c r="DQ11" s="7">
        <v>10.9536624286928</v>
      </c>
      <c r="DR11" s="7">
        <v>2.3483964529866599</v>
      </c>
      <c r="DS11" s="7"/>
      <c r="DT11" s="7">
        <v>29.203471080745299</v>
      </c>
      <c r="DU11" s="7">
        <v>1.63264358808005E-3</v>
      </c>
      <c r="DV11" s="7"/>
      <c r="DW11" s="7">
        <v>1.2810240163467399</v>
      </c>
      <c r="DX11" s="7"/>
      <c r="DY11" s="7"/>
      <c r="DZ11" s="7"/>
      <c r="EA11" s="7">
        <v>1.7784609734883201</v>
      </c>
      <c r="EB11" s="7"/>
      <c r="EC11" s="7"/>
      <c r="ED11" s="7"/>
      <c r="EE11" s="7">
        <v>1.1101285906345499</v>
      </c>
      <c r="EF11" s="7">
        <v>1.8138354752214101</v>
      </c>
      <c r="EG11" s="7"/>
      <c r="EH11" s="7"/>
      <c r="EI11" s="7">
        <v>7.7221464180878399E-2</v>
      </c>
      <c r="EJ11" s="7">
        <v>3.7704831833254402</v>
      </c>
      <c r="EK11" s="7">
        <v>0.18879986338662</v>
      </c>
      <c r="EL11" s="7">
        <v>0.15582456740695799</v>
      </c>
      <c r="EM11" s="7">
        <v>63.654541991842798</v>
      </c>
      <c r="EN11" s="7">
        <v>6.42984676361983</v>
      </c>
      <c r="EO11" s="7"/>
      <c r="EP11" s="7">
        <v>1.3528850921515701E-3</v>
      </c>
      <c r="EQ11" s="7">
        <v>5.3949717135600297</v>
      </c>
      <c r="ER11" s="7">
        <v>0.132881974817392</v>
      </c>
      <c r="ES11" s="7">
        <v>26.502511611809702</v>
      </c>
      <c r="ET11" s="7"/>
      <c r="EU11" s="7"/>
      <c r="EV11" s="7">
        <v>0.85692325571438199</v>
      </c>
      <c r="EW11" s="7"/>
      <c r="EX11" s="7"/>
      <c r="EY11" s="7">
        <v>3.3632220648507598</v>
      </c>
      <c r="EZ11" s="7"/>
      <c r="FA11" s="7"/>
      <c r="FB11" s="7"/>
      <c r="FC11" s="7"/>
      <c r="FD11" s="7"/>
      <c r="FE11" s="7"/>
      <c r="FF11" s="7"/>
      <c r="FG11" s="7"/>
      <c r="FH11" s="7">
        <v>13.4846701243758</v>
      </c>
      <c r="FI11" s="7"/>
      <c r="FJ11" s="7"/>
      <c r="FK11" s="7">
        <v>19.620777140777101</v>
      </c>
      <c r="FL11" s="7"/>
      <c r="FM11" s="7">
        <v>0.60900076091240596</v>
      </c>
      <c r="FN11" s="7"/>
      <c r="FO11" s="7">
        <v>22.0550455027883</v>
      </c>
      <c r="FP11" s="7"/>
      <c r="FQ11" s="7"/>
      <c r="FR11" s="7">
        <v>22.8179067727581</v>
      </c>
      <c r="FS11" s="7"/>
      <c r="FT11" s="7"/>
      <c r="FU11" s="7">
        <v>3.0971166466064699</v>
      </c>
      <c r="FV11" s="7">
        <v>1.47440979217918E-2</v>
      </c>
      <c r="FW11" s="7"/>
      <c r="FX11" s="7"/>
      <c r="FY11" s="7"/>
      <c r="FZ11" s="7"/>
      <c r="GA11" s="7"/>
      <c r="GB11" s="7">
        <v>11.9764903939784</v>
      </c>
      <c r="GC11" s="7"/>
      <c r="GD11" s="7">
        <v>0.21847808873615901</v>
      </c>
      <c r="GE11" s="7"/>
      <c r="GF11" s="7"/>
      <c r="GG11" s="7">
        <v>3.6845081499364398</v>
      </c>
      <c r="GH11" s="7">
        <v>20.985625119419101</v>
      </c>
      <c r="GI11" s="7"/>
      <c r="GJ11" s="7">
        <v>5.8496842305056598</v>
      </c>
      <c r="GK11" s="7"/>
      <c r="GL11" s="7">
        <v>13.5996518985627</v>
      </c>
      <c r="GM11" s="7">
        <v>8.2606205926464504E-2</v>
      </c>
      <c r="GN11" s="7"/>
      <c r="GO11" s="7"/>
      <c r="GP11" s="7">
        <v>11.3301891231563</v>
      </c>
      <c r="GQ11" s="7"/>
      <c r="GR11" s="7">
        <v>2.5068308978201501</v>
      </c>
      <c r="GS11" s="7"/>
      <c r="GT11" s="7">
        <v>26.993779063960201</v>
      </c>
      <c r="GU11" s="7"/>
      <c r="GV11" s="7">
        <v>0.54604376886211703</v>
      </c>
      <c r="GW11" s="7">
        <v>6.7939950835047698E-8</v>
      </c>
      <c r="GX11" s="7">
        <v>1.4989553934023201</v>
      </c>
      <c r="GY11" s="7"/>
      <c r="GZ11" s="7">
        <v>1.41376976531957</v>
      </c>
      <c r="HA11" s="7"/>
      <c r="HB11" s="7"/>
      <c r="HC11" s="7"/>
      <c r="HD11" s="7"/>
      <c r="HE11" s="7">
        <v>2.30062899893055</v>
      </c>
      <c r="HF11" s="7">
        <v>4.1485718502036697</v>
      </c>
      <c r="HG11" s="7"/>
      <c r="HH11" s="7"/>
      <c r="HI11" s="7">
        <v>20.901009948943202</v>
      </c>
      <c r="HJ11" s="7"/>
      <c r="HK11" s="7"/>
      <c r="HL11" s="7"/>
      <c r="HM11" s="7"/>
      <c r="HN11" s="7">
        <v>29.477642127991299</v>
      </c>
      <c r="HO11" s="7"/>
      <c r="HP11" s="7"/>
      <c r="HQ11" s="7"/>
      <c r="HR11" s="7"/>
      <c r="HS11" s="7"/>
      <c r="HT11" s="7">
        <v>2.0504641548160101</v>
      </c>
      <c r="HU11" s="7"/>
      <c r="HV11" s="7">
        <v>4.2626752767702998</v>
      </c>
      <c r="HW11" s="7">
        <v>1.6128683111734701</v>
      </c>
      <c r="HX11" s="7"/>
      <c r="HY11" s="7">
        <v>8.4042302187383608</v>
      </c>
      <c r="HZ11" s="7"/>
      <c r="IA11" s="7"/>
      <c r="IB11" s="7">
        <v>1.22467515166652E-3</v>
      </c>
      <c r="IC11" s="7">
        <v>9.6171662583595299E-3</v>
      </c>
      <c r="ID11" s="7">
        <v>11.715594255125101</v>
      </c>
      <c r="IE11" s="7">
        <v>29.5092060763712</v>
      </c>
      <c r="IF11" s="7">
        <v>1.5270413057222401</v>
      </c>
      <c r="IG11" s="7"/>
      <c r="IH11" s="7">
        <v>0.107689331599363</v>
      </c>
      <c r="II11" s="7">
        <v>11.7554634421535</v>
      </c>
      <c r="IJ11" s="7"/>
      <c r="IK11" s="7">
        <v>9.5750431790968307</v>
      </c>
      <c r="IL11" s="7"/>
      <c r="IM11" s="7">
        <v>2.6629121093696302</v>
      </c>
      <c r="IN11" s="7"/>
      <c r="IO11" s="7">
        <v>7.0539499252615794E-5</v>
      </c>
      <c r="IP11" s="7"/>
      <c r="IQ11" s="7"/>
      <c r="IR11" s="7"/>
      <c r="IS11" s="7"/>
      <c r="IT11" s="7"/>
      <c r="IU11" s="7"/>
      <c r="IV11" s="7">
        <v>7.75672517107453</v>
      </c>
      <c r="IW11" s="7">
        <v>14.8853541109182</v>
      </c>
      <c r="IX11" s="7">
        <v>2.39340163294137E-5</v>
      </c>
      <c r="IY11" s="7"/>
      <c r="IZ11" s="7"/>
      <c r="JA11" s="7"/>
      <c r="JB11" s="7"/>
      <c r="JC11" s="7"/>
      <c r="JD11" s="7"/>
      <c r="JE11" s="7"/>
      <c r="JF11" s="7"/>
      <c r="JG11" s="7"/>
    </row>
    <row r="12" spans="1:267" x14ac:dyDescent="0.2">
      <c r="A12" s="7" t="s">
        <v>157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>
        <v>9.2872008324661799</v>
      </c>
      <c r="BJ12" s="7">
        <v>22.882726046590601</v>
      </c>
      <c r="BK12" s="7"/>
      <c r="BL12" s="7">
        <v>14.721574778853499</v>
      </c>
      <c r="BM12" s="7">
        <v>19.1304504018123</v>
      </c>
      <c r="BN12" s="7"/>
      <c r="BO12" s="7">
        <v>6.3614838887033702</v>
      </c>
      <c r="BP12" s="7"/>
      <c r="BQ12" s="7">
        <v>18.927590073925199</v>
      </c>
      <c r="BR12" s="7"/>
      <c r="BS12" s="7"/>
      <c r="BT12" s="7"/>
      <c r="BU12" s="7"/>
      <c r="BV12" s="7">
        <v>3.4189496079716301E-5</v>
      </c>
      <c r="BW12" s="7"/>
      <c r="BX12" s="7"/>
      <c r="BY12" s="7"/>
      <c r="BZ12" s="7"/>
      <c r="CA12" s="7"/>
      <c r="CB12" s="7"/>
      <c r="CC12" s="7">
        <v>13.4992230895676</v>
      </c>
      <c r="CD12" s="7">
        <v>1.5168983485274901</v>
      </c>
      <c r="CE12" s="7"/>
      <c r="CF12" s="7"/>
      <c r="CG12" s="7"/>
      <c r="CH12" s="7">
        <v>15.5266170578134</v>
      </c>
      <c r="CI12" s="7"/>
      <c r="CJ12" s="7"/>
      <c r="CK12" s="7"/>
      <c r="CL12" s="7"/>
      <c r="CM12" s="7"/>
      <c r="CN12" s="7"/>
      <c r="CO12" s="7">
        <v>0.13140795312209999</v>
      </c>
      <c r="CP12" s="7"/>
      <c r="CQ12" s="7">
        <v>7.4063996536360794E-14</v>
      </c>
      <c r="CR12" s="7"/>
      <c r="CS12" s="7">
        <v>0.28072482692077699</v>
      </c>
      <c r="CT12" s="7">
        <v>6.7993889049167002</v>
      </c>
      <c r="CU12" s="7"/>
      <c r="CV12" s="7"/>
      <c r="CW12" s="7"/>
      <c r="CX12" s="7">
        <v>14.2990890569406</v>
      </c>
      <c r="CY12" s="7"/>
      <c r="CZ12" s="7">
        <v>12.240425854834401</v>
      </c>
      <c r="DA12" s="7"/>
      <c r="DB12" s="7">
        <v>8.4554983276368798</v>
      </c>
      <c r="DC12" s="7">
        <v>0.52648018042127998</v>
      </c>
      <c r="DD12" s="7">
        <v>1.5643459397314999E-2</v>
      </c>
      <c r="DE12" s="7">
        <v>1.55464228658054</v>
      </c>
      <c r="DF12" s="7">
        <v>1.95482846404949</v>
      </c>
      <c r="DG12" s="7"/>
      <c r="DH12" s="7"/>
      <c r="DI12" s="7"/>
      <c r="DJ12" s="7">
        <v>1.63696772866907</v>
      </c>
      <c r="DK12" s="7">
        <v>4.6713963610465301</v>
      </c>
      <c r="DL12" s="7"/>
      <c r="DM12" s="7"/>
      <c r="DN12" s="7">
        <v>11.487533846341501</v>
      </c>
      <c r="DO12" s="7">
        <v>13.210022171778499</v>
      </c>
      <c r="DP12" s="7"/>
      <c r="DQ12" s="7">
        <v>11.170297561444199</v>
      </c>
      <c r="DR12" s="7">
        <v>2.3814435329838499</v>
      </c>
      <c r="DS12" s="7"/>
      <c r="DT12" s="7">
        <v>29.727978710981098</v>
      </c>
      <c r="DU12" s="7">
        <v>1.49513441211262E-3</v>
      </c>
      <c r="DV12" s="7"/>
      <c r="DW12" s="7">
        <v>1.30461224209578</v>
      </c>
      <c r="DX12" s="7"/>
      <c r="DY12" s="7"/>
      <c r="DZ12" s="7"/>
      <c r="EA12" s="7">
        <v>1.7870942791892199</v>
      </c>
      <c r="EB12" s="7"/>
      <c r="EC12" s="7"/>
      <c r="ED12" s="7"/>
      <c r="EE12" s="7">
        <v>1.0775428642103599</v>
      </c>
      <c r="EF12" s="7">
        <v>1.85177802912291</v>
      </c>
      <c r="EG12" s="7"/>
      <c r="EH12" s="7"/>
      <c r="EI12" s="7">
        <v>7.9785385658203298E-2</v>
      </c>
      <c r="EJ12" s="7">
        <v>4.2629913311226897</v>
      </c>
      <c r="EK12" s="7">
        <v>0.38892771857643599</v>
      </c>
      <c r="EL12" s="7">
        <v>0.15831403640241201</v>
      </c>
      <c r="EM12" s="7">
        <v>65.7493810701136</v>
      </c>
      <c r="EN12" s="7">
        <v>6.6345290426662702</v>
      </c>
      <c r="EO12" s="7"/>
      <c r="EP12" s="7">
        <v>1.3759665721722299E-3</v>
      </c>
      <c r="EQ12" s="7">
        <v>5.5963842599353599</v>
      </c>
      <c r="ER12" s="7">
        <v>0.13689971309819399</v>
      </c>
      <c r="ES12" s="7">
        <v>27.559921564841499</v>
      </c>
      <c r="ET12" s="7"/>
      <c r="EU12" s="7"/>
      <c r="EV12" s="7">
        <v>0.87199821360370999</v>
      </c>
      <c r="EW12" s="7"/>
      <c r="EX12" s="7"/>
      <c r="EY12" s="7">
        <v>3.7292226900485499</v>
      </c>
      <c r="EZ12" s="7"/>
      <c r="FA12" s="7"/>
      <c r="FB12" s="7"/>
      <c r="FC12" s="7"/>
      <c r="FD12" s="7"/>
      <c r="FE12" s="7"/>
      <c r="FF12" s="7"/>
      <c r="FG12" s="7"/>
      <c r="FH12" s="7">
        <v>14.4685263201919</v>
      </c>
      <c r="FI12" s="7"/>
      <c r="FJ12" s="7"/>
      <c r="FK12" s="7">
        <v>20.045793975793998</v>
      </c>
      <c r="FL12" s="7"/>
      <c r="FM12" s="7">
        <v>0.61396527650927701</v>
      </c>
      <c r="FN12" s="7"/>
      <c r="FO12" s="7">
        <v>23.064187814847099</v>
      </c>
      <c r="FP12" s="7"/>
      <c r="FQ12" s="7"/>
      <c r="FR12" s="7">
        <v>22.976232998163201</v>
      </c>
      <c r="FS12" s="7"/>
      <c r="FT12" s="7"/>
      <c r="FU12" s="7">
        <v>3.1552969800169102</v>
      </c>
      <c r="FV12" s="7">
        <v>1.51889197591989E-2</v>
      </c>
      <c r="FW12" s="7"/>
      <c r="FX12" s="7"/>
      <c r="FY12" s="7"/>
      <c r="FZ12" s="7"/>
      <c r="GA12" s="7"/>
      <c r="GB12" s="7">
        <v>11.8868730716838</v>
      </c>
      <c r="GC12" s="7"/>
      <c r="GD12" s="7">
        <v>0.22029873947335099</v>
      </c>
      <c r="GE12" s="7"/>
      <c r="GF12" s="7"/>
      <c r="GG12" s="7">
        <v>3.5810349512398001</v>
      </c>
      <c r="GH12" s="7">
        <v>21.710748178005002</v>
      </c>
      <c r="GI12" s="7"/>
      <c r="GJ12" s="7">
        <v>6.2039949282663098</v>
      </c>
      <c r="GK12" s="7"/>
      <c r="GL12" s="7">
        <v>13.6582205975234</v>
      </c>
      <c r="GM12" s="7">
        <v>7.9528020504737604E-2</v>
      </c>
      <c r="GN12" s="7"/>
      <c r="GO12" s="7"/>
      <c r="GP12" s="7">
        <v>11.8490290471451</v>
      </c>
      <c r="GQ12" s="7"/>
      <c r="GR12" s="7">
        <v>2.6775811684264599</v>
      </c>
      <c r="GS12" s="7"/>
      <c r="GT12" s="7">
        <v>27.365163424727001</v>
      </c>
      <c r="GU12" s="7"/>
      <c r="GV12" s="7">
        <v>0.553498727477723</v>
      </c>
      <c r="GW12" s="7">
        <v>7.4586925604638995E-8</v>
      </c>
      <c r="GX12" s="7">
        <v>1.5926993621043</v>
      </c>
      <c r="GY12" s="7"/>
      <c r="GZ12" s="7">
        <v>1.49190141220168</v>
      </c>
      <c r="HA12" s="7"/>
      <c r="HB12" s="7"/>
      <c r="HC12" s="7"/>
      <c r="HD12" s="7"/>
      <c r="HE12" s="7">
        <v>2.3340554657329902</v>
      </c>
      <c r="HF12" s="7">
        <v>4.1271653907083099</v>
      </c>
      <c r="HG12" s="7"/>
      <c r="HH12" s="7"/>
      <c r="HI12" s="7">
        <v>21.3397716083803</v>
      </c>
      <c r="HJ12" s="7">
        <v>10.953618251348299</v>
      </c>
      <c r="HK12" s="7"/>
      <c r="HL12" s="7"/>
      <c r="HM12" s="7"/>
      <c r="HN12" s="7">
        <v>30.463021032422599</v>
      </c>
      <c r="HO12" s="7"/>
      <c r="HP12" s="7"/>
      <c r="HQ12" s="7"/>
      <c r="HR12" s="7"/>
      <c r="HS12" s="7"/>
      <c r="HT12" s="7">
        <v>2.12302990763818</v>
      </c>
      <c r="HU12" s="7"/>
      <c r="HV12" s="7">
        <v>4.5351297549332203</v>
      </c>
      <c r="HW12" s="7">
        <v>1.6481778586156099</v>
      </c>
      <c r="HX12" s="7"/>
      <c r="HY12" s="7">
        <v>8.6737689327526404</v>
      </c>
      <c r="HZ12" s="7"/>
      <c r="IA12" s="7"/>
      <c r="IB12" s="7">
        <v>1.3595554339389899E-3</v>
      </c>
      <c r="IC12" s="7">
        <v>1.06450880142349E-2</v>
      </c>
      <c r="ID12" s="7">
        <v>12.2181134924112</v>
      </c>
      <c r="IE12" s="7">
        <v>30.6911076814071</v>
      </c>
      <c r="IF12" s="7">
        <v>1.6255984039920099</v>
      </c>
      <c r="IG12" s="7"/>
      <c r="IH12" s="7">
        <v>0.120813968886352</v>
      </c>
      <c r="II12" s="7">
        <v>12.262083574530701</v>
      </c>
      <c r="IJ12" s="7"/>
      <c r="IK12" s="7">
        <v>9.3530131922426598</v>
      </c>
      <c r="IL12" s="7"/>
      <c r="IM12" s="7">
        <v>2.7197987999183599</v>
      </c>
      <c r="IN12" s="7"/>
      <c r="IO12" s="7">
        <v>8.0397318759342295E-5</v>
      </c>
      <c r="IP12" s="7"/>
      <c r="IQ12" s="7"/>
      <c r="IR12" s="7"/>
      <c r="IS12" s="7"/>
      <c r="IT12" s="7"/>
      <c r="IU12" s="7"/>
      <c r="IV12" s="7">
        <v>7.9492560569631996</v>
      </c>
      <c r="IW12" s="7">
        <v>15.2980930695779</v>
      </c>
      <c r="IX12" s="7">
        <v>4.5301180559747199E-5</v>
      </c>
      <c r="IY12" s="7"/>
      <c r="IZ12" s="7"/>
      <c r="JA12" s="7"/>
      <c r="JB12" s="7"/>
      <c r="JC12" s="7"/>
      <c r="JD12" s="7"/>
      <c r="JE12" s="7"/>
      <c r="JF12" s="7"/>
      <c r="JG12" s="7"/>
    </row>
    <row r="13" spans="1:267" x14ac:dyDescent="0.2">
      <c r="A13" s="7" t="s">
        <v>158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>
        <v>9.5213319458897008</v>
      </c>
      <c r="BJ13" s="7">
        <v>23.515402409597701</v>
      </c>
      <c r="BK13" s="7"/>
      <c r="BL13" s="7">
        <v>15.390086121392001</v>
      </c>
      <c r="BM13" s="7">
        <v>19.753592108714901</v>
      </c>
      <c r="BN13" s="7"/>
      <c r="BO13" s="7">
        <v>6.8378790800028701</v>
      </c>
      <c r="BP13" s="7"/>
      <c r="BQ13" s="7">
        <v>19.438909423670399</v>
      </c>
      <c r="BR13" s="7"/>
      <c r="BS13" s="7"/>
      <c r="BT13" s="7"/>
      <c r="BU13" s="7"/>
      <c r="BV13" s="7">
        <v>3.6059874687339799E-5</v>
      </c>
      <c r="BW13" s="7"/>
      <c r="BX13" s="7"/>
      <c r="BY13" s="7"/>
      <c r="BZ13" s="7"/>
      <c r="CA13" s="7"/>
      <c r="CB13" s="7"/>
      <c r="CC13" s="7">
        <v>13.4605189692272</v>
      </c>
      <c r="CD13" s="7">
        <v>1.6087809577408001</v>
      </c>
      <c r="CE13" s="7"/>
      <c r="CF13" s="7"/>
      <c r="CG13" s="7">
        <v>7.5248008384896803</v>
      </c>
      <c r="CH13" s="7">
        <v>16.156267887807701</v>
      </c>
      <c r="CI13" s="7"/>
      <c r="CJ13" s="7"/>
      <c r="CK13" s="7"/>
      <c r="CL13" s="7"/>
      <c r="CM13" s="7"/>
      <c r="CN13" s="7"/>
      <c r="CO13" s="7">
        <v>0.14119461139504799</v>
      </c>
      <c r="CP13" s="7"/>
      <c r="CQ13" s="7">
        <v>1.1355615836599799E-13</v>
      </c>
      <c r="CR13" s="7"/>
      <c r="CS13" s="7">
        <v>0.29221739655496798</v>
      </c>
      <c r="CT13" s="7">
        <v>7.1631871341807098</v>
      </c>
      <c r="CU13" s="7"/>
      <c r="CV13" s="7"/>
      <c r="CW13" s="7"/>
      <c r="CX13" s="7">
        <v>14.837688078013899</v>
      </c>
      <c r="CY13" s="7"/>
      <c r="CZ13" s="7">
        <v>13.2202972948844</v>
      </c>
      <c r="DA13" s="7"/>
      <c r="DB13" s="7">
        <v>8.9095517404483395</v>
      </c>
      <c r="DC13" s="7">
        <v>0.52666958903342498</v>
      </c>
      <c r="DD13" s="7">
        <v>1.6318890180881899E-2</v>
      </c>
      <c r="DE13" s="7">
        <v>1.52859022194483</v>
      </c>
      <c r="DF13" s="7">
        <v>2.00443576896344</v>
      </c>
      <c r="DG13" s="7"/>
      <c r="DH13" s="7"/>
      <c r="DI13" s="7"/>
      <c r="DJ13" s="7">
        <v>1.6934337043027901</v>
      </c>
      <c r="DK13" s="7">
        <v>4.67992692246027</v>
      </c>
      <c r="DL13" s="7"/>
      <c r="DM13" s="7"/>
      <c r="DN13" s="7">
        <v>12.5434298183329</v>
      </c>
      <c r="DO13" s="7">
        <v>13.8101805416249</v>
      </c>
      <c r="DP13" s="7"/>
      <c r="DQ13" s="7">
        <v>11.431191484725</v>
      </c>
      <c r="DR13" s="7">
        <v>2.4809581863050001</v>
      </c>
      <c r="DS13" s="7"/>
      <c r="DT13" s="7">
        <v>30.1650704876205</v>
      </c>
      <c r="DU13" s="7">
        <v>1.6131713393846699E-3</v>
      </c>
      <c r="DV13" s="7"/>
      <c r="DW13" s="7">
        <v>1.30642644349215</v>
      </c>
      <c r="DX13" s="7"/>
      <c r="DY13" s="7"/>
      <c r="DZ13" s="7"/>
      <c r="EA13" s="7">
        <v>1.8215195856522299</v>
      </c>
      <c r="EB13" s="7"/>
      <c r="EC13" s="7"/>
      <c r="ED13" s="7"/>
      <c r="EE13" s="7">
        <v>1.0917256113825899</v>
      </c>
      <c r="EF13" s="7">
        <v>1.88624377529622</v>
      </c>
      <c r="EG13" s="7"/>
      <c r="EH13" s="7"/>
      <c r="EI13" s="7">
        <v>9.1938134757056103E-2</v>
      </c>
      <c r="EJ13" s="7">
        <v>4.4010019422074897</v>
      </c>
      <c r="EK13" s="7">
        <v>0.89003402264842202</v>
      </c>
      <c r="EL13" s="7">
        <v>0.15940697401051299</v>
      </c>
      <c r="EM13" s="7">
        <v>67.193550434203004</v>
      </c>
      <c r="EN13" s="7">
        <v>6.94508146594002</v>
      </c>
      <c r="EO13" s="7"/>
      <c r="EP13" s="7">
        <v>1.40457596990148E-3</v>
      </c>
      <c r="EQ13" s="7">
        <v>5.6678676234235201</v>
      </c>
      <c r="ER13" s="7">
        <v>0.14501608371914301</v>
      </c>
      <c r="ES13" s="7">
        <v>29.031465099906502</v>
      </c>
      <c r="ET13" s="7"/>
      <c r="EU13" s="7"/>
      <c r="EV13" s="7">
        <v>0.87519593194363299</v>
      </c>
      <c r="EW13" s="7"/>
      <c r="EX13" s="7"/>
      <c r="EY13" s="7">
        <v>4.1309278977145496</v>
      </c>
      <c r="EZ13" s="7"/>
      <c r="FA13" s="7"/>
      <c r="FB13" s="7"/>
      <c r="FC13" s="7"/>
      <c r="FD13" s="7"/>
      <c r="FE13" s="7"/>
      <c r="FF13" s="7"/>
      <c r="FG13" s="7"/>
      <c r="FH13" s="7">
        <v>14.525131745118699</v>
      </c>
      <c r="FI13" s="7"/>
      <c r="FJ13" s="7"/>
      <c r="FK13" s="7">
        <v>20.572082082082101</v>
      </c>
      <c r="FL13" s="7"/>
      <c r="FM13" s="7">
        <v>0.61983793520445796</v>
      </c>
      <c r="FN13" s="7"/>
      <c r="FO13" s="7">
        <v>23.027666474047699</v>
      </c>
      <c r="FP13" s="7"/>
      <c r="FQ13" s="7"/>
      <c r="FR13" s="7">
        <v>23.444327925566899</v>
      </c>
      <c r="FS13" s="7"/>
      <c r="FT13" s="7"/>
      <c r="FU13" s="7">
        <v>3.3754454449935198</v>
      </c>
      <c r="FV13" s="7">
        <v>1.55434216938851E-2</v>
      </c>
      <c r="FW13" s="7"/>
      <c r="FX13" s="7"/>
      <c r="FY13" s="7"/>
      <c r="FZ13" s="7"/>
      <c r="GA13" s="7"/>
      <c r="GB13" s="7">
        <v>11.9387567846056</v>
      </c>
      <c r="GC13" s="7"/>
      <c r="GD13" s="7">
        <v>0.225533110349321</v>
      </c>
      <c r="GE13" s="7"/>
      <c r="GF13" s="7"/>
      <c r="GG13" s="7">
        <v>3.6232865073772</v>
      </c>
      <c r="GH13" s="7">
        <v>22.518560237291499</v>
      </c>
      <c r="GI13" s="7"/>
      <c r="GJ13" s="7">
        <v>6.4715065344367</v>
      </c>
      <c r="GK13" s="7"/>
      <c r="GL13" s="7">
        <v>13.258977299705499</v>
      </c>
      <c r="GM13" s="7">
        <v>7.9149420158632994E-2</v>
      </c>
      <c r="GN13" s="7"/>
      <c r="GO13" s="7"/>
      <c r="GP13" s="7">
        <v>12.257618315084599</v>
      </c>
      <c r="GQ13" s="7"/>
      <c r="GR13" s="7">
        <v>2.6821498541764202</v>
      </c>
      <c r="GS13" s="7"/>
      <c r="GT13" s="7">
        <v>27.808218451737101</v>
      </c>
      <c r="GU13" s="7"/>
      <c r="GV13" s="7">
        <v>0.557417905720753</v>
      </c>
      <c r="GW13" s="7">
        <v>8.8823047579566094E-8</v>
      </c>
      <c r="GX13" s="7">
        <v>1.63026805752857</v>
      </c>
      <c r="GY13" s="7"/>
      <c r="GZ13" s="7">
        <v>1.5826293334564301</v>
      </c>
      <c r="HA13" s="7"/>
      <c r="HB13" s="7"/>
      <c r="HC13" s="7"/>
      <c r="HD13" s="7"/>
      <c r="HE13" s="7">
        <v>2.4078568284673101</v>
      </c>
      <c r="HF13" s="7">
        <v>4.19780670704304</v>
      </c>
      <c r="HG13" s="7"/>
      <c r="HH13" s="7"/>
      <c r="HI13" s="7">
        <v>21.6788147087005</v>
      </c>
      <c r="HJ13" s="7">
        <v>10.960007861940101</v>
      </c>
      <c r="HK13" s="7"/>
      <c r="HL13" s="7"/>
      <c r="HM13" s="7"/>
      <c r="HN13" s="7">
        <v>30.662672967307401</v>
      </c>
      <c r="HO13" s="7"/>
      <c r="HP13" s="7"/>
      <c r="HQ13" s="7"/>
      <c r="HR13" s="7"/>
      <c r="HS13" s="7"/>
      <c r="HT13" s="7">
        <v>2.1651961589209798</v>
      </c>
      <c r="HU13" s="7"/>
      <c r="HV13" s="7">
        <v>4.7598166868901499</v>
      </c>
      <c r="HW13" s="7">
        <v>1.74477041721725</v>
      </c>
      <c r="HX13" s="7"/>
      <c r="HY13" s="7">
        <v>9.0180702097418397</v>
      </c>
      <c r="HZ13" s="7"/>
      <c r="IA13" s="7"/>
      <c r="IB13" s="7">
        <v>1.22313906435078E-3</v>
      </c>
      <c r="IC13" s="7">
        <v>1.0662510416876899E-2</v>
      </c>
      <c r="ID13" s="7">
        <v>12.4555268109773</v>
      </c>
      <c r="IE13" s="7">
        <v>31.426412074016</v>
      </c>
      <c r="IF13" s="7">
        <v>1.6719083658296201</v>
      </c>
      <c r="IG13" s="7"/>
      <c r="IH13" s="7">
        <v>0.13965960191792401</v>
      </c>
      <c r="II13" s="7">
        <v>12.4816189652408</v>
      </c>
      <c r="IJ13" s="7"/>
      <c r="IK13" s="7">
        <v>9.3807669406803793</v>
      </c>
      <c r="IL13" s="7"/>
      <c r="IM13" s="7">
        <v>2.9436940516110202</v>
      </c>
      <c r="IN13" s="7"/>
      <c r="IO13" s="7">
        <v>8.5258333333333296E-5</v>
      </c>
      <c r="IP13" s="7"/>
      <c r="IQ13" s="7"/>
      <c r="IR13" s="7"/>
      <c r="IS13" s="7"/>
      <c r="IT13" s="7"/>
      <c r="IU13" s="7"/>
      <c r="IV13" s="7">
        <v>8.3226666358424293</v>
      </c>
      <c r="IW13" s="7">
        <v>15.951596420788899</v>
      </c>
      <c r="IX13" s="7">
        <v>1.02080317218114E-4</v>
      </c>
      <c r="IY13" s="7"/>
      <c r="IZ13" s="7"/>
      <c r="JA13" s="7"/>
      <c r="JB13" s="7"/>
      <c r="JC13" s="7"/>
      <c r="JD13" s="7"/>
      <c r="JE13" s="7"/>
      <c r="JF13" s="7"/>
      <c r="JG13" s="7"/>
    </row>
    <row r="14" spans="1:267" x14ac:dyDescent="0.2">
      <c r="A14" s="7" t="s">
        <v>159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>
        <v>2.5690245335196802</v>
      </c>
      <c r="BB14" s="7"/>
      <c r="BC14" s="7"/>
      <c r="BD14" s="7"/>
      <c r="BE14" s="7"/>
      <c r="BF14" s="7"/>
      <c r="BG14" s="7"/>
      <c r="BH14" s="7"/>
      <c r="BI14" s="7">
        <v>9.8335067637877192</v>
      </c>
      <c r="BJ14" s="7">
        <v>24.239771851987101</v>
      </c>
      <c r="BK14" s="7"/>
      <c r="BL14" s="7">
        <v>16.765309454518501</v>
      </c>
      <c r="BM14" s="7">
        <v>19.715244926751598</v>
      </c>
      <c r="BN14" s="7"/>
      <c r="BO14" s="7">
        <v>7.2368851790414999</v>
      </c>
      <c r="BP14" s="7"/>
      <c r="BQ14" s="7">
        <v>20.168644584798699</v>
      </c>
      <c r="BR14" s="7"/>
      <c r="BS14" s="7"/>
      <c r="BT14" s="7"/>
      <c r="BU14" s="7"/>
      <c r="BV14" s="7">
        <v>3.68567072174334E-5</v>
      </c>
      <c r="BW14" s="7"/>
      <c r="BX14" s="7"/>
      <c r="BY14" s="7"/>
      <c r="BZ14" s="7"/>
      <c r="CA14" s="7"/>
      <c r="CB14" s="7"/>
      <c r="CC14" s="7">
        <v>14.7602033299891</v>
      </c>
      <c r="CD14" s="7">
        <v>1.6735164324251</v>
      </c>
      <c r="CE14" s="7"/>
      <c r="CF14" s="7"/>
      <c r="CG14" s="7">
        <v>7.4419082955929499</v>
      </c>
      <c r="CH14" s="7">
        <v>16.893245563823701</v>
      </c>
      <c r="CI14" s="7"/>
      <c r="CJ14" s="7"/>
      <c r="CK14" s="7"/>
      <c r="CL14" s="7"/>
      <c r="CM14" s="7"/>
      <c r="CN14" s="7"/>
      <c r="CO14" s="7">
        <v>0.15105234344913601</v>
      </c>
      <c r="CP14" s="7"/>
      <c r="CQ14" s="7">
        <v>1.2056960897608199E-13</v>
      </c>
      <c r="CR14" s="7"/>
      <c r="CS14" s="7">
        <v>0.299900787894189</v>
      </c>
      <c r="CT14" s="7">
        <v>7.4819653325596001</v>
      </c>
      <c r="CU14" s="7"/>
      <c r="CV14" s="7"/>
      <c r="CW14" s="7"/>
      <c r="CX14" s="7">
        <v>15.191590532101699</v>
      </c>
      <c r="CY14" s="7"/>
      <c r="CZ14" s="7">
        <v>13.681410588340301</v>
      </c>
      <c r="DA14" s="7"/>
      <c r="DB14" s="7">
        <v>9.2851596149189497</v>
      </c>
      <c r="DC14" s="7">
        <v>0.53170785813814903</v>
      </c>
      <c r="DD14" s="7">
        <v>1.7351334378559E-2</v>
      </c>
      <c r="DE14" s="7">
        <v>1.58071240136806</v>
      </c>
      <c r="DF14" s="7">
        <v>2.0005273146456899</v>
      </c>
      <c r="DG14" s="7"/>
      <c r="DH14" s="7"/>
      <c r="DI14" s="7"/>
      <c r="DJ14" s="7">
        <v>1.74771742002738</v>
      </c>
      <c r="DK14" s="7">
        <v>4.7466480991958004</v>
      </c>
      <c r="DL14" s="7"/>
      <c r="DM14" s="7">
        <v>8.3177069877519205</v>
      </c>
      <c r="DN14" s="7">
        <v>12.8200890780567</v>
      </c>
      <c r="DO14" s="7">
        <v>14.645138925548601</v>
      </c>
      <c r="DP14" s="7"/>
      <c r="DQ14" s="7">
        <v>11.7712853490321</v>
      </c>
      <c r="DR14" s="7">
        <v>2.6053048262781102</v>
      </c>
      <c r="DS14" s="7"/>
      <c r="DT14" s="7">
        <v>30.7420269152339</v>
      </c>
      <c r="DU14" s="7">
        <v>1.73120826652556E-3</v>
      </c>
      <c r="DV14" s="7"/>
      <c r="DW14" s="7">
        <v>1.34090197505908</v>
      </c>
      <c r="DX14" s="7"/>
      <c r="DY14" s="7"/>
      <c r="DZ14" s="7"/>
      <c r="EA14" s="7">
        <v>1.8597219633618201</v>
      </c>
      <c r="EB14" s="7"/>
      <c r="EC14" s="7"/>
      <c r="ED14" s="7"/>
      <c r="EE14" s="7">
        <v>1.10715367293697</v>
      </c>
      <c r="EF14" s="7">
        <v>1.9099767671782599</v>
      </c>
      <c r="EG14" s="7"/>
      <c r="EH14" s="7"/>
      <c r="EI14" s="7">
        <v>0.11194690216757899</v>
      </c>
      <c r="EJ14" s="7">
        <v>4.3752940786357204</v>
      </c>
      <c r="EK14" s="7">
        <v>1.02781013422518</v>
      </c>
      <c r="EL14" s="7">
        <v>0.165134776658004</v>
      </c>
      <c r="EM14" s="7">
        <v>71.049958737700706</v>
      </c>
      <c r="EN14" s="7">
        <v>7.46031616811905</v>
      </c>
      <c r="EO14" s="7"/>
      <c r="EP14" s="7">
        <v>1.4391012093108999E-3</v>
      </c>
      <c r="EQ14" s="7">
        <v>5.81847719079905</v>
      </c>
      <c r="ER14" s="7">
        <v>0.154157112425128</v>
      </c>
      <c r="ES14" s="7">
        <v>30.5555650254969</v>
      </c>
      <c r="ET14" s="7">
        <v>7.6639022731121402</v>
      </c>
      <c r="EU14" s="7"/>
      <c r="EV14" s="7">
        <v>0.87369496211095699</v>
      </c>
      <c r="EW14" s="7"/>
      <c r="EX14" s="7"/>
      <c r="EY14" s="7">
        <v>4.6427318827715602</v>
      </c>
      <c r="EZ14" s="7"/>
      <c r="FA14" s="7"/>
      <c r="FB14" s="7"/>
      <c r="FC14" s="7"/>
      <c r="FD14" s="7"/>
      <c r="FE14" s="7"/>
      <c r="FF14" s="7"/>
      <c r="FG14" s="7"/>
      <c r="FH14" s="7">
        <v>15.946556860839801</v>
      </c>
      <c r="FI14" s="7"/>
      <c r="FJ14" s="7"/>
      <c r="FK14" s="7">
        <v>21.044095004094999</v>
      </c>
      <c r="FL14" s="7"/>
      <c r="FM14" s="7">
        <v>0.64357074147592697</v>
      </c>
      <c r="FN14" s="7"/>
      <c r="FO14" s="7">
        <v>22.9334798581942</v>
      </c>
      <c r="FP14" s="7"/>
      <c r="FQ14" s="7"/>
      <c r="FR14" s="7">
        <v>23.991585965673298</v>
      </c>
      <c r="FS14" s="7"/>
      <c r="FT14" s="7"/>
      <c r="FU14" s="7">
        <v>3.4535944521559299</v>
      </c>
      <c r="FV14" s="7">
        <v>1.6066769225683401E-2</v>
      </c>
      <c r="FW14" s="7"/>
      <c r="FX14" s="7"/>
      <c r="FY14" s="7"/>
      <c r="FZ14" s="7"/>
      <c r="GA14" s="7"/>
      <c r="GB14" s="7">
        <v>12.2909371388167</v>
      </c>
      <c r="GC14" s="7"/>
      <c r="GD14" s="7">
        <v>0.21574711262468099</v>
      </c>
      <c r="GE14" s="7"/>
      <c r="GF14" s="7"/>
      <c r="GG14" s="7">
        <v>3.7703046771711399</v>
      </c>
      <c r="GH14" s="7">
        <v>24.189840501514901</v>
      </c>
      <c r="GI14" s="7"/>
      <c r="GJ14" s="7">
        <v>6.7902439199337001</v>
      </c>
      <c r="GK14" s="7"/>
      <c r="GL14" s="7">
        <v>14.670482944610001</v>
      </c>
      <c r="GM14" s="7">
        <v>8.7187818809097997E-2</v>
      </c>
      <c r="GN14" s="7"/>
      <c r="GO14" s="7"/>
      <c r="GP14" s="7">
        <v>12.6208053569813</v>
      </c>
      <c r="GQ14" s="7"/>
      <c r="GR14" s="7">
        <v>2.7676296158709</v>
      </c>
      <c r="GS14" s="7"/>
      <c r="GT14" s="7">
        <v>28.316428629628401</v>
      </c>
      <c r="GU14" s="7"/>
      <c r="GV14" s="7">
        <v>0.56994223619925299</v>
      </c>
      <c r="GW14" s="7">
        <v>9.4362193221030197E-8</v>
      </c>
      <c r="GX14" s="7">
        <v>1.6621481176837301</v>
      </c>
      <c r="GY14" s="7"/>
      <c r="GZ14" s="7">
        <v>1.72162804447175</v>
      </c>
      <c r="HA14" s="7"/>
      <c r="HB14" s="7"/>
      <c r="HC14" s="7"/>
      <c r="HD14" s="7"/>
      <c r="HE14" s="7">
        <v>2.41953347861581</v>
      </c>
      <c r="HF14" s="7">
        <v>4.37119902895558</v>
      </c>
      <c r="HG14" s="7"/>
      <c r="HH14" s="7"/>
      <c r="HI14" s="7">
        <v>22.436675756474699</v>
      </c>
      <c r="HJ14" s="7">
        <v>11.400890996566099</v>
      </c>
      <c r="HK14" s="7"/>
      <c r="HL14" s="7"/>
      <c r="HM14" s="7"/>
      <c r="HN14" s="7">
        <v>30.578947962355802</v>
      </c>
      <c r="HO14" s="7"/>
      <c r="HP14" s="7"/>
      <c r="HQ14" s="7"/>
      <c r="HR14" s="7"/>
      <c r="HS14" s="7"/>
      <c r="HT14" s="7">
        <v>2.2353100718369698</v>
      </c>
      <c r="HU14" s="7"/>
      <c r="HV14" s="7">
        <v>4.8626452503641699</v>
      </c>
      <c r="HW14" s="7">
        <v>1.87487712254117</v>
      </c>
      <c r="HX14" s="7"/>
      <c r="HY14" s="7">
        <v>9.2213719161792405</v>
      </c>
      <c r="HZ14" s="7"/>
      <c r="IA14" s="7"/>
      <c r="IB14" s="7">
        <v>1.37733859861785E-3</v>
      </c>
      <c r="IC14" s="7">
        <v>1.1864656199171901E-2</v>
      </c>
      <c r="ID14" s="7">
        <v>12.7908289183314</v>
      </c>
      <c r="IE14" s="7">
        <v>32.208626780776299</v>
      </c>
      <c r="IF14" s="7">
        <v>1.63866018810006</v>
      </c>
      <c r="IG14" s="7"/>
      <c r="IH14" s="7">
        <v>0.16258565102710301</v>
      </c>
      <c r="II14" s="7">
        <v>12.787467415524</v>
      </c>
      <c r="IJ14" s="7"/>
      <c r="IK14" s="7">
        <v>9.9450931570329395</v>
      </c>
      <c r="IL14" s="7"/>
      <c r="IM14" s="7">
        <v>3.0153789691070401</v>
      </c>
      <c r="IN14" s="7"/>
      <c r="IO14" s="7">
        <v>8.9456619020926795E-5</v>
      </c>
      <c r="IP14" s="7"/>
      <c r="IQ14" s="7"/>
      <c r="IR14" s="7"/>
      <c r="IS14" s="7"/>
      <c r="IT14" s="7"/>
      <c r="IU14" s="7"/>
      <c r="IV14" s="7">
        <v>8.7759742925836903</v>
      </c>
      <c r="IW14" s="7">
        <v>16.8229342224036</v>
      </c>
      <c r="IX14" s="7">
        <v>1.23483157060831E-4</v>
      </c>
      <c r="IY14" s="7"/>
      <c r="IZ14" s="7"/>
      <c r="JA14" s="7"/>
      <c r="JB14" s="7"/>
      <c r="JC14" s="7"/>
      <c r="JD14" s="7"/>
      <c r="JE14" s="7"/>
      <c r="JF14" s="7"/>
      <c r="JG14" s="7"/>
    </row>
    <row r="15" spans="1:267" x14ac:dyDescent="0.2">
      <c r="A15" s="7" t="s">
        <v>160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>
        <v>2.7385801527062901</v>
      </c>
      <c r="BB15" s="7"/>
      <c r="BC15" s="7"/>
      <c r="BD15" s="7"/>
      <c r="BE15" s="7"/>
      <c r="BF15" s="7"/>
      <c r="BG15" s="7"/>
      <c r="BH15" s="7"/>
      <c r="BI15" s="7">
        <v>10.1716961498439</v>
      </c>
      <c r="BJ15" s="7">
        <v>25.299734513870099</v>
      </c>
      <c r="BK15" s="7"/>
      <c r="BL15" s="7">
        <v>17.796726954530602</v>
      </c>
      <c r="BM15" s="7">
        <v>20.036402575597801</v>
      </c>
      <c r="BN15" s="7"/>
      <c r="BO15" s="7">
        <v>7.7640355541980401</v>
      </c>
      <c r="BP15" s="7"/>
      <c r="BQ15" s="7">
        <v>20.9569304887677</v>
      </c>
      <c r="BR15" s="7"/>
      <c r="BS15" s="7"/>
      <c r="BT15" s="7"/>
      <c r="BU15" s="7"/>
      <c r="BV15" s="7">
        <v>3.8314577666289497E-5</v>
      </c>
      <c r="BW15" s="7"/>
      <c r="BX15" s="7"/>
      <c r="BY15" s="7"/>
      <c r="BZ15" s="7"/>
      <c r="CA15" s="7"/>
      <c r="CB15" s="7"/>
      <c r="CC15" s="7">
        <v>15.0218431834454</v>
      </c>
      <c r="CD15" s="7">
        <v>1.6701752466353801</v>
      </c>
      <c r="CE15" s="7"/>
      <c r="CF15" s="7"/>
      <c r="CG15" s="7">
        <v>7.8778616693399597</v>
      </c>
      <c r="CH15" s="7">
        <v>17.458500286204899</v>
      </c>
      <c r="CI15" s="7"/>
      <c r="CJ15" s="7"/>
      <c r="CK15" s="7"/>
      <c r="CL15" s="7"/>
      <c r="CM15" s="7">
        <v>1.12474788217588E-3</v>
      </c>
      <c r="CN15" s="7"/>
      <c r="CO15" s="7">
        <v>0.16148798002588399</v>
      </c>
      <c r="CP15" s="7"/>
      <c r="CQ15" s="7">
        <v>1.3024566256894301E-13</v>
      </c>
      <c r="CR15" s="7"/>
      <c r="CS15" s="7">
        <v>0.31385306473097202</v>
      </c>
      <c r="CT15" s="7">
        <v>8.0958748444653406</v>
      </c>
      <c r="CU15" s="7"/>
      <c r="CV15" s="7"/>
      <c r="CW15" s="7"/>
      <c r="CX15" s="7">
        <v>15.556217303089401</v>
      </c>
      <c r="CY15" s="7"/>
      <c r="CZ15" s="7">
        <v>14.572732791715</v>
      </c>
      <c r="DA15" s="7"/>
      <c r="DB15" s="7">
        <v>10.435915775403901</v>
      </c>
      <c r="DC15" s="7">
        <v>0.55200137472242805</v>
      </c>
      <c r="DD15" s="7">
        <v>1.8241455661144299E-2</v>
      </c>
      <c r="DE15" s="7">
        <v>1.64019300612286</v>
      </c>
      <c r="DF15" s="7">
        <v>2.0568992520438099</v>
      </c>
      <c r="DG15" s="7"/>
      <c r="DH15" s="7"/>
      <c r="DI15" s="7"/>
      <c r="DJ15" s="7">
        <v>1.78004214520766</v>
      </c>
      <c r="DK15" s="7">
        <v>5.2271015043607401</v>
      </c>
      <c r="DL15" s="7"/>
      <c r="DM15" s="7">
        <v>8.6607440763018495</v>
      </c>
      <c r="DN15" s="7">
        <v>13.1714134183617</v>
      </c>
      <c r="DO15" s="7">
        <v>15.4212787485263</v>
      </c>
      <c r="DP15" s="7"/>
      <c r="DQ15" s="7">
        <v>12.2200850147161</v>
      </c>
      <c r="DR15" s="7">
        <v>2.5535870796262201</v>
      </c>
      <c r="DS15" s="7"/>
      <c r="DT15" s="7">
        <v>31.802701137188802</v>
      </c>
      <c r="DU15" s="7">
        <v>1.7836691230909199E-3</v>
      </c>
      <c r="DV15" s="7"/>
      <c r="DW15" s="7">
        <v>1.3790059933163299</v>
      </c>
      <c r="DX15" s="7"/>
      <c r="DY15" s="7"/>
      <c r="DZ15" s="7"/>
      <c r="EA15" s="7">
        <v>1.9033201571274501</v>
      </c>
      <c r="EB15" s="7"/>
      <c r="EC15" s="7"/>
      <c r="ED15" s="7"/>
      <c r="EE15" s="7">
        <v>1.12230499796053</v>
      </c>
      <c r="EF15" s="7">
        <v>1.9650010286152899</v>
      </c>
      <c r="EG15" s="7"/>
      <c r="EH15" s="7"/>
      <c r="EI15" s="7">
        <v>0.12691697384022099</v>
      </c>
      <c r="EJ15" s="7">
        <v>4.59809549976314</v>
      </c>
      <c r="EK15" s="7">
        <v>1.1552530884750301</v>
      </c>
      <c r="EL15" s="7">
        <v>0.16788736026145601</v>
      </c>
      <c r="EM15" s="7">
        <v>74.144607376055305</v>
      </c>
      <c r="EN15" s="7">
        <v>8.0725985026417106</v>
      </c>
      <c r="EO15" s="7"/>
      <c r="EP15" s="7">
        <v>1.52704097184866E-3</v>
      </c>
      <c r="EQ15" s="7">
        <v>6.1075577493925604</v>
      </c>
      <c r="ER15" s="7">
        <v>0.176861378411929</v>
      </c>
      <c r="ES15" s="7">
        <v>32.671285464085301</v>
      </c>
      <c r="ET15" s="7">
        <v>8.1160725071491093</v>
      </c>
      <c r="EU15" s="7"/>
      <c r="EV15" s="7">
        <v>0.89281601259578602</v>
      </c>
      <c r="EW15" s="7"/>
      <c r="EX15" s="7"/>
      <c r="EY15" s="7">
        <v>5.3832635131484503</v>
      </c>
      <c r="EZ15" s="7"/>
      <c r="FA15" s="7"/>
      <c r="FB15" s="7"/>
      <c r="FC15" s="7"/>
      <c r="FD15" s="7"/>
      <c r="FE15" s="7"/>
      <c r="FF15" s="7"/>
      <c r="FG15" s="7"/>
      <c r="FH15" s="7">
        <v>15.101967980461801</v>
      </c>
      <c r="FI15" s="7"/>
      <c r="FJ15" s="7"/>
      <c r="FK15" s="7">
        <v>22.020404950404899</v>
      </c>
      <c r="FL15" s="7"/>
      <c r="FM15" s="7">
        <v>0.66209686065554396</v>
      </c>
      <c r="FN15" s="7"/>
      <c r="FO15" s="7">
        <v>23.356358541454799</v>
      </c>
      <c r="FP15" s="7"/>
      <c r="FQ15" s="7"/>
      <c r="FR15" s="7">
        <v>24.883031452404602</v>
      </c>
      <c r="FS15" s="7"/>
      <c r="FT15" s="7"/>
      <c r="FU15" s="7">
        <v>3.5068442488319298</v>
      </c>
      <c r="FV15" s="7">
        <v>1.6870655893943601E-2</v>
      </c>
      <c r="FW15" s="7"/>
      <c r="FX15" s="7"/>
      <c r="FY15" s="7"/>
      <c r="FZ15" s="7"/>
      <c r="GA15" s="7"/>
      <c r="GB15" s="7">
        <v>12.4481605112121</v>
      </c>
      <c r="GC15" s="7"/>
      <c r="GD15" s="7">
        <v>0.20709902161448401</v>
      </c>
      <c r="GE15" s="7"/>
      <c r="GF15" s="7"/>
      <c r="GG15" s="7">
        <v>4.34479649905792</v>
      </c>
      <c r="GH15" s="7">
        <v>25.077349031453899</v>
      </c>
      <c r="GI15" s="7"/>
      <c r="GJ15" s="7">
        <v>7.2327764100379701</v>
      </c>
      <c r="GK15" s="7"/>
      <c r="GL15" s="7">
        <v>14.834475301700101</v>
      </c>
      <c r="GM15" s="7">
        <v>9.9182316727349298E-2</v>
      </c>
      <c r="GN15" s="7"/>
      <c r="GO15" s="7"/>
      <c r="GP15" s="7">
        <v>13.963306488100599</v>
      </c>
      <c r="GQ15" s="7"/>
      <c r="GR15" s="7">
        <v>2.9156933972933401</v>
      </c>
      <c r="GS15" s="7"/>
      <c r="GT15" s="7">
        <v>29.189507653120302</v>
      </c>
      <c r="GU15" s="7"/>
      <c r="GV15" s="7">
        <v>0.56504326339174105</v>
      </c>
      <c r="GW15" s="7">
        <v>9.9104116031484197E-8</v>
      </c>
      <c r="GX15" s="7">
        <v>1.90118931222233</v>
      </c>
      <c r="GY15" s="7">
        <v>2.1040344038583399E-2</v>
      </c>
      <c r="GZ15" s="7">
        <v>1.8314704012896901</v>
      </c>
      <c r="HA15" s="7"/>
      <c r="HB15" s="7"/>
      <c r="HC15" s="7"/>
      <c r="HD15" s="7"/>
      <c r="HE15" s="7">
        <v>2.4319913131175501</v>
      </c>
      <c r="HF15" s="7">
        <v>4.4910752021296698</v>
      </c>
      <c r="HG15" s="7"/>
      <c r="HH15" s="7"/>
      <c r="HI15" s="7">
        <v>22.476563180041801</v>
      </c>
      <c r="HJ15" s="7">
        <v>11.721284330418101</v>
      </c>
      <c r="HK15" s="7"/>
      <c r="HL15" s="7">
        <v>6.1268710989519297</v>
      </c>
      <c r="HM15" s="7"/>
      <c r="HN15" s="7">
        <v>30.720636432273999</v>
      </c>
      <c r="HO15" s="7"/>
      <c r="HP15" s="7"/>
      <c r="HQ15" s="7"/>
      <c r="HR15" s="7"/>
      <c r="HS15" s="7"/>
      <c r="HT15" s="7">
        <v>2.3468940038117601</v>
      </c>
      <c r="HU15" s="7"/>
      <c r="HV15" s="7">
        <v>5.14133049286065</v>
      </c>
      <c r="HW15" s="7">
        <v>1.9848753398307499</v>
      </c>
      <c r="HX15" s="7"/>
      <c r="HY15" s="7">
        <v>10.4569216416805</v>
      </c>
      <c r="HZ15" s="7"/>
      <c r="IA15" s="7"/>
      <c r="IB15" s="7">
        <v>1.43281498278525E-3</v>
      </c>
      <c r="IC15" s="7">
        <v>1.2171718554523E-2</v>
      </c>
      <c r="ID15" s="7">
        <v>13.68827937526</v>
      </c>
      <c r="IE15" s="7">
        <v>33.373286469216303</v>
      </c>
      <c r="IF15" s="7">
        <v>1.7146560229104899</v>
      </c>
      <c r="IG15" s="7"/>
      <c r="IH15" s="7">
        <v>0.16826458062316299</v>
      </c>
      <c r="II15" s="7">
        <v>12.7762091903975</v>
      </c>
      <c r="IJ15" s="7"/>
      <c r="IK15" s="7">
        <v>10.390695005425799</v>
      </c>
      <c r="IL15" s="7"/>
      <c r="IM15" s="7">
        <v>3.0914841362053598</v>
      </c>
      <c r="IN15" s="7"/>
      <c r="IO15" s="7">
        <v>9.6545118647234701E-5</v>
      </c>
      <c r="IP15" s="7"/>
      <c r="IQ15" s="7"/>
      <c r="IR15" s="7"/>
      <c r="IS15" s="7"/>
      <c r="IT15" s="7"/>
      <c r="IU15" s="7"/>
      <c r="IV15" s="7">
        <v>9.3347027002034402</v>
      </c>
      <c r="IW15" s="7">
        <v>17.805100077732501</v>
      </c>
      <c r="IX15" s="7">
        <v>1.43618499632103E-4</v>
      </c>
      <c r="IY15" s="7"/>
      <c r="IZ15" s="7"/>
      <c r="JA15" s="7"/>
      <c r="JB15" s="7"/>
      <c r="JC15" s="7"/>
      <c r="JD15" s="7"/>
      <c r="JE15" s="7"/>
      <c r="JF15" s="7"/>
      <c r="JG15" s="7"/>
    </row>
    <row r="16" spans="1:267" x14ac:dyDescent="0.2">
      <c r="A16" s="7" t="s">
        <v>161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>
        <v>2.81051283964484</v>
      </c>
      <c r="BB16" s="7"/>
      <c r="BC16" s="7"/>
      <c r="BD16" s="7"/>
      <c r="BE16" s="7"/>
      <c r="BF16" s="7"/>
      <c r="BG16" s="7"/>
      <c r="BH16" s="7"/>
      <c r="BI16" s="7">
        <v>10.796045785640001</v>
      </c>
      <c r="BJ16" s="7">
        <v>26.489899333703899</v>
      </c>
      <c r="BK16" s="7"/>
      <c r="BL16" s="7">
        <v>18.6180408895538</v>
      </c>
      <c r="BM16" s="7">
        <v>21.196404830129499</v>
      </c>
      <c r="BN16" s="7"/>
      <c r="BO16" s="7">
        <v>8.3439512195491297</v>
      </c>
      <c r="BP16" s="7"/>
      <c r="BQ16" s="7">
        <v>21.867221703868498</v>
      </c>
      <c r="BR16" s="7"/>
      <c r="BS16" s="7"/>
      <c r="BT16" s="7"/>
      <c r="BU16" s="7"/>
      <c r="BV16" s="7">
        <v>3.9722490618402801E-5</v>
      </c>
      <c r="BW16" s="7"/>
      <c r="BX16" s="7"/>
      <c r="BY16" s="7"/>
      <c r="BZ16" s="7"/>
      <c r="CA16" s="7"/>
      <c r="CB16" s="7"/>
      <c r="CC16" s="7">
        <v>15.3314761461065</v>
      </c>
      <c r="CD16" s="7">
        <v>1.73449307308343</v>
      </c>
      <c r="CE16" s="7"/>
      <c r="CF16" s="7"/>
      <c r="CG16" s="7">
        <v>8.1940813700201005</v>
      </c>
      <c r="CH16" s="7">
        <v>17.930738408700599</v>
      </c>
      <c r="CI16" s="7"/>
      <c r="CJ16" s="7"/>
      <c r="CK16" s="7"/>
      <c r="CL16" s="7"/>
      <c r="CM16" s="7">
        <v>1.3502849279724801E-3</v>
      </c>
      <c r="CN16" s="7"/>
      <c r="CO16" s="7">
        <v>0.18095816201482001</v>
      </c>
      <c r="CP16" s="7"/>
      <c r="CQ16" s="7">
        <v>1.3777041012869701E-13</v>
      </c>
      <c r="CR16" s="7"/>
      <c r="CS16" s="7">
        <v>0.32352930666572399</v>
      </c>
      <c r="CT16" s="7">
        <v>8.0599497693164306</v>
      </c>
      <c r="CU16" s="7"/>
      <c r="CV16" s="7"/>
      <c r="CW16" s="7"/>
      <c r="CX16" s="7">
        <v>16.200867901454</v>
      </c>
      <c r="CY16" s="7"/>
      <c r="CZ16" s="7">
        <v>15.428133202392599</v>
      </c>
      <c r="DA16" s="7"/>
      <c r="DB16" s="7">
        <v>10.815512406030001</v>
      </c>
      <c r="DC16" s="7">
        <v>0.57176318344812105</v>
      </c>
      <c r="DD16" s="7">
        <v>1.9770823935309201E-2</v>
      </c>
      <c r="DE16" s="7">
        <v>1.6917019834377001</v>
      </c>
      <c r="DF16" s="7">
        <v>2.0660690871951299</v>
      </c>
      <c r="DG16" s="7"/>
      <c r="DH16" s="7"/>
      <c r="DI16" s="7"/>
      <c r="DJ16" s="7">
        <v>1.82136869260148</v>
      </c>
      <c r="DK16" s="7">
        <v>5.2551304918559696</v>
      </c>
      <c r="DL16" s="7"/>
      <c r="DM16" s="7">
        <v>9.4521796448849003</v>
      </c>
      <c r="DN16" s="7">
        <v>14.024363255231799</v>
      </c>
      <c r="DO16" s="7">
        <v>16.2536451459642</v>
      </c>
      <c r="DP16" s="7"/>
      <c r="DQ16" s="7">
        <v>12.6921787806717</v>
      </c>
      <c r="DR16" s="7">
        <v>2.6316304662799999</v>
      </c>
      <c r="DS16" s="7"/>
      <c r="DT16" s="7">
        <v>33.469472489398697</v>
      </c>
      <c r="DU16" s="7">
        <v>1.9541669070594798E-3</v>
      </c>
      <c r="DV16" s="7"/>
      <c r="DW16" s="7">
        <v>1.4243679917252801</v>
      </c>
      <c r="DX16" s="7"/>
      <c r="DY16" s="7"/>
      <c r="DZ16" s="7"/>
      <c r="EA16" s="7">
        <v>1.8946868514297801</v>
      </c>
      <c r="EB16" s="7"/>
      <c r="EC16" s="7"/>
      <c r="ED16" s="7"/>
      <c r="EE16" s="7">
        <v>1.22981713992108</v>
      </c>
      <c r="EF16" s="7">
        <v>2.0086878735489302</v>
      </c>
      <c r="EG16" s="7"/>
      <c r="EH16" s="7"/>
      <c r="EI16" s="7">
        <v>0.13546086527617601</v>
      </c>
      <c r="EJ16" s="7">
        <v>4.7397140217906202</v>
      </c>
      <c r="EK16" s="7">
        <v>1.20416360391907</v>
      </c>
      <c r="EL16" s="7">
        <v>0.17493073595439701</v>
      </c>
      <c r="EM16" s="7">
        <v>76.810766202786795</v>
      </c>
      <c r="EN16" s="7">
        <v>8.7960444886947808</v>
      </c>
      <c r="EO16" s="7"/>
      <c r="EP16" s="7">
        <v>1.70986713286713E-3</v>
      </c>
      <c r="EQ16" s="7">
        <v>6.4002114187619998</v>
      </c>
      <c r="ER16" s="7">
        <v>0.186299018669116</v>
      </c>
      <c r="ES16" s="7">
        <v>34.760728139114001</v>
      </c>
      <c r="ET16" s="7">
        <v>8.5069315231544795</v>
      </c>
      <c r="EU16" s="7"/>
      <c r="EV16" s="7">
        <v>0.92656629819292202</v>
      </c>
      <c r="EW16" s="7"/>
      <c r="EX16" s="7"/>
      <c r="EY16" s="7">
        <v>6.1106340547549802</v>
      </c>
      <c r="EZ16" s="7"/>
      <c r="FA16" s="7"/>
      <c r="FB16" s="7"/>
      <c r="FC16" s="7"/>
      <c r="FD16" s="7"/>
      <c r="FE16" s="7"/>
      <c r="FF16" s="7"/>
      <c r="FG16" s="7"/>
      <c r="FH16" s="7">
        <v>14.6332256366875</v>
      </c>
      <c r="FI16" s="7"/>
      <c r="FJ16" s="7"/>
      <c r="FK16" s="7">
        <v>23.049245609245599</v>
      </c>
      <c r="FL16" s="7"/>
      <c r="FM16" s="7">
        <v>0.697756612935583</v>
      </c>
      <c r="FN16" s="7"/>
      <c r="FO16" s="7">
        <v>23.733105004599398</v>
      </c>
      <c r="FP16" s="7"/>
      <c r="FQ16" s="7"/>
      <c r="FR16" s="7">
        <v>25.4612663626711</v>
      </c>
      <c r="FS16" s="7"/>
      <c r="FT16" s="7"/>
      <c r="FU16" s="7">
        <v>3.5179379564634301</v>
      </c>
      <c r="FV16" s="7">
        <v>1.7793316956222299E-2</v>
      </c>
      <c r="FW16" s="7"/>
      <c r="FX16" s="7"/>
      <c r="FY16" s="7"/>
      <c r="FZ16" s="7"/>
      <c r="GA16" s="7"/>
      <c r="GB16" s="7">
        <v>12.9654254064867</v>
      </c>
      <c r="GC16" s="7"/>
      <c r="GD16" s="7">
        <v>0.21142306712072001</v>
      </c>
      <c r="GE16" s="7"/>
      <c r="GF16" s="7"/>
      <c r="GG16" s="7">
        <v>4.2579221259927804</v>
      </c>
      <c r="GH16" s="7">
        <v>26.9525526126634</v>
      </c>
      <c r="GI16" s="7"/>
      <c r="GJ16" s="7">
        <v>7.9840860009777099</v>
      </c>
      <c r="GK16" s="7"/>
      <c r="GL16" s="7">
        <v>15.456279655666499</v>
      </c>
      <c r="GM16" s="7">
        <v>0.115050609489687</v>
      </c>
      <c r="GN16" s="7"/>
      <c r="GO16" s="7"/>
      <c r="GP16" s="7">
        <v>14.8323635870057</v>
      </c>
      <c r="GQ16" s="7"/>
      <c r="GR16" s="7">
        <v>3.0536258564897398</v>
      </c>
      <c r="GS16" s="7"/>
      <c r="GT16" s="7">
        <v>29.7498419518211</v>
      </c>
      <c r="GU16" s="7">
        <v>5.5047043203061996</v>
      </c>
      <c r="GV16" s="7">
        <v>0.59303130802940895</v>
      </c>
      <c r="GW16" s="7">
        <v>1.05833919147008E-7</v>
      </c>
      <c r="GX16" s="7">
        <v>2.3081073919986701</v>
      </c>
      <c r="GY16" s="7">
        <v>2.12717878227974E-2</v>
      </c>
      <c r="GZ16" s="7">
        <v>2.0502743087242599</v>
      </c>
      <c r="HA16" s="7"/>
      <c r="HB16" s="7"/>
      <c r="HC16" s="7"/>
      <c r="HD16" s="7"/>
      <c r="HE16" s="7">
        <v>2.4438735380802799</v>
      </c>
      <c r="HF16" s="7">
        <v>4.7051397970834303</v>
      </c>
      <c r="HG16" s="7"/>
      <c r="HH16" s="7"/>
      <c r="HI16" s="7">
        <v>23.482389382292499</v>
      </c>
      <c r="HJ16" s="7">
        <v>12.1758594878217</v>
      </c>
      <c r="HK16" s="7"/>
      <c r="HL16" s="7">
        <v>7.0213509544440598</v>
      </c>
      <c r="HM16" s="7"/>
      <c r="HN16" s="7">
        <v>31.261628771961799</v>
      </c>
      <c r="HO16" s="7"/>
      <c r="HP16" s="7"/>
      <c r="HQ16" s="7"/>
      <c r="HR16" s="7">
        <v>2.4596371685447198</v>
      </c>
      <c r="HS16" s="7"/>
      <c r="HT16" s="7">
        <v>2.4867078141035002</v>
      </c>
      <c r="HU16" s="7"/>
      <c r="HV16" s="7">
        <v>5.5648160835114204</v>
      </c>
      <c r="HW16" s="7">
        <v>2.0377798143039798</v>
      </c>
      <c r="HX16" s="7"/>
      <c r="HY16" s="7">
        <v>11.3343980390728</v>
      </c>
      <c r="HZ16" s="7"/>
      <c r="IA16" s="7"/>
      <c r="IB16" s="7">
        <v>1.4514941476663E-3</v>
      </c>
      <c r="IC16" s="7">
        <v>1.21979548950224E-2</v>
      </c>
      <c r="ID16" s="7">
        <v>14.7006017075933</v>
      </c>
      <c r="IE16" s="7">
        <v>35.566986383601296</v>
      </c>
      <c r="IF16" s="7">
        <v>1.8108382513424499</v>
      </c>
      <c r="IG16" s="7"/>
      <c r="IH16" s="7">
        <v>0.176299214347959</v>
      </c>
      <c r="II16" s="7">
        <v>12.838129428772101</v>
      </c>
      <c r="IJ16" s="7"/>
      <c r="IK16" s="7">
        <v>11.0652652776743</v>
      </c>
      <c r="IL16" s="7"/>
      <c r="IM16" s="7">
        <v>3.2006450829485802</v>
      </c>
      <c r="IN16" s="7"/>
      <c r="IO16" s="7">
        <v>1.14899705717489E-4</v>
      </c>
      <c r="IP16" s="7"/>
      <c r="IQ16" s="7"/>
      <c r="IR16" s="7"/>
      <c r="IS16" s="7"/>
      <c r="IT16" s="7"/>
      <c r="IU16" s="7"/>
      <c r="IV16" s="7">
        <v>10.2163501941927</v>
      </c>
      <c r="IW16" s="7">
        <v>18.569431482657698</v>
      </c>
      <c r="IX16" s="7">
        <v>1.7801956653469201E-4</v>
      </c>
      <c r="IY16" s="7"/>
      <c r="IZ16" s="7"/>
      <c r="JA16" s="7"/>
      <c r="JB16" s="7"/>
      <c r="JC16" s="7"/>
      <c r="JD16" s="7"/>
      <c r="JE16" s="7"/>
      <c r="JF16" s="7"/>
      <c r="JG16" s="7"/>
    </row>
    <row r="17" spans="1:267" x14ac:dyDescent="0.2">
      <c r="A17" s="7" t="s">
        <v>162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>
        <v>2.9132738209856202</v>
      </c>
      <c r="BB17" s="7"/>
      <c r="BC17" s="7"/>
      <c r="BD17" s="7"/>
      <c r="BE17" s="7"/>
      <c r="BF17" s="7"/>
      <c r="BG17" s="7"/>
      <c r="BH17" s="7"/>
      <c r="BI17" s="7">
        <v>11.4464099895942</v>
      </c>
      <c r="BJ17" s="7">
        <v>28.173371145220901</v>
      </c>
      <c r="BK17" s="7"/>
      <c r="BL17" s="7">
        <v>19.889804134017901</v>
      </c>
      <c r="BM17" s="7">
        <v>22.274919322797501</v>
      </c>
      <c r="BN17" s="7"/>
      <c r="BO17" s="7">
        <v>9.3349336216880108</v>
      </c>
      <c r="BP17" s="7"/>
      <c r="BQ17" s="7">
        <v>23.058642252207001</v>
      </c>
      <c r="BR17" s="7"/>
      <c r="BS17" s="7"/>
      <c r="BT17" s="7"/>
      <c r="BU17" s="7"/>
      <c r="BV17" s="7">
        <v>4.23090380775013E-5</v>
      </c>
      <c r="BW17" s="7"/>
      <c r="BX17" s="7"/>
      <c r="BY17" s="7"/>
      <c r="BZ17" s="7"/>
      <c r="CA17" s="7"/>
      <c r="CB17" s="7"/>
      <c r="CC17" s="7">
        <v>14.883282432646901</v>
      </c>
      <c r="CD17" s="7">
        <v>1.8008991406542501</v>
      </c>
      <c r="CE17" s="7"/>
      <c r="CF17" s="7"/>
      <c r="CG17" s="7">
        <v>8.8572217131632094</v>
      </c>
      <c r="CH17" s="7">
        <v>18.8251287922152</v>
      </c>
      <c r="CI17" s="7"/>
      <c r="CJ17" s="7"/>
      <c r="CK17" s="7"/>
      <c r="CL17" s="7"/>
      <c r="CM17" s="7">
        <v>2.4007490862180199E-3</v>
      </c>
      <c r="CN17" s="7"/>
      <c r="CO17" s="7">
        <v>0.20271895364951401</v>
      </c>
      <c r="CP17" s="7"/>
      <c r="CQ17" s="7">
        <v>1.5954394249021801E-13</v>
      </c>
      <c r="CR17" s="7"/>
      <c r="CS17" s="7">
        <v>0.33841529671848603</v>
      </c>
      <c r="CT17" s="7">
        <v>8.0849608975737794</v>
      </c>
      <c r="CU17" s="7"/>
      <c r="CV17" s="7"/>
      <c r="CW17" s="7"/>
      <c r="CX17" s="7">
        <v>16.983743027309799</v>
      </c>
      <c r="CY17" s="7"/>
      <c r="CZ17" s="7">
        <v>16.4405829836622</v>
      </c>
      <c r="DA17" s="7"/>
      <c r="DB17" s="7">
        <v>11.214388024929001</v>
      </c>
      <c r="DC17" s="7">
        <v>0.62116770526634602</v>
      </c>
      <c r="DD17" s="7">
        <v>2.13291392430544E-2</v>
      </c>
      <c r="DE17" s="7">
        <v>1.7272677058627599</v>
      </c>
      <c r="DF17" s="7">
        <v>2.0977876973102201</v>
      </c>
      <c r="DG17" s="7"/>
      <c r="DH17" s="7"/>
      <c r="DI17" s="7"/>
      <c r="DJ17" s="7">
        <v>1.8644683261802</v>
      </c>
      <c r="DK17" s="7">
        <v>4.9355391018604999</v>
      </c>
      <c r="DL17" s="7"/>
      <c r="DM17" s="7">
        <v>11.5296273316966</v>
      </c>
      <c r="DN17" s="7">
        <v>14.958736153505599</v>
      </c>
      <c r="DO17" s="7">
        <v>17.239104154568999</v>
      </c>
      <c r="DP17" s="7"/>
      <c r="DQ17" s="7">
        <v>13.1347666863079</v>
      </c>
      <c r="DR17" s="7">
        <v>2.86053283958287</v>
      </c>
      <c r="DS17" s="7"/>
      <c r="DT17" s="7">
        <v>35.305251875650697</v>
      </c>
      <c r="DU17" s="7">
        <v>2.1508951191795602E-3</v>
      </c>
      <c r="DV17" s="7"/>
      <c r="DW17" s="7">
        <v>1.48606023573158</v>
      </c>
      <c r="DX17" s="7"/>
      <c r="DY17" s="7"/>
      <c r="DZ17" s="7"/>
      <c r="EA17" s="7">
        <v>1.9047230693031401</v>
      </c>
      <c r="EB17" s="7"/>
      <c r="EC17" s="7"/>
      <c r="ED17" s="7"/>
      <c r="EE17" s="7">
        <v>1.2690445430650801</v>
      </c>
      <c r="EF17" s="7">
        <v>2.0812473391801598</v>
      </c>
      <c r="EG17" s="7"/>
      <c r="EH17" s="7">
        <v>2.2356448584762099</v>
      </c>
      <c r="EI17" s="7">
        <v>0.14875136954350299</v>
      </c>
      <c r="EJ17" s="7">
        <v>5.04505101847466</v>
      </c>
      <c r="EK17" s="7">
        <v>1.2826961342788501</v>
      </c>
      <c r="EL17" s="7">
        <v>0.18612322663834499</v>
      </c>
      <c r="EM17" s="7">
        <v>80.794134450104707</v>
      </c>
      <c r="EN17" s="7">
        <v>9.5530160204774504</v>
      </c>
      <c r="EO17" s="7"/>
      <c r="EP17" s="7">
        <v>1.9301230051999301E-3</v>
      </c>
      <c r="EQ17" s="7">
        <v>6.7681918262792502</v>
      </c>
      <c r="ER17" s="7">
        <v>0.19641077608751101</v>
      </c>
      <c r="ES17" s="7">
        <v>36.444369964033797</v>
      </c>
      <c r="ET17" s="7">
        <v>9.1583632163690005</v>
      </c>
      <c r="EU17" s="7"/>
      <c r="EV17" s="7">
        <v>0.98060035301291903</v>
      </c>
      <c r="EW17" s="7"/>
      <c r="EX17" s="7"/>
      <c r="EY17" s="7">
        <v>6.8249052555206502</v>
      </c>
      <c r="EZ17" s="7"/>
      <c r="FA17" s="7">
        <v>20.0610574734572</v>
      </c>
      <c r="FB17" s="7"/>
      <c r="FC17" s="7"/>
      <c r="FD17" s="7"/>
      <c r="FE17" s="7"/>
      <c r="FF17" s="7"/>
      <c r="FG17" s="7"/>
      <c r="FH17" s="7">
        <v>14.596492846588699</v>
      </c>
      <c r="FI17" s="7"/>
      <c r="FJ17" s="7"/>
      <c r="FK17" s="7">
        <v>24.253725543725501</v>
      </c>
      <c r="FL17" s="7"/>
      <c r="FM17" s="7">
        <v>0.73698839472906796</v>
      </c>
      <c r="FN17" s="7"/>
      <c r="FO17" s="7">
        <v>24.500053161754799</v>
      </c>
      <c r="FP17" s="7"/>
      <c r="FQ17" s="7"/>
      <c r="FR17" s="7">
        <v>26.320014041923098</v>
      </c>
      <c r="FS17" s="7"/>
      <c r="FT17" s="7"/>
      <c r="FU17" s="7">
        <v>3.7077636205561699</v>
      </c>
      <c r="FV17" s="7">
        <v>1.8672963807849999E-2</v>
      </c>
      <c r="FW17" s="7"/>
      <c r="FX17" s="7"/>
      <c r="FY17" s="7"/>
      <c r="FZ17" s="7"/>
      <c r="GA17" s="7"/>
      <c r="GB17" s="7">
        <v>13.452817860986</v>
      </c>
      <c r="GC17" s="7"/>
      <c r="GD17" s="7">
        <v>0.22758134243349801</v>
      </c>
      <c r="GE17" s="7"/>
      <c r="GF17" s="7"/>
      <c r="GG17" s="7">
        <v>4.6151202306282402</v>
      </c>
      <c r="GH17" s="7">
        <v>29.055604283621602</v>
      </c>
      <c r="GI17" s="7"/>
      <c r="GJ17" s="7">
        <v>8.53760708188819</v>
      </c>
      <c r="GK17" s="7"/>
      <c r="GL17" s="7">
        <v>16.963447508941901</v>
      </c>
      <c r="GM17" s="7">
        <v>0.11902865660339899</v>
      </c>
      <c r="GN17" s="7"/>
      <c r="GO17" s="7"/>
      <c r="GP17" s="7">
        <v>15.908961179983701</v>
      </c>
      <c r="GQ17" s="7"/>
      <c r="GR17" s="7">
        <v>3.21190254143578</v>
      </c>
      <c r="GS17" s="7"/>
      <c r="GT17" s="7">
        <v>31.359174181875701</v>
      </c>
      <c r="GU17" s="7">
        <v>5.8391151077381096</v>
      </c>
      <c r="GV17" s="7">
        <v>0.64747380581401404</v>
      </c>
      <c r="GW17" s="7">
        <v>1.13474834068616E-7</v>
      </c>
      <c r="GX17" s="7">
        <v>2.4974653103104298</v>
      </c>
      <c r="GY17" s="7">
        <v>2.1250747478969299E-2</v>
      </c>
      <c r="GZ17" s="7">
        <v>2.26890235674693</v>
      </c>
      <c r="HA17" s="7"/>
      <c r="HB17" s="7"/>
      <c r="HC17" s="7"/>
      <c r="HD17" s="7"/>
      <c r="HE17" s="7">
        <v>2.5194428443229899</v>
      </c>
      <c r="HF17" s="7">
        <v>5.0583463787571299</v>
      </c>
      <c r="HG17" s="7"/>
      <c r="HH17" s="7"/>
      <c r="HI17" s="7">
        <v>24.499453866133099</v>
      </c>
      <c r="HJ17" s="7">
        <v>12.925269536499799</v>
      </c>
      <c r="HK17" s="7"/>
      <c r="HL17" s="7">
        <v>8.4916917058448895</v>
      </c>
      <c r="HM17" s="7"/>
      <c r="HN17" s="7">
        <v>31.912107656586599</v>
      </c>
      <c r="HO17" s="7"/>
      <c r="HP17" s="7"/>
      <c r="HQ17" s="7"/>
      <c r="HR17" s="7">
        <v>2.62879984944583</v>
      </c>
      <c r="HS17" s="7"/>
      <c r="HT17" s="7">
        <v>2.6464964081512998</v>
      </c>
      <c r="HU17" s="7"/>
      <c r="HV17" s="7">
        <v>6.0251536715358203</v>
      </c>
      <c r="HW17" s="7">
        <v>2.1671683593457001</v>
      </c>
      <c r="HX17" s="7"/>
      <c r="HY17" s="7">
        <v>12.227613923447</v>
      </c>
      <c r="HZ17" s="7"/>
      <c r="IA17" s="7"/>
      <c r="IB17" s="7">
        <v>1.64824056099425E-3</v>
      </c>
      <c r="IC17" s="7">
        <v>1.25924717187017E-2</v>
      </c>
      <c r="ID17" s="7">
        <v>15.5837241402111</v>
      </c>
      <c r="IE17" s="7">
        <v>37.935750181234901</v>
      </c>
      <c r="IF17" s="7">
        <v>1.84883616874768</v>
      </c>
      <c r="IG17" s="7"/>
      <c r="IH17" s="7">
        <v>0.18976038079745899</v>
      </c>
      <c r="II17" s="7">
        <v>13.459208183670199</v>
      </c>
      <c r="IJ17" s="7"/>
      <c r="IK17" s="7">
        <v>11.920234914236101</v>
      </c>
      <c r="IL17" s="7"/>
      <c r="IM17" s="7">
        <v>3.4983392845585999</v>
      </c>
      <c r="IN17" s="7"/>
      <c r="IO17" s="7">
        <v>1.32613167974589E-4</v>
      </c>
      <c r="IP17" s="7"/>
      <c r="IQ17" s="7"/>
      <c r="IR17" s="7"/>
      <c r="IS17" s="7"/>
      <c r="IT17" s="7"/>
      <c r="IU17" s="7"/>
      <c r="IV17" s="7">
        <v>10.938758368781199</v>
      </c>
      <c r="IW17" s="7">
        <v>19.1770749495732</v>
      </c>
      <c r="IX17" s="7">
        <v>3.14177696317367E-4</v>
      </c>
      <c r="IY17" s="7"/>
      <c r="IZ17" s="7"/>
      <c r="JA17" s="7"/>
      <c r="JB17" s="7"/>
      <c r="JC17" s="7"/>
      <c r="JD17" s="7"/>
      <c r="JE17" s="7"/>
      <c r="JF17" s="7"/>
      <c r="JG17" s="7"/>
    </row>
    <row r="18" spans="1:267" x14ac:dyDescent="0.2">
      <c r="A18" s="7" t="s">
        <v>163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>
        <v>3.0931055383319999</v>
      </c>
      <c r="BB18" s="7"/>
      <c r="BC18" s="7"/>
      <c r="BD18" s="7"/>
      <c r="BE18" s="7"/>
      <c r="BF18" s="7"/>
      <c r="BG18" s="7"/>
      <c r="BH18" s="7"/>
      <c r="BI18" s="7">
        <v>12.4869927159209</v>
      </c>
      <c r="BJ18" s="7">
        <v>30.2951297121793</v>
      </c>
      <c r="BK18" s="7"/>
      <c r="BL18" s="7">
        <v>20.9801142998882</v>
      </c>
      <c r="BM18" s="7">
        <v>25.467322221188699</v>
      </c>
      <c r="BN18" s="7"/>
      <c r="BO18" s="7">
        <v>10.908344322028301</v>
      </c>
      <c r="BP18" s="7"/>
      <c r="BQ18" s="7">
        <v>24.6624354051532</v>
      </c>
      <c r="BR18" s="7"/>
      <c r="BS18" s="7"/>
      <c r="BT18" s="7"/>
      <c r="BU18" s="7"/>
      <c r="BV18" s="7">
        <v>5.5630473987000901E-5</v>
      </c>
      <c r="BW18" s="7"/>
      <c r="BX18" s="7"/>
      <c r="BY18" s="7"/>
      <c r="BZ18" s="7"/>
      <c r="CA18" s="7"/>
      <c r="CB18" s="7"/>
      <c r="CC18" s="7">
        <v>16.014990911173001</v>
      </c>
      <c r="CD18" s="7">
        <v>1.9090700306008199</v>
      </c>
      <c r="CE18" s="7"/>
      <c r="CF18" s="7"/>
      <c r="CG18" s="7">
        <v>9.7770219299110508</v>
      </c>
      <c r="CH18" s="7">
        <v>20.2346880366342</v>
      </c>
      <c r="CI18" s="7"/>
      <c r="CJ18" s="7"/>
      <c r="CK18" s="7"/>
      <c r="CL18" s="7"/>
      <c r="CM18" s="7">
        <v>1.0870855622446799E-2</v>
      </c>
      <c r="CN18" s="7"/>
      <c r="CO18" s="7">
        <v>0.248531146564658</v>
      </c>
      <c r="CP18" s="7"/>
      <c r="CQ18" s="7">
        <v>1.84501021896926E-13</v>
      </c>
      <c r="CR18" s="7"/>
      <c r="CS18" s="7">
        <v>0.38990191576836603</v>
      </c>
      <c r="CT18" s="7">
        <v>8.9826330282917901</v>
      </c>
      <c r="CU18" s="7"/>
      <c r="CV18" s="7"/>
      <c r="CW18" s="7"/>
      <c r="CX18" s="7">
        <v>18.309983537329099</v>
      </c>
      <c r="CY18" s="7"/>
      <c r="CZ18" s="7">
        <v>17.9701133827337</v>
      </c>
      <c r="DA18" s="7"/>
      <c r="DB18" s="7">
        <v>12.5712299218449</v>
      </c>
      <c r="DC18" s="7">
        <v>0.71483690627457697</v>
      </c>
      <c r="DD18" s="7">
        <v>2.4104436087612102E-2</v>
      </c>
      <c r="DE18" s="7">
        <v>1.81556880983419</v>
      </c>
      <c r="DF18" s="7">
        <v>2.2318777457584802</v>
      </c>
      <c r="DG18" s="7"/>
      <c r="DH18" s="7"/>
      <c r="DI18" s="7"/>
      <c r="DJ18" s="7">
        <v>2.0796937116085901</v>
      </c>
      <c r="DK18" s="7">
        <v>5.3754723403248299</v>
      </c>
      <c r="DL18" s="7"/>
      <c r="DM18" s="7">
        <v>12.807723209420301</v>
      </c>
      <c r="DN18" s="7">
        <v>16.567469227206999</v>
      </c>
      <c r="DO18" s="7">
        <v>18.511453659223299</v>
      </c>
      <c r="DP18" s="7"/>
      <c r="DQ18" s="7">
        <v>13.9500601966333</v>
      </c>
      <c r="DR18" s="7">
        <v>3.0584419062197101</v>
      </c>
      <c r="DS18" s="7"/>
      <c r="DT18" s="7">
        <v>37.787926269331599</v>
      </c>
      <c r="DU18" s="7">
        <v>2.5312363291472299E-3</v>
      </c>
      <c r="DV18" s="7"/>
      <c r="DW18" s="7">
        <v>1.7146850164558001</v>
      </c>
      <c r="DX18" s="7"/>
      <c r="DY18" s="7"/>
      <c r="DZ18" s="7"/>
      <c r="EA18" s="7">
        <v>2.16749931144532</v>
      </c>
      <c r="EB18" s="7"/>
      <c r="EC18" s="7"/>
      <c r="ED18" s="7"/>
      <c r="EE18" s="7">
        <v>1.5576115598642699</v>
      </c>
      <c r="EF18" s="7">
        <v>2.18933070985852</v>
      </c>
      <c r="EG18" s="7"/>
      <c r="EH18" s="7">
        <v>2.3113880176089201</v>
      </c>
      <c r="EI18" s="7">
        <v>0.18051712174735601</v>
      </c>
      <c r="EJ18" s="7">
        <v>5.8997238275698702</v>
      </c>
      <c r="EK18" s="7">
        <v>1.68086914535085</v>
      </c>
      <c r="EL18" s="7">
        <v>0.204399572185478</v>
      </c>
      <c r="EM18" s="7">
        <v>84.745762711652503</v>
      </c>
      <c r="EN18" s="7">
        <v>10.643478506692601</v>
      </c>
      <c r="EO18" s="7"/>
      <c r="EP18" s="7">
        <v>2.31677245831092E-3</v>
      </c>
      <c r="EQ18" s="7">
        <v>7.4990629702034903</v>
      </c>
      <c r="ER18" s="7">
        <v>0.231141292232696</v>
      </c>
      <c r="ES18" s="7">
        <v>40.675059677935003</v>
      </c>
      <c r="ET18" s="7">
        <v>10.1776622186163</v>
      </c>
      <c r="EU18" s="7"/>
      <c r="EV18" s="7">
        <v>1.0716117763306201</v>
      </c>
      <c r="EW18" s="7"/>
      <c r="EX18" s="7"/>
      <c r="EY18" s="7">
        <v>7.0447374362259696</v>
      </c>
      <c r="EZ18" s="7"/>
      <c r="FA18" s="7">
        <v>21.7194382244626</v>
      </c>
      <c r="FB18" s="7"/>
      <c r="FC18" s="7"/>
      <c r="FD18" s="7"/>
      <c r="FE18" s="7"/>
      <c r="FF18" s="7">
        <v>4.1872228461881997</v>
      </c>
      <c r="FG18" s="7"/>
      <c r="FH18" s="7">
        <v>15.759964047278199</v>
      </c>
      <c r="FI18" s="7"/>
      <c r="FJ18" s="7"/>
      <c r="FK18" s="7">
        <v>25.725465465465501</v>
      </c>
      <c r="FL18" s="7"/>
      <c r="FM18" s="7">
        <v>0.78209283521711903</v>
      </c>
      <c r="FN18" s="7"/>
      <c r="FO18" s="7">
        <v>27.087301832350501</v>
      </c>
      <c r="FP18" s="7"/>
      <c r="FQ18" s="7"/>
      <c r="FR18" s="7">
        <v>28.343836228028401</v>
      </c>
      <c r="FS18" s="7"/>
      <c r="FT18" s="7"/>
      <c r="FU18" s="7">
        <v>4.2064874107538497</v>
      </c>
      <c r="FV18" s="7">
        <v>2.0929019990743699E-2</v>
      </c>
      <c r="FW18" s="7"/>
      <c r="FX18" s="7"/>
      <c r="FY18" s="7"/>
      <c r="FZ18" s="7"/>
      <c r="GA18" s="7"/>
      <c r="GB18" s="7">
        <v>14.0023135475908</v>
      </c>
      <c r="GC18" s="7"/>
      <c r="GD18" s="7">
        <v>0.28493184072503303</v>
      </c>
      <c r="GE18" s="7"/>
      <c r="GF18" s="7"/>
      <c r="GG18" s="7">
        <v>5.14261797478399</v>
      </c>
      <c r="GH18" s="7">
        <v>31.386505864048701</v>
      </c>
      <c r="GI18" s="7"/>
      <c r="GJ18" s="7">
        <v>9.2348452161169892</v>
      </c>
      <c r="GK18" s="7"/>
      <c r="GL18" s="7">
        <v>18.962592433438701</v>
      </c>
      <c r="GM18" s="7">
        <v>0.125459375523715</v>
      </c>
      <c r="GN18" s="7"/>
      <c r="GO18" s="7"/>
      <c r="GP18" s="7">
        <v>17.0893222332821</v>
      </c>
      <c r="GQ18" s="7"/>
      <c r="GR18" s="7">
        <v>3.9528911565488301</v>
      </c>
      <c r="GS18" s="7"/>
      <c r="GT18" s="7">
        <v>33.509294165197403</v>
      </c>
      <c r="GU18" s="7">
        <v>6.3262814401001899</v>
      </c>
      <c r="GV18" s="7">
        <v>0.73033034587025802</v>
      </c>
      <c r="GW18" s="7">
        <v>1.2424251905339199E-7</v>
      </c>
      <c r="GX18" s="7">
        <v>2.9115458645382701</v>
      </c>
      <c r="GY18" s="7">
        <v>2.17767560799338E-2</v>
      </c>
      <c r="GZ18" s="7">
        <v>2.5632835553251399</v>
      </c>
      <c r="HA18" s="7"/>
      <c r="HB18" s="7"/>
      <c r="HC18" s="7"/>
      <c r="HD18" s="7"/>
      <c r="HE18" s="7">
        <v>2.7556072050728102</v>
      </c>
      <c r="HF18" s="7">
        <v>5.6534225383328103</v>
      </c>
      <c r="HG18" s="7"/>
      <c r="HH18" s="7"/>
      <c r="HI18" s="7">
        <v>28.545235238596899</v>
      </c>
      <c r="HJ18" s="7">
        <v>14.383926366989201</v>
      </c>
      <c r="HK18" s="7"/>
      <c r="HL18" s="7">
        <v>10.0405589430465</v>
      </c>
      <c r="HM18" s="7"/>
      <c r="HN18" s="7">
        <v>38.178602257970702</v>
      </c>
      <c r="HO18" s="7"/>
      <c r="HP18" s="7"/>
      <c r="HQ18" s="7"/>
      <c r="HR18" s="7">
        <v>2.7136758983908398</v>
      </c>
      <c r="HS18" s="7"/>
      <c r="HT18" s="7">
        <v>2.8961665444949398</v>
      </c>
      <c r="HU18" s="7"/>
      <c r="HV18" s="7">
        <v>6.7130278494916897</v>
      </c>
      <c r="HW18" s="7">
        <v>2.37579392271312</v>
      </c>
      <c r="HX18" s="7"/>
      <c r="HY18" s="7">
        <v>13.871078685689501</v>
      </c>
      <c r="HZ18" s="7"/>
      <c r="IA18" s="7"/>
      <c r="IB18" s="7">
        <v>1.90024150995725E-3</v>
      </c>
      <c r="IC18" s="7">
        <v>1.42220399779674E-2</v>
      </c>
      <c r="ID18" s="7">
        <v>16.6306383224921</v>
      </c>
      <c r="IE18" s="7">
        <v>41.256900046907901</v>
      </c>
      <c r="IF18" s="7">
        <v>2.2252530380431299</v>
      </c>
      <c r="IG18" s="7"/>
      <c r="IH18" s="7">
        <v>0.20948940287562301</v>
      </c>
      <c r="II18" s="7">
        <v>15.5466707661794</v>
      </c>
      <c r="IJ18" s="7"/>
      <c r="IK18" s="7">
        <v>12.3511889510409</v>
      </c>
      <c r="IL18" s="7"/>
      <c r="IM18" s="7">
        <v>4.01646941207638</v>
      </c>
      <c r="IN18" s="7"/>
      <c r="IO18" s="7">
        <v>1.5109701046337799E-4</v>
      </c>
      <c r="IP18" s="7"/>
      <c r="IQ18" s="7"/>
      <c r="IR18" s="7"/>
      <c r="IS18" s="7"/>
      <c r="IT18" s="7"/>
      <c r="IU18" s="7"/>
      <c r="IV18" s="7">
        <v>11.944690216386199</v>
      </c>
      <c r="IW18" s="7">
        <v>20.3617886272073</v>
      </c>
      <c r="IX18" s="7">
        <v>6.1892146998652196E-4</v>
      </c>
      <c r="IY18" s="7"/>
      <c r="IZ18" s="7"/>
      <c r="JA18" s="7"/>
      <c r="JB18" s="7"/>
      <c r="JC18" s="7"/>
      <c r="JD18" s="7"/>
      <c r="JE18" s="7"/>
      <c r="JF18" s="7"/>
      <c r="JG18" s="7"/>
    </row>
    <row r="19" spans="1:267" x14ac:dyDescent="0.2">
      <c r="A19" s="7" t="s">
        <v>164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>
        <v>3.23846950986223</v>
      </c>
      <c r="BB19" s="7"/>
      <c r="BC19" s="7"/>
      <c r="BD19" s="7"/>
      <c r="BE19" s="7"/>
      <c r="BF19" s="7"/>
      <c r="BG19" s="7"/>
      <c r="BH19" s="7"/>
      <c r="BI19" s="7">
        <v>14.412070759625401</v>
      </c>
      <c r="BJ19" s="7">
        <v>33.179767797507402</v>
      </c>
      <c r="BK19" s="7"/>
      <c r="BL19" s="7">
        <v>23.722602497952899</v>
      </c>
      <c r="BM19" s="7">
        <v>31.679565699232601</v>
      </c>
      <c r="BN19" s="7"/>
      <c r="BO19" s="7">
        <v>15.1541913380622</v>
      </c>
      <c r="BP19" s="7"/>
      <c r="BQ19" s="7">
        <v>27.789111282566601</v>
      </c>
      <c r="BR19" s="7"/>
      <c r="BS19" s="7"/>
      <c r="BT19" s="7"/>
      <c r="BU19" s="7"/>
      <c r="BV19" s="7">
        <v>9.0586480679737594E-5</v>
      </c>
      <c r="BW19" s="7"/>
      <c r="BX19" s="7">
        <v>3.0385770591977499</v>
      </c>
      <c r="BY19" s="7"/>
      <c r="BZ19" s="7"/>
      <c r="CA19" s="7"/>
      <c r="CB19" s="7"/>
      <c r="CC19" s="7">
        <v>17.411435572766401</v>
      </c>
      <c r="CD19" s="7">
        <v>2.2092198873667801</v>
      </c>
      <c r="CE19" s="7"/>
      <c r="CF19" s="7"/>
      <c r="CG19" s="7">
        <v>11.4618896166232</v>
      </c>
      <c r="CH19" s="7">
        <v>22.459931310818501</v>
      </c>
      <c r="CI19" s="7"/>
      <c r="CJ19" s="7"/>
      <c r="CK19" s="7"/>
      <c r="CL19" s="7"/>
      <c r="CM19" s="7">
        <v>6.5740253708879801E-2</v>
      </c>
      <c r="CN19" s="7"/>
      <c r="CO19" s="7">
        <v>0.30465108288571002</v>
      </c>
      <c r="CP19" s="7"/>
      <c r="CQ19" s="7">
        <v>2.3887214657246298E-13</v>
      </c>
      <c r="CR19" s="7"/>
      <c r="CS19" s="7">
        <v>0.50715957247358101</v>
      </c>
      <c r="CT19" s="7">
        <v>10.5419631884473</v>
      </c>
      <c r="CU19" s="7"/>
      <c r="CV19" s="7"/>
      <c r="CW19" s="7"/>
      <c r="CX19" s="7">
        <v>21.271928540853899</v>
      </c>
      <c r="CY19" s="7"/>
      <c r="CZ19" s="7">
        <v>20.715085260244599</v>
      </c>
      <c r="DA19" s="7"/>
      <c r="DB19" s="7">
        <v>16.892725254208202</v>
      </c>
      <c r="DC19" s="7">
        <v>0.80877196121364203</v>
      </c>
      <c r="DD19" s="7">
        <v>2.9725917021252601E-2</v>
      </c>
      <c r="DE19" s="7">
        <v>1.99756719633179</v>
      </c>
      <c r="DF19" s="7">
        <v>2.6090435882878502</v>
      </c>
      <c r="DG19" s="7"/>
      <c r="DH19" s="7"/>
      <c r="DI19" s="7"/>
      <c r="DJ19" s="7">
        <v>2.4808203646619198</v>
      </c>
      <c r="DK19" s="7">
        <v>5.8373413081399796</v>
      </c>
      <c r="DL19" s="7"/>
      <c r="DM19" s="7">
        <v>14.6646470535928</v>
      </c>
      <c r="DN19" s="7">
        <v>19.373402085226001</v>
      </c>
      <c r="DO19" s="7">
        <v>21.038140738003499</v>
      </c>
      <c r="DP19" s="7"/>
      <c r="DQ19" s="7">
        <v>15.6342236479548</v>
      </c>
      <c r="DR19" s="7">
        <v>3.34092909284833</v>
      </c>
      <c r="DS19" s="7"/>
      <c r="DT19" s="7">
        <v>40.427954202948897</v>
      </c>
      <c r="DU19" s="7">
        <v>2.9902688240940902E-3</v>
      </c>
      <c r="DV19" s="7"/>
      <c r="DW19" s="7">
        <v>2.1701198731223501</v>
      </c>
      <c r="DX19" s="7"/>
      <c r="DY19" s="7"/>
      <c r="DZ19" s="7"/>
      <c r="EA19" s="7">
        <v>2.5250260836032998</v>
      </c>
      <c r="EB19" s="7"/>
      <c r="EC19" s="7"/>
      <c r="ED19" s="7"/>
      <c r="EE19" s="7">
        <v>1.7904853499743001</v>
      </c>
      <c r="EF19" s="7">
        <v>2.4706498047269001</v>
      </c>
      <c r="EG19" s="7"/>
      <c r="EH19" s="7">
        <v>2.3529245887291199</v>
      </c>
      <c r="EI19" s="7">
        <v>0.25726610969576202</v>
      </c>
      <c r="EJ19" s="7">
        <v>7.5869701563240204</v>
      </c>
      <c r="EK19" s="7">
        <v>2.3614831572312398</v>
      </c>
      <c r="EL19" s="7">
        <v>0.23352433546665899</v>
      </c>
      <c r="EM19" s="7">
        <v>91.271186440254198</v>
      </c>
      <c r="EN19" s="7">
        <v>12.4503289693938</v>
      </c>
      <c r="EO19" s="7"/>
      <c r="EP19" s="7">
        <v>3.2360672404518598E-3</v>
      </c>
      <c r="EQ19" s="7">
        <v>8.9358661563637707</v>
      </c>
      <c r="ER19" s="7">
        <v>0.29391508228603702</v>
      </c>
      <c r="ES19" s="7">
        <v>50.120722018767196</v>
      </c>
      <c r="ET19" s="7">
        <v>12.154949005079301</v>
      </c>
      <c r="EU19" s="7"/>
      <c r="EV19" s="7">
        <v>1.2624652768125599</v>
      </c>
      <c r="EW19" s="7"/>
      <c r="EX19" s="7"/>
      <c r="EY19" s="7">
        <v>8.7569044798122899</v>
      </c>
      <c r="EZ19" s="7"/>
      <c r="FA19" s="7">
        <v>24.541360309062298</v>
      </c>
      <c r="FB19" s="7"/>
      <c r="FC19" s="7"/>
      <c r="FD19" s="7"/>
      <c r="FE19" s="7"/>
      <c r="FF19" s="7">
        <v>4.7492668396729902</v>
      </c>
      <c r="FG19" s="7"/>
      <c r="FH19" s="7">
        <v>16.935413331748499</v>
      </c>
      <c r="FI19" s="7"/>
      <c r="FJ19" s="7"/>
      <c r="FK19" s="7">
        <v>28.179843479843498</v>
      </c>
      <c r="FL19" s="7"/>
      <c r="FM19" s="7">
        <v>0.95494273803170004</v>
      </c>
      <c r="FN19" s="7"/>
      <c r="FO19" s="7">
        <v>31.781255215535001</v>
      </c>
      <c r="FP19" s="7"/>
      <c r="FQ19" s="7"/>
      <c r="FR19" s="7">
        <v>30.4003562215096</v>
      </c>
      <c r="FS19" s="7"/>
      <c r="FT19" s="7"/>
      <c r="FU19" s="7">
        <v>5.4312327343515596</v>
      </c>
      <c r="FV19" s="7">
        <v>2.5906781337322601E-2</v>
      </c>
      <c r="FW19" s="7"/>
      <c r="FX19" s="7"/>
      <c r="FY19" s="7"/>
      <c r="FZ19" s="7"/>
      <c r="GA19" s="7"/>
      <c r="GB19" s="7">
        <v>16.460674917374799</v>
      </c>
      <c r="GC19" s="7"/>
      <c r="GD19" s="7">
        <v>0.35676789146473598</v>
      </c>
      <c r="GE19" s="7"/>
      <c r="GF19" s="7"/>
      <c r="GG19" s="7">
        <v>6.1611822743627602</v>
      </c>
      <c r="GH19" s="7">
        <v>34.396918303656697</v>
      </c>
      <c r="GI19" s="7"/>
      <c r="GJ19" s="7">
        <v>10.2607812963819</v>
      </c>
      <c r="GK19" s="7"/>
      <c r="GL19" s="7">
        <v>19.606848121996801</v>
      </c>
      <c r="GM19" s="7">
        <v>0.141360590055543</v>
      </c>
      <c r="GN19" s="7"/>
      <c r="GO19" s="7"/>
      <c r="GP19" s="7">
        <v>18.6977296172292</v>
      </c>
      <c r="GQ19" s="7"/>
      <c r="GR19" s="7">
        <v>5.0068519033502001</v>
      </c>
      <c r="GS19" s="7"/>
      <c r="GT19" s="7">
        <v>38.960608466467797</v>
      </c>
      <c r="GU19" s="7">
        <v>7.7919089653578499</v>
      </c>
      <c r="GV19" s="7">
        <v>0.91461692288095497</v>
      </c>
      <c r="GW19" s="7">
        <v>1.4522915123004099E-7</v>
      </c>
      <c r="GX19" s="7">
        <v>3.90623450399154</v>
      </c>
      <c r="GY19" s="7">
        <v>2.331270119454E-2</v>
      </c>
      <c r="GZ19" s="7">
        <v>3.2062262754024098</v>
      </c>
      <c r="HA19" s="7"/>
      <c r="HB19" s="7"/>
      <c r="HC19" s="7"/>
      <c r="HD19" s="7"/>
      <c r="HE19" s="7">
        <v>3.61227862232171</v>
      </c>
      <c r="HF19" s="7">
        <v>7.0660815954786198</v>
      </c>
      <c r="HG19" s="7"/>
      <c r="HH19" s="7"/>
      <c r="HI19" s="7">
        <v>34.664479564250797</v>
      </c>
      <c r="HJ19" s="7">
        <v>16.771815145810599</v>
      </c>
      <c r="HK19" s="7"/>
      <c r="HL19" s="7">
        <v>12.4929320685729</v>
      </c>
      <c r="HM19" s="7"/>
      <c r="HN19" s="7">
        <v>46.7185527630431</v>
      </c>
      <c r="HO19" s="7"/>
      <c r="HP19" s="7"/>
      <c r="HQ19" s="7"/>
      <c r="HR19" s="7">
        <v>3.2252898601226998</v>
      </c>
      <c r="HS19" s="7"/>
      <c r="HT19" s="7">
        <v>3.2357167570737402</v>
      </c>
      <c r="HU19" s="7"/>
      <c r="HV19" s="7">
        <v>7.7656556826398901</v>
      </c>
      <c r="HW19" s="7">
        <v>2.6680851595128798</v>
      </c>
      <c r="HX19" s="7"/>
      <c r="HY19" s="7">
        <v>18.617845624718299</v>
      </c>
      <c r="HZ19" s="7"/>
      <c r="IA19" s="7">
        <v>19.623981849996301</v>
      </c>
      <c r="IB19" s="7">
        <v>2.3973086281059101E-3</v>
      </c>
      <c r="IC19" s="7">
        <v>1.6622179274637099E-2</v>
      </c>
      <c r="ID19" s="7">
        <v>18.279021508842401</v>
      </c>
      <c r="IE19" s="7">
        <v>45.286632409718798</v>
      </c>
      <c r="IF19" s="7">
        <v>2.5707965994468398</v>
      </c>
      <c r="IG19" s="7"/>
      <c r="IH19" s="7">
        <v>0.25054596054745998</v>
      </c>
      <c r="II19" s="7">
        <v>19.326619865031901</v>
      </c>
      <c r="IJ19" s="7"/>
      <c r="IK19" s="7">
        <v>13.936085080217801</v>
      </c>
      <c r="IL19" s="7"/>
      <c r="IM19" s="7">
        <v>4.9010958872134696</v>
      </c>
      <c r="IN19" s="7"/>
      <c r="IO19" s="7">
        <v>1.8720641816143501E-4</v>
      </c>
      <c r="IP19" s="7"/>
      <c r="IQ19" s="7"/>
      <c r="IR19" s="7"/>
      <c r="IS19" s="7"/>
      <c r="IT19" s="7"/>
      <c r="IU19" s="7"/>
      <c r="IV19" s="7">
        <v>13.8610976511929</v>
      </c>
      <c r="IW19" s="7">
        <v>22.612744614712</v>
      </c>
      <c r="IX19" s="7">
        <v>1.0968118655755299E-3</v>
      </c>
      <c r="IY19" s="7"/>
      <c r="IZ19" s="7"/>
      <c r="JA19" s="7"/>
      <c r="JB19" s="7"/>
      <c r="JC19" s="7"/>
      <c r="JD19" s="7"/>
      <c r="JE19" s="7"/>
      <c r="JF19" s="7"/>
      <c r="JG19" s="7"/>
    </row>
    <row r="20" spans="1:267" x14ac:dyDescent="0.2">
      <c r="A20" s="7" t="s">
        <v>165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>
        <v>3.5050058052234601</v>
      </c>
      <c r="BB20" s="7"/>
      <c r="BC20" s="7"/>
      <c r="BD20" s="7"/>
      <c r="BE20" s="7"/>
      <c r="BF20" s="7"/>
      <c r="BG20" s="7"/>
      <c r="BH20" s="7"/>
      <c r="BI20" s="7">
        <v>16.5972944849116</v>
      </c>
      <c r="BJ20" s="7">
        <v>35.981885003886198</v>
      </c>
      <c r="BK20" s="7"/>
      <c r="BL20" s="7">
        <v>26.1801775286024</v>
      </c>
      <c r="BM20" s="7">
        <v>36.798914491324297</v>
      </c>
      <c r="BN20" s="7"/>
      <c r="BO20" s="7">
        <v>18.2296539653791</v>
      </c>
      <c r="BP20" s="7"/>
      <c r="BQ20" s="7">
        <v>31.337280198090902</v>
      </c>
      <c r="BR20" s="7"/>
      <c r="BS20" s="7"/>
      <c r="BT20" s="7"/>
      <c r="BU20" s="7"/>
      <c r="BV20" s="7">
        <v>9.7812334176970606E-5</v>
      </c>
      <c r="BW20" s="7"/>
      <c r="BX20" s="7">
        <v>3.40243921825504</v>
      </c>
      <c r="BY20" s="7"/>
      <c r="BZ20" s="7"/>
      <c r="CA20" s="7"/>
      <c r="CB20" s="7"/>
      <c r="CC20" s="7">
        <v>20.6772892464645</v>
      </c>
      <c r="CD20" s="7">
        <v>2.55628556128437</v>
      </c>
      <c r="CE20" s="7"/>
      <c r="CF20" s="7"/>
      <c r="CG20" s="7">
        <v>13.0153572724161</v>
      </c>
      <c r="CH20" s="7">
        <v>24.8568975386377</v>
      </c>
      <c r="CI20" s="7"/>
      <c r="CJ20" s="7"/>
      <c r="CK20" s="7"/>
      <c r="CL20" s="7"/>
      <c r="CM20" s="7">
        <v>0.31209217372608</v>
      </c>
      <c r="CN20" s="7"/>
      <c r="CO20" s="7">
        <v>0.38138650601857699</v>
      </c>
      <c r="CP20" s="7"/>
      <c r="CQ20" s="7">
        <v>3.0732805514189802E-13</v>
      </c>
      <c r="CR20" s="7"/>
      <c r="CS20" s="7">
        <v>0.595249143193751</v>
      </c>
      <c r="CT20" s="7">
        <v>11.7484090662531</v>
      </c>
      <c r="CU20" s="7"/>
      <c r="CV20" s="7"/>
      <c r="CW20" s="7"/>
      <c r="CX20" s="7">
        <v>22.258836653500701</v>
      </c>
      <c r="CY20" s="7"/>
      <c r="CZ20" s="7">
        <v>22.7048959914293</v>
      </c>
      <c r="DA20" s="7"/>
      <c r="DB20" s="7">
        <v>20.254848622786799</v>
      </c>
      <c r="DC20" s="7">
        <v>0.92605785292128595</v>
      </c>
      <c r="DD20" s="7">
        <v>3.4292705398000098E-2</v>
      </c>
      <c r="DE20" s="7">
        <v>2.1907258612556602</v>
      </c>
      <c r="DF20" s="7">
        <v>3.1070708646209702</v>
      </c>
      <c r="DG20" s="7"/>
      <c r="DH20" s="7"/>
      <c r="DI20" s="7"/>
      <c r="DJ20" s="7">
        <v>2.7796535835897598</v>
      </c>
      <c r="DK20" s="7">
        <v>6.2196932570701096</v>
      </c>
      <c r="DL20" s="7"/>
      <c r="DM20" s="7">
        <v>16.580565737719201</v>
      </c>
      <c r="DN20" s="7">
        <v>22.824075688369799</v>
      </c>
      <c r="DO20" s="7">
        <v>23.496642559256699</v>
      </c>
      <c r="DP20" s="7"/>
      <c r="DQ20" s="7">
        <v>20.082620334284201</v>
      </c>
      <c r="DR20" s="7">
        <v>4.2070649601525503</v>
      </c>
      <c r="DS20" s="7"/>
      <c r="DT20" s="7">
        <v>42.817379241651999</v>
      </c>
      <c r="DU20" s="7">
        <v>3.8821033857051302E-3</v>
      </c>
      <c r="DV20" s="7"/>
      <c r="DW20" s="7">
        <v>2.4658803410178498</v>
      </c>
      <c r="DX20" s="7"/>
      <c r="DY20" s="7"/>
      <c r="DZ20" s="7"/>
      <c r="EA20" s="7">
        <v>2.8573004365998198</v>
      </c>
      <c r="EB20" s="7"/>
      <c r="EC20" s="7"/>
      <c r="ED20" s="7"/>
      <c r="EE20" s="7">
        <v>2.0908136693035702</v>
      </c>
      <c r="EF20" s="7">
        <v>2.6775954473323398</v>
      </c>
      <c r="EG20" s="7"/>
      <c r="EH20" s="7">
        <v>2.4433277141765801</v>
      </c>
      <c r="EI20" s="7">
        <v>0.38425610426261098</v>
      </c>
      <c r="EJ20" s="7">
        <v>8.0231018474656608</v>
      </c>
      <c r="EK20" s="7">
        <v>2.8140778670061799</v>
      </c>
      <c r="EL20" s="7">
        <v>0.26360035925766301</v>
      </c>
      <c r="EM20" s="7">
        <v>99.957627117796605</v>
      </c>
      <c r="EN20" s="7">
        <v>15.049441011906399</v>
      </c>
      <c r="EO20" s="7"/>
      <c r="EP20" s="7">
        <v>4.5080595302133802E-3</v>
      </c>
      <c r="EQ20" s="7">
        <v>10.450540378566799</v>
      </c>
      <c r="ER20" s="7">
        <v>0.34498619841783401</v>
      </c>
      <c r="ES20" s="7">
        <v>56.000517315025697</v>
      </c>
      <c r="ET20" s="7">
        <v>13.611090436970599</v>
      </c>
      <c r="EU20" s="7"/>
      <c r="EV20" s="7">
        <v>1.5038509608469901</v>
      </c>
      <c r="EW20" s="7"/>
      <c r="EX20" s="7"/>
      <c r="EY20" s="7">
        <v>10.96795774512</v>
      </c>
      <c r="EZ20" s="7"/>
      <c r="FA20" s="7">
        <v>26.600962209653801</v>
      </c>
      <c r="FB20" s="7"/>
      <c r="FC20" s="7"/>
      <c r="FD20" s="7"/>
      <c r="FE20" s="7"/>
      <c r="FF20" s="7">
        <v>5.4242297782618198</v>
      </c>
      <c r="FG20" s="7"/>
      <c r="FH20" s="7">
        <v>18.479787595350199</v>
      </c>
      <c r="FI20" s="7"/>
      <c r="FJ20" s="7"/>
      <c r="FK20" s="7">
        <v>31.2000664300664</v>
      </c>
      <c r="FL20" s="7"/>
      <c r="FM20" s="7">
        <v>1.0331641301291301</v>
      </c>
      <c r="FN20" s="7"/>
      <c r="FO20" s="7">
        <v>33.207509683260803</v>
      </c>
      <c r="FP20" s="7"/>
      <c r="FQ20" s="7"/>
      <c r="FR20" s="7">
        <v>33.073054205832101</v>
      </c>
      <c r="FS20" s="7"/>
      <c r="FT20" s="7"/>
      <c r="FU20" s="7">
        <v>6.23170537238168</v>
      </c>
      <c r="FV20" s="7">
        <v>2.9778429248627902E-2</v>
      </c>
      <c r="FW20" s="7"/>
      <c r="FX20" s="7"/>
      <c r="FY20" s="7"/>
      <c r="FZ20" s="7"/>
      <c r="GA20" s="7"/>
      <c r="GB20" s="7">
        <v>17.7640787726375</v>
      </c>
      <c r="GC20" s="7"/>
      <c r="GD20" s="7">
        <v>0.46970513264641101</v>
      </c>
      <c r="GE20" s="7"/>
      <c r="GF20" s="7"/>
      <c r="GG20" s="7">
        <v>6.6285686506745396</v>
      </c>
      <c r="GH20" s="7">
        <v>37.9114151054983</v>
      </c>
      <c r="GI20" s="7"/>
      <c r="GJ20" s="7">
        <v>11.767575333894699</v>
      </c>
      <c r="GK20" s="7"/>
      <c r="GL20" s="7">
        <v>21.394169585310902</v>
      </c>
      <c r="GM20" s="7">
        <v>0.189372567075349</v>
      </c>
      <c r="GN20" s="7"/>
      <c r="GO20" s="7"/>
      <c r="GP20" s="7">
        <v>20.883349018188401</v>
      </c>
      <c r="GQ20" s="7"/>
      <c r="GR20" s="7">
        <v>6.0535097330040397</v>
      </c>
      <c r="GS20" s="7"/>
      <c r="GT20" s="7">
        <v>41.251897943648203</v>
      </c>
      <c r="GU20" s="7">
        <v>8.6093575569391305</v>
      </c>
      <c r="GV20" s="7">
        <v>0.97583278306476895</v>
      </c>
      <c r="GW20" s="7">
        <v>1.79530440032175E-7</v>
      </c>
      <c r="GX20" s="7">
        <v>4.1703507493909102</v>
      </c>
      <c r="GY20" s="7">
        <v>2.3838709795504599E-2</v>
      </c>
      <c r="GZ20" s="7">
        <v>3.69587107667506</v>
      </c>
      <c r="HA20" s="7"/>
      <c r="HB20" s="7"/>
      <c r="HC20" s="7"/>
      <c r="HD20" s="7"/>
      <c r="HE20" s="7">
        <v>4.7041276411200599</v>
      </c>
      <c r="HF20" s="7">
        <v>7.6870306315906296</v>
      </c>
      <c r="HG20" s="7"/>
      <c r="HH20" s="7"/>
      <c r="HI20" s="7">
        <v>46.650106879951899</v>
      </c>
      <c r="HJ20" s="7">
        <v>22.080668791585101</v>
      </c>
      <c r="HK20" s="7"/>
      <c r="HL20" s="7">
        <v>14.818038130850701</v>
      </c>
      <c r="HM20" s="7"/>
      <c r="HN20" s="7">
        <v>47.903583602359298</v>
      </c>
      <c r="HO20" s="7"/>
      <c r="HP20" s="7"/>
      <c r="HQ20" s="7"/>
      <c r="HR20" s="7">
        <v>3.5500586307671398</v>
      </c>
      <c r="HS20" s="7"/>
      <c r="HT20" s="7">
        <v>3.6701422078874102</v>
      </c>
      <c r="HU20" s="7"/>
      <c r="HV20" s="7">
        <v>9.0821894951287891</v>
      </c>
      <c r="HW20" s="7">
        <v>2.8448722834955</v>
      </c>
      <c r="HX20" s="7"/>
      <c r="HY20" s="7">
        <v>21.921170448161099</v>
      </c>
      <c r="HZ20" s="7"/>
      <c r="IA20" s="7">
        <v>20.957962598133999</v>
      </c>
      <c r="IB20" s="7">
        <v>2.9717768366666099E-3</v>
      </c>
      <c r="IC20" s="7">
        <v>1.8026309348983399E-2</v>
      </c>
      <c r="ID20" s="7">
        <v>20.066686778687899</v>
      </c>
      <c r="IE20" s="7">
        <v>48.319294873266799</v>
      </c>
      <c r="IF20" s="7">
        <v>2.8655376108483899</v>
      </c>
      <c r="IG20" s="7"/>
      <c r="IH20" s="7">
        <v>0.315832617829994</v>
      </c>
      <c r="II20" s="7">
        <v>20.3567474675699</v>
      </c>
      <c r="IJ20" s="7"/>
      <c r="IK20" s="7">
        <v>16.446280527031401</v>
      </c>
      <c r="IL20" s="7">
        <v>6.8772949578497098</v>
      </c>
      <c r="IM20" s="7">
        <v>5.7332559213848597</v>
      </c>
      <c r="IN20" s="7"/>
      <c r="IO20" s="7">
        <v>2.26945389573991E-4</v>
      </c>
      <c r="IP20" s="7"/>
      <c r="IQ20" s="7"/>
      <c r="IR20" s="7"/>
      <c r="IS20" s="7"/>
      <c r="IT20" s="7"/>
      <c r="IU20" s="7"/>
      <c r="IV20" s="7">
        <v>17.216493434436799</v>
      </c>
      <c r="IW20" s="7">
        <v>24.680261065034699</v>
      </c>
      <c r="IX20" s="7">
        <v>1.9896757765788002E-3</v>
      </c>
      <c r="IY20" s="7"/>
      <c r="IZ20" s="7"/>
      <c r="JA20" s="7"/>
      <c r="JB20" s="7"/>
      <c r="JC20" s="7"/>
      <c r="JD20" s="7"/>
      <c r="JE20" s="7"/>
      <c r="JF20" s="7"/>
      <c r="JG20" s="7"/>
    </row>
    <row r="21" spans="1:267" x14ac:dyDescent="0.2">
      <c r="A21" s="7" t="s">
        <v>166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>
        <v>3.8355536285299001</v>
      </c>
      <c r="BB21" s="7"/>
      <c r="BC21" s="7"/>
      <c r="BD21" s="7"/>
      <c r="BE21" s="7"/>
      <c r="BF21" s="7"/>
      <c r="BG21" s="7"/>
      <c r="BH21" s="7"/>
      <c r="BI21" s="7">
        <v>18.8085327783559</v>
      </c>
      <c r="BJ21" s="7">
        <v>38.615285986685997</v>
      </c>
      <c r="BK21" s="7"/>
      <c r="BL21" s="7">
        <v>27.294363099483999</v>
      </c>
      <c r="BM21" s="7">
        <v>45.0771123977812</v>
      </c>
      <c r="BN21" s="7"/>
      <c r="BO21" s="7">
        <v>19.138724536094301</v>
      </c>
      <c r="BP21" s="7"/>
      <c r="BQ21" s="7">
        <v>34.179135864494398</v>
      </c>
      <c r="BR21" s="7"/>
      <c r="BS21" s="7"/>
      <c r="BT21" s="7"/>
      <c r="BU21" s="7"/>
      <c r="BV21" s="7">
        <v>1.0220803186715701E-4</v>
      </c>
      <c r="BW21" s="7"/>
      <c r="BX21" s="7">
        <v>3.80162780053741</v>
      </c>
      <c r="BY21" s="7"/>
      <c r="BZ21" s="7"/>
      <c r="CA21" s="7"/>
      <c r="CB21" s="7"/>
      <c r="CC21" s="7">
        <v>18.940248325912901</v>
      </c>
      <c r="CD21" s="7">
        <v>2.7315585991634799</v>
      </c>
      <c r="CE21" s="7"/>
      <c r="CF21" s="7"/>
      <c r="CG21" s="7">
        <v>14.307866922756499</v>
      </c>
      <c r="CH21" s="7">
        <v>26.731539782484301</v>
      </c>
      <c r="CI21" s="7"/>
      <c r="CJ21" s="7"/>
      <c r="CK21" s="7"/>
      <c r="CL21" s="7"/>
      <c r="CM21" s="7">
        <v>0.97349133519673203</v>
      </c>
      <c r="CN21" s="7"/>
      <c r="CO21" s="7">
        <v>0.453540709859929</v>
      </c>
      <c r="CP21" s="7"/>
      <c r="CQ21" s="7">
        <v>5.5437665977553E-13</v>
      </c>
      <c r="CR21" s="7"/>
      <c r="CS21" s="7">
        <v>0.61599853624110201</v>
      </c>
      <c r="CT21" s="7">
        <v>13.167222160400801</v>
      </c>
      <c r="CU21" s="7"/>
      <c r="CV21" s="7"/>
      <c r="CW21" s="7"/>
      <c r="CX21" s="7">
        <v>23.116778965626999</v>
      </c>
      <c r="CY21" s="7"/>
      <c r="CZ21" s="7">
        <v>24.750673154182699</v>
      </c>
      <c r="DA21" s="7"/>
      <c r="DB21" s="7">
        <v>22.463132737624498</v>
      </c>
      <c r="DC21" s="7">
        <v>0.99797134073447102</v>
      </c>
      <c r="DD21" s="7">
        <v>3.7952215019019298E-2</v>
      </c>
      <c r="DE21" s="7">
        <v>2.4167521593217098</v>
      </c>
      <c r="DF21" s="7">
        <v>3.3256436565929901</v>
      </c>
      <c r="DG21" s="7"/>
      <c r="DH21" s="7"/>
      <c r="DI21" s="7"/>
      <c r="DJ21" s="7">
        <v>2.9611903313704602</v>
      </c>
      <c r="DK21" s="7">
        <v>7.9946593563035204</v>
      </c>
      <c r="DL21" s="7"/>
      <c r="DM21" s="7">
        <v>18.4761283748328</v>
      </c>
      <c r="DN21" s="7">
        <v>26.097662813892299</v>
      </c>
      <c r="DO21" s="7">
        <v>25.758310897605099</v>
      </c>
      <c r="DP21" s="7"/>
      <c r="DQ21" s="7">
        <v>24.1335990410691</v>
      </c>
      <c r="DR21" s="7">
        <v>4.9234158398051999</v>
      </c>
      <c r="DS21" s="7"/>
      <c r="DT21" s="7">
        <v>44.6356768867455</v>
      </c>
      <c r="DU21" s="7">
        <v>6.0592289331673601E-3</v>
      </c>
      <c r="DV21" s="7"/>
      <c r="DW21" s="7">
        <v>2.78704348775151</v>
      </c>
      <c r="DX21" s="7"/>
      <c r="DY21" s="7">
        <v>17.307958352648701</v>
      </c>
      <c r="DZ21" s="7"/>
      <c r="EA21" s="7">
        <v>3.1637459084037198</v>
      </c>
      <c r="EB21" s="7"/>
      <c r="EC21" s="7"/>
      <c r="ED21" s="7"/>
      <c r="EE21" s="7">
        <v>2.2379683192033402</v>
      </c>
      <c r="EF21" s="7">
        <v>2.8083536510234701</v>
      </c>
      <c r="EG21" s="7"/>
      <c r="EH21" s="7">
        <v>2.57107461965643</v>
      </c>
      <c r="EI21" s="7">
        <v>0.50735297080408204</v>
      </c>
      <c r="EJ21" s="7">
        <v>7.4106224538133603</v>
      </c>
      <c r="EK21" s="7">
        <v>3.3720716219811702</v>
      </c>
      <c r="EL21" s="7">
        <v>0.29327159134259001</v>
      </c>
      <c r="EM21" s="7">
        <v>112.77542372839</v>
      </c>
      <c r="EN21" s="7">
        <v>17.7561877011394</v>
      </c>
      <c r="EO21" s="7"/>
      <c r="EP21" s="7">
        <v>5.9195720817643901E-3</v>
      </c>
      <c r="EQ21" s="7">
        <v>12.1868105543459</v>
      </c>
      <c r="ER21" s="7">
        <v>0.37877295053867599</v>
      </c>
      <c r="ES21" s="7">
        <v>61.250026184519299</v>
      </c>
      <c r="ET21" s="7">
        <v>15.1763658372221</v>
      </c>
      <c r="EU21" s="7"/>
      <c r="EV21" s="7">
        <v>1.6760273159277801</v>
      </c>
      <c r="EW21" s="7"/>
      <c r="EX21" s="7"/>
      <c r="EY21" s="7">
        <v>12.6490517833574</v>
      </c>
      <c r="EZ21" s="7"/>
      <c r="FA21" s="7">
        <v>27.993533949336499</v>
      </c>
      <c r="FB21" s="7"/>
      <c r="FC21" s="7"/>
      <c r="FD21" s="7"/>
      <c r="FE21" s="7"/>
      <c r="FF21" s="7">
        <v>6.0432728222193797</v>
      </c>
      <c r="FG21" s="7"/>
      <c r="FH21" s="7">
        <v>19.4923349409286</v>
      </c>
      <c r="FI21" s="7"/>
      <c r="FJ21" s="7"/>
      <c r="FK21" s="7">
        <v>34.256845026844999</v>
      </c>
      <c r="FL21" s="7"/>
      <c r="FM21" s="7">
        <v>1.08468611517062</v>
      </c>
      <c r="FN21" s="7"/>
      <c r="FO21" s="7">
        <v>34.082099687078497</v>
      </c>
      <c r="FP21" s="7"/>
      <c r="FQ21" s="7"/>
      <c r="FR21" s="7">
        <v>33.255456343135599</v>
      </c>
      <c r="FS21" s="7"/>
      <c r="FT21" s="7"/>
      <c r="FU21" s="7">
        <v>7.0390682429242704</v>
      </c>
      <c r="FV21" s="7">
        <v>3.4490783038909803E-2</v>
      </c>
      <c r="FW21" s="7"/>
      <c r="FX21" s="7"/>
      <c r="FY21" s="7"/>
      <c r="FZ21" s="7"/>
      <c r="GA21" s="7"/>
      <c r="GB21" s="7">
        <v>19.2744078300694</v>
      </c>
      <c r="GC21" s="7"/>
      <c r="GD21" s="7">
        <v>0.57484581633988097</v>
      </c>
      <c r="GE21" s="7"/>
      <c r="GF21" s="7"/>
      <c r="GG21" s="7">
        <v>6.4222056828372702</v>
      </c>
      <c r="GH21" s="7">
        <v>41.259240084799004</v>
      </c>
      <c r="GI21" s="7"/>
      <c r="GJ21" s="7">
        <v>13.757102468663099</v>
      </c>
      <c r="GK21" s="7"/>
      <c r="GL21" s="7">
        <v>26.428149260965402</v>
      </c>
      <c r="GM21" s="7">
        <v>0.235390100874659</v>
      </c>
      <c r="GN21" s="7"/>
      <c r="GO21" s="7"/>
      <c r="GP21" s="7">
        <v>22.796571351009</v>
      </c>
      <c r="GQ21" s="7"/>
      <c r="GR21" s="7">
        <v>6.4868395567912396</v>
      </c>
      <c r="GS21" s="7"/>
      <c r="GT21" s="7">
        <v>42.881347912181901</v>
      </c>
      <c r="GU21" s="7">
        <v>9.26854589928368</v>
      </c>
      <c r="GV21" s="7">
        <v>1.0194975406783799</v>
      </c>
      <c r="GW21" s="7">
        <v>2.39643112167965E-7</v>
      </c>
      <c r="GX21" s="7">
        <v>4.55399078719985</v>
      </c>
      <c r="GY21" s="7">
        <v>2.4890726997433801E-2</v>
      </c>
      <c r="GZ21" s="7">
        <v>4.4772486213545397</v>
      </c>
      <c r="HA21" s="7"/>
      <c r="HB21" s="7"/>
      <c r="HC21" s="7"/>
      <c r="HD21" s="7"/>
      <c r="HE21" s="7">
        <v>5.0412189133165999</v>
      </c>
      <c r="HF21" s="7">
        <v>8.0639785400525206</v>
      </c>
      <c r="HG21" s="7"/>
      <c r="HH21" s="7"/>
      <c r="HI21" s="7">
        <v>61.3722557629916</v>
      </c>
      <c r="HJ21" s="7">
        <v>22.319822790127599</v>
      </c>
      <c r="HK21" s="7"/>
      <c r="HL21" s="7">
        <v>17.021292749725799</v>
      </c>
      <c r="HM21" s="7"/>
      <c r="HN21" s="7">
        <v>47.021250857868502</v>
      </c>
      <c r="HO21" s="7"/>
      <c r="HP21" s="7"/>
      <c r="HQ21" s="7"/>
      <c r="HR21" s="7">
        <v>3.7011249554806298</v>
      </c>
      <c r="HS21" s="7"/>
      <c r="HT21" s="7">
        <v>4.07460621609735</v>
      </c>
      <c r="HU21" s="7"/>
      <c r="HV21" s="7">
        <v>10.682914499808501</v>
      </c>
      <c r="HW21" s="7">
        <v>2.8826953919432801</v>
      </c>
      <c r="HX21" s="7"/>
      <c r="HY21" s="7">
        <v>24.040754690590401</v>
      </c>
      <c r="HZ21" s="7"/>
      <c r="IA21" s="7">
        <v>23.323903352837799</v>
      </c>
      <c r="IB21" s="7">
        <v>3.0215506592527201E-3</v>
      </c>
      <c r="IC21" s="7">
        <v>1.9841475424335099E-2</v>
      </c>
      <c r="ID21" s="7">
        <v>22.123366587045101</v>
      </c>
      <c r="IE21" s="7">
        <v>49.1482009361889</v>
      </c>
      <c r="IF21" s="7">
        <v>3.1930276235167798</v>
      </c>
      <c r="IG21" s="7"/>
      <c r="IH21" s="7">
        <v>0.337496682584914</v>
      </c>
      <c r="II21" s="7">
        <v>21.201411121048501</v>
      </c>
      <c r="IJ21" s="7"/>
      <c r="IK21" s="7">
        <v>18.360747771554301</v>
      </c>
      <c r="IL21" s="7">
        <v>7.3662414583073703</v>
      </c>
      <c r="IM21" s="7">
        <v>6.3462822673188404</v>
      </c>
      <c r="IN21" s="7"/>
      <c r="IO21" s="7">
        <v>2.6656027186098701E-4</v>
      </c>
      <c r="IP21" s="7"/>
      <c r="IQ21" s="7"/>
      <c r="IR21" s="7"/>
      <c r="IS21" s="7"/>
      <c r="IT21" s="7"/>
      <c r="IU21" s="7"/>
      <c r="IV21" s="7">
        <v>20.0674625485482</v>
      </c>
      <c r="IW21" s="7">
        <v>26.098095821170901</v>
      </c>
      <c r="IX21" s="7">
        <v>2.9969103310487901E-3</v>
      </c>
      <c r="IY21" s="7"/>
      <c r="IZ21" s="7">
        <v>19.574098899955199</v>
      </c>
      <c r="JA21" s="7"/>
      <c r="JB21" s="7"/>
      <c r="JC21" s="7"/>
      <c r="JD21" s="7"/>
      <c r="JE21" s="7"/>
      <c r="JF21" s="7"/>
      <c r="JG21" s="7"/>
    </row>
    <row r="22" spans="1:267" x14ac:dyDescent="0.2">
      <c r="A22" s="7" t="s">
        <v>167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>
        <v>4.2954090200256303</v>
      </c>
      <c r="BB22" s="7"/>
      <c r="BC22" s="7"/>
      <c r="BD22" s="7"/>
      <c r="BE22" s="7"/>
      <c r="BF22" s="7"/>
      <c r="BG22" s="7"/>
      <c r="BH22" s="7"/>
      <c r="BI22" s="7">
        <v>21.123829344432899</v>
      </c>
      <c r="BJ22" s="7">
        <v>40.737047545880301</v>
      </c>
      <c r="BK22" s="7"/>
      <c r="BL22" s="7">
        <v>28.1650195384886</v>
      </c>
      <c r="BM22" s="7">
        <v>53.069789692663001</v>
      </c>
      <c r="BN22" s="7"/>
      <c r="BO22" s="7">
        <v>20.737261565089099</v>
      </c>
      <c r="BP22" s="7"/>
      <c r="BQ22" s="7">
        <v>36.604487547548999</v>
      </c>
      <c r="BR22" s="7"/>
      <c r="BS22" s="7"/>
      <c r="BT22" s="7"/>
      <c r="BU22" s="7"/>
      <c r="BV22" s="7">
        <v>1.10494298173105E-4</v>
      </c>
      <c r="BW22" s="7"/>
      <c r="BX22" s="7">
        <v>4.3022536837461098</v>
      </c>
      <c r="BY22" s="7"/>
      <c r="BZ22" s="7"/>
      <c r="CA22" s="7">
        <v>49.3979184996874</v>
      </c>
      <c r="CB22" s="7"/>
      <c r="CC22" s="7">
        <v>24.619690943546001</v>
      </c>
      <c r="CD22" s="7">
        <v>2.9182473551714199</v>
      </c>
      <c r="CE22" s="7"/>
      <c r="CF22" s="7"/>
      <c r="CG22" s="7">
        <v>16.4108814370007</v>
      </c>
      <c r="CH22" s="7">
        <v>28.8637664567831</v>
      </c>
      <c r="CI22" s="7"/>
      <c r="CJ22" s="7"/>
      <c r="CK22" s="7"/>
      <c r="CL22" s="7"/>
      <c r="CM22" s="7">
        <v>1.8686568479896799</v>
      </c>
      <c r="CN22" s="7"/>
      <c r="CO22" s="7">
        <v>0.60815686094854104</v>
      </c>
      <c r="CP22" s="7"/>
      <c r="CQ22" s="7">
        <v>9.3660666148092406E-13</v>
      </c>
      <c r="CR22" s="7"/>
      <c r="CS22" s="7">
        <v>0.64181035609420301</v>
      </c>
      <c r="CT22" s="7">
        <v>16.7779195858277</v>
      </c>
      <c r="CU22" s="7"/>
      <c r="CV22" s="7"/>
      <c r="CW22" s="7"/>
      <c r="CX22" s="7">
        <v>24.810420641026901</v>
      </c>
      <c r="CY22" s="7"/>
      <c r="CZ22" s="7">
        <v>27.454000535666498</v>
      </c>
      <c r="DA22" s="7"/>
      <c r="DB22" s="7">
        <v>24.5979514318119</v>
      </c>
      <c r="DC22" s="7">
        <v>1.1262458615120701</v>
      </c>
      <c r="DD22" s="7">
        <v>4.2891337223533998E-2</v>
      </c>
      <c r="DE22" s="7">
        <v>2.7244569785496302</v>
      </c>
      <c r="DF22" s="7">
        <v>3.7187439667653801</v>
      </c>
      <c r="DG22" s="7"/>
      <c r="DH22" s="7"/>
      <c r="DI22" s="7"/>
      <c r="DJ22" s="7">
        <v>3.5772695873597899</v>
      </c>
      <c r="DK22" s="7">
        <v>9.3263409250959803</v>
      </c>
      <c r="DL22" s="7"/>
      <c r="DM22" s="7">
        <v>19.7706221793167</v>
      </c>
      <c r="DN22" s="7">
        <v>29.175450727130301</v>
      </c>
      <c r="DO22" s="7">
        <v>28.203947808337301</v>
      </c>
      <c r="DP22" s="7"/>
      <c r="DQ22" s="7">
        <v>27.476722521239999</v>
      </c>
      <c r="DR22" s="7">
        <v>5.5334138100049799</v>
      </c>
      <c r="DS22" s="7"/>
      <c r="DT22" s="7">
        <v>46.3024482389554</v>
      </c>
      <c r="DU22" s="7">
        <v>1.3115214141262301E-2</v>
      </c>
      <c r="DV22" s="7"/>
      <c r="DW22" s="7">
        <v>3.1317951119269698</v>
      </c>
      <c r="DX22" s="7"/>
      <c r="DY22" s="7">
        <v>20.502468063727601</v>
      </c>
      <c r="DZ22" s="7"/>
      <c r="EA22" s="7">
        <v>3.55366429395067</v>
      </c>
      <c r="EB22" s="7"/>
      <c r="EC22" s="7"/>
      <c r="ED22" s="7"/>
      <c r="EE22" s="7">
        <v>2.38325499752328</v>
      </c>
      <c r="EF22" s="7">
        <v>3.0452300732017998</v>
      </c>
      <c r="EG22" s="7"/>
      <c r="EH22" s="7">
        <v>2.6715752447960801</v>
      </c>
      <c r="EI22" s="7">
        <v>0.66116585830157004</v>
      </c>
      <c r="EJ22" s="7">
        <v>8.0262576977735698</v>
      </c>
      <c r="EK22" s="7">
        <v>3.74475600558161</v>
      </c>
      <c r="EL22" s="7">
        <v>0.37329891171374002</v>
      </c>
      <c r="EM22" s="7">
        <v>123.114406779237</v>
      </c>
      <c r="EN22" s="7">
        <v>20.148341306427799</v>
      </c>
      <c r="EO22" s="7"/>
      <c r="EP22" s="7">
        <v>7.9687334588488395E-3</v>
      </c>
      <c r="EQ22" s="7">
        <v>14.274417147842</v>
      </c>
      <c r="ER22" s="7">
        <v>0.42116143763410802</v>
      </c>
      <c r="ES22" s="7">
        <v>66.249147295435094</v>
      </c>
      <c r="ET22" s="7">
        <v>17.387033775625401</v>
      </c>
      <c r="EU22" s="7"/>
      <c r="EV22" s="7">
        <v>1.9244307291282701</v>
      </c>
      <c r="EW22" s="7"/>
      <c r="EX22" s="7"/>
      <c r="EY22" s="7">
        <v>13.9261842095107</v>
      </c>
      <c r="EZ22" s="7"/>
      <c r="FA22" s="7">
        <v>30.7619598806235</v>
      </c>
      <c r="FB22" s="7"/>
      <c r="FC22" s="7"/>
      <c r="FD22" s="7"/>
      <c r="FE22" s="7"/>
      <c r="FF22" s="7">
        <v>7.0517930269811098</v>
      </c>
      <c r="FG22" s="7"/>
      <c r="FH22" s="7">
        <v>20.716495099254502</v>
      </c>
      <c r="FI22" s="7"/>
      <c r="FJ22" s="7"/>
      <c r="FK22" s="7">
        <v>36.553935753935797</v>
      </c>
      <c r="FL22" s="7"/>
      <c r="FM22" s="7">
        <v>1.1184084955095801</v>
      </c>
      <c r="FN22" s="7"/>
      <c r="FO22" s="7">
        <v>35.7140269689273</v>
      </c>
      <c r="FP22" s="7"/>
      <c r="FQ22" s="7"/>
      <c r="FR22" s="7">
        <v>36.594428801515399</v>
      </c>
      <c r="FS22" s="7"/>
      <c r="FT22" s="7"/>
      <c r="FU22" s="7">
        <v>7.6847267050567503</v>
      </c>
      <c r="FV22" s="7">
        <v>4.4515227234913503E-2</v>
      </c>
      <c r="FW22" s="7"/>
      <c r="FX22" s="7"/>
      <c r="FY22" s="7"/>
      <c r="FZ22" s="7"/>
      <c r="GA22" s="7"/>
      <c r="GB22" s="7">
        <v>21.702405175626701</v>
      </c>
      <c r="GC22" s="7"/>
      <c r="GD22" s="7">
        <v>0.56819664811806803</v>
      </c>
      <c r="GE22" s="7"/>
      <c r="GF22" s="7"/>
      <c r="GG22" s="7">
        <v>7.0579303726647797</v>
      </c>
      <c r="GH22" s="7">
        <v>43.899540520621997</v>
      </c>
      <c r="GI22" s="7"/>
      <c r="GJ22" s="7">
        <v>15.7358621009293</v>
      </c>
      <c r="GK22" s="7"/>
      <c r="GL22" s="7">
        <v>32.572981926927902</v>
      </c>
      <c r="GM22" s="7">
        <v>0.27090536868186499</v>
      </c>
      <c r="GN22" s="7"/>
      <c r="GO22" s="7"/>
      <c r="GP22" s="7">
        <v>24.871934666546</v>
      </c>
      <c r="GQ22" s="7"/>
      <c r="GR22" s="7">
        <v>7.14414891301473</v>
      </c>
      <c r="GS22" s="7"/>
      <c r="GT22" s="7">
        <v>44.847688380828799</v>
      </c>
      <c r="GU22" s="7">
        <v>9.6882796037493595</v>
      </c>
      <c r="GV22" s="7">
        <v>1.11492101097452</v>
      </c>
      <c r="GW22" s="7">
        <v>3.3083712115332699E-7</v>
      </c>
      <c r="GX22" s="7">
        <v>5.0047790229916798</v>
      </c>
      <c r="GY22" s="7">
        <v>2.6111066951671601E-2</v>
      </c>
      <c r="GZ22" s="7">
        <v>5.8659455927731603</v>
      </c>
      <c r="HA22" s="7"/>
      <c r="HB22" s="7"/>
      <c r="HC22" s="7"/>
      <c r="HD22" s="7"/>
      <c r="HE22" s="7">
        <v>5.7296047416505704</v>
      </c>
      <c r="HF22" s="7">
        <v>9.2421895316302294</v>
      </c>
      <c r="HG22" s="7"/>
      <c r="HH22" s="7"/>
      <c r="HI22" s="7">
        <v>68.368086052667294</v>
      </c>
      <c r="HJ22" s="7">
        <v>24.8510214076918</v>
      </c>
      <c r="HK22" s="7"/>
      <c r="HL22" s="7">
        <v>19.5675366169081</v>
      </c>
      <c r="HM22" s="7"/>
      <c r="HN22" s="7">
        <v>48.508979792010003</v>
      </c>
      <c r="HO22" s="7"/>
      <c r="HP22" s="7"/>
      <c r="HQ22" s="7"/>
      <c r="HR22" s="7">
        <v>4.0200427520980098</v>
      </c>
      <c r="HS22" s="7"/>
      <c r="HT22" s="7">
        <v>4.5290048380002901</v>
      </c>
      <c r="HU22" s="7"/>
      <c r="HV22" s="7">
        <v>13.3042948213001</v>
      </c>
      <c r="HW22" s="7">
        <v>2.9180049393842298</v>
      </c>
      <c r="HX22" s="7"/>
      <c r="HY22" s="7">
        <v>26.1721435482578</v>
      </c>
      <c r="HZ22" s="7"/>
      <c r="IA22" s="7">
        <v>25.6998891432962</v>
      </c>
      <c r="IB22" s="7">
        <v>3.53752064485923E-3</v>
      </c>
      <c r="IC22" s="7">
        <v>2.1772275741113799E-2</v>
      </c>
      <c r="ID22" s="7">
        <v>24.654679075508199</v>
      </c>
      <c r="IE22" s="7">
        <v>49.785161208844897</v>
      </c>
      <c r="IF22" s="7">
        <v>3.5750993049632198</v>
      </c>
      <c r="IG22" s="7"/>
      <c r="IH22" s="7">
        <v>0.37666026372515099</v>
      </c>
      <c r="II22" s="7">
        <v>22.812986962195701</v>
      </c>
      <c r="IJ22" s="7"/>
      <c r="IK22" s="7">
        <v>22.484023360167502</v>
      </c>
      <c r="IL22" s="7">
        <v>8.6581283512303493</v>
      </c>
      <c r="IM22" s="7">
        <v>7.0916444594211701</v>
      </c>
      <c r="IN22" s="7"/>
      <c r="IO22" s="7">
        <v>3.3582685911808701E-4</v>
      </c>
      <c r="IP22" s="7"/>
      <c r="IQ22" s="7"/>
      <c r="IR22" s="7"/>
      <c r="IS22" s="7"/>
      <c r="IT22" s="7"/>
      <c r="IU22" s="7"/>
      <c r="IV22" s="7">
        <v>23.2462021453671</v>
      </c>
      <c r="IW22" s="7">
        <v>27.794911540104899</v>
      </c>
      <c r="IX22" s="7">
        <v>4.7409975125455601E-3</v>
      </c>
      <c r="IY22" s="7"/>
      <c r="IZ22" s="7">
        <v>20.696968938941399</v>
      </c>
      <c r="JA22" s="7"/>
      <c r="JB22" s="7"/>
      <c r="JC22" s="7"/>
      <c r="JD22" s="7"/>
      <c r="JE22" s="7"/>
      <c r="JF22" s="7"/>
      <c r="JG22" s="7"/>
    </row>
    <row r="23" spans="1:267" x14ac:dyDescent="0.2">
      <c r="A23" s="7" t="s">
        <v>168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>
        <v>5.0481332083661696</v>
      </c>
      <c r="BB23" s="7"/>
      <c r="BC23" s="7"/>
      <c r="BD23" s="7"/>
      <c r="BE23" s="7"/>
      <c r="BF23" s="7"/>
      <c r="BG23" s="7"/>
      <c r="BH23" s="7"/>
      <c r="BI23" s="7">
        <v>22.8147762747138</v>
      </c>
      <c r="BJ23" s="7">
        <v>42.193119403428</v>
      </c>
      <c r="BK23" s="7"/>
      <c r="BL23" s="7">
        <v>29.8856403987206</v>
      </c>
      <c r="BM23" s="7">
        <v>61.447141295760503</v>
      </c>
      <c r="BN23" s="7"/>
      <c r="BO23" s="7">
        <v>22.703648045590899</v>
      </c>
      <c r="BP23" s="7"/>
      <c r="BQ23" s="7">
        <v>38.240925321179901</v>
      </c>
      <c r="BR23" s="7"/>
      <c r="BS23" s="7"/>
      <c r="BT23" s="7"/>
      <c r="BU23" s="7"/>
      <c r="BV23" s="7">
        <v>1.2193672557526801E-4</v>
      </c>
      <c r="BW23" s="7"/>
      <c r="BX23" s="7">
        <v>4.6913490022542099</v>
      </c>
      <c r="BY23" s="7"/>
      <c r="BZ23" s="7"/>
      <c r="CA23" s="7"/>
      <c r="CB23" s="7"/>
      <c r="CC23" s="7">
        <v>26.655527672995898</v>
      </c>
      <c r="CD23" s="7">
        <v>3.6155806727022601</v>
      </c>
      <c r="CE23" s="7"/>
      <c r="CF23" s="7"/>
      <c r="CG23" s="7">
        <v>18.456178180635199</v>
      </c>
      <c r="CH23" s="7">
        <v>31.453921007441298</v>
      </c>
      <c r="CI23" s="7"/>
      <c r="CJ23" s="7"/>
      <c r="CK23" s="7"/>
      <c r="CL23" s="7"/>
      <c r="CM23" s="7">
        <v>2.61774951623307</v>
      </c>
      <c r="CN23" s="7"/>
      <c r="CO23" s="7">
        <v>0.71467020947625204</v>
      </c>
      <c r="CP23" s="7"/>
      <c r="CQ23" s="7">
        <v>1.3933807164905601E-12</v>
      </c>
      <c r="CR23" s="7"/>
      <c r="CS23" s="7">
        <v>0.68036471992541803</v>
      </c>
      <c r="CT23" s="7">
        <v>18.999817271053001</v>
      </c>
      <c r="CU23" s="7"/>
      <c r="CV23" s="7"/>
      <c r="CW23" s="7"/>
      <c r="CX23" s="7">
        <v>26.655393807553999</v>
      </c>
      <c r="CY23" s="7"/>
      <c r="CZ23" s="7">
        <v>30.258057316311</v>
      </c>
      <c r="DA23" s="7"/>
      <c r="DB23" s="7">
        <v>26.4950878827194</v>
      </c>
      <c r="DC23" s="7">
        <v>1.1654150070597999</v>
      </c>
      <c r="DD23" s="7">
        <v>4.7888209164532597E-2</v>
      </c>
      <c r="DE23" s="7">
        <v>3.0262750575144901</v>
      </c>
      <c r="DF23" s="7">
        <v>4.21241181327244</v>
      </c>
      <c r="DG23" s="7"/>
      <c r="DH23" s="7"/>
      <c r="DI23" s="7"/>
      <c r="DJ23" s="7">
        <v>3.8819676298420598</v>
      </c>
      <c r="DK23" s="7">
        <v>10.660764460047</v>
      </c>
      <c r="DL23" s="7"/>
      <c r="DM23" s="7">
        <v>20.978225820162599</v>
      </c>
      <c r="DN23" s="7">
        <v>31.450946460925898</v>
      </c>
      <c r="DO23" s="7">
        <v>30.8129704904186</v>
      </c>
      <c r="DP23" s="7"/>
      <c r="DQ23" s="7">
        <v>30.434363395926798</v>
      </c>
      <c r="DR23" s="7">
        <v>6.0234167436310999</v>
      </c>
      <c r="DS23" s="7"/>
      <c r="DT23" s="7">
        <v>47.561268517167498</v>
      </c>
      <c r="DU23" s="7">
        <v>2.2701342744101901E-2</v>
      </c>
      <c r="DV23" s="7"/>
      <c r="DW23" s="7">
        <v>3.5255377245872301</v>
      </c>
      <c r="DX23" s="7"/>
      <c r="DY23" s="7">
        <v>24.220667891376799</v>
      </c>
      <c r="DZ23" s="7"/>
      <c r="EA23" s="7">
        <v>3.8481911466229999</v>
      </c>
      <c r="EB23" s="7"/>
      <c r="EC23" s="7"/>
      <c r="ED23" s="7"/>
      <c r="EE23" s="7">
        <v>2.3195364114608799</v>
      </c>
      <c r="EF23" s="7">
        <v>3.2202797840326101</v>
      </c>
      <c r="EG23" s="7"/>
      <c r="EH23" s="7">
        <v>2.7967957901540998</v>
      </c>
      <c r="EI23" s="7">
        <v>0.95042590997189602</v>
      </c>
      <c r="EJ23" s="7">
        <v>8.2287640928469994</v>
      </c>
      <c r="EK23" s="7">
        <v>4.0485524295253397</v>
      </c>
      <c r="EL23" s="7">
        <v>0.41705689518414402</v>
      </c>
      <c r="EM23" s="7">
        <v>128.79237288072</v>
      </c>
      <c r="EN23" s="7">
        <v>21.702008350004299</v>
      </c>
      <c r="EO23" s="7"/>
      <c r="EP23" s="7">
        <v>1.1997004124080999E-2</v>
      </c>
      <c r="EQ23" s="7">
        <v>16.000767133639201</v>
      </c>
      <c r="ER23" s="7">
        <v>0.56814594346425096</v>
      </c>
      <c r="ES23" s="7">
        <v>69.037948882353604</v>
      </c>
      <c r="ET23" s="7">
        <v>18.590481021760802</v>
      </c>
      <c r="EU23" s="7"/>
      <c r="EV23" s="7">
        <v>2.2502711537446398</v>
      </c>
      <c r="EW23" s="7"/>
      <c r="EX23" s="7"/>
      <c r="EY23" s="7">
        <v>15.9399501385469</v>
      </c>
      <c r="EZ23" s="7"/>
      <c r="FA23" s="7">
        <v>33.435095789011797</v>
      </c>
      <c r="FB23" s="7"/>
      <c r="FC23" s="7"/>
      <c r="FD23" s="7"/>
      <c r="FE23" s="7"/>
      <c r="FF23" s="7">
        <v>8.0026271115261594</v>
      </c>
      <c r="FG23" s="7"/>
      <c r="FH23" s="7">
        <v>26.802958717445801</v>
      </c>
      <c r="FI23" s="7"/>
      <c r="FJ23" s="7"/>
      <c r="FK23" s="7">
        <v>37.6851560651561</v>
      </c>
      <c r="FL23" s="7"/>
      <c r="FM23" s="7">
        <v>1.19142320051697</v>
      </c>
      <c r="FN23" s="7"/>
      <c r="FO23" s="7">
        <v>37.449751745715197</v>
      </c>
      <c r="FP23" s="7"/>
      <c r="FQ23" s="7"/>
      <c r="FR23" s="7">
        <v>38.317115654042503</v>
      </c>
      <c r="FS23" s="7"/>
      <c r="FT23" s="7"/>
      <c r="FU23" s="7">
        <v>8.3413972953643007</v>
      </c>
      <c r="FV23" s="7">
        <v>5.2286380690545101E-2</v>
      </c>
      <c r="FW23" s="7"/>
      <c r="FX23" s="7"/>
      <c r="FY23" s="7"/>
      <c r="FZ23" s="7"/>
      <c r="GA23" s="7"/>
      <c r="GB23" s="7">
        <v>23.8110179699292</v>
      </c>
      <c r="GC23" s="7"/>
      <c r="GD23" s="7">
        <v>0.53385083052323801</v>
      </c>
      <c r="GE23" s="7"/>
      <c r="GF23" s="7"/>
      <c r="GG23" s="7">
        <v>7.57641237826099</v>
      </c>
      <c r="GH23" s="7">
        <v>45.704694878397198</v>
      </c>
      <c r="GI23" s="7"/>
      <c r="GJ23" s="7">
        <v>17.617339017147401</v>
      </c>
      <c r="GK23" s="7"/>
      <c r="GL23" s="7">
        <v>35.8606382285801</v>
      </c>
      <c r="GM23" s="7">
        <v>0.32971688089637802</v>
      </c>
      <c r="GN23" s="7"/>
      <c r="GO23" s="7"/>
      <c r="GP23" s="7">
        <v>26.901900280517602</v>
      </c>
      <c r="GQ23" s="7"/>
      <c r="GR23" s="7">
        <v>7.58270625848807</v>
      </c>
      <c r="GS23" s="7"/>
      <c r="GT23" s="7">
        <v>46.731525053623201</v>
      </c>
      <c r="GU23" s="7">
        <v>10.2501998206699</v>
      </c>
      <c r="GV23" s="7">
        <v>1.23377435120987</v>
      </c>
      <c r="GW23" s="7">
        <v>5.2222236821262103E-7</v>
      </c>
      <c r="GX23" s="7">
        <v>5.3718558386314896</v>
      </c>
      <c r="GY23" s="7">
        <v>2.8226393894591799E-2</v>
      </c>
      <c r="GZ23" s="7">
        <v>7.1000685327945403</v>
      </c>
      <c r="HA23" s="7"/>
      <c r="HB23" s="7"/>
      <c r="HC23" s="7"/>
      <c r="HD23" s="7"/>
      <c r="HE23" s="7">
        <v>6.4899538753480499</v>
      </c>
      <c r="HF23" s="7">
        <v>9.4324546850057907</v>
      </c>
      <c r="HG23" s="7"/>
      <c r="HH23" s="7"/>
      <c r="HI23" s="7">
        <v>67.285407776976697</v>
      </c>
      <c r="HJ23" s="7">
        <v>25.7008396236557</v>
      </c>
      <c r="HK23" s="7"/>
      <c r="HL23" s="7">
        <v>21.873228616370898</v>
      </c>
      <c r="HM23" s="7"/>
      <c r="HN23" s="7">
        <v>50.872601085646203</v>
      </c>
      <c r="HO23" s="7"/>
      <c r="HP23" s="7"/>
      <c r="HQ23" s="7"/>
      <c r="HR23" s="7">
        <v>4.2718199599538398</v>
      </c>
      <c r="HS23" s="7"/>
      <c r="HT23" s="7">
        <v>5.0333370473537604</v>
      </c>
      <c r="HU23" s="7"/>
      <c r="HV23" s="7">
        <v>15.935042241262201</v>
      </c>
      <c r="HW23" s="7">
        <v>3.2722973476316501</v>
      </c>
      <c r="HX23" s="7"/>
      <c r="HY23" s="7">
        <v>29.019023250154</v>
      </c>
      <c r="HZ23" s="7"/>
      <c r="IA23" s="7">
        <v>27.866268521030602</v>
      </c>
      <c r="IB23" s="7">
        <v>4.2178001706469504E-3</v>
      </c>
      <c r="IC23" s="7">
        <v>2.3693358894748499E-2</v>
      </c>
      <c r="ID23" s="7">
        <v>27.118979686858601</v>
      </c>
      <c r="IE23" s="7">
        <v>50.297347410063203</v>
      </c>
      <c r="IF23" s="7">
        <v>3.7470315616141301</v>
      </c>
      <c r="IG23" s="7"/>
      <c r="IH23" s="7">
        <v>0.40142567606508001</v>
      </c>
      <c r="II23" s="7">
        <v>24.6207085472419</v>
      </c>
      <c r="IJ23" s="7"/>
      <c r="IK23" s="7">
        <v>22.5835765660444</v>
      </c>
      <c r="IL23" s="7">
        <v>9.4879561972048307</v>
      </c>
      <c r="IM23" s="7">
        <v>7.8190050841918799</v>
      </c>
      <c r="IN23" s="7"/>
      <c r="IO23" s="7">
        <v>5.4369375934230197E-4</v>
      </c>
      <c r="IP23" s="7"/>
      <c r="IQ23" s="7"/>
      <c r="IR23" s="7"/>
      <c r="IS23" s="7"/>
      <c r="IT23" s="7"/>
      <c r="IU23" s="7"/>
      <c r="IV23" s="7">
        <v>25.167068614758598</v>
      </c>
      <c r="IW23" s="7">
        <v>29.915931188772301</v>
      </c>
      <c r="IX23" s="7">
        <v>6.8530333776896197E-3</v>
      </c>
      <c r="IY23" s="7"/>
      <c r="IZ23" s="7">
        <v>22.0244297053701</v>
      </c>
      <c r="JA23" s="7"/>
      <c r="JB23" s="7"/>
      <c r="JC23" s="7"/>
      <c r="JD23" s="7"/>
      <c r="JE23" s="7"/>
      <c r="JF23" s="7"/>
      <c r="JG23" s="7"/>
    </row>
    <row r="24" spans="1:267" x14ac:dyDescent="0.2">
      <c r="A24" s="7" t="s">
        <v>169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>
        <v>5.6210256793260696</v>
      </c>
      <c r="BB24" s="7"/>
      <c r="BC24" s="7"/>
      <c r="BD24" s="7"/>
      <c r="BE24" s="7"/>
      <c r="BF24" s="7"/>
      <c r="BG24" s="7"/>
      <c r="BH24" s="7"/>
      <c r="BI24" s="7">
        <v>24.895941727367301</v>
      </c>
      <c r="BJ24" s="7">
        <v>43.757387518735797</v>
      </c>
      <c r="BK24" s="7"/>
      <c r="BL24" s="7">
        <v>32.602661498005901</v>
      </c>
      <c r="BM24" s="7">
        <v>62.802660286967601</v>
      </c>
      <c r="BN24" s="7"/>
      <c r="BO24" s="7">
        <v>25.6936811554976</v>
      </c>
      <c r="BP24" s="7"/>
      <c r="BQ24" s="7">
        <v>39.949944376659701</v>
      </c>
      <c r="BR24" s="7"/>
      <c r="BS24" s="7"/>
      <c r="BT24" s="7"/>
      <c r="BU24" s="7"/>
      <c r="BV24" s="7">
        <v>1.4598230250805299E-4</v>
      </c>
      <c r="BW24" s="7"/>
      <c r="BX24" s="7">
        <v>5.2419365411354404</v>
      </c>
      <c r="BY24" s="7"/>
      <c r="BZ24" s="7"/>
      <c r="CA24" s="7"/>
      <c r="CB24" s="7"/>
      <c r="CC24" s="7">
        <v>30.652115138535201</v>
      </c>
      <c r="CD24" s="7">
        <v>4.9367412203843903</v>
      </c>
      <c r="CE24" s="7"/>
      <c r="CF24" s="7"/>
      <c r="CG24" s="7">
        <v>19.670707438769</v>
      </c>
      <c r="CH24" s="7">
        <v>34.3302804808243</v>
      </c>
      <c r="CI24" s="7"/>
      <c r="CJ24" s="7"/>
      <c r="CK24" s="7"/>
      <c r="CL24" s="7"/>
      <c r="CM24" s="7">
        <v>3.4917956353472399</v>
      </c>
      <c r="CN24" s="7"/>
      <c r="CO24" s="7">
        <v>0.88761123773092199</v>
      </c>
      <c r="CP24" s="7"/>
      <c r="CQ24" s="7">
        <v>2.8014094928350201E-12</v>
      </c>
      <c r="CR24" s="7"/>
      <c r="CS24" s="7">
        <v>0.74287942286077702</v>
      </c>
      <c r="CT24" s="7">
        <v>22.104835157825701</v>
      </c>
      <c r="CU24" s="7"/>
      <c r="CV24" s="7"/>
      <c r="CW24" s="7"/>
      <c r="CX24" s="7">
        <v>29.177982522435101</v>
      </c>
      <c r="CY24" s="7"/>
      <c r="CZ24" s="7">
        <v>33.166174448709903</v>
      </c>
      <c r="DA24" s="7">
        <v>82.385685649911295</v>
      </c>
      <c r="DB24" s="7"/>
      <c r="DC24" s="7">
        <v>1.2723279088042001</v>
      </c>
      <c r="DD24" s="7">
        <v>5.2804535420365603E-2</v>
      </c>
      <c r="DE24" s="7">
        <v>3.3260082493048801</v>
      </c>
      <c r="DF24" s="7">
        <v>4.8045094597326701</v>
      </c>
      <c r="DG24" s="7"/>
      <c r="DH24" s="7"/>
      <c r="DI24" s="7"/>
      <c r="DJ24" s="7">
        <v>4.5206878325909896</v>
      </c>
      <c r="DK24" s="7">
        <v>12.3699233712523</v>
      </c>
      <c r="DL24" s="7"/>
      <c r="DM24" s="7">
        <v>22.6159451949814</v>
      </c>
      <c r="DN24" s="7">
        <v>33.799376528671303</v>
      </c>
      <c r="DO24" s="7">
        <v>34.093545548927501</v>
      </c>
      <c r="DP24" s="7"/>
      <c r="DQ24" s="7">
        <v>32.854716568616503</v>
      </c>
      <c r="DR24" s="7">
        <v>6.3925894083852501</v>
      </c>
      <c r="DS24" s="7"/>
      <c r="DT24" s="7">
        <v>49.484466437442599</v>
      </c>
      <c r="DU24" s="7">
        <v>3.5060246203235501E-2</v>
      </c>
      <c r="DV24" s="7"/>
      <c r="DW24" s="7">
        <v>4.1987100561601203</v>
      </c>
      <c r="DX24" s="7"/>
      <c r="DY24" s="7">
        <v>29.278641600585001</v>
      </c>
      <c r="DZ24" s="7"/>
      <c r="EA24" s="7">
        <v>4.2847063178291096</v>
      </c>
      <c r="EB24" s="7"/>
      <c r="EC24" s="7"/>
      <c r="ED24" s="7"/>
      <c r="EE24" s="7">
        <v>2.62325475328432</v>
      </c>
      <c r="EF24" s="7">
        <v>3.61107219656262</v>
      </c>
      <c r="EG24" s="7"/>
      <c r="EH24" s="7">
        <v>3.0478477127819499</v>
      </c>
      <c r="EI24" s="7">
        <v>1.3728375334826799</v>
      </c>
      <c r="EJ24" s="7">
        <v>8.7451752723827596</v>
      </c>
      <c r="EK24" s="7">
        <v>4.7057444618792701</v>
      </c>
      <c r="EL24" s="7">
        <v>0.46079463906983498</v>
      </c>
      <c r="EM24" s="7"/>
      <c r="EN24" s="7">
        <v>24.587388884056701</v>
      </c>
      <c r="EO24" s="7"/>
      <c r="EP24" s="7">
        <v>2.1391859422628699E-2</v>
      </c>
      <c r="EQ24" s="7">
        <v>18.368652429058901</v>
      </c>
      <c r="ER24" s="7">
        <v>0.73335857733346399</v>
      </c>
      <c r="ES24" s="7">
        <v>71.593630831975503</v>
      </c>
      <c r="ET24" s="7">
        <v>21.2389723692426</v>
      </c>
      <c r="EU24" s="7"/>
      <c r="EV24" s="7">
        <v>2.4298282239740399</v>
      </c>
      <c r="EW24" s="7"/>
      <c r="EX24" s="7"/>
      <c r="EY24" s="7">
        <v>18.860706319128699</v>
      </c>
      <c r="EZ24" s="7"/>
      <c r="FA24" s="7">
        <v>35.792270041886397</v>
      </c>
      <c r="FB24" s="7"/>
      <c r="FC24" s="7"/>
      <c r="FD24" s="7"/>
      <c r="FE24" s="7"/>
      <c r="FF24" s="7">
        <v>9.2833317345156097</v>
      </c>
      <c r="FG24" s="7"/>
      <c r="FH24" s="7">
        <v>25.184320334602798</v>
      </c>
      <c r="FI24" s="7"/>
      <c r="FJ24" s="7"/>
      <c r="FK24" s="7">
        <v>39.398522158522198</v>
      </c>
      <c r="FL24" s="7"/>
      <c r="FM24" s="7">
        <v>1.3588847876196799</v>
      </c>
      <c r="FN24" s="7"/>
      <c r="FO24" s="7">
        <v>38.818340938579396</v>
      </c>
      <c r="FP24" s="7"/>
      <c r="FQ24" s="7"/>
      <c r="FR24" s="7">
        <v>41.055681076971503</v>
      </c>
      <c r="FS24" s="7"/>
      <c r="FT24" s="7"/>
      <c r="FU24" s="7">
        <v>9.5480947084508205</v>
      </c>
      <c r="FV24" s="7">
        <v>6.1797924982671698E-2</v>
      </c>
      <c r="FW24" s="7"/>
      <c r="FX24" s="7"/>
      <c r="FY24" s="7"/>
      <c r="FZ24" s="7"/>
      <c r="GA24" s="7"/>
      <c r="GB24" s="7">
        <v>25.794800886786401</v>
      </c>
      <c r="GC24" s="7"/>
      <c r="GD24" s="7">
        <v>0.56413242464463298</v>
      </c>
      <c r="GE24" s="7"/>
      <c r="GF24" s="7"/>
      <c r="GG24" s="7">
        <v>7.8465458601842304</v>
      </c>
      <c r="GH24" s="7">
        <v>47.6239720854905</v>
      </c>
      <c r="GI24" s="7"/>
      <c r="GJ24" s="7">
        <v>20.0308431150332</v>
      </c>
      <c r="GK24" s="7"/>
      <c r="GL24" s="7">
        <v>38.466945332351699</v>
      </c>
      <c r="GM24" s="7">
        <v>0.36832583946200498</v>
      </c>
      <c r="GN24" s="7"/>
      <c r="GO24" s="7"/>
      <c r="GP24" s="7">
        <v>28.115102705637501</v>
      </c>
      <c r="GQ24" s="7"/>
      <c r="GR24" s="7">
        <v>8.2095721469426906</v>
      </c>
      <c r="GS24" s="7"/>
      <c r="GT24" s="7">
        <v>50.464821817351698</v>
      </c>
      <c r="GU24" s="7">
        <v>10.8411848764987</v>
      </c>
      <c r="GV24" s="7">
        <v>1.5812180225211301</v>
      </c>
      <c r="GW24" s="7">
        <v>8.7051556329395504E-7</v>
      </c>
      <c r="GX24" s="7">
        <v>6.3137212289735496</v>
      </c>
      <c r="GY24" s="7">
        <v>3.02095129035795E-2</v>
      </c>
      <c r="GZ24" s="7">
        <v>8.6549285021855908</v>
      </c>
      <c r="HA24" s="7"/>
      <c r="HB24" s="7">
        <v>31.152535305699502</v>
      </c>
      <c r="HC24" s="7"/>
      <c r="HD24" s="7"/>
      <c r="HE24" s="7">
        <v>7.5071457268893802</v>
      </c>
      <c r="HF24" s="7">
        <v>10.4813012940729</v>
      </c>
      <c r="HG24" s="7"/>
      <c r="HH24" s="7"/>
      <c r="HI24" s="7">
        <v>68.013144477962598</v>
      </c>
      <c r="HJ24" s="7">
        <v>28.1818341576592</v>
      </c>
      <c r="HK24" s="7"/>
      <c r="HL24" s="7">
        <v>24.603044562077599</v>
      </c>
      <c r="HM24" s="7"/>
      <c r="HN24" s="7">
        <v>52.946405054449599</v>
      </c>
      <c r="HO24" s="7"/>
      <c r="HP24" s="7"/>
      <c r="HQ24" s="7"/>
      <c r="HR24" s="7">
        <v>4.6159154773567996</v>
      </c>
      <c r="HS24" s="7"/>
      <c r="HT24" s="7">
        <v>5.7024516933000999</v>
      </c>
      <c r="HU24" s="7"/>
      <c r="HV24" s="7">
        <v>18.430507398753502</v>
      </c>
      <c r="HW24" s="7">
        <v>3.62347772796402</v>
      </c>
      <c r="HX24" s="7">
        <v>31.6546093069745</v>
      </c>
      <c r="HY24" s="7">
        <v>31.743921928202202</v>
      </c>
      <c r="HZ24" s="7"/>
      <c r="IA24" s="7">
        <v>32.215769002723597</v>
      </c>
      <c r="IB24" s="7">
        <v>5.5311579792273096E-3</v>
      </c>
      <c r="IC24" s="7">
        <v>2.72100002366727E-2</v>
      </c>
      <c r="ID24" s="7">
        <v>29.0742001338965</v>
      </c>
      <c r="IE24" s="7">
        <v>52.132013626239498</v>
      </c>
      <c r="IF24" s="7">
        <v>3.9175992765455798</v>
      </c>
      <c r="IG24" s="7"/>
      <c r="IH24" s="7">
        <v>0.453404792459151</v>
      </c>
      <c r="II24" s="7">
        <v>27.057510175486001</v>
      </c>
      <c r="IJ24" s="7"/>
      <c r="IK24" s="7">
        <v>24.286209135048399</v>
      </c>
      <c r="IL24" s="7">
        <v>10.0060000788573</v>
      </c>
      <c r="IM24" s="7">
        <v>8.9701323338473191</v>
      </c>
      <c r="IN24" s="7"/>
      <c r="IO24" s="7">
        <v>8.8917367339312397E-4</v>
      </c>
      <c r="IP24" s="7"/>
      <c r="IQ24" s="7"/>
      <c r="IR24" s="7"/>
      <c r="IS24" s="7"/>
      <c r="IT24" s="7"/>
      <c r="IU24" s="7"/>
      <c r="IV24" s="7">
        <v>28.544811355650101</v>
      </c>
      <c r="IW24" s="7">
        <v>33.282811027467801</v>
      </c>
      <c r="IX24" s="7">
        <v>1.1433894621029001E-2</v>
      </c>
      <c r="IY24" s="7"/>
      <c r="IZ24" s="7">
        <v>22.942709016913899</v>
      </c>
      <c r="JA24" s="7"/>
      <c r="JB24" s="7"/>
      <c r="JC24" s="7"/>
      <c r="JD24" s="7"/>
      <c r="JE24" s="7"/>
      <c r="JF24" s="7"/>
      <c r="JG24" s="7"/>
    </row>
    <row r="25" spans="1:267" x14ac:dyDescent="0.2">
      <c r="A25" s="7" t="s">
        <v>170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>
        <v>6.15602503844653</v>
      </c>
      <c r="BB25" s="7"/>
      <c r="BC25" s="7"/>
      <c r="BD25" s="7"/>
      <c r="BE25" s="7"/>
      <c r="BF25" s="7"/>
      <c r="BG25" s="7"/>
      <c r="BH25" s="7">
        <v>31.982459138140499</v>
      </c>
      <c r="BI25" s="7">
        <v>27.419354838709701</v>
      </c>
      <c r="BJ25" s="7">
        <v>46.5264973709467</v>
      </c>
      <c r="BK25" s="7"/>
      <c r="BL25" s="7">
        <v>36.546878419030797</v>
      </c>
      <c r="BM25" s="7">
        <v>65.232824964751103</v>
      </c>
      <c r="BN25" s="7"/>
      <c r="BO25" s="7">
        <v>29.401412881536899</v>
      </c>
      <c r="BP25" s="7"/>
      <c r="BQ25" s="7">
        <v>42.606091652910401</v>
      </c>
      <c r="BR25" s="7"/>
      <c r="BS25" s="7"/>
      <c r="BT25" s="7"/>
      <c r="BU25" s="7">
        <v>13.9417866251377</v>
      </c>
      <c r="BV25" s="7">
        <v>2.1494675106952099E-4</v>
      </c>
      <c r="BW25" s="7"/>
      <c r="BX25" s="7">
        <v>5.9565396163636599</v>
      </c>
      <c r="BY25" s="7">
        <v>3.5720399582062999E-10</v>
      </c>
      <c r="BZ25" s="7"/>
      <c r="CA25" s="7">
        <v>58.3883396666305</v>
      </c>
      <c r="CB25" s="7"/>
      <c r="CC25" s="7">
        <v>34.392481327480397</v>
      </c>
      <c r="CD25" s="7">
        <v>5.0600866624551202</v>
      </c>
      <c r="CE25" s="7"/>
      <c r="CF25" s="7"/>
      <c r="CG25" s="7">
        <v>21.549605077755398</v>
      </c>
      <c r="CH25" s="7">
        <v>37.807670291929</v>
      </c>
      <c r="CI25" s="7"/>
      <c r="CJ25" s="7">
        <v>36.775048436736398</v>
      </c>
      <c r="CK25" s="7"/>
      <c r="CL25" s="7"/>
      <c r="CM25" s="7">
        <v>4.7187546764136803</v>
      </c>
      <c r="CN25" s="7"/>
      <c r="CO25" s="7">
        <v>1.12354403124392</v>
      </c>
      <c r="CP25" s="7"/>
      <c r="CQ25" s="7">
        <v>4.1075920729003202E-12</v>
      </c>
      <c r="CR25" s="7"/>
      <c r="CS25" s="7">
        <v>0.87760187500544595</v>
      </c>
      <c r="CT25" s="7">
        <v>25.354462840726299</v>
      </c>
      <c r="CU25" s="7"/>
      <c r="CV25" s="7"/>
      <c r="CW25" s="7"/>
      <c r="CX25" s="7">
        <v>33.1221339851271</v>
      </c>
      <c r="CY25" s="7"/>
      <c r="CZ25" s="7">
        <v>37.247379698241197</v>
      </c>
      <c r="DA25" s="7">
        <v>92.319771045684305</v>
      </c>
      <c r="DB25" s="7">
        <v>41.499319676684799</v>
      </c>
      <c r="DC25" s="7">
        <v>1.4854827297842199</v>
      </c>
      <c r="DD25" s="7">
        <v>5.96949908280014E-2</v>
      </c>
      <c r="DE25" s="7">
        <v>4.0184573879985699</v>
      </c>
      <c r="DF25" s="7">
        <v>5.6389070924803004</v>
      </c>
      <c r="DG25" s="7"/>
      <c r="DH25" s="7"/>
      <c r="DI25" s="7"/>
      <c r="DJ25" s="7">
        <v>5.3653320353011003</v>
      </c>
      <c r="DK25" s="7">
        <v>12.924409862942399</v>
      </c>
      <c r="DL25" s="7"/>
      <c r="DM25" s="7">
        <v>25.893645727922099</v>
      </c>
      <c r="DN25" s="7">
        <v>37.718285545777803</v>
      </c>
      <c r="DO25" s="7">
        <v>38.717509546182399</v>
      </c>
      <c r="DP25" s="7"/>
      <c r="DQ25" s="7">
        <v>36.9091066259084</v>
      </c>
      <c r="DR25" s="7">
        <v>6.8288590657485599</v>
      </c>
      <c r="DS25" s="7"/>
      <c r="DT25" s="7">
        <v>52.176944061912899</v>
      </c>
      <c r="DU25" s="7">
        <v>5.26149603314175E-2</v>
      </c>
      <c r="DV25" s="7"/>
      <c r="DW25" s="7">
        <v>5.2347792978780499</v>
      </c>
      <c r="DX25" s="7"/>
      <c r="DY25" s="7">
        <v>35.667661022742699</v>
      </c>
      <c r="DZ25" s="7"/>
      <c r="EA25" s="7">
        <v>4.7484762126885602</v>
      </c>
      <c r="EB25" s="7"/>
      <c r="EC25" s="7"/>
      <c r="ED25" s="7"/>
      <c r="EE25" s="7">
        <v>3.0896249906944302</v>
      </c>
      <c r="EF25" s="7">
        <v>4.2632875553911997</v>
      </c>
      <c r="EG25" s="7"/>
      <c r="EH25" s="7">
        <v>3.3308665063552101</v>
      </c>
      <c r="EI25" s="7">
        <v>2.1763377345941501</v>
      </c>
      <c r="EJ25" s="7">
        <v>9.7374092846992006</v>
      </c>
      <c r="EK25" s="7">
        <v>5.5544457178890703</v>
      </c>
      <c r="EL25" s="7">
        <v>0.55592069009144496</v>
      </c>
      <c r="EM25" s="7"/>
      <c r="EN25" s="7">
        <v>29.0510924589023</v>
      </c>
      <c r="EO25" s="7"/>
      <c r="EP25" s="7">
        <v>4.9420543302850999E-2</v>
      </c>
      <c r="EQ25" s="7">
        <v>22.237856286946801</v>
      </c>
      <c r="ER25" s="7">
        <v>0.93362530358551299</v>
      </c>
      <c r="ES25" s="7">
        <v>77.162599945171905</v>
      </c>
      <c r="ET25" s="7">
        <v>23.598858188047402</v>
      </c>
      <c r="EU25" s="7"/>
      <c r="EV25" s="7">
        <v>2.7665582283274999</v>
      </c>
      <c r="EW25" s="7"/>
      <c r="EX25" s="7"/>
      <c r="EY25" s="7">
        <v>24.273278004615701</v>
      </c>
      <c r="EZ25" s="7"/>
      <c r="FA25" s="7">
        <v>38.272039646321801</v>
      </c>
      <c r="FB25" s="7"/>
      <c r="FC25" s="7"/>
      <c r="FD25" s="7"/>
      <c r="FE25" s="7"/>
      <c r="FF25" s="7">
        <v>10.794179271205101</v>
      </c>
      <c r="FG25" s="7"/>
      <c r="FH25" s="7">
        <v>27.635834806958901</v>
      </c>
      <c r="FI25" s="7"/>
      <c r="FJ25" s="7"/>
      <c r="FK25" s="7">
        <v>41.880589680589701</v>
      </c>
      <c r="FL25" s="7"/>
      <c r="FM25" s="7">
        <v>1.60644459589138</v>
      </c>
      <c r="FN25" s="7">
        <v>0.47155663952601001</v>
      </c>
      <c r="FO25" s="7">
        <v>41.409433960859403</v>
      </c>
      <c r="FP25" s="7"/>
      <c r="FQ25" s="7"/>
      <c r="FR25" s="7">
        <v>47.520823500079103</v>
      </c>
      <c r="FS25" s="7"/>
      <c r="FT25" s="7"/>
      <c r="FU25" s="7">
        <v>13.5582481191699</v>
      </c>
      <c r="FV25" s="7">
        <v>7.8082698719522906E-2</v>
      </c>
      <c r="FW25" s="7"/>
      <c r="FX25" s="7"/>
      <c r="FY25" s="7"/>
      <c r="FZ25" s="7"/>
      <c r="GA25" s="7"/>
      <c r="GB25" s="7">
        <v>28.221673638875899</v>
      </c>
      <c r="GC25" s="7"/>
      <c r="GD25" s="7">
        <v>0.56756321338238702</v>
      </c>
      <c r="GE25" s="7"/>
      <c r="GF25" s="7"/>
      <c r="GG25" s="7">
        <v>8.9987721048726694</v>
      </c>
      <c r="GH25" s="7">
        <v>50.725938293284301</v>
      </c>
      <c r="GI25" s="7"/>
      <c r="GJ25" s="7">
        <v>23.466241962306299</v>
      </c>
      <c r="GK25" s="7"/>
      <c r="GL25" s="7">
        <v>42.431070106990497</v>
      </c>
      <c r="GM25" s="7">
        <v>0.40505625715007598</v>
      </c>
      <c r="GN25" s="7"/>
      <c r="GO25" s="7"/>
      <c r="GP25" s="7">
        <v>31.1736494434893</v>
      </c>
      <c r="GQ25" s="7"/>
      <c r="GR25" s="7">
        <v>9.1896498266259403</v>
      </c>
      <c r="GS25" s="7"/>
      <c r="GT25" s="7">
        <v>57.432954911838102</v>
      </c>
      <c r="GU25" s="7">
        <v>12.149102623004801</v>
      </c>
      <c r="GV25" s="7">
        <v>1.9361592522098201</v>
      </c>
      <c r="GW25" s="7">
        <v>1.38538261339855E-6</v>
      </c>
      <c r="GX25" s="7">
        <v>7.4628507238053698</v>
      </c>
      <c r="GY25" s="7">
        <v>3.3134613441836401E-2</v>
      </c>
      <c r="GZ25" s="7">
        <v>10.0282475844853</v>
      </c>
      <c r="HA25" s="7"/>
      <c r="HB25" s="7">
        <v>33.270907706175599</v>
      </c>
      <c r="HC25" s="7"/>
      <c r="HD25" s="7"/>
      <c r="HE25" s="7">
        <v>8.0513682232077706</v>
      </c>
      <c r="HF25" s="7">
        <v>13.9450823916488</v>
      </c>
      <c r="HG25" s="7"/>
      <c r="HH25" s="7"/>
      <c r="HI25" s="7">
        <v>70.848793762756301</v>
      </c>
      <c r="HJ25" s="7">
        <v>30.641834256580399</v>
      </c>
      <c r="HK25" s="7"/>
      <c r="HL25" s="7">
        <v>27.942056721712301</v>
      </c>
      <c r="HM25" s="7"/>
      <c r="HN25" s="7">
        <v>57.461114936844602</v>
      </c>
      <c r="HO25" s="7"/>
      <c r="HP25" s="7"/>
      <c r="HQ25" s="7">
        <v>4.2387712002825201E-4</v>
      </c>
      <c r="HR25" s="7">
        <v>5.2201807762107801</v>
      </c>
      <c r="HS25" s="7"/>
      <c r="HT25" s="7">
        <v>6.4814203196012299</v>
      </c>
      <c r="HU25" s="7"/>
      <c r="HV25" s="7">
        <v>21.298644915892801</v>
      </c>
      <c r="HW25" s="7">
        <v>4.5708508398747902</v>
      </c>
      <c r="HX25" s="7">
        <v>37.269078089522999</v>
      </c>
      <c r="HY25" s="7">
        <v>37.926917051312103</v>
      </c>
      <c r="HZ25" s="7"/>
      <c r="IA25" s="7">
        <v>37.759289401128598</v>
      </c>
      <c r="IB25" s="7">
        <v>6.9334375607544903E-3</v>
      </c>
      <c r="IC25" s="7">
        <v>3.1049251395027701E-2</v>
      </c>
      <c r="ID25" s="7">
        <v>33.059203729264603</v>
      </c>
      <c r="IE25" s="7">
        <v>54.229024316637897</v>
      </c>
      <c r="IF25" s="7">
        <v>4.6735553891217796</v>
      </c>
      <c r="IG25" s="7"/>
      <c r="IH25" s="7">
        <v>0.59032079832324302</v>
      </c>
      <c r="II25" s="7">
        <v>32.3887868343636</v>
      </c>
      <c r="IJ25" s="7"/>
      <c r="IK25" s="7">
        <v>27.2750782155987</v>
      </c>
      <c r="IL25" s="7">
        <v>12.2466825915008</v>
      </c>
      <c r="IM25" s="7">
        <v>10.537241746851199</v>
      </c>
      <c r="IN25" s="7"/>
      <c r="IO25" s="7">
        <v>1.72731642376682E-3</v>
      </c>
      <c r="IP25" s="7"/>
      <c r="IQ25" s="7"/>
      <c r="IR25" s="7"/>
      <c r="IS25" s="7"/>
      <c r="IT25" s="7"/>
      <c r="IU25" s="7"/>
      <c r="IV25" s="7">
        <v>33.673150545589102</v>
      </c>
      <c r="IW25" s="7">
        <v>37.792366316526497</v>
      </c>
      <c r="IX25" s="7">
        <v>1.8691654182386101E-2</v>
      </c>
      <c r="IY25" s="7"/>
      <c r="IZ25" s="7">
        <v>25.521503767466999</v>
      </c>
      <c r="JA25" s="7"/>
      <c r="JB25" s="7"/>
      <c r="JC25" s="7"/>
      <c r="JD25" s="7"/>
      <c r="JE25" s="7"/>
      <c r="JF25" s="7"/>
      <c r="JG25" s="7"/>
    </row>
    <row r="26" spans="1:267" x14ac:dyDescent="0.2">
      <c r="A26" s="7" t="s">
        <v>171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v>7.0581808204675296</v>
      </c>
      <c r="BB26" s="7"/>
      <c r="BC26" s="7"/>
      <c r="BD26" s="7"/>
      <c r="BE26" s="7"/>
      <c r="BF26" s="7"/>
      <c r="BG26" s="7"/>
      <c r="BH26" s="7"/>
      <c r="BI26" s="7">
        <v>30.020811654526501</v>
      </c>
      <c r="BJ26" s="7">
        <v>49.691714423998299</v>
      </c>
      <c r="BK26" s="7"/>
      <c r="BL26" s="7">
        <v>40.608880671756602</v>
      </c>
      <c r="BM26" s="7">
        <v>72.633225943729798</v>
      </c>
      <c r="BN26" s="7"/>
      <c r="BO26" s="7">
        <v>33.684482289066402</v>
      </c>
      <c r="BP26" s="7"/>
      <c r="BQ26" s="7">
        <v>45.855865570946698</v>
      </c>
      <c r="BR26" s="7"/>
      <c r="BS26" s="7"/>
      <c r="BT26" s="7"/>
      <c r="BU26" s="7">
        <v>15.3266441313596</v>
      </c>
      <c r="BV26" s="7">
        <v>2.84016882664291E-4</v>
      </c>
      <c r="BW26" s="7"/>
      <c r="BX26" s="7">
        <v>6.9350815392586904</v>
      </c>
      <c r="BY26" s="7">
        <v>7.2057002117779602E-10</v>
      </c>
      <c r="BZ26" s="7"/>
      <c r="CA26" s="7">
        <v>63.723314864596702</v>
      </c>
      <c r="CB26" s="7"/>
      <c r="CC26" s="7">
        <v>36.991075966636302</v>
      </c>
      <c r="CD26" s="7">
        <v>5.6757673610667503</v>
      </c>
      <c r="CE26" s="7"/>
      <c r="CF26" s="7"/>
      <c r="CG26" s="7">
        <v>23.861338962471699</v>
      </c>
      <c r="CH26" s="7">
        <v>42.522896393818002</v>
      </c>
      <c r="CI26" s="7"/>
      <c r="CJ26" s="7">
        <v>36.7627900872575</v>
      </c>
      <c r="CK26" s="7"/>
      <c r="CL26" s="7"/>
      <c r="CM26" s="7">
        <v>5.6477280154805403</v>
      </c>
      <c r="CN26" s="7"/>
      <c r="CO26" s="7">
        <v>1.4327763334211401</v>
      </c>
      <c r="CP26" s="7"/>
      <c r="CQ26" s="7">
        <v>5.5620191540339301E-12</v>
      </c>
      <c r="CR26" s="7"/>
      <c r="CS26" s="7">
        <v>1.2028090230280599</v>
      </c>
      <c r="CT26" s="7">
        <v>27.5854554816787</v>
      </c>
      <c r="CU26" s="7"/>
      <c r="CV26" s="7"/>
      <c r="CW26" s="7"/>
      <c r="CX26" s="7">
        <v>36.681005798391901</v>
      </c>
      <c r="CY26" s="7"/>
      <c r="CZ26" s="7">
        <v>41.630423176502099</v>
      </c>
      <c r="DA26" s="7">
        <v>97.598031958097707</v>
      </c>
      <c r="DB26" s="7">
        <v>47.004904730115499</v>
      </c>
      <c r="DC26" s="7">
        <v>1.59711139295278</v>
      </c>
      <c r="DD26" s="7">
        <v>6.9477492252683695E-2</v>
      </c>
      <c r="DE26" s="7">
        <v>4.4330530581603904</v>
      </c>
      <c r="DF26" s="7">
        <v>6.4733047252279299</v>
      </c>
      <c r="DG26" s="7"/>
      <c r="DH26" s="7"/>
      <c r="DI26" s="7"/>
      <c r="DJ26" s="7">
        <v>6.4413921180193299</v>
      </c>
      <c r="DK26" s="7">
        <v>13.717447411220601</v>
      </c>
      <c r="DL26" s="7"/>
      <c r="DM26" s="7">
        <v>28.788727969750099</v>
      </c>
      <c r="DN26" s="7">
        <v>41.982623122495802</v>
      </c>
      <c r="DO26" s="7">
        <v>43.872515792992999</v>
      </c>
      <c r="DP26" s="7"/>
      <c r="DQ26" s="7">
        <v>40.122598787443998</v>
      </c>
      <c r="DR26" s="7">
        <v>7.2347819505463304</v>
      </c>
      <c r="DS26" s="7"/>
      <c r="DT26" s="7">
        <v>55.487175097694902</v>
      </c>
      <c r="DU26" s="7">
        <v>0.11391328535886899</v>
      </c>
      <c r="DV26" s="7"/>
      <c r="DW26" s="7">
        <v>6.5176178512115097</v>
      </c>
      <c r="DX26" s="7"/>
      <c r="DY26" s="7">
        <v>42.368712472690198</v>
      </c>
      <c r="DZ26" s="7"/>
      <c r="EA26" s="7">
        <v>5.2913727246914704</v>
      </c>
      <c r="EB26" s="7"/>
      <c r="EC26" s="7"/>
      <c r="ED26" s="7"/>
      <c r="EE26" s="7">
        <v>3.4251067709236902</v>
      </c>
      <c r="EF26" s="7">
        <v>4.6642792204380497</v>
      </c>
      <c r="EG26" s="7">
        <v>28.989092581034701</v>
      </c>
      <c r="EH26" s="7">
        <v>3.4861319821367198</v>
      </c>
      <c r="EI26" s="7">
        <v>3.30353359552646</v>
      </c>
      <c r="EJ26" s="7">
        <v>11.0142316437707</v>
      </c>
      <c r="EK26" s="7">
        <v>6.2357489481157504</v>
      </c>
      <c r="EL26" s="7">
        <v>0.69047345332575205</v>
      </c>
      <c r="EM26" s="7"/>
      <c r="EN26" s="7">
        <v>34.969823432199703</v>
      </c>
      <c r="EO26" s="7"/>
      <c r="EP26" s="7">
        <v>0.107143732293348</v>
      </c>
      <c r="EQ26" s="7">
        <v>26.233843119181401</v>
      </c>
      <c r="ER26" s="7">
        <v>1.05256653550804</v>
      </c>
      <c r="ES26" s="7">
        <v>80.952952566401606</v>
      </c>
      <c r="ET26" s="7">
        <v>25.415970268527001</v>
      </c>
      <c r="EU26" s="7"/>
      <c r="EV26" s="7">
        <v>3.0875634578738902</v>
      </c>
      <c r="EW26" s="7"/>
      <c r="EX26" s="7"/>
      <c r="EY26" s="7">
        <v>29.456021002014499</v>
      </c>
      <c r="EZ26" s="7"/>
      <c r="FA26" s="7">
        <v>41.0945189825106</v>
      </c>
      <c r="FB26" s="7"/>
      <c r="FC26" s="7"/>
      <c r="FD26" s="7"/>
      <c r="FE26" s="7"/>
      <c r="FF26" s="7">
        <v>12.134088957145</v>
      </c>
      <c r="FG26" s="7"/>
      <c r="FH26" s="7">
        <v>30.730971645602299</v>
      </c>
      <c r="FI26" s="7"/>
      <c r="FJ26" s="7"/>
      <c r="FK26" s="7">
        <v>45.2615861315861</v>
      </c>
      <c r="FL26" s="7"/>
      <c r="FM26" s="7">
        <v>2.0970234969438502</v>
      </c>
      <c r="FN26" s="7">
        <v>0.52726963026305196</v>
      </c>
      <c r="FO26" s="7">
        <v>45.426149055062901</v>
      </c>
      <c r="FP26" s="7"/>
      <c r="FQ26" s="7"/>
      <c r="FR26" s="7">
        <v>52.990354257008399</v>
      </c>
      <c r="FS26" s="7"/>
      <c r="FT26" s="7"/>
      <c r="FU26" s="7">
        <v>15.518986518991101</v>
      </c>
      <c r="FV26" s="7">
        <v>9.9894134410133395E-2</v>
      </c>
      <c r="FW26" s="7"/>
      <c r="FX26" s="7"/>
      <c r="FY26" s="7"/>
      <c r="FZ26" s="7"/>
      <c r="GA26" s="7"/>
      <c r="GB26" s="7">
        <v>31.747274230938299</v>
      </c>
      <c r="GC26" s="7"/>
      <c r="GD26" s="7">
        <v>0.56937058854335798</v>
      </c>
      <c r="GE26" s="7"/>
      <c r="GF26" s="7"/>
      <c r="GG26" s="7">
        <v>10.001672363226</v>
      </c>
      <c r="GH26" s="7">
        <v>54.144322017705903</v>
      </c>
      <c r="GI26" s="7"/>
      <c r="GJ26" s="7">
        <v>27.073040800089199</v>
      </c>
      <c r="GK26" s="7"/>
      <c r="GL26" s="7">
        <v>52.153474134441197</v>
      </c>
      <c r="GM26" s="7">
        <v>0.48935989864548601</v>
      </c>
      <c r="GN26" s="7"/>
      <c r="GO26" s="7"/>
      <c r="GP26" s="7">
        <v>35.426658220975497</v>
      </c>
      <c r="GQ26" s="7"/>
      <c r="GR26" s="7">
        <v>10.281372285485</v>
      </c>
      <c r="GS26" s="7"/>
      <c r="GT26" s="7">
        <v>61.626897869373501</v>
      </c>
      <c r="GU26" s="7">
        <v>13.1276188630804</v>
      </c>
      <c r="GV26" s="7">
        <v>2.1873700577179598</v>
      </c>
      <c r="GW26" s="7">
        <v>2.4304220034846298E-6</v>
      </c>
      <c r="GX26" s="7">
        <v>8.4391855224587609</v>
      </c>
      <c r="GY26" s="7">
        <v>3.9472331274726297E-2</v>
      </c>
      <c r="GZ26" s="7">
        <v>11.9376671152665</v>
      </c>
      <c r="HA26" s="7"/>
      <c r="HB26" s="7">
        <v>36.105788418994301</v>
      </c>
      <c r="HC26" s="7"/>
      <c r="HD26" s="7"/>
      <c r="HE26" s="7">
        <v>8.5707349726769806</v>
      </c>
      <c r="HF26" s="7">
        <v>16.804748066547099</v>
      </c>
      <c r="HG26" s="7"/>
      <c r="HH26" s="7"/>
      <c r="HI26" s="7">
        <v>72.831838880797605</v>
      </c>
      <c r="HJ26" s="7">
        <v>32.453745275630297</v>
      </c>
      <c r="HK26" s="7"/>
      <c r="HL26" s="7">
        <v>30.8974294935249</v>
      </c>
      <c r="HM26" s="7"/>
      <c r="HN26" s="7">
        <v>62.162595984131698</v>
      </c>
      <c r="HO26" s="7"/>
      <c r="HP26" s="7"/>
      <c r="HQ26" s="7">
        <v>6.0454606453891303E-4</v>
      </c>
      <c r="HR26" s="7">
        <v>6.07622328292058</v>
      </c>
      <c r="HS26" s="7"/>
      <c r="HT26" s="7">
        <v>7.4701120070370903</v>
      </c>
      <c r="HU26" s="7"/>
      <c r="HV26" s="7">
        <v>24.397458397749201</v>
      </c>
      <c r="HW26" s="7">
        <v>5.3921868214212303</v>
      </c>
      <c r="HX26" s="7">
        <v>41.173522070239102</v>
      </c>
      <c r="HY26" s="7">
        <v>43.663304232329999</v>
      </c>
      <c r="HZ26" s="7"/>
      <c r="IA26" s="7">
        <v>42.568182851320799</v>
      </c>
      <c r="IB26" s="7">
        <v>8.6373800625317802E-3</v>
      </c>
      <c r="IC26" s="7">
        <v>3.3779713201123003E-2</v>
      </c>
      <c r="ID26" s="7">
        <v>37.0606694272482</v>
      </c>
      <c r="IE26" s="7">
        <v>57.7486559095695</v>
      </c>
      <c r="IF26" s="7">
        <v>5.5332166723762999</v>
      </c>
      <c r="IG26" s="7"/>
      <c r="IH26" s="7">
        <v>0.74173822434075398</v>
      </c>
      <c r="II26" s="7">
        <v>36.490176666986997</v>
      </c>
      <c r="IJ26" s="7"/>
      <c r="IK26" s="7">
        <v>32.652769656345697</v>
      </c>
      <c r="IL26" s="7">
        <v>14.071346217314099</v>
      </c>
      <c r="IM26" s="7">
        <v>12.0474272848768</v>
      </c>
      <c r="IN26" s="7"/>
      <c r="IO26" s="7">
        <v>2.3770427410313901E-3</v>
      </c>
      <c r="IP26" s="7"/>
      <c r="IQ26" s="7"/>
      <c r="IR26" s="7"/>
      <c r="IS26" s="7"/>
      <c r="IT26" s="7"/>
      <c r="IU26" s="7"/>
      <c r="IV26" s="7">
        <v>37.672384871462903</v>
      </c>
      <c r="IW26" s="7">
        <v>41.698099795694198</v>
      </c>
      <c r="IX26" s="7">
        <v>2.5055290626746201E-2</v>
      </c>
      <c r="IY26" s="7"/>
      <c r="IZ26" s="7">
        <v>32.372914174840801</v>
      </c>
      <c r="JA26" s="7"/>
      <c r="JB26" s="7"/>
      <c r="JC26" s="7"/>
      <c r="JD26" s="7"/>
      <c r="JE26" s="7"/>
      <c r="JF26" s="7"/>
      <c r="JG26" s="7"/>
    </row>
    <row r="27" spans="1:267" x14ac:dyDescent="0.2">
      <c r="A27" s="7" t="s">
        <v>172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v>7.5199629803548396</v>
      </c>
      <c r="BB27" s="7"/>
      <c r="BC27" s="7"/>
      <c r="BD27" s="7"/>
      <c r="BE27" s="7"/>
      <c r="BF27" s="7"/>
      <c r="BG27" s="7"/>
      <c r="BH27" s="7"/>
      <c r="BI27" s="7">
        <v>33.428720083246603</v>
      </c>
      <c r="BJ27" s="7">
        <v>52.392971337621702</v>
      </c>
      <c r="BK27" s="7"/>
      <c r="BL27" s="7">
        <v>43.050538765663099</v>
      </c>
      <c r="BM27" s="7">
        <v>79.087206005262104</v>
      </c>
      <c r="BN27" s="7"/>
      <c r="BO27" s="7">
        <v>37.164920116080303</v>
      </c>
      <c r="BP27" s="7"/>
      <c r="BQ27" s="7">
        <v>49.857500179430097</v>
      </c>
      <c r="BR27" s="7"/>
      <c r="BS27" s="7"/>
      <c r="BT27" s="7"/>
      <c r="BU27" s="7">
        <v>16.844661013179699</v>
      </c>
      <c r="BV27" s="7">
        <v>6.3487917951047005E-4</v>
      </c>
      <c r="BW27" s="7"/>
      <c r="BX27" s="7">
        <v>7.7074558861992202</v>
      </c>
      <c r="BY27" s="7">
        <v>1.4450553258209899E-9</v>
      </c>
      <c r="BZ27" s="7"/>
      <c r="CA27" s="7">
        <v>67.773944181571096</v>
      </c>
      <c r="CB27" s="7"/>
      <c r="CC27" s="7">
        <v>41.452112876175001</v>
      </c>
      <c r="CD27" s="7">
        <v>6.0088268588261702</v>
      </c>
      <c r="CE27" s="7"/>
      <c r="CF27" s="7"/>
      <c r="CG27" s="7">
        <v>27.024641407843902</v>
      </c>
      <c r="CH27" s="7">
        <v>47.102175157412702</v>
      </c>
      <c r="CI27" s="7"/>
      <c r="CJ27" s="7">
        <v>41.650806941973599</v>
      </c>
      <c r="CK27" s="7"/>
      <c r="CL27" s="7"/>
      <c r="CM27" s="7">
        <v>6.2091701784562501</v>
      </c>
      <c r="CN27" s="7"/>
      <c r="CO27" s="7">
        <v>1.78667552369063</v>
      </c>
      <c r="CP27" s="7"/>
      <c r="CQ27" s="7">
        <v>7.6032633625774201E-12</v>
      </c>
      <c r="CR27" s="7"/>
      <c r="CS27" s="7">
        <v>2.28679654622603</v>
      </c>
      <c r="CT27" s="7">
        <v>29.677295299955698</v>
      </c>
      <c r="CU27" s="7"/>
      <c r="CV27" s="7"/>
      <c r="CW27" s="7"/>
      <c r="CX27" s="7">
        <v>39.040620536875899</v>
      </c>
      <c r="CY27" s="7"/>
      <c r="CZ27" s="7">
        <v>45.843765735202197</v>
      </c>
      <c r="DA27" s="7">
        <v>95.245222259098895</v>
      </c>
      <c r="DB27" s="7">
        <v>49.070579498985303</v>
      </c>
      <c r="DC27" s="7">
        <v>1.7192304120937101</v>
      </c>
      <c r="DD27" s="7">
        <v>8.0773121817023702E-2</v>
      </c>
      <c r="DE27" s="7">
        <v>5.0901649052770903</v>
      </c>
      <c r="DF27" s="7">
        <v>7.2325513129068897</v>
      </c>
      <c r="DG27" s="7"/>
      <c r="DH27" s="7"/>
      <c r="DI27" s="7"/>
      <c r="DJ27" s="7">
        <v>7.1375405044938303</v>
      </c>
      <c r="DK27" s="7">
        <v>14.525413441979801</v>
      </c>
      <c r="DL27" s="7"/>
      <c r="DM27" s="7">
        <v>30.813023755971699</v>
      </c>
      <c r="DN27" s="7">
        <v>46.006627173005</v>
      </c>
      <c r="DO27" s="7">
        <v>49.127772792060398</v>
      </c>
      <c r="DP27" s="7"/>
      <c r="DQ27" s="7">
        <v>46.817374123993602</v>
      </c>
      <c r="DR27" s="7">
        <v>8.0201786981262302</v>
      </c>
      <c r="DS27" s="7"/>
      <c r="DT27" s="7">
        <v>58.3952840934829</v>
      </c>
      <c r="DU27" s="7">
        <v>0.139310897543692</v>
      </c>
      <c r="DV27" s="7"/>
      <c r="DW27" s="7">
        <v>7.88573679040271</v>
      </c>
      <c r="DX27" s="7"/>
      <c r="DY27" s="7">
        <v>45.678870417845097</v>
      </c>
      <c r="DZ27" s="7"/>
      <c r="EA27" s="7">
        <v>5.3076376404489896</v>
      </c>
      <c r="EB27" s="7"/>
      <c r="EC27" s="7"/>
      <c r="ED27" s="7"/>
      <c r="EE27" s="7">
        <v>3.6771686764093801</v>
      </c>
      <c r="EF27" s="7">
        <v>5.0832537781294498</v>
      </c>
      <c r="EG27" s="7">
        <v>32.169330585705197</v>
      </c>
      <c r="EH27" s="7">
        <v>3.7244371693576102</v>
      </c>
      <c r="EI27" s="7">
        <v>4.9633354587858198</v>
      </c>
      <c r="EJ27" s="7">
        <v>11.883336333491201</v>
      </c>
      <c r="EK27" s="7">
        <v>6.82474187294335</v>
      </c>
      <c r="EL27" s="7">
        <v>0.81952104935072601</v>
      </c>
      <c r="EM27" s="7"/>
      <c r="EN27" s="7">
        <v>40.966138992780699</v>
      </c>
      <c r="EO27" s="7"/>
      <c r="EP27" s="7">
        <v>0.23610663439124999</v>
      </c>
      <c r="EQ27" s="7">
        <v>30.557289236041001</v>
      </c>
      <c r="ER27" s="7">
        <v>1.1214613093832699</v>
      </c>
      <c r="ES27" s="7">
        <v>83.171906151039593</v>
      </c>
      <c r="ET27" s="7">
        <v>27.303878923570799</v>
      </c>
      <c r="EU27" s="7"/>
      <c r="EV27" s="7">
        <v>3.7256613878531</v>
      </c>
      <c r="EW27" s="7"/>
      <c r="EX27" s="7"/>
      <c r="EY27" s="7">
        <v>31.574158298535799</v>
      </c>
      <c r="EZ27" s="7"/>
      <c r="FA27" s="7">
        <v>44.290356888288102</v>
      </c>
      <c r="FB27" s="7"/>
      <c r="FC27" s="7"/>
      <c r="FD27" s="7"/>
      <c r="FE27" s="7"/>
      <c r="FF27" s="7">
        <v>13.6071573696379</v>
      </c>
      <c r="FG27" s="7"/>
      <c r="FH27" s="7">
        <v>33.883603286202003</v>
      </c>
      <c r="FI27" s="7"/>
      <c r="FJ27" s="7"/>
      <c r="FK27" s="7">
        <v>49.496735826735801</v>
      </c>
      <c r="FL27" s="7"/>
      <c r="FM27" s="7">
        <v>2.7636610730854998</v>
      </c>
      <c r="FN27" s="7">
        <v>0.57905363717075597</v>
      </c>
      <c r="FO27" s="7">
        <v>48.069451255955101</v>
      </c>
      <c r="FP27" s="7"/>
      <c r="FQ27" s="7"/>
      <c r="FR27" s="7">
        <v>56.073457050371701</v>
      </c>
      <c r="FS27" s="7"/>
      <c r="FT27" s="7"/>
      <c r="FU27" s="7">
        <v>17.2905863966315</v>
      </c>
      <c r="FV27" s="7">
        <v>0.15874518522379999</v>
      </c>
      <c r="FW27" s="7"/>
      <c r="FX27" s="7"/>
      <c r="FY27" s="7"/>
      <c r="FZ27" s="7"/>
      <c r="GA27" s="7"/>
      <c r="GB27" s="7">
        <v>35.089566084116299</v>
      </c>
      <c r="GC27" s="7"/>
      <c r="GD27" s="7">
        <v>0.59957422021016704</v>
      </c>
      <c r="GE27" s="7"/>
      <c r="GF27" s="7"/>
      <c r="GG27" s="7">
        <v>11.1717226646585</v>
      </c>
      <c r="GH27" s="7">
        <v>57.344845187294702</v>
      </c>
      <c r="GI27" s="7"/>
      <c r="GJ27" s="7">
        <v>31.4490443048381</v>
      </c>
      <c r="GK27" s="7"/>
      <c r="GL27" s="7">
        <v>58.2250959267516</v>
      </c>
      <c r="GM27" s="7">
        <v>0.527029586772088</v>
      </c>
      <c r="GN27" s="7"/>
      <c r="GO27" s="7"/>
      <c r="GP27" s="7">
        <v>39.444394172473103</v>
      </c>
      <c r="GQ27" s="7"/>
      <c r="GR27" s="7">
        <v>10.8883360577857</v>
      </c>
      <c r="GS27" s="7"/>
      <c r="GT27" s="7">
        <v>64.246393388795298</v>
      </c>
      <c r="GU27" s="7">
        <v>13.8542398333616</v>
      </c>
      <c r="GV27" s="7">
        <v>2.29936483602535</v>
      </c>
      <c r="GW27" s="7">
        <v>3.9967842294521096E-6</v>
      </c>
      <c r="GX27" s="7">
        <v>9.3018160392078606</v>
      </c>
      <c r="GY27" s="7">
        <v>8.0349371847485598E-2</v>
      </c>
      <c r="GZ27" s="7">
        <v>14.5256678396546</v>
      </c>
      <c r="HA27" s="7"/>
      <c r="HB27" s="7">
        <v>38.163818358876902</v>
      </c>
      <c r="HC27" s="7"/>
      <c r="HD27" s="7"/>
      <c r="HE27" s="7">
        <v>9.6476595239108605</v>
      </c>
      <c r="HF27" s="7">
        <v>19.879382514438099</v>
      </c>
      <c r="HG27" s="7"/>
      <c r="HH27" s="7"/>
      <c r="HI27" s="7">
        <v>73.575480800063104</v>
      </c>
      <c r="HJ27" s="7">
        <v>38.093033072032704</v>
      </c>
      <c r="HK27" s="7"/>
      <c r="HL27" s="7">
        <v>30.615445130481</v>
      </c>
      <c r="HM27" s="7"/>
      <c r="HN27" s="7">
        <v>64.597061512726995</v>
      </c>
      <c r="HO27" s="7"/>
      <c r="HP27" s="7"/>
      <c r="HQ27" s="7">
        <v>7.8659026177548203E-4</v>
      </c>
      <c r="HR27" s="7">
        <v>6.8651252008688397</v>
      </c>
      <c r="HS27" s="7"/>
      <c r="HT27" s="7">
        <v>8.5636641254947996</v>
      </c>
      <c r="HU27" s="7"/>
      <c r="HV27" s="7">
        <v>27.914352527111699</v>
      </c>
      <c r="HW27" s="7">
        <v>5.97593144135499</v>
      </c>
      <c r="HX27" s="7">
        <v>43.613968532893303</v>
      </c>
      <c r="HY27" s="7">
        <v>45.6779585617859</v>
      </c>
      <c r="HZ27" s="7"/>
      <c r="IA27" s="7">
        <v>45.645120347323498</v>
      </c>
      <c r="IB27" s="7">
        <v>1.0858299211497099E-2</v>
      </c>
      <c r="IC27" s="7">
        <v>3.6237663163557199E-2</v>
      </c>
      <c r="ID27" s="7">
        <v>40.243878920122199</v>
      </c>
      <c r="IE27" s="7">
        <v>61.014401203202901</v>
      </c>
      <c r="IF27" s="7">
        <v>6.32465086965823</v>
      </c>
      <c r="IG27" s="7"/>
      <c r="IH27" s="7">
        <v>0.95634040959815803</v>
      </c>
      <c r="II27" s="7">
        <v>38.409224214711102</v>
      </c>
      <c r="IJ27" s="7"/>
      <c r="IK27" s="7">
        <v>36.286916251700902</v>
      </c>
      <c r="IL27" s="7">
        <v>15.596380481076899</v>
      </c>
      <c r="IM27" s="7">
        <v>13.4491168902226</v>
      </c>
      <c r="IN27" s="7"/>
      <c r="IO27" s="7">
        <v>3.0696539144245099E-3</v>
      </c>
      <c r="IP27" s="7"/>
      <c r="IQ27" s="7"/>
      <c r="IR27" s="7"/>
      <c r="IS27" s="7"/>
      <c r="IT27" s="7"/>
      <c r="IU27" s="7"/>
      <c r="IV27" s="7">
        <v>40.911781949324897</v>
      </c>
      <c r="IW27" s="7">
        <v>44.254788345168997</v>
      </c>
      <c r="IX27" s="7">
        <v>2.9813917023551701E-2</v>
      </c>
      <c r="IY27" s="7"/>
      <c r="IZ27" s="7">
        <v>34.533011622721098</v>
      </c>
      <c r="JA27" s="7"/>
      <c r="JB27" s="7"/>
      <c r="JC27" s="7"/>
      <c r="JD27" s="7"/>
      <c r="JE27" s="7"/>
      <c r="JF27" s="7"/>
      <c r="JG27" s="7"/>
    </row>
    <row r="28" spans="1:267" x14ac:dyDescent="0.2">
      <c r="A28" s="7" t="s">
        <v>173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>
        <v>7.9686914988925404</v>
      </c>
      <c r="BB28" s="7"/>
      <c r="BC28" s="7"/>
      <c r="BD28" s="7"/>
      <c r="BE28" s="7"/>
      <c r="BF28" s="7"/>
      <c r="BG28" s="7"/>
      <c r="BH28" s="7"/>
      <c r="BI28" s="7">
        <v>36.784599375650401</v>
      </c>
      <c r="BJ28" s="7">
        <v>54.1424588548863</v>
      </c>
      <c r="BK28" s="7"/>
      <c r="BL28" s="7">
        <v>44.772560316289599</v>
      </c>
      <c r="BM28" s="7">
        <v>81.437993444914994</v>
      </c>
      <c r="BN28" s="7"/>
      <c r="BO28" s="7">
        <v>39.108756480573099</v>
      </c>
      <c r="BP28" s="7"/>
      <c r="BQ28" s="7">
        <v>53.677387317878399</v>
      </c>
      <c r="BR28" s="7"/>
      <c r="BS28" s="7"/>
      <c r="BT28" s="7"/>
      <c r="BU28" s="7">
        <v>19.88069477682</v>
      </c>
      <c r="BV28" s="7">
        <v>2.3845191154218898E-3</v>
      </c>
      <c r="BW28" s="7"/>
      <c r="BX28" s="7">
        <v>8.5149771235289897</v>
      </c>
      <c r="BY28" s="7">
        <v>3.3962800392250802E-9</v>
      </c>
      <c r="BZ28" s="7"/>
      <c r="CA28" s="7">
        <v>68.564310877566101</v>
      </c>
      <c r="CB28" s="7"/>
      <c r="CC28" s="7">
        <v>44.832019824993701</v>
      </c>
      <c r="CD28" s="7">
        <v>6.4986202378841602</v>
      </c>
      <c r="CE28" s="7">
        <v>29.561479177596201</v>
      </c>
      <c r="CF28" s="7"/>
      <c r="CG28" s="7">
        <v>31.5191707068943</v>
      </c>
      <c r="CH28" s="7">
        <v>49.864052661705799</v>
      </c>
      <c r="CI28" s="7"/>
      <c r="CJ28" s="7">
        <v>47.737077458253502</v>
      </c>
      <c r="CK28" s="7">
        <v>38.131979133221598</v>
      </c>
      <c r="CL28" s="7"/>
      <c r="CM28" s="7">
        <v>7.9016157815523496</v>
      </c>
      <c r="CN28" s="7"/>
      <c r="CO28" s="7">
        <v>2.1348481898457301</v>
      </c>
      <c r="CP28" s="7"/>
      <c r="CQ28" s="7">
        <v>1.3421789728827E-11</v>
      </c>
      <c r="CR28" s="7"/>
      <c r="CS28" s="7">
        <v>3.03283437742326</v>
      </c>
      <c r="CT28" s="7">
        <v>31.351221902324799</v>
      </c>
      <c r="CU28" s="7"/>
      <c r="CV28" s="7"/>
      <c r="CW28" s="7"/>
      <c r="CX28" s="7">
        <v>41.012060311904698</v>
      </c>
      <c r="CY28" s="7"/>
      <c r="CZ28" s="7">
        <v>49.010757968038597</v>
      </c>
      <c r="DA28" s="7">
        <v>96.104184530161902</v>
      </c>
      <c r="DB28" s="7">
        <v>51.106003800528399</v>
      </c>
      <c r="DC28" s="7">
        <v>1.8159994155547701</v>
      </c>
      <c r="DD28" s="7">
        <v>0.119894674437489</v>
      </c>
      <c r="DE28" s="7">
        <v>5.9086570024997798</v>
      </c>
      <c r="DF28" s="7">
        <v>8.1955161747180902</v>
      </c>
      <c r="DG28" s="7"/>
      <c r="DH28" s="7"/>
      <c r="DI28" s="7"/>
      <c r="DJ28" s="7">
        <v>7.9631772427266903</v>
      </c>
      <c r="DK28" s="7">
        <v>14.4273119857632</v>
      </c>
      <c r="DL28" s="7"/>
      <c r="DM28" s="7">
        <v>32.878785563923898</v>
      </c>
      <c r="DN28" s="7">
        <v>49.855676220660101</v>
      </c>
      <c r="DO28" s="7">
        <v>53.775038272712898</v>
      </c>
      <c r="DP28" s="7"/>
      <c r="DQ28" s="7">
        <v>51.813694682680698</v>
      </c>
      <c r="DR28" s="7">
        <v>8.8732292598279106</v>
      </c>
      <c r="DS28" s="7"/>
      <c r="DT28" s="7">
        <v>60.318482907233403</v>
      </c>
      <c r="DU28" s="7">
        <v>0.310488486647225</v>
      </c>
      <c r="DV28" s="7"/>
      <c r="DW28" s="7">
        <v>9.4770375705386805</v>
      </c>
      <c r="DX28" s="7"/>
      <c r="DY28" s="7">
        <v>48.463156204277098</v>
      </c>
      <c r="DZ28" s="7"/>
      <c r="EA28" s="7">
        <v>5.5485342303879603</v>
      </c>
      <c r="EB28" s="7"/>
      <c r="EC28" s="7"/>
      <c r="ED28" s="7"/>
      <c r="EE28" s="7">
        <v>4.0538454565300102</v>
      </c>
      <c r="EF28" s="7">
        <v>5.5027651385611698</v>
      </c>
      <c r="EG28" s="7">
        <v>35.349568590375704</v>
      </c>
      <c r="EH28" s="7">
        <v>3.9955723119202999</v>
      </c>
      <c r="EI28" s="7">
        <v>9.1300578691849807</v>
      </c>
      <c r="EJ28" s="7">
        <v>13.293660350544799</v>
      </c>
      <c r="EK28" s="7">
        <v>7.63004370521403</v>
      </c>
      <c r="EL28" s="7">
        <v>0.98129605484495197</v>
      </c>
      <c r="EM28" s="7"/>
      <c r="EN28" s="7">
        <v>45.246129425067402</v>
      </c>
      <c r="EO28" s="7"/>
      <c r="EP28" s="7">
        <v>0.58070788058095701</v>
      </c>
      <c r="EQ28" s="7">
        <v>35.032886033761599</v>
      </c>
      <c r="ER28" s="7">
        <v>1.2513502040048901</v>
      </c>
      <c r="ES28" s="7">
        <v>84.751939248271995</v>
      </c>
      <c r="ET28" s="7">
        <v>28.674579269855599</v>
      </c>
      <c r="EU28" s="7"/>
      <c r="EV28" s="7">
        <v>4.1503041783513899</v>
      </c>
      <c r="EW28" s="7"/>
      <c r="EX28" s="7"/>
      <c r="EY28" s="7">
        <v>32.654188439243903</v>
      </c>
      <c r="EZ28" s="7"/>
      <c r="FA28" s="7">
        <v>46.380050375157097</v>
      </c>
      <c r="FB28" s="7"/>
      <c r="FC28" s="7"/>
      <c r="FD28" s="7"/>
      <c r="FE28" s="7"/>
      <c r="FF28" s="7">
        <v>15.987369606773401</v>
      </c>
      <c r="FG28" s="7"/>
      <c r="FH28" s="7">
        <v>37.477028408466097</v>
      </c>
      <c r="FI28" s="7"/>
      <c r="FJ28" s="7"/>
      <c r="FK28" s="7">
        <v>53.787742287742297</v>
      </c>
      <c r="FL28" s="7"/>
      <c r="FM28" s="7">
        <v>3.29783084280175</v>
      </c>
      <c r="FN28" s="7">
        <v>0.65724041542891198</v>
      </c>
      <c r="FO28" s="7">
        <v>49.850056916340797</v>
      </c>
      <c r="FP28" s="7"/>
      <c r="FQ28" s="7"/>
      <c r="FR28" s="7">
        <v>55.579451261772199</v>
      </c>
      <c r="FS28" s="7"/>
      <c r="FT28" s="7"/>
      <c r="FU28" s="7">
        <v>18.257043380647801</v>
      </c>
      <c r="FV28" s="7">
        <v>0.32046674494064797</v>
      </c>
      <c r="FW28" s="7"/>
      <c r="FX28" s="7"/>
      <c r="FY28" s="7"/>
      <c r="FZ28" s="7"/>
      <c r="GA28" s="7"/>
      <c r="GB28" s="7">
        <v>37.267903674794503</v>
      </c>
      <c r="GC28" s="7"/>
      <c r="GD28" s="7">
        <v>0.63345066347782297</v>
      </c>
      <c r="GE28" s="7"/>
      <c r="GF28" s="7"/>
      <c r="GG28" s="7">
        <v>12.5544733763075</v>
      </c>
      <c r="GH28" s="7">
        <v>58.916575832294598</v>
      </c>
      <c r="GI28" s="7"/>
      <c r="GJ28" s="7">
        <v>33.757742504681602</v>
      </c>
      <c r="GK28" s="7"/>
      <c r="GL28" s="7">
        <v>56.775520627463997</v>
      </c>
      <c r="GM28" s="7">
        <v>0.64936544182631195</v>
      </c>
      <c r="GN28" s="7"/>
      <c r="GO28" s="7"/>
      <c r="GP28" s="7">
        <v>42.783458510541998</v>
      </c>
      <c r="GQ28" s="7"/>
      <c r="GR28" s="7">
        <v>11.5810556453586</v>
      </c>
      <c r="GS28" s="7"/>
      <c r="GT28" s="7">
        <v>65.597393046552796</v>
      </c>
      <c r="GU28" s="7">
        <v>14.9490154284884</v>
      </c>
      <c r="GV28" s="7">
        <v>2.6082558876023199</v>
      </c>
      <c r="GW28" s="7">
        <v>8.4392352884275608E-6</v>
      </c>
      <c r="GX28" s="7">
        <v>10.2347283365258</v>
      </c>
      <c r="GY28" s="7">
        <v>0.10086639059463801</v>
      </c>
      <c r="GZ28" s="7">
        <v>18.0122293753573</v>
      </c>
      <c r="HA28" s="7"/>
      <c r="HB28" s="7">
        <v>39.210886222666701</v>
      </c>
      <c r="HC28" s="7"/>
      <c r="HD28" s="7"/>
      <c r="HE28" s="7">
        <v>10.2837299230785</v>
      </c>
      <c r="HF28" s="7">
        <v>23.1515558345451</v>
      </c>
      <c r="HG28" s="7"/>
      <c r="HH28" s="7"/>
      <c r="HI28" s="7">
        <v>73.716322072651806</v>
      </c>
      <c r="HJ28" s="7">
        <v>42.518294845550102</v>
      </c>
      <c r="HK28" s="7"/>
      <c r="HL28" s="7">
        <v>32.4684852304838</v>
      </c>
      <c r="HM28" s="7"/>
      <c r="HN28" s="7">
        <v>65.369907712281105</v>
      </c>
      <c r="HO28" s="7"/>
      <c r="HP28" s="7"/>
      <c r="HQ28" s="7">
        <v>1.10290567253785E-3</v>
      </c>
      <c r="HR28" s="7">
        <v>7.2931464542237396</v>
      </c>
      <c r="HS28" s="7"/>
      <c r="HT28" s="7">
        <v>9.6172694619557308</v>
      </c>
      <c r="HU28" s="7"/>
      <c r="HV28" s="7">
        <v>31.312666107314001</v>
      </c>
      <c r="HW28" s="7">
        <v>6.8104336948282302</v>
      </c>
      <c r="HX28" s="7">
        <v>44.613398048236597</v>
      </c>
      <c r="HY28" s="7">
        <v>46.350821628821897</v>
      </c>
      <c r="HZ28" s="7"/>
      <c r="IA28" s="7">
        <v>48.136608114338202</v>
      </c>
      <c r="IB28" s="7">
        <v>1.41796113191548E-2</v>
      </c>
      <c r="IC28" s="7">
        <v>3.7836399313036201E-2</v>
      </c>
      <c r="ID28" s="7">
        <v>43.814726958649103</v>
      </c>
      <c r="IE28" s="7">
        <v>62.814200614722502</v>
      </c>
      <c r="IF28" s="7">
        <v>6.7121807179824904</v>
      </c>
      <c r="IG28" s="7"/>
      <c r="IH28" s="7">
        <v>1.2150871777641501</v>
      </c>
      <c r="II28" s="7">
        <v>39.8405580210068</v>
      </c>
      <c r="IJ28" s="7"/>
      <c r="IK28" s="7">
        <v>39.681726030187299</v>
      </c>
      <c r="IL28" s="7">
        <v>17.1269395640537</v>
      </c>
      <c r="IM28" s="7">
        <v>15.4900203782242</v>
      </c>
      <c r="IN28" s="7">
        <v>28.851957865237701</v>
      </c>
      <c r="IO28" s="7">
        <v>4.0332265975336302E-3</v>
      </c>
      <c r="IP28" s="7"/>
      <c r="IQ28" s="7"/>
      <c r="IR28" s="7"/>
      <c r="IS28" s="7"/>
      <c r="IT28" s="7"/>
      <c r="IU28" s="7"/>
      <c r="IV28" s="7">
        <v>42.797530053634198</v>
      </c>
      <c r="IW28" s="7">
        <v>45.6764447583299</v>
      </c>
      <c r="IX28" s="7">
        <v>4.4481582970332501E-2</v>
      </c>
      <c r="IY28" s="7"/>
      <c r="IZ28" s="7">
        <v>35.103962490002203</v>
      </c>
      <c r="JA28" s="7"/>
      <c r="JB28" s="7"/>
      <c r="JC28" s="7"/>
      <c r="JD28" s="7"/>
      <c r="JE28" s="7"/>
      <c r="JF28" s="7"/>
      <c r="JG28" s="7"/>
    </row>
    <row r="29" spans="1:267" x14ac:dyDescent="0.2">
      <c r="A29" s="7" t="s">
        <v>174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>
        <v>8.6154622127625409</v>
      </c>
      <c r="BB29" s="7"/>
      <c r="BC29" s="7"/>
      <c r="BD29" s="7"/>
      <c r="BE29" s="7"/>
      <c r="BF29" s="7"/>
      <c r="BG29" s="7"/>
      <c r="BH29" s="7">
        <v>39.857537016526898</v>
      </c>
      <c r="BI29" s="7">
        <v>38.241415192507802</v>
      </c>
      <c r="BJ29" s="7">
        <v>57.208646863550797</v>
      </c>
      <c r="BK29" s="7"/>
      <c r="BL29" s="7">
        <v>46.548395040373201</v>
      </c>
      <c r="BM29" s="7">
        <v>81.700548925188102</v>
      </c>
      <c r="BN29" s="7"/>
      <c r="BO29" s="7">
        <v>40.941313540440099</v>
      </c>
      <c r="BP29" s="7"/>
      <c r="BQ29" s="7">
        <v>57.081486399196102</v>
      </c>
      <c r="BR29" s="7"/>
      <c r="BS29" s="7"/>
      <c r="BT29" s="7"/>
      <c r="BU29" s="7">
        <v>21.278868220601701</v>
      </c>
      <c r="BV29" s="7">
        <v>3.2938553411775297E-2</v>
      </c>
      <c r="BW29" s="7"/>
      <c r="BX29" s="7">
        <v>9.2453466502772699</v>
      </c>
      <c r="BY29" s="7">
        <v>9.92127211260219E-9</v>
      </c>
      <c r="BZ29" s="7"/>
      <c r="CA29" s="7">
        <v>70.671955400219602</v>
      </c>
      <c r="CB29" s="7"/>
      <c r="CC29" s="7">
        <v>47.005008853834603</v>
      </c>
      <c r="CD29" s="7">
        <v>7.4290192353798199</v>
      </c>
      <c r="CE29" s="7">
        <v>32.8871455850757</v>
      </c>
      <c r="CF29" s="7"/>
      <c r="CG29" s="7">
        <v>35.103947511578902</v>
      </c>
      <c r="CH29" s="7">
        <v>52.010589582140803</v>
      </c>
      <c r="CI29" s="7"/>
      <c r="CJ29" s="7">
        <v>48.950654056665797</v>
      </c>
      <c r="CK29" s="7">
        <v>45.854046592099898</v>
      </c>
      <c r="CL29" s="7"/>
      <c r="CM29" s="7">
        <v>9.4708929262524197</v>
      </c>
      <c r="CN29" s="7"/>
      <c r="CO29" s="7">
        <v>2.4841661608236998</v>
      </c>
      <c r="CP29" s="7"/>
      <c r="CQ29" s="7">
        <v>2.04315893748572E-11</v>
      </c>
      <c r="CR29" s="7"/>
      <c r="CS29" s="7">
        <v>3.3951800510573</v>
      </c>
      <c r="CT29" s="7">
        <v>32.694546863904797</v>
      </c>
      <c r="CU29" s="7"/>
      <c r="CV29" s="7"/>
      <c r="CW29" s="7"/>
      <c r="CX29" s="7">
        <v>43.469482915196402</v>
      </c>
      <c r="CY29" s="7"/>
      <c r="CZ29" s="7">
        <v>52.093916614587997</v>
      </c>
      <c r="DA29" s="7">
        <v>97.915474536409306</v>
      </c>
      <c r="DB29" s="7">
        <v>52.239532026207101</v>
      </c>
      <c r="DC29" s="7">
        <v>2.18195377217247</v>
      </c>
      <c r="DD29" s="7">
        <v>0.157338067914436</v>
      </c>
      <c r="DE29" s="7">
        <v>6.9152774575808502</v>
      </c>
      <c r="DF29" s="7">
        <v>9.1385881128124904</v>
      </c>
      <c r="DG29" s="7"/>
      <c r="DH29" s="7"/>
      <c r="DI29" s="7"/>
      <c r="DJ29" s="7">
        <v>8.9935906098955591</v>
      </c>
      <c r="DK29" s="7">
        <v>15.641698335149799</v>
      </c>
      <c r="DL29" s="7"/>
      <c r="DM29" s="7">
        <v>34.618473655874503</v>
      </c>
      <c r="DN29" s="7">
        <v>53.379304103497802</v>
      </c>
      <c r="DO29" s="7">
        <v>57.901628569920298</v>
      </c>
      <c r="DP29" s="7"/>
      <c r="DQ29" s="7">
        <v>54.848496799809197</v>
      </c>
      <c r="DR29" s="7">
        <v>10.834076226569399</v>
      </c>
      <c r="DS29" s="7"/>
      <c r="DT29" s="7">
        <v>61.769621994650002</v>
      </c>
      <c r="DU29" s="7">
        <v>0.43364471917234498</v>
      </c>
      <c r="DV29" s="7"/>
      <c r="DW29" s="7">
        <v>11.2261966923024</v>
      </c>
      <c r="DX29" s="7"/>
      <c r="DY29" s="7">
        <v>51.205983189814098</v>
      </c>
      <c r="DZ29" s="7"/>
      <c r="EA29" s="7">
        <v>5.7375589268499398</v>
      </c>
      <c r="EB29" s="7"/>
      <c r="EC29" s="7"/>
      <c r="ED29" s="7"/>
      <c r="EE29" s="7">
        <v>4.3133739557406097</v>
      </c>
      <c r="EF29" s="7">
        <v>5.7628460779459001</v>
      </c>
      <c r="EG29" s="7">
        <v>38.407489748712699</v>
      </c>
      <c r="EH29" s="7">
        <v>4.3339115767777399</v>
      </c>
      <c r="EI29" s="7">
        <v>11.946899576354101</v>
      </c>
      <c r="EJ29" s="7">
        <v>14.399547607768801</v>
      </c>
      <c r="EK29" s="7">
        <v>8.4277674316187703</v>
      </c>
      <c r="EL29" s="7">
        <v>1.10435273361484</v>
      </c>
      <c r="EM29" s="7"/>
      <c r="EN29" s="7">
        <v>49.160423588762299</v>
      </c>
      <c r="EO29" s="7"/>
      <c r="EP29" s="7">
        <v>2.74800071723149</v>
      </c>
      <c r="EQ29" s="7">
        <v>38.814509518051501</v>
      </c>
      <c r="ER29" s="7">
        <v>1.5994103766810699</v>
      </c>
      <c r="ES29" s="7">
        <v>86.668700710488494</v>
      </c>
      <c r="ET29" s="7">
        <v>29.777825890107302</v>
      </c>
      <c r="EU29" s="7"/>
      <c r="EV29" s="7">
        <v>4.5771255361970198</v>
      </c>
      <c r="EW29" s="7"/>
      <c r="EX29" s="7"/>
      <c r="EY29" s="7">
        <v>33.3967304471322</v>
      </c>
      <c r="EZ29" s="7"/>
      <c r="FA29" s="7">
        <v>46.9261569397109</v>
      </c>
      <c r="FB29" s="7"/>
      <c r="FC29" s="7"/>
      <c r="FD29" s="7"/>
      <c r="FE29" s="7"/>
      <c r="FF29" s="7">
        <v>17.743400313191501</v>
      </c>
      <c r="FG29" s="7"/>
      <c r="FH29" s="7">
        <v>42.153272300905698</v>
      </c>
      <c r="FI29" s="7"/>
      <c r="FJ29" s="7"/>
      <c r="FK29" s="7">
        <v>57.249444899444903</v>
      </c>
      <c r="FL29" s="7"/>
      <c r="FM29" s="7">
        <v>3.6228855286920001</v>
      </c>
      <c r="FN29" s="7">
        <v>0.788861373803463</v>
      </c>
      <c r="FO29" s="7">
        <v>51.792849526372301</v>
      </c>
      <c r="FP29" s="7"/>
      <c r="FQ29" s="7"/>
      <c r="FR29" s="7">
        <v>55.333512189521997</v>
      </c>
      <c r="FS29" s="7"/>
      <c r="FT29" s="7"/>
      <c r="FU29" s="7">
        <v>19.606085995002999</v>
      </c>
      <c r="FV29" s="7">
        <v>0.53020840674546399</v>
      </c>
      <c r="FW29" s="7"/>
      <c r="FX29" s="7"/>
      <c r="FY29" s="7"/>
      <c r="FZ29" s="7"/>
      <c r="GA29" s="7"/>
      <c r="GB29" s="7">
        <v>41.906851822248598</v>
      </c>
      <c r="GC29" s="7"/>
      <c r="GD29" s="7">
        <v>0.66414965613087096</v>
      </c>
      <c r="GE29" s="7"/>
      <c r="GF29" s="7"/>
      <c r="GG29" s="7">
        <v>12.911746691101399</v>
      </c>
      <c r="GH29" s="7">
        <v>60.861789512951802</v>
      </c>
      <c r="GI29" s="7"/>
      <c r="GJ29" s="7">
        <v>35.841018363516199</v>
      </c>
      <c r="GK29" s="7"/>
      <c r="GL29" s="7">
        <v>61.524465968117802</v>
      </c>
      <c r="GM29" s="7">
        <v>0.765085826535298</v>
      </c>
      <c r="GN29" s="7"/>
      <c r="GO29" s="7"/>
      <c r="GP29" s="7">
        <v>45.443851235182301</v>
      </c>
      <c r="GQ29" s="7"/>
      <c r="GR29" s="7">
        <v>12.286013812250101</v>
      </c>
      <c r="GS29" s="7"/>
      <c r="GT29" s="7">
        <v>66.635565811330295</v>
      </c>
      <c r="GU29" s="7">
        <v>16.058323443214601</v>
      </c>
      <c r="GV29" s="7">
        <v>3.1380308053171699</v>
      </c>
      <c r="GW29" s="7">
        <v>1.7739991562203301E-5</v>
      </c>
      <c r="GX29" s="7">
        <v>15.386785740408699</v>
      </c>
      <c r="GY29" s="7">
        <v>0.116400822831708</v>
      </c>
      <c r="GZ29" s="7">
        <v>23.124935639538801</v>
      </c>
      <c r="HA29" s="7"/>
      <c r="HB29" s="7">
        <v>39.644155683694599</v>
      </c>
      <c r="HC29" s="7"/>
      <c r="HD29" s="7"/>
      <c r="HE29" s="7">
        <v>10.8359220398382</v>
      </c>
      <c r="HF29" s="7">
        <v>25.8973461596518</v>
      </c>
      <c r="HG29" s="7"/>
      <c r="HH29" s="7"/>
      <c r="HI29" s="7">
        <v>72.567057288332293</v>
      </c>
      <c r="HJ29" s="7">
        <v>47.528662394021097</v>
      </c>
      <c r="HK29" s="7"/>
      <c r="HL29" s="7">
        <v>33.797840084833602</v>
      </c>
      <c r="HM29" s="7"/>
      <c r="HN29" s="7">
        <v>67.070169351299995</v>
      </c>
      <c r="HO29" s="7"/>
      <c r="HP29" s="7"/>
      <c r="HQ29" s="7">
        <v>1.6948568401536201E-3</v>
      </c>
      <c r="HR29" s="7">
        <v>8.0988335193623797</v>
      </c>
      <c r="HS29" s="7"/>
      <c r="HT29" s="7">
        <v>10.7258022284123</v>
      </c>
      <c r="HU29" s="7"/>
      <c r="HV29" s="7">
        <v>34.844821442654798</v>
      </c>
      <c r="HW29" s="7">
        <v>7.9435709343077097</v>
      </c>
      <c r="HX29" s="7">
        <v>45.8246092911264</v>
      </c>
      <c r="HY29" s="7">
        <v>46.909573415471201</v>
      </c>
      <c r="HZ29" s="7"/>
      <c r="IA29" s="7">
        <v>49.437237910187598</v>
      </c>
      <c r="IB29" s="7">
        <v>1.90214298183706E-2</v>
      </c>
      <c r="IC29" s="7">
        <v>3.9232087422140099E-2</v>
      </c>
      <c r="ID29" s="7">
        <v>47.339289797695102</v>
      </c>
      <c r="IE29" s="7">
        <v>64.655571701770995</v>
      </c>
      <c r="IF29" s="7">
        <v>7.33168265861352</v>
      </c>
      <c r="IG29" s="7"/>
      <c r="IH29" s="7">
        <v>1.65429187828086</v>
      </c>
      <c r="II29" s="7">
        <v>40.185138381945002</v>
      </c>
      <c r="IJ29" s="7"/>
      <c r="IK29" s="7">
        <v>38.2822988873017</v>
      </c>
      <c r="IL29" s="7">
        <v>17.145171467460699</v>
      </c>
      <c r="IM29" s="7">
        <v>17.555580580602999</v>
      </c>
      <c r="IN29" s="7">
        <v>31.419782115243802</v>
      </c>
      <c r="IO29" s="7">
        <v>5.9849986453662197E-3</v>
      </c>
      <c r="IP29" s="7"/>
      <c r="IQ29" s="7"/>
      <c r="IR29" s="7"/>
      <c r="IS29" s="7"/>
      <c r="IT29" s="7"/>
      <c r="IU29" s="7"/>
      <c r="IV29" s="7">
        <v>44.920591825411499</v>
      </c>
      <c r="IW29" s="7">
        <v>47.640776468987603</v>
      </c>
      <c r="IX29" s="7">
        <v>6.9081866014376395E-2</v>
      </c>
      <c r="IY29" s="7"/>
      <c r="IZ29" s="7">
        <v>37.040437514864102</v>
      </c>
      <c r="JA29" s="7"/>
      <c r="JB29" s="7"/>
      <c r="JC29" s="7"/>
      <c r="JD29" s="7"/>
      <c r="JE29" s="7"/>
      <c r="JF29" s="7"/>
      <c r="JG29" s="7"/>
    </row>
    <row r="30" spans="1:267" x14ac:dyDescent="0.2">
      <c r="A30" s="7" t="s">
        <v>175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v>9.5185596921101503</v>
      </c>
      <c r="BB30" s="7"/>
      <c r="BC30" s="7"/>
      <c r="BD30" s="7"/>
      <c r="BE30" s="7"/>
      <c r="BF30" s="7"/>
      <c r="BG30" s="7"/>
      <c r="BH30" s="7">
        <v>41.464695763913099</v>
      </c>
      <c r="BI30" s="7">
        <v>40.816857440166501</v>
      </c>
      <c r="BJ30" s="7">
        <v>59.033326276643699</v>
      </c>
      <c r="BK30" s="7"/>
      <c r="BL30" s="7">
        <v>48.691953116413501</v>
      </c>
      <c r="BM30" s="7">
        <v>79.546947535162403</v>
      </c>
      <c r="BN30" s="7"/>
      <c r="BO30" s="7">
        <v>42.544209056619799</v>
      </c>
      <c r="BP30" s="7"/>
      <c r="BQ30" s="7">
        <v>59.860632132347703</v>
      </c>
      <c r="BR30" s="7"/>
      <c r="BS30" s="7"/>
      <c r="BT30" s="7"/>
      <c r="BU30" s="7">
        <v>21.678346347396499</v>
      </c>
      <c r="BV30" s="7">
        <v>3.9030998793365899</v>
      </c>
      <c r="BW30" s="7"/>
      <c r="BX30" s="7">
        <v>9.9937182428344808</v>
      </c>
      <c r="BY30" s="7">
        <v>3.2342321744633003E-8</v>
      </c>
      <c r="BZ30" s="7"/>
      <c r="CA30" s="7">
        <v>72.335018656375397</v>
      </c>
      <c r="CB30" s="7">
        <v>2.4834862532264201E-2</v>
      </c>
      <c r="CC30" s="7">
        <v>50.251201944236797</v>
      </c>
      <c r="CD30" s="7">
        <v>7.7116404362319999</v>
      </c>
      <c r="CE30" s="7">
        <v>34.660834335731501</v>
      </c>
      <c r="CF30" s="7"/>
      <c r="CG30" s="7">
        <v>38.0907227753558</v>
      </c>
      <c r="CH30" s="7">
        <v>54.0712650257585</v>
      </c>
      <c r="CI30" s="7"/>
      <c r="CJ30" s="7">
        <v>54.053192027262902</v>
      </c>
      <c r="CK30" s="7">
        <v>48.217363697877602</v>
      </c>
      <c r="CL30" s="7"/>
      <c r="CM30" s="7">
        <v>12.378788432595099</v>
      </c>
      <c r="CN30" s="7"/>
      <c r="CO30" s="7">
        <v>3.0797246687205799</v>
      </c>
      <c r="CP30" s="7"/>
      <c r="CQ30" s="7">
        <v>2.5298554254125899E-11</v>
      </c>
      <c r="CR30" s="7">
        <v>35.448414250556901</v>
      </c>
      <c r="CS30" s="7">
        <v>3.9064065590339201</v>
      </c>
      <c r="CT30" s="7">
        <v>33.303908897958401</v>
      </c>
      <c r="CU30" s="7">
        <v>1.2053999999999999E-4</v>
      </c>
      <c r="CV30" s="7"/>
      <c r="CW30" s="7"/>
      <c r="CX30" s="7">
        <v>45.657933890389302</v>
      </c>
      <c r="CY30" s="7"/>
      <c r="CZ30" s="7">
        <v>54.531261494509401</v>
      </c>
      <c r="DA30" s="7">
        <v>100</v>
      </c>
      <c r="DB30" s="7">
        <v>54.193280065968501</v>
      </c>
      <c r="DC30" s="7">
        <v>3.1711681648146399</v>
      </c>
      <c r="DD30" s="7">
        <v>0.20136631935000401</v>
      </c>
      <c r="DE30" s="7">
        <v>7.7524932302302103</v>
      </c>
      <c r="DF30" s="7">
        <v>11.179086341413299</v>
      </c>
      <c r="DG30" s="7">
        <v>37.871018128827302</v>
      </c>
      <c r="DH30" s="7"/>
      <c r="DI30" s="7"/>
      <c r="DJ30" s="7">
        <v>10.8339160905682</v>
      </c>
      <c r="DK30" s="7">
        <v>18.623738873989399</v>
      </c>
      <c r="DL30" s="7"/>
      <c r="DM30" s="7">
        <v>36.148946820193103</v>
      </c>
      <c r="DN30" s="7">
        <v>56.152690946548702</v>
      </c>
      <c r="DO30" s="7">
        <v>61.277930282074301</v>
      </c>
      <c r="DP30" s="7"/>
      <c r="DQ30" s="7">
        <v>58.882563028675001</v>
      </c>
      <c r="DR30" s="7">
        <v>12.8188665184679</v>
      </c>
      <c r="DS30" s="7"/>
      <c r="DT30" s="7">
        <v>63.0459249074963</v>
      </c>
      <c r="DU30" s="7">
        <v>0.47833371842450001</v>
      </c>
      <c r="DV30" s="7"/>
      <c r="DW30" s="7">
        <v>13.394502112335701</v>
      </c>
      <c r="DX30" s="7"/>
      <c r="DY30" s="7">
        <v>52.4868419332591</v>
      </c>
      <c r="DZ30" s="7"/>
      <c r="EA30" s="7">
        <v>6.8097245890598801</v>
      </c>
      <c r="EB30" s="7"/>
      <c r="EC30" s="7"/>
      <c r="ED30" s="7"/>
      <c r="EE30" s="7">
        <v>4.7726982043546098</v>
      </c>
      <c r="EF30" s="7">
        <v>5.9566318759027403</v>
      </c>
      <c r="EG30" s="7">
        <v>39.752975058380898</v>
      </c>
      <c r="EH30" s="7">
        <v>4.6347866712469896</v>
      </c>
      <c r="EI30" s="7">
        <v>15.769265775686801</v>
      </c>
      <c r="EJ30" s="7">
        <v>15.199647560397899</v>
      </c>
      <c r="EK30" s="7">
        <v>8.82594035113679</v>
      </c>
      <c r="EL30" s="7">
        <v>1.1528265404657401</v>
      </c>
      <c r="EM30" s="7"/>
      <c r="EN30" s="7">
        <v>51.812872923371302</v>
      </c>
      <c r="EO30" s="7"/>
      <c r="EP30" s="7">
        <v>11.2336381567151</v>
      </c>
      <c r="EQ30" s="7">
        <v>42.387769942743802</v>
      </c>
      <c r="ER30" s="7">
        <v>2.0100286219162999</v>
      </c>
      <c r="ES30" s="7">
        <v>88.430049081173806</v>
      </c>
      <c r="ET30" s="7">
        <v>30.666716215269101</v>
      </c>
      <c r="EU30" s="7"/>
      <c r="EV30" s="7">
        <v>5.17245240927544</v>
      </c>
      <c r="EW30" s="7"/>
      <c r="EX30" s="7"/>
      <c r="EY30" s="7">
        <v>34.2179923818492</v>
      </c>
      <c r="EZ30" s="7"/>
      <c r="FA30" s="7">
        <v>47.625507693186101</v>
      </c>
      <c r="FB30" s="7"/>
      <c r="FC30" s="7"/>
      <c r="FD30" s="7"/>
      <c r="FE30" s="7"/>
      <c r="FF30" s="7">
        <v>20.1069677095077</v>
      </c>
      <c r="FG30" s="7"/>
      <c r="FH30" s="7">
        <v>46.005424031972801</v>
      </c>
      <c r="FI30" s="7"/>
      <c r="FJ30" s="7"/>
      <c r="FK30" s="7">
        <v>59.593001183001199</v>
      </c>
      <c r="FL30" s="7"/>
      <c r="FM30" s="7">
        <v>4.0053348583219597</v>
      </c>
      <c r="FN30" s="7">
        <v>0.87184151233755203</v>
      </c>
      <c r="FO30" s="7">
        <v>51.972290406800397</v>
      </c>
      <c r="FP30" s="7">
        <v>24.8035203541275</v>
      </c>
      <c r="FQ30" s="7"/>
      <c r="FR30" s="7">
        <v>55.203363641150702</v>
      </c>
      <c r="FS30" s="7"/>
      <c r="FT30" s="7">
        <v>20.895154387434602</v>
      </c>
      <c r="FU30" s="7">
        <v>20.919439651321099</v>
      </c>
      <c r="FV30" s="7">
        <v>0.83639553493194396</v>
      </c>
      <c r="FW30" s="7"/>
      <c r="FX30" s="7"/>
      <c r="FY30" s="7"/>
      <c r="FZ30" s="7"/>
      <c r="GA30" s="7"/>
      <c r="GB30" s="7">
        <v>45.1456810743083</v>
      </c>
      <c r="GC30" s="7"/>
      <c r="GD30" s="7">
        <v>0.70936208601460504</v>
      </c>
      <c r="GE30" s="7"/>
      <c r="GF30" s="7"/>
      <c r="GG30" s="7">
        <v>13.951483333335799</v>
      </c>
      <c r="GH30" s="7">
        <v>62.236404414641498</v>
      </c>
      <c r="GI30" s="7"/>
      <c r="GJ30" s="7">
        <v>41.366863128297403</v>
      </c>
      <c r="GK30" s="7"/>
      <c r="GL30" s="7">
        <v>60.9563495883257</v>
      </c>
      <c r="GM30" s="7">
        <v>0.82197259596518601</v>
      </c>
      <c r="GN30" s="7"/>
      <c r="GO30" s="7"/>
      <c r="GP30" s="7">
        <v>48.040901275902598</v>
      </c>
      <c r="GQ30" s="7"/>
      <c r="GR30" s="7">
        <v>12.9758537341009</v>
      </c>
      <c r="GS30" s="7"/>
      <c r="GT30" s="7">
        <v>67.319659785596997</v>
      </c>
      <c r="GU30" s="7">
        <v>16.654152638845201</v>
      </c>
      <c r="GV30" s="7">
        <v>3.9291508533163002</v>
      </c>
      <c r="GW30" s="7">
        <v>4.67270500051154E-5</v>
      </c>
      <c r="GX30" s="7">
        <v>18.9416113416321</v>
      </c>
      <c r="GY30" s="7">
        <v>0.12981166512998699</v>
      </c>
      <c r="GZ30" s="7">
        <v>27.625374178405401</v>
      </c>
      <c r="HA30" s="7"/>
      <c r="HB30" s="7">
        <v>40.402377240854598</v>
      </c>
      <c r="HC30" s="7"/>
      <c r="HD30" s="7"/>
      <c r="HE30" s="7">
        <v>11.0265616731858</v>
      </c>
      <c r="HF30" s="7">
        <v>28.251544720182</v>
      </c>
      <c r="HG30" s="7"/>
      <c r="HH30" s="7"/>
      <c r="HI30" s="7">
        <v>70.347398832342094</v>
      </c>
      <c r="HJ30" s="7">
        <v>53.707415889348098</v>
      </c>
      <c r="HK30" s="7"/>
      <c r="HL30" s="7">
        <v>34.079824447877499</v>
      </c>
      <c r="HM30" s="7"/>
      <c r="HN30" s="7">
        <v>67.392188601114199</v>
      </c>
      <c r="HO30" s="7"/>
      <c r="HP30" s="7"/>
      <c r="HQ30" s="7">
        <v>3.0406813225621302E-3</v>
      </c>
      <c r="HR30" s="7">
        <v>8.8737478146519493</v>
      </c>
      <c r="HS30" s="7"/>
      <c r="HT30" s="7">
        <v>12.4734887846357</v>
      </c>
      <c r="HU30" s="7"/>
      <c r="HV30" s="7">
        <v>37.916202571818701</v>
      </c>
      <c r="HW30" s="7">
        <v>8.0612295279917898</v>
      </c>
      <c r="HX30" s="7">
        <v>47.025006148098498</v>
      </c>
      <c r="HY30" s="7">
        <v>47.577189986962402</v>
      </c>
      <c r="HZ30" s="7"/>
      <c r="IA30" s="7">
        <v>50.495039125230399</v>
      </c>
      <c r="IB30" s="7">
        <v>2.7658586178340199E-2</v>
      </c>
      <c r="IC30" s="7">
        <v>4.34950275961185E-2</v>
      </c>
      <c r="ID30" s="7">
        <v>50.829414244270097</v>
      </c>
      <c r="IE30" s="7">
        <v>66.876748793680903</v>
      </c>
      <c r="IF30" s="7">
        <v>8.5966128325451692</v>
      </c>
      <c r="IG30" s="7"/>
      <c r="IH30" s="7">
        <v>2.2048750187811001</v>
      </c>
      <c r="II30" s="7">
        <v>41.162332943539397</v>
      </c>
      <c r="IJ30" s="7"/>
      <c r="IK30" s="7">
        <v>37.5876993504071</v>
      </c>
      <c r="IL30" s="7">
        <v>20.019559463980499</v>
      </c>
      <c r="IM30" s="7">
        <v>18.8937677111802</v>
      </c>
      <c r="IN30" s="7">
        <v>33.699086786597597</v>
      </c>
      <c r="IO30" s="7">
        <v>8.6759575859491796E-3</v>
      </c>
      <c r="IP30" s="7"/>
      <c r="IQ30" s="7"/>
      <c r="IR30" s="7"/>
      <c r="IS30" s="7"/>
      <c r="IT30" s="7"/>
      <c r="IU30" s="7"/>
      <c r="IV30" s="7">
        <v>47.647898095061997</v>
      </c>
      <c r="IW30" s="7">
        <v>49.329948873872297</v>
      </c>
      <c r="IX30" s="7">
        <v>0.11897456120520999</v>
      </c>
      <c r="IY30" s="7"/>
      <c r="IZ30" s="7">
        <v>37.435345198066898</v>
      </c>
      <c r="JA30" s="7"/>
      <c r="JB30" s="7"/>
      <c r="JC30" s="7"/>
      <c r="JD30" s="7"/>
      <c r="JE30" s="7"/>
      <c r="JF30" s="7">
        <v>1.3551938010276101E-2</v>
      </c>
      <c r="JG30" s="7"/>
    </row>
    <row r="31" spans="1:267" x14ac:dyDescent="0.2">
      <c r="A31" s="7" t="s">
        <v>176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>
        <v>10.6961586953676</v>
      </c>
      <c r="BB31" s="7"/>
      <c r="BC31" s="7"/>
      <c r="BD31" s="7"/>
      <c r="BE31" s="7"/>
      <c r="BF31" s="7"/>
      <c r="BG31" s="7"/>
      <c r="BH31" s="7">
        <v>41.910012667708202</v>
      </c>
      <c r="BI31" s="7">
        <v>44.510926118626401</v>
      </c>
      <c r="BJ31" s="7">
        <v>60.040106932536801</v>
      </c>
      <c r="BK31" s="7"/>
      <c r="BL31" s="7">
        <v>51.337767478053202</v>
      </c>
      <c r="BM31" s="7">
        <v>77.720475470707797</v>
      </c>
      <c r="BN31" s="7">
        <v>24.280002828765799</v>
      </c>
      <c r="BO31" s="7">
        <v>43.110076159272801</v>
      </c>
      <c r="BP31" s="7"/>
      <c r="BQ31" s="7">
        <v>60.635449113615202</v>
      </c>
      <c r="BR31" s="7"/>
      <c r="BS31" s="7"/>
      <c r="BT31" s="7"/>
      <c r="BU31" s="7">
        <v>23.835528232088301</v>
      </c>
      <c r="BV31" s="7">
        <v>14.688768695859499</v>
      </c>
      <c r="BW31" s="7"/>
      <c r="BX31" s="7">
        <v>10.993261515410801</v>
      </c>
      <c r="BY31" s="7">
        <v>7.9931728030545302E-8</v>
      </c>
      <c r="BZ31" s="7"/>
      <c r="CA31" s="7">
        <v>73.623481030575903</v>
      </c>
      <c r="CB31" s="7">
        <v>2.5505403820635299E-2</v>
      </c>
      <c r="CC31" s="7">
        <v>48.938769732847398</v>
      </c>
      <c r="CD31" s="7">
        <v>7.8408625192174899</v>
      </c>
      <c r="CE31" s="7">
        <v>38.429922930875001</v>
      </c>
      <c r="CF31" s="7"/>
      <c r="CG31" s="7">
        <v>41.050381452743302</v>
      </c>
      <c r="CH31" s="7">
        <v>56.3394390383515</v>
      </c>
      <c r="CI31" s="7"/>
      <c r="CJ31" s="7">
        <v>55.266768625675198</v>
      </c>
      <c r="CK31" s="7">
        <v>41.921828612486799</v>
      </c>
      <c r="CL31" s="7"/>
      <c r="CM31" s="7">
        <v>14.789784992474701</v>
      </c>
      <c r="CN31" s="7">
        <v>26.048319784965901</v>
      </c>
      <c r="CO31" s="7">
        <v>3.6603942139200401</v>
      </c>
      <c r="CP31" s="7"/>
      <c r="CQ31" s="7">
        <v>3.6531112342957797E-11</v>
      </c>
      <c r="CR31" s="7">
        <v>36.922398621344897</v>
      </c>
      <c r="CS31" s="7">
        <v>4.3687321931116196</v>
      </c>
      <c r="CT31" s="7">
        <v>36.5287113202562</v>
      </c>
      <c r="CU31" s="7">
        <v>1.8081E-4</v>
      </c>
      <c r="CV31" s="7"/>
      <c r="CW31" s="7"/>
      <c r="CX31" s="7">
        <v>46.214216121513303</v>
      </c>
      <c r="CY31" s="7"/>
      <c r="CZ31" s="7">
        <v>56.5370216944916</v>
      </c>
      <c r="DA31" s="7">
        <v>118.14763345098601</v>
      </c>
      <c r="DB31" s="7">
        <v>55.696728292097902</v>
      </c>
      <c r="DC31" s="7">
        <v>3.4134128341113699</v>
      </c>
      <c r="DD31" s="7">
        <v>0.24774143801450399</v>
      </c>
      <c r="DE31" s="7">
        <v>9.6025706831028597</v>
      </c>
      <c r="DF31" s="7">
        <v>14.7491293696615</v>
      </c>
      <c r="DG31" s="7">
        <v>31.190409922929899</v>
      </c>
      <c r="DH31" s="7"/>
      <c r="DI31" s="7"/>
      <c r="DJ31" s="7">
        <v>12.322179305373</v>
      </c>
      <c r="DK31" s="7">
        <v>16.7969800804951</v>
      </c>
      <c r="DL31" s="7"/>
      <c r="DM31" s="7">
        <v>36.799209433235497</v>
      </c>
      <c r="DN31" s="7">
        <v>57.799974610880703</v>
      </c>
      <c r="DO31" s="7">
        <v>62.833486424184798</v>
      </c>
      <c r="DP31" s="7"/>
      <c r="DQ31" s="7">
        <v>62.583541220295103</v>
      </c>
      <c r="DR31" s="7">
        <v>20.0692394714949</v>
      </c>
      <c r="DS31" s="7"/>
      <c r="DT31" s="7">
        <v>62.964335407477101</v>
      </c>
      <c r="DU31" s="7">
        <v>0.59583838658967303</v>
      </c>
      <c r="DV31" s="7"/>
      <c r="DW31" s="7">
        <v>16.4773071586513</v>
      </c>
      <c r="DX31" s="7"/>
      <c r="DY31" s="7">
        <v>52.779235581677597</v>
      </c>
      <c r="DZ31" s="7"/>
      <c r="EA31" s="7">
        <v>9.3246322370032804</v>
      </c>
      <c r="EB31" s="7"/>
      <c r="EC31" s="7"/>
      <c r="ED31" s="7"/>
      <c r="EE31" s="7">
        <v>4.92923920390374</v>
      </c>
      <c r="EF31" s="7">
        <v>6.2159076111541696</v>
      </c>
      <c r="EG31" s="7">
        <v>41.098460368049203</v>
      </c>
      <c r="EH31" s="7">
        <v>4.8800439024390299</v>
      </c>
      <c r="EI31" s="7">
        <v>19.258752170879902</v>
      </c>
      <c r="EJ31" s="7">
        <v>16.5265343439129</v>
      </c>
      <c r="EK31" s="7">
        <v>9.3398454640263697</v>
      </c>
      <c r="EL31" s="7">
        <v>1.3652809784367601</v>
      </c>
      <c r="EM31" s="7"/>
      <c r="EN31" s="7">
        <v>53.795771940506199</v>
      </c>
      <c r="EO31" s="7"/>
      <c r="EP31" s="7">
        <v>16.621839698762798</v>
      </c>
      <c r="EQ31" s="7">
        <v>44.856241613116197</v>
      </c>
      <c r="ER31" s="7">
        <v>2.3136509913259</v>
      </c>
      <c r="ES31" s="7">
        <v>88.956726780251302</v>
      </c>
      <c r="ET31" s="7">
        <v>30.666716215269101</v>
      </c>
      <c r="EU31" s="7"/>
      <c r="EV31" s="7">
        <v>5.3035366287224797</v>
      </c>
      <c r="EW31" s="7"/>
      <c r="EX31" s="7"/>
      <c r="EY31" s="7">
        <v>35.1589806574611</v>
      </c>
      <c r="EZ31" s="7"/>
      <c r="FA31" s="7">
        <v>48.079667744599</v>
      </c>
      <c r="FB31" s="7"/>
      <c r="FC31" s="7"/>
      <c r="FD31" s="7"/>
      <c r="FE31" s="7"/>
      <c r="FF31" s="7">
        <v>23.727220587668299</v>
      </c>
      <c r="FG31" s="7"/>
      <c r="FH31" s="7">
        <v>47.519453816820103</v>
      </c>
      <c r="FI31" s="7"/>
      <c r="FJ31" s="7"/>
      <c r="FK31" s="7">
        <v>59.768540358540399</v>
      </c>
      <c r="FL31" s="7"/>
      <c r="FM31" s="7">
        <v>4.5860015546066801</v>
      </c>
      <c r="FN31" s="7">
        <v>0.99430793838530296</v>
      </c>
      <c r="FO31" s="7">
        <v>52.355327671111198</v>
      </c>
      <c r="FP31" s="7">
        <v>27.2149665424026</v>
      </c>
      <c r="FQ31" s="7"/>
      <c r="FR31" s="7">
        <v>56.322826422259503</v>
      </c>
      <c r="FS31" s="7"/>
      <c r="FT31" s="7">
        <v>22.448360863567199</v>
      </c>
      <c r="FU31" s="7">
        <v>21.260981523179499</v>
      </c>
      <c r="FV31" s="7">
        <v>1.5576471478797</v>
      </c>
      <c r="FW31" s="7"/>
      <c r="FX31" s="7"/>
      <c r="FY31" s="7"/>
      <c r="FZ31" s="7"/>
      <c r="GA31" s="7"/>
      <c r="GB31" s="7">
        <v>49.088505851337402</v>
      </c>
      <c r="GC31" s="7"/>
      <c r="GD31" s="7">
        <v>0.77551337707948498</v>
      </c>
      <c r="GE31" s="7"/>
      <c r="GF31" s="7"/>
      <c r="GG31" s="7">
        <v>16.602118613346398</v>
      </c>
      <c r="GH31" s="7">
        <v>62.288276451909297</v>
      </c>
      <c r="GI31" s="7"/>
      <c r="GJ31" s="7">
        <v>46.832831420030303</v>
      </c>
      <c r="GK31" s="7"/>
      <c r="GL31" s="7">
        <v>59.001131188010397</v>
      </c>
      <c r="GM31" s="7">
        <v>0.86896601418987496</v>
      </c>
      <c r="GN31" s="7"/>
      <c r="GO31" s="7"/>
      <c r="GP31" s="7">
        <v>51.488553072120197</v>
      </c>
      <c r="GQ31" s="7"/>
      <c r="GR31" s="7">
        <v>13.4308409181788</v>
      </c>
      <c r="GS31" s="7"/>
      <c r="GT31" s="7">
        <v>67.2749702296978</v>
      </c>
      <c r="GU31" s="7">
        <v>17.562428851696701</v>
      </c>
      <c r="GV31" s="7">
        <v>5.17636538470917</v>
      </c>
      <c r="GW31" s="7">
        <v>8.3137246577128806E-5</v>
      </c>
      <c r="GX31" s="7">
        <v>19.1590871369295</v>
      </c>
      <c r="GY31" s="7">
        <v>0.15129545439402101</v>
      </c>
      <c r="GZ31" s="7">
        <v>31.031951196128102</v>
      </c>
      <c r="HA31" s="7"/>
      <c r="HB31" s="7">
        <v>40.708455856315602</v>
      </c>
      <c r="HC31" s="7"/>
      <c r="HD31" s="7"/>
      <c r="HE31" s="7">
        <v>10.9033876386047</v>
      </c>
      <c r="HF31" s="7">
        <v>29.8713634731855</v>
      </c>
      <c r="HG31" s="7"/>
      <c r="HH31" s="7"/>
      <c r="HI31" s="7">
        <v>68.093938470931505</v>
      </c>
      <c r="HJ31" s="7">
        <v>57.029100624115102</v>
      </c>
      <c r="HK31" s="7"/>
      <c r="HL31" s="7">
        <v>34.160391408747202</v>
      </c>
      <c r="HM31" s="7"/>
      <c r="HN31" s="7">
        <v>66.458332776652995</v>
      </c>
      <c r="HO31" s="7"/>
      <c r="HP31" s="7"/>
      <c r="HQ31" s="7">
        <v>5.9562843773451699E-3</v>
      </c>
      <c r="HR31" s="7">
        <v>10.0780821255623</v>
      </c>
      <c r="HS31" s="7"/>
      <c r="HT31" s="7">
        <v>14.8004080046914</v>
      </c>
      <c r="HU31" s="7"/>
      <c r="HV31" s="7">
        <v>41.250909581559199</v>
      </c>
      <c r="HW31" s="7">
        <v>8.7042223716124401</v>
      </c>
      <c r="HX31" s="7">
        <v>47.021862275453699</v>
      </c>
      <c r="HY31" s="7">
        <v>48.619253317830797</v>
      </c>
      <c r="HZ31" s="7"/>
      <c r="IA31" s="7">
        <v>51.013960475924499</v>
      </c>
      <c r="IB31" s="7">
        <v>3.44220758182118E-2</v>
      </c>
      <c r="IC31" s="7">
        <v>5.1623361254498602E-2</v>
      </c>
      <c r="ID31" s="7">
        <v>52.982502541553401</v>
      </c>
      <c r="IE31" s="7">
        <v>67.378531620157901</v>
      </c>
      <c r="IF31" s="7">
        <v>11.696851619139199</v>
      </c>
      <c r="IG31" s="7"/>
      <c r="IH31" s="7">
        <v>2.9199645294633001</v>
      </c>
      <c r="II31" s="7">
        <v>41.9204097372536</v>
      </c>
      <c r="IJ31" s="7"/>
      <c r="IK31" s="7">
        <v>39.138047335079001</v>
      </c>
      <c r="IL31" s="7">
        <v>24.358573733108098</v>
      </c>
      <c r="IM31" s="7">
        <v>20.3473930951547</v>
      </c>
      <c r="IN31" s="7">
        <v>35.776427752894698</v>
      </c>
      <c r="IO31" s="7">
        <v>1.1678713097907301E-2</v>
      </c>
      <c r="IP31" s="7"/>
      <c r="IQ31" s="7"/>
      <c r="IR31" s="7"/>
      <c r="IS31" s="7"/>
      <c r="IT31" s="7"/>
      <c r="IU31" s="7"/>
      <c r="IV31" s="7">
        <v>49.281081930830403</v>
      </c>
      <c r="IW31" s="7">
        <v>50.266254844905703</v>
      </c>
      <c r="IX31" s="7">
        <v>0.20984808822207901</v>
      </c>
      <c r="IY31" s="7"/>
      <c r="IZ31" s="7">
        <v>39.219566658320502</v>
      </c>
      <c r="JA31" s="7"/>
      <c r="JB31" s="7"/>
      <c r="JC31" s="7"/>
      <c r="JD31" s="7"/>
      <c r="JE31" s="7"/>
      <c r="JF31" s="7">
        <v>2.1117743893313799E-2</v>
      </c>
      <c r="JG31" s="7"/>
    </row>
    <row r="32" spans="1:267" x14ac:dyDescent="0.2">
      <c r="A32" s="7" t="s">
        <v>177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>
        <v>11.492087771544799</v>
      </c>
      <c r="BB32" s="7"/>
      <c r="BC32" s="7"/>
      <c r="BD32" s="7"/>
      <c r="BE32" s="7"/>
      <c r="BF32" s="7"/>
      <c r="BG32" s="7"/>
      <c r="BH32" s="7">
        <v>43.436813480720502</v>
      </c>
      <c r="BI32" s="7">
        <v>48.309053069718999</v>
      </c>
      <c r="BJ32" s="7">
        <v>60.881840843471402</v>
      </c>
      <c r="BK32" s="7"/>
      <c r="BL32" s="7">
        <v>54.293007587071301</v>
      </c>
      <c r="BM32" s="7">
        <v>76.364251810705099</v>
      </c>
      <c r="BN32" s="7">
        <v>26.677579319057301</v>
      </c>
      <c r="BO32" s="7">
        <v>44.537765961877298</v>
      </c>
      <c r="BP32" s="7"/>
      <c r="BQ32" s="7">
        <v>61.577349637551102</v>
      </c>
      <c r="BR32" s="7"/>
      <c r="BS32" s="7"/>
      <c r="BT32" s="7"/>
      <c r="BU32" s="7">
        <v>25.3535451139084</v>
      </c>
      <c r="BV32" s="7">
        <v>16.830199989888101</v>
      </c>
      <c r="BW32" s="7"/>
      <c r="BX32" s="7">
        <v>12.0708137397458</v>
      </c>
      <c r="BY32" s="7">
        <v>2.6244476849578802E-7</v>
      </c>
      <c r="BZ32" s="7"/>
      <c r="CA32" s="7">
        <v>74.541459016028199</v>
      </c>
      <c r="CB32" s="7">
        <v>2.6200779971538701E-2</v>
      </c>
      <c r="CC32" s="7">
        <v>47.6263375212922</v>
      </c>
      <c r="CD32" s="7">
        <v>8.3986017032001108</v>
      </c>
      <c r="CE32" s="7">
        <v>39.907996889754898</v>
      </c>
      <c r="CF32" s="7"/>
      <c r="CG32" s="7">
        <v>46.444606763790198</v>
      </c>
      <c r="CH32" s="7">
        <v>58.793646250715497</v>
      </c>
      <c r="CI32" s="7"/>
      <c r="CJ32" s="7">
        <v>51.405388539817999</v>
      </c>
      <c r="CK32" s="7">
        <v>39.4170652677156</v>
      </c>
      <c r="CL32" s="7"/>
      <c r="CM32" s="7">
        <v>17.7301193291765</v>
      </c>
      <c r="CN32" s="7">
        <v>27.932612396709601</v>
      </c>
      <c r="CO32" s="7">
        <v>4.5136463069646</v>
      </c>
      <c r="CP32" s="7"/>
      <c r="CQ32" s="7">
        <v>6.5270269975644803E-11</v>
      </c>
      <c r="CR32" s="7">
        <v>37.086174662543598</v>
      </c>
      <c r="CS32" s="7">
        <v>5.10453242487345</v>
      </c>
      <c r="CT32" s="7">
        <v>39.065011622012896</v>
      </c>
      <c r="CU32" s="7">
        <v>4.2188987417609598E-4</v>
      </c>
      <c r="CV32" s="7"/>
      <c r="CW32" s="7"/>
      <c r="CX32" s="7">
        <v>47.504362988239102</v>
      </c>
      <c r="CY32" s="7"/>
      <c r="CZ32" s="7">
        <v>58.809806267297603</v>
      </c>
      <c r="DA32" s="7">
        <v>122.97882776147701</v>
      </c>
      <c r="DB32" s="7">
        <v>57.938287920994803</v>
      </c>
      <c r="DC32" s="7">
        <v>3.8759549788278398</v>
      </c>
      <c r="DD32" s="7">
        <v>0.32083506507161103</v>
      </c>
      <c r="DE32" s="7">
        <v>11.4936619011958</v>
      </c>
      <c r="DF32" s="7">
        <v>18.416426691531701</v>
      </c>
      <c r="DG32" s="7">
        <v>27.081237867895801</v>
      </c>
      <c r="DH32" s="7"/>
      <c r="DI32" s="7"/>
      <c r="DJ32" s="7">
        <v>13.9704708228449</v>
      </c>
      <c r="DK32" s="7">
        <v>16.389036447333101</v>
      </c>
      <c r="DL32" s="7"/>
      <c r="DM32" s="7">
        <v>38.883433768461899</v>
      </c>
      <c r="DN32" s="7">
        <v>60.177304248884198</v>
      </c>
      <c r="DO32" s="7">
        <v>64.900015836984693</v>
      </c>
      <c r="DP32" s="7"/>
      <c r="DQ32" s="7">
        <v>61.991384709635902</v>
      </c>
      <c r="DR32" s="7">
        <v>24.7913643334809</v>
      </c>
      <c r="DS32" s="7"/>
      <c r="DT32" s="7">
        <v>63.121687160462599</v>
      </c>
      <c r="DU32" s="7">
        <v>0.833071844650769</v>
      </c>
      <c r="DV32" s="7"/>
      <c r="DW32" s="7">
        <v>19.179068666490899</v>
      </c>
      <c r="DX32" s="7"/>
      <c r="DY32" s="7">
        <v>52.318824687526003</v>
      </c>
      <c r="DZ32" s="7"/>
      <c r="EA32" s="7">
        <v>10.4737265547256</v>
      </c>
      <c r="EB32" s="7"/>
      <c r="EC32" s="7">
        <v>1.18856332006423</v>
      </c>
      <c r="ED32" s="7"/>
      <c r="EE32" s="7">
        <v>4.3648677056035501</v>
      </c>
      <c r="EF32" s="7">
        <v>6.3705068073236504</v>
      </c>
      <c r="EG32" s="7">
        <v>43.4224804483854</v>
      </c>
      <c r="EH32" s="7">
        <v>5.3033542425283402</v>
      </c>
      <c r="EI32" s="7">
        <v>22.782674005793901</v>
      </c>
      <c r="EJ32" s="7">
        <v>17.9810554239697</v>
      </c>
      <c r="EK32" s="7">
        <v>10.206457607857701</v>
      </c>
      <c r="EL32" s="7">
        <v>1.7553612579901201</v>
      </c>
      <c r="EM32" s="7"/>
      <c r="EN32" s="7">
        <v>55.495399669478999</v>
      </c>
      <c r="EO32" s="7"/>
      <c r="EP32" s="7">
        <v>19.7955890263583</v>
      </c>
      <c r="EQ32" s="7">
        <v>46.985695199671703</v>
      </c>
      <c r="ER32" s="7">
        <v>2.4675654215735299</v>
      </c>
      <c r="ES32" s="7">
        <v>89.068969568579305</v>
      </c>
      <c r="ET32" s="7">
        <v>30.6053827828386</v>
      </c>
      <c r="EU32" s="7"/>
      <c r="EV32" s="7">
        <v>5.7616387902129098</v>
      </c>
      <c r="EW32" s="7"/>
      <c r="EX32" s="7"/>
      <c r="EY32" s="7">
        <v>36.2312102980109</v>
      </c>
      <c r="EZ32" s="7"/>
      <c r="FA32" s="7">
        <v>48.3945148966123</v>
      </c>
      <c r="FB32" s="7"/>
      <c r="FC32" s="7"/>
      <c r="FD32" s="7"/>
      <c r="FE32" s="7"/>
      <c r="FF32" s="7">
        <v>26.5152314248724</v>
      </c>
      <c r="FG32" s="7"/>
      <c r="FH32" s="7">
        <v>49.589266687244198</v>
      </c>
      <c r="FI32" s="7"/>
      <c r="FJ32" s="7"/>
      <c r="FK32" s="7">
        <v>59.734673764673801</v>
      </c>
      <c r="FL32" s="7"/>
      <c r="FM32" s="7">
        <v>5.2735869648559603</v>
      </c>
      <c r="FN32" s="7">
        <v>1.2444270491372</v>
      </c>
      <c r="FO32" s="7">
        <v>52.507162262369803</v>
      </c>
      <c r="FP32" s="7">
        <v>29.855926580108399</v>
      </c>
      <c r="FQ32" s="7"/>
      <c r="FR32" s="7">
        <v>56.565986521668599</v>
      </c>
      <c r="FS32" s="7"/>
      <c r="FT32" s="7">
        <v>24.278428135333499</v>
      </c>
      <c r="FU32" s="7">
        <v>21.371271085967098</v>
      </c>
      <c r="FV32" s="7">
        <v>3.6110526336821298</v>
      </c>
      <c r="FW32" s="7"/>
      <c r="FX32" s="7"/>
      <c r="FY32" s="7"/>
      <c r="FZ32" s="7"/>
      <c r="GA32" s="7"/>
      <c r="GB32" s="7">
        <v>50.413276982927002</v>
      </c>
      <c r="GC32" s="7"/>
      <c r="GD32" s="7">
        <v>0.96753048924436502</v>
      </c>
      <c r="GE32" s="7"/>
      <c r="GF32" s="7"/>
      <c r="GG32" s="7">
        <v>18.3869008266986</v>
      </c>
      <c r="GH32" s="7">
        <v>61.8577333563831</v>
      </c>
      <c r="GI32" s="7"/>
      <c r="GJ32" s="7">
        <v>54.206333266754903</v>
      </c>
      <c r="GK32" s="7"/>
      <c r="GL32" s="7">
        <v>55.040910993321901</v>
      </c>
      <c r="GM32" s="7">
        <v>0.96707508030808698</v>
      </c>
      <c r="GN32" s="7"/>
      <c r="GO32" s="7"/>
      <c r="GP32" s="7">
        <v>55.976834675595001</v>
      </c>
      <c r="GQ32" s="7"/>
      <c r="GR32" s="7">
        <v>14.059567934151501</v>
      </c>
      <c r="GS32" s="7"/>
      <c r="GT32" s="7">
        <v>67.945313571350596</v>
      </c>
      <c r="GU32" s="7">
        <v>18.148569767723501</v>
      </c>
      <c r="GV32" s="7">
        <v>6.3053448601722097</v>
      </c>
      <c r="GW32" s="7">
        <v>1.5448754893254699E-4</v>
      </c>
      <c r="GX32" s="7">
        <v>19.938817427385899</v>
      </c>
      <c r="GY32" s="7">
        <v>0.191205724449899</v>
      </c>
      <c r="GZ32" s="7">
        <v>34.0218275175149</v>
      </c>
      <c r="HA32" s="7"/>
      <c r="HB32" s="7">
        <v>41.801593768676398</v>
      </c>
      <c r="HC32" s="7"/>
      <c r="HD32" s="7"/>
      <c r="HE32" s="7">
        <v>11.354026275195199</v>
      </c>
      <c r="HF32" s="7">
        <v>31.235543685519001</v>
      </c>
      <c r="HG32" s="7"/>
      <c r="HH32" s="7"/>
      <c r="HI32" s="7">
        <v>67.040445751971902</v>
      </c>
      <c r="HJ32" s="7">
        <v>54.667683089437702</v>
      </c>
      <c r="HK32" s="7"/>
      <c r="HL32" s="7">
        <v>35.046627978313701</v>
      </c>
      <c r="HM32" s="7"/>
      <c r="HN32" s="7">
        <v>66.806113566452396</v>
      </c>
      <c r="HO32" s="7"/>
      <c r="HP32" s="7"/>
      <c r="HQ32" s="7">
        <v>1.3822911225886201E-2</v>
      </c>
      <c r="HR32" s="7">
        <v>11.185901840127899</v>
      </c>
      <c r="HS32" s="7"/>
      <c r="HT32" s="7">
        <v>17.1922399941358</v>
      </c>
      <c r="HU32" s="7"/>
      <c r="HV32" s="7">
        <v>43.415765003463498</v>
      </c>
      <c r="HW32" s="7">
        <v>9.3759416267088191</v>
      </c>
      <c r="HX32" s="7">
        <v>47.474688756797804</v>
      </c>
      <c r="HY32" s="7">
        <v>52.0331772152282</v>
      </c>
      <c r="HZ32" s="7"/>
      <c r="IA32" s="7">
        <v>52.7004548656802</v>
      </c>
      <c r="IB32" s="7">
        <v>4.1498303781060397E-2</v>
      </c>
      <c r="IC32" s="7">
        <v>7.9186598398456501E-2</v>
      </c>
      <c r="ID32" s="7">
        <v>55.201712552380798</v>
      </c>
      <c r="IE32" s="7">
        <v>68.348999353786894</v>
      </c>
      <c r="IF32" s="7">
        <v>18.654649846622998</v>
      </c>
      <c r="IG32" s="7"/>
      <c r="IH32" s="7">
        <v>3.7944754967671699</v>
      </c>
      <c r="II32" s="7">
        <v>42.954360348221698</v>
      </c>
      <c r="IJ32" s="7"/>
      <c r="IK32" s="7">
        <v>39.159185344546003</v>
      </c>
      <c r="IL32" s="7">
        <v>25.500013523554198</v>
      </c>
      <c r="IM32" s="7">
        <v>22.535116109308799</v>
      </c>
      <c r="IN32" s="7">
        <v>38.7193274551489</v>
      </c>
      <c r="IO32" s="7">
        <v>1.6216575579222701E-2</v>
      </c>
      <c r="IP32" s="7"/>
      <c r="IQ32" s="7"/>
      <c r="IR32" s="7"/>
      <c r="IS32" s="7"/>
      <c r="IT32" s="7"/>
      <c r="IU32" s="7"/>
      <c r="IV32" s="7">
        <v>51.325715738856999</v>
      </c>
      <c r="IW32" s="7">
        <v>52.108293530775398</v>
      </c>
      <c r="IX32" s="7">
        <v>0.34324151408362502</v>
      </c>
      <c r="IY32" s="7"/>
      <c r="IZ32" s="7">
        <v>45.510147874006101</v>
      </c>
      <c r="JA32" s="7"/>
      <c r="JB32" s="7"/>
      <c r="JC32" s="7"/>
      <c r="JD32" s="7"/>
      <c r="JE32" s="7"/>
      <c r="JF32" s="7">
        <v>3.1053060410049901E-2</v>
      </c>
      <c r="JG32" s="7"/>
    </row>
    <row r="33" spans="1:267" x14ac:dyDescent="0.2">
      <c r="A33" s="7" t="s">
        <v>178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>
        <v>12.1714477074316</v>
      </c>
      <c r="BB33" s="7"/>
      <c r="BC33" s="7"/>
      <c r="BD33" s="7"/>
      <c r="BE33" s="7"/>
      <c r="BF33" s="7"/>
      <c r="BG33" s="7"/>
      <c r="BH33" s="7">
        <v>44.792853676488001</v>
      </c>
      <c r="BI33" s="7">
        <v>51.7950052029136</v>
      </c>
      <c r="BJ33" s="7">
        <v>62.0481645250985</v>
      </c>
      <c r="BK33" s="7"/>
      <c r="BL33" s="7">
        <v>56.683209374789598</v>
      </c>
      <c r="BM33" s="7">
        <v>76.595968415931694</v>
      </c>
      <c r="BN33" s="7">
        <v>28.655125837091202</v>
      </c>
      <c r="BO33" s="7">
        <v>46.701793291054699</v>
      </c>
      <c r="BP33" s="7"/>
      <c r="BQ33" s="7">
        <v>62.292222601019198</v>
      </c>
      <c r="BR33" s="7"/>
      <c r="BS33" s="7"/>
      <c r="BT33" s="7"/>
      <c r="BU33" s="7">
        <v>27.910205125394999</v>
      </c>
      <c r="BV33" s="7">
        <v>19.523383916998402</v>
      </c>
      <c r="BW33" s="7"/>
      <c r="BX33" s="7">
        <v>13.0789294245651</v>
      </c>
      <c r="BY33" s="7">
        <v>1.9135228855315402E-6</v>
      </c>
      <c r="BZ33" s="7"/>
      <c r="CA33" s="7">
        <v>75.430621549022604</v>
      </c>
      <c r="CB33" s="7">
        <v>2.6821651534845298E-2</v>
      </c>
      <c r="CC33" s="7">
        <v>49.653131569568103</v>
      </c>
      <c r="CD33" s="7">
        <v>8.7754299710029997</v>
      </c>
      <c r="CE33" s="7">
        <v>41.533878244522597</v>
      </c>
      <c r="CF33" s="7"/>
      <c r="CG33" s="7">
        <v>47.225959527901097</v>
      </c>
      <c r="CH33" s="7">
        <v>61.161991986262201</v>
      </c>
      <c r="CI33" s="7"/>
      <c r="CJ33" s="7">
        <v>49.367437938949003</v>
      </c>
      <c r="CK33" s="7">
        <v>45.517848502202099</v>
      </c>
      <c r="CL33" s="7"/>
      <c r="CM33" s="7">
        <v>20.333672328531499</v>
      </c>
      <c r="CN33" s="7">
        <v>33.187244588026303</v>
      </c>
      <c r="CO33" s="7">
        <v>5.7837893555369799</v>
      </c>
      <c r="CP33" s="7"/>
      <c r="CQ33" s="7">
        <v>1.11672034903421E-10</v>
      </c>
      <c r="CR33" s="7">
        <v>37.468318758673803</v>
      </c>
      <c r="CS33" s="7">
        <v>6.1679358385683001</v>
      </c>
      <c r="CT33" s="7">
        <v>41.772484980615403</v>
      </c>
      <c r="CU33" s="7">
        <v>1.2053996405031299E-3</v>
      </c>
      <c r="CV33" s="7"/>
      <c r="CW33" s="7"/>
      <c r="CX33" s="7">
        <v>49.133414106522402</v>
      </c>
      <c r="CY33" s="7"/>
      <c r="CZ33" s="7">
        <v>61.476909204535303</v>
      </c>
      <c r="DA33" s="7"/>
      <c r="DB33" s="7">
        <v>59.632746240814399</v>
      </c>
      <c r="DC33" s="7">
        <v>5.5760973727607004</v>
      </c>
      <c r="DD33" s="7">
        <v>0.50761332587824104</v>
      </c>
      <c r="DE33" s="7">
        <v>13.523843279601101</v>
      </c>
      <c r="DF33" s="7">
        <v>22.055726565224301</v>
      </c>
      <c r="DG33" s="7">
        <v>27.764676047527299</v>
      </c>
      <c r="DH33" s="7"/>
      <c r="DI33" s="7"/>
      <c r="DJ33" s="7">
        <v>16.819687195355399</v>
      </c>
      <c r="DK33" s="7">
        <v>17.549497462091001</v>
      </c>
      <c r="DL33" s="7"/>
      <c r="DM33" s="7">
        <v>43.455475012499498</v>
      </c>
      <c r="DN33" s="7">
        <v>63.237878984781197</v>
      </c>
      <c r="DO33" s="7">
        <v>66.652845378240002</v>
      </c>
      <c r="DP33" s="7"/>
      <c r="DQ33" s="7">
        <v>56.5509467679544</v>
      </c>
      <c r="DR33" s="7">
        <v>27.689620321526899</v>
      </c>
      <c r="DS33" s="7"/>
      <c r="DT33" s="7">
        <v>63.925935707827797</v>
      </c>
      <c r="DU33" s="7">
        <v>1.09431707393563</v>
      </c>
      <c r="DV33" s="7"/>
      <c r="DW33" s="7">
        <v>21.7737776937646</v>
      </c>
      <c r="DX33" s="7"/>
      <c r="DY33" s="7">
        <v>54.411577675027097</v>
      </c>
      <c r="DZ33" s="7"/>
      <c r="EA33" s="7">
        <v>11.6083143259733</v>
      </c>
      <c r="EB33" s="7"/>
      <c r="EC33" s="7">
        <v>1.90505047712512</v>
      </c>
      <c r="ED33" s="7"/>
      <c r="EE33" s="7">
        <v>4.5440659550638198</v>
      </c>
      <c r="EF33" s="7">
        <v>6.6566226807850697</v>
      </c>
      <c r="EG33" s="7">
        <v>46.847352145722702</v>
      </c>
      <c r="EH33" s="7">
        <v>6.1372297492270702</v>
      </c>
      <c r="EI33" s="7">
        <v>28.643632877024999</v>
      </c>
      <c r="EJ33" s="7">
        <v>19.6683027001421</v>
      </c>
      <c r="EK33" s="7">
        <v>11.0276045955446</v>
      </c>
      <c r="EL33" s="7">
        <v>2.2586344758067298</v>
      </c>
      <c r="EM33" s="7"/>
      <c r="EN33" s="7">
        <v>56.679988692702501</v>
      </c>
      <c r="EO33" s="7"/>
      <c r="EP33" s="7">
        <v>23.0500268961807</v>
      </c>
      <c r="EQ33" s="7">
        <v>49.362347941505497</v>
      </c>
      <c r="ER33" s="7">
        <v>2.67155327455519</v>
      </c>
      <c r="ES33" s="7">
        <v>89.673353813422295</v>
      </c>
      <c r="ET33" s="7">
        <v>32.629386053046296</v>
      </c>
      <c r="EU33" s="7"/>
      <c r="EV33" s="7">
        <v>6.4683016588008702</v>
      </c>
      <c r="EW33" s="7"/>
      <c r="EX33" s="7"/>
      <c r="EY33" s="7">
        <v>38.820327997283101</v>
      </c>
      <c r="EZ33" s="7"/>
      <c r="FA33" s="7">
        <v>49.1050106821288</v>
      </c>
      <c r="FB33" s="7"/>
      <c r="FC33" s="7">
        <v>1.6771253827207</v>
      </c>
      <c r="FD33" s="7"/>
      <c r="FE33" s="7"/>
      <c r="FF33" s="7">
        <v>29.552914874363399</v>
      </c>
      <c r="FG33" s="7"/>
      <c r="FH33" s="7">
        <v>52.607743789945999</v>
      </c>
      <c r="FI33" s="7"/>
      <c r="FJ33" s="7"/>
      <c r="FK33" s="7">
        <v>60.5928164528164</v>
      </c>
      <c r="FL33" s="7">
        <v>45.608115156576503</v>
      </c>
      <c r="FM33" s="7">
        <v>6.6897453104727003</v>
      </c>
      <c r="FN33" s="7">
        <v>1.66643920254176</v>
      </c>
      <c r="FO33" s="7">
        <v>53.849518079934398</v>
      </c>
      <c r="FP33" s="7">
        <v>31.783532761475598</v>
      </c>
      <c r="FQ33" s="7">
        <v>52.594061990904002</v>
      </c>
      <c r="FR33" s="7">
        <v>57.096770281218603</v>
      </c>
      <c r="FS33" s="7"/>
      <c r="FT33" s="7">
        <v>24.598820502607399</v>
      </c>
      <c r="FU33" s="7">
        <v>23.328732939055001</v>
      </c>
      <c r="FV33" s="7">
        <v>7.7335118776891498</v>
      </c>
      <c r="FW33" s="7"/>
      <c r="FX33" s="7"/>
      <c r="FY33" s="7"/>
      <c r="FZ33" s="7"/>
      <c r="GA33" s="7"/>
      <c r="GB33" s="7">
        <v>51.6075952696199</v>
      </c>
      <c r="GC33" s="7"/>
      <c r="GD33" s="7">
        <v>1.1227494916668199</v>
      </c>
      <c r="GE33" s="7"/>
      <c r="GF33" s="7"/>
      <c r="GG33" s="7">
        <v>20.038596749822499</v>
      </c>
      <c r="GH33" s="7">
        <v>62.314212925473399</v>
      </c>
      <c r="GI33" s="7"/>
      <c r="GJ33" s="7">
        <v>57.662122227016397</v>
      </c>
      <c r="GK33" s="7"/>
      <c r="GL33" s="7">
        <v>54.273661036936502</v>
      </c>
      <c r="GM33" s="7">
        <v>1.4942395511239399</v>
      </c>
      <c r="GN33" s="7"/>
      <c r="GO33" s="7"/>
      <c r="GP33" s="7">
        <v>59.714053026875398</v>
      </c>
      <c r="GQ33" s="7"/>
      <c r="GR33" s="7">
        <v>15.302143693199699</v>
      </c>
      <c r="GS33" s="7"/>
      <c r="GT33" s="7">
        <v>68.189387300850697</v>
      </c>
      <c r="GU33" s="7">
        <v>19.136774287305901</v>
      </c>
      <c r="GV33" s="7">
        <v>7.7299906938725398</v>
      </c>
      <c r="GW33" s="7">
        <v>1.18494936057133E-3</v>
      </c>
      <c r="GX33" s="7">
        <v>22.702351313969601</v>
      </c>
      <c r="GY33" s="7">
        <v>0.30348331234208697</v>
      </c>
      <c r="GZ33" s="7">
        <v>37.458587372211198</v>
      </c>
      <c r="HA33" s="7"/>
      <c r="HB33" s="7">
        <v>43.725516494431297</v>
      </c>
      <c r="HC33" s="7"/>
      <c r="HD33" s="7"/>
      <c r="HE33" s="7">
        <v>11.692222247253699</v>
      </c>
      <c r="HF33" s="7">
        <v>33.8930225147584</v>
      </c>
      <c r="HG33" s="7"/>
      <c r="HH33" s="7"/>
      <c r="HI33" s="7">
        <v>67.6488800495531</v>
      </c>
      <c r="HJ33" s="7">
        <v>53.669078225523201</v>
      </c>
      <c r="HK33" s="7"/>
      <c r="HL33" s="7">
        <v>35.691163665271198</v>
      </c>
      <c r="HM33" s="7"/>
      <c r="HN33" s="7">
        <v>67.823694395865203</v>
      </c>
      <c r="HO33" s="7"/>
      <c r="HP33" s="7"/>
      <c r="HQ33" s="7">
        <v>4.1296460512956303E-2</v>
      </c>
      <c r="HR33" s="7">
        <v>13.0581451329892</v>
      </c>
      <c r="HS33" s="7"/>
      <c r="HT33" s="7">
        <v>19.389330010262402</v>
      </c>
      <c r="HU33" s="7"/>
      <c r="HV33" s="7">
        <v>45.515903067919503</v>
      </c>
      <c r="HW33" s="7">
        <v>10.687781084264699</v>
      </c>
      <c r="HX33" s="7">
        <v>47.585079292969901</v>
      </c>
      <c r="HY33" s="7">
        <v>52.464778072416202</v>
      </c>
      <c r="HZ33" s="7"/>
      <c r="IA33" s="7">
        <v>52.820205946609597</v>
      </c>
      <c r="IB33" s="7">
        <v>6.8347940004398602E-2</v>
      </c>
      <c r="IC33" s="7">
        <v>8.4977742244730994E-2</v>
      </c>
      <c r="ID33" s="7">
        <v>58.417156380607601</v>
      </c>
      <c r="IE33" s="7">
        <v>69.628812903268098</v>
      </c>
      <c r="IF33" s="7">
        <v>25.102109471031898</v>
      </c>
      <c r="IG33" s="7"/>
      <c r="IH33" s="7">
        <v>4.9778478803256601</v>
      </c>
      <c r="II33" s="7">
        <v>44.613571632714198</v>
      </c>
      <c r="IJ33" s="7"/>
      <c r="IK33" s="7">
        <v>39.100089834208099</v>
      </c>
      <c r="IL33" s="7">
        <v>28.030640832151398</v>
      </c>
      <c r="IM33" s="7">
        <v>24.283501305037699</v>
      </c>
      <c r="IN33" s="7">
        <v>41.505945718966402</v>
      </c>
      <c r="IO33" s="7">
        <v>2.7375143404334799E-2</v>
      </c>
      <c r="IP33" s="7"/>
      <c r="IQ33" s="7"/>
      <c r="IR33" s="7"/>
      <c r="IS33" s="7"/>
      <c r="IT33" s="7"/>
      <c r="IU33" s="7"/>
      <c r="IV33" s="7">
        <v>53.458479748474197</v>
      </c>
      <c r="IW33" s="7">
        <v>54.233134836467499</v>
      </c>
      <c r="IX33" s="7">
        <v>0.55671012707378598</v>
      </c>
      <c r="IY33" s="7"/>
      <c r="IZ33" s="7">
        <v>49.496941670789198</v>
      </c>
      <c r="JA33" s="7"/>
      <c r="JB33" s="7"/>
      <c r="JC33" s="7"/>
      <c r="JD33" s="7"/>
      <c r="JE33" s="7"/>
      <c r="JF33" s="7">
        <v>4.68913683300353E-2</v>
      </c>
      <c r="JG33" s="7"/>
    </row>
    <row r="34" spans="1:267" x14ac:dyDescent="0.2">
      <c r="A34" s="7" t="s">
        <v>179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>
        <v>13.3039231725121</v>
      </c>
      <c r="BB34" s="7"/>
      <c r="BC34" s="7"/>
      <c r="BD34" s="7"/>
      <c r="BE34" s="7"/>
      <c r="BF34" s="7"/>
      <c r="BG34" s="7"/>
      <c r="BH34" s="7">
        <v>46.580817786462902</v>
      </c>
      <c r="BI34" s="7">
        <v>55.697190426638898</v>
      </c>
      <c r="BJ34" s="7">
        <v>63.641777497837502</v>
      </c>
      <c r="BK34" s="7"/>
      <c r="BL34" s="7">
        <v>59.737106968478798</v>
      </c>
      <c r="BM34" s="7">
        <v>77.734105859250505</v>
      </c>
      <c r="BN34" s="7">
        <v>30.387465668618098</v>
      </c>
      <c r="BO34" s="7">
        <v>49.592687567778597</v>
      </c>
      <c r="BP34" s="7"/>
      <c r="BQ34" s="7">
        <v>64.227673508935595</v>
      </c>
      <c r="BR34" s="7"/>
      <c r="BS34" s="7"/>
      <c r="BT34" s="7"/>
      <c r="BU34" s="7">
        <v>30.360337636402999</v>
      </c>
      <c r="BV34" s="7">
        <v>22.485758350139299</v>
      </c>
      <c r="BW34" s="7"/>
      <c r="BX34" s="7">
        <v>14.5928174342512</v>
      </c>
      <c r="BY34" s="7">
        <v>2.92907487949526E-5</v>
      </c>
      <c r="BZ34" s="7"/>
      <c r="CA34" s="7">
        <v>76.414463425808194</v>
      </c>
      <c r="CB34" s="7">
        <v>2.8535257049571501E-2</v>
      </c>
      <c r="CC34" s="7">
        <v>49.413903419607699</v>
      </c>
      <c r="CD34" s="7">
        <v>9.7987854991624701</v>
      </c>
      <c r="CE34" s="7">
        <v>43.425812911888798</v>
      </c>
      <c r="CF34" s="7"/>
      <c r="CG34" s="7">
        <v>46.439398942563002</v>
      </c>
      <c r="CH34" s="7">
        <v>64.210074413279898</v>
      </c>
      <c r="CI34" s="7"/>
      <c r="CJ34" s="7">
        <v>49.707607136988898</v>
      </c>
      <c r="CK34" s="7">
        <v>43.838633801922299</v>
      </c>
      <c r="CL34" s="7"/>
      <c r="CM34" s="7">
        <v>23.796077187701599</v>
      </c>
      <c r="CN34" s="7">
        <v>39.2424692179247</v>
      </c>
      <c r="CO34" s="7">
        <v>7.2795574542164401</v>
      </c>
      <c r="CP34" s="7"/>
      <c r="CQ34" s="7">
        <v>2.27883794232873E-10</v>
      </c>
      <c r="CR34" s="7">
        <v>36.795017255968197</v>
      </c>
      <c r="CS34" s="7">
        <v>7.1862502504944503</v>
      </c>
      <c r="CT34" s="7">
        <v>42.2108948289126</v>
      </c>
      <c r="CU34" s="7">
        <v>1.8080994607546998E-2</v>
      </c>
      <c r="CV34" s="7"/>
      <c r="CW34" s="7"/>
      <c r="CX34" s="7">
        <v>50.983523225253499</v>
      </c>
      <c r="CY34" s="7"/>
      <c r="CZ34" s="7">
        <v>64.411032050709807</v>
      </c>
      <c r="DA34" s="7"/>
      <c r="DB34" s="7">
        <v>63.341021385515198</v>
      </c>
      <c r="DC34" s="7">
        <v>7.8432223652078896</v>
      </c>
      <c r="DD34" s="7">
        <v>0.89161361962271302</v>
      </c>
      <c r="DE34" s="7">
        <v>16.3992648629815</v>
      </c>
      <c r="DF34" s="7">
        <v>25.945051018760601</v>
      </c>
      <c r="DG34" s="7">
        <v>29.476688687504002</v>
      </c>
      <c r="DH34" s="7"/>
      <c r="DI34" s="7"/>
      <c r="DJ34" s="7">
        <v>18.088928505374199</v>
      </c>
      <c r="DK34" s="7">
        <v>18.921394534670601</v>
      </c>
      <c r="DL34" s="7"/>
      <c r="DM34" s="7">
        <v>46.145088208102798</v>
      </c>
      <c r="DN34" s="7">
        <v>67.407095306876997</v>
      </c>
      <c r="DO34" s="7">
        <v>68.984563339140195</v>
      </c>
      <c r="DP34" s="7"/>
      <c r="DQ34" s="7">
        <v>60.362954305323001</v>
      </c>
      <c r="DR34" s="7">
        <v>29.980940857705399</v>
      </c>
      <c r="DS34" s="7"/>
      <c r="DT34" s="7">
        <v>65.703434582272095</v>
      </c>
      <c r="DU34" s="7">
        <v>1.37034424249229</v>
      </c>
      <c r="DV34" s="7"/>
      <c r="DW34" s="7">
        <v>24.747109814162599</v>
      </c>
      <c r="DX34" s="7"/>
      <c r="DY34" s="7">
        <v>57.454789311018303</v>
      </c>
      <c r="DZ34" s="7"/>
      <c r="EA34" s="7">
        <v>12.930168424439699</v>
      </c>
      <c r="EB34" s="7"/>
      <c r="EC34" s="7">
        <v>3.44410533591698</v>
      </c>
      <c r="ED34" s="7"/>
      <c r="EE34" s="7">
        <v>4.8586927666162003</v>
      </c>
      <c r="EF34" s="7">
        <v>7.3123272575826803</v>
      </c>
      <c r="EG34" s="7">
        <v>51.617709152728402</v>
      </c>
      <c r="EH34" s="7">
        <v>7.1897126073514297</v>
      </c>
      <c r="EI34" s="7">
        <v>34.589534054302902</v>
      </c>
      <c r="EJ34" s="7">
        <v>21.059693510184701</v>
      </c>
      <c r="EK34" s="7">
        <v>11.7350849391573</v>
      </c>
      <c r="EL34" s="7">
        <v>2.7634314447153399</v>
      </c>
      <c r="EM34" s="7"/>
      <c r="EN34" s="7">
        <v>58.997657649821697</v>
      </c>
      <c r="EO34" s="7"/>
      <c r="EP34" s="7">
        <v>27.729962345347001</v>
      </c>
      <c r="EQ34" s="7">
        <v>52.452347687640199</v>
      </c>
      <c r="ER34" s="7">
        <v>3.05437454381615</v>
      </c>
      <c r="ES34" s="7">
        <v>91.710992124607301</v>
      </c>
      <c r="ET34" s="7">
        <v>41.019288497606901</v>
      </c>
      <c r="EU34" s="7"/>
      <c r="EV34" s="7">
        <v>7.3602362969268098</v>
      </c>
      <c r="EW34" s="7"/>
      <c r="EX34" s="7"/>
      <c r="EY34" s="7">
        <v>41.033150919658198</v>
      </c>
      <c r="EZ34" s="7"/>
      <c r="FA34" s="7">
        <v>50.746116633772601</v>
      </c>
      <c r="FB34" s="7"/>
      <c r="FC34" s="7">
        <v>2.7057499266819498</v>
      </c>
      <c r="FD34" s="7"/>
      <c r="FE34" s="7"/>
      <c r="FF34" s="7">
        <v>33.905540748565599</v>
      </c>
      <c r="FG34" s="7"/>
      <c r="FH34" s="7">
        <v>53.403088550340399</v>
      </c>
      <c r="FI34" s="7"/>
      <c r="FJ34" s="7"/>
      <c r="FK34" s="7">
        <v>62.635375375375403</v>
      </c>
      <c r="FL34" s="7">
        <v>49.608378099506297</v>
      </c>
      <c r="FM34" s="7">
        <v>7.2926917840735603</v>
      </c>
      <c r="FN34" s="7">
        <v>1.87385025903768</v>
      </c>
      <c r="FO34" s="7">
        <v>55.364413205669102</v>
      </c>
      <c r="FP34" s="7">
        <v>34.061095870916198</v>
      </c>
      <c r="FQ34" s="7">
        <v>52.553726028030603</v>
      </c>
      <c r="FR34" s="7">
        <v>57.580774669289703</v>
      </c>
      <c r="FS34" s="7"/>
      <c r="FT34" s="7">
        <v>27.780107758094299</v>
      </c>
      <c r="FU34" s="7">
        <v>26.284493221761899</v>
      </c>
      <c r="FV34" s="7">
        <v>9.2808233998395799</v>
      </c>
      <c r="FW34" s="7"/>
      <c r="FX34" s="7"/>
      <c r="FY34" s="7"/>
      <c r="FZ34" s="7"/>
      <c r="GA34" s="7"/>
      <c r="GB34" s="7">
        <v>53.289987131100602</v>
      </c>
      <c r="GC34" s="7"/>
      <c r="GD34" s="7">
        <v>1.4281208091148301</v>
      </c>
      <c r="GE34" s="7"/>
      <c r="GF34" s="7"/>
      <c r="GG34" s="7">
        <v>21.811388743096199</v>
      </c>
      <c r="GH34" s="7">
        <v>62.988551229675998</v>
      </c>
      <c r="GI34" s="7"/>
      <c r="GJ34" s="7">
        <v>60.9580842618453</v>
      </c>
      <c r="GK34" s="7"/>
      <c r="GL34" s="7">
        <v>52.730375819321402</v>
      </c>
      <c r="GM34" s="7">
        <v>2.2483327652090201</v>
      </c>
      <c r="GN34" s="7"/>
      <c r="GO34" s="7"/>
      <c r="GP34" s="7">
        <v>62.428739480589996</v>
      </c>
      <c r="GQ34" s="7"/>
      <c r="GR34" s="7">
        <v>16.502484354991701</v>
      </c>
      <c r="GS34" s="7"/>
      <c r="GT34" s="7">
        <v>68.329766922950597</v>
      </c>
      <c r="GU34" s="7">
        <v>19.9941870322378</v>
      </c>
      <c r="GV34" s="7">
        <v>9.7724186307268397</v>
      </c>
      <c r="GW34" s="7">
        <v>4.1457574558070198E-2</v>
      </c>
      <c r="GX34" s="7">
        <v>25.481798063623799</v>
      </c>
      <c r="GY34" s="7">
        <v>1.0456545841279199</v>
      </c>
      <c r="GZ34" s="7">
        <v>42.210697507607897</v>
      </c>
      <c r="HA34" s="7"/>
      <c r="HB34" s="7">
        <v>45.168458538747601</v>
      </c>
      <c r="HC34" s="7"/>
      <c r="HD34" s="7"/>
      <c r="HE34" s="7">
        <v>11.810346225361901</v>
      </c>
      <c r="HF34" s="7">
        <v>36.083380010655198</v>
      </c>
      <c r="HG34" s="7"/>
      <c r="HH34" s="7"/>
      <c r="HI34" s="7">
        <v>68.347452761590304</v>
      </c>
      <c r="HJ34" s="7">
        <v>53.909145025531899</v>
      </c>
      <c r="HK34" s="7"/>
      <c r="HL34" s="7">
        <v>36.255132391358998</v>
      </c>
      <c r="HM34" s="7"/>
      <c r="HN34" s="7">
        <v>69.414469489947393</v>
      </c>
      <c r="HO34" s="7"/>
      <c r="HP34" s="7"/>
      <c r="HQ34" s="7">
        <v>0.57048726702865005</v>
      </c>
      <c r="HR34" s="7">
        <v>15.008019731606</v>
      </c>
      <c r="HS34" s="7"/>
      <c r="HT34" s="7">
        <v>22.2455563700337</v>
      </c>
      <c r="HU34" s="7"/>
      <c r="HV34" s="7">
        <v>48.607086421888098</v>
      </c>
      <c r="HW34" s="7">
        <v>11.924094018306301</v>
      </c>
      <c r="HX34" s="7">
        <v>50.0452112165231</v>
      </c>
      <c r="HY34" s="7">
        <v>54.7588727187307</v>
      </c>
      <c r="HZ34" s="7"/>
      <c r="IA34" s="7">
        <v>54.317094458227103</v>
      </c>
      <c r="IB34" s="7">
        <v>0.113949905608943</v>
      </c>
      <c r="IC34" s="7">
        <v>8.5631770669517798E-2</v>
      </c>
      <c r="ID34" s="7">
        <v>62.181134924111497</v>
      </c>
      <c r="IE34" s="7">
        <v>71.825789806890498</v>
      </c>
      <c r="IF34" s="7">
        <v>27.9635534567219</v>
      </c>
      <c r="IG34" s="7"/>
      <c r="IH34" s="7">
        <v>6.2646135062767101</v>
      </c>
      <c r="II34" s="7">
        <v>47.002835882383501</v>
      </c>
      <c r="IJ34" s="7"/>
      <c r="IK34" s="7">
        <v>38.771882461408502</v>
      </c>
      <c r="IL34" s="7">
        <v>29.1725092518842</v>
      </c>
      <c r="IM34" s="7">
        <v>27.059623183127801</v>
      </c>
      <c r="IN34" s="7">
        <v>44.718873676735399</v>
      </c>
      <c r="IO34" s="7">
        <v>4.4696095384902802E-2</v>
      </c>
      <c r="IP34" s="7"/>
      <c r="IQ34" s="7"/>
      <c r="IR34" s="7"/>
      <c r="IS34" s="7"/>
      <c r="IT34" s="7"/>
      <c r="IU34" s="7"/>
      <c r="IV34" s="7">
        <v>56.5378213427039</v>
      </c>
      <c r="IW34" s="7">
        <v>56.850969898336302</v>
      </c>
      <c r="IX34" s="7">
        <v>1.00456915431025</v>
      </c>
      <c r="IY34" s="7"/>
      <c r="IZ34" s="7">
        <v>53.331988990878301</v>
      </c>
      <c r="JA34" s="7"/>
      <c r="JB34" s="7"/>
      <c r="JC34" s="7"/>
      <c r="JD34" s="7"/>
      <c r="JE34" s="7"/>
      <c r="JF34" s="7">
        <v>0.104757312226675</v>
      </c>
      <c r="JG34" s="7"/>
    </row>
    <row r="35" spans="1:267" x14ac:dyDescent="0.2">
      <c r="A35" s="7" t="s">
        <v>180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>
        <v>15.51936355384</v>
      </c>
      <c r="BB35" s="7"/>
      <c r="BC35" s="7"/>
      <c r="BD35" s="7">
        <v>2.22008150730772E-8</v>
      </c>
      <c r="BE35" s="7"/>
      <c r="BF35" s="7"/>
      <c r="BG35" s="7"/>
      <c r="BH35" s="7">
        <v>49.299594672791997</v>
      </c>
      <c r="BI35" s="7">
        <v>59.781477627471403</v>
      </c>
      <c r="BJ35" s="7">
        <v>65.717691021222706</v>
      </c>
      <c r="BK35" s="7"/>
      <c r="BL35" s="7">
        <v>62.526423126004403</v>
      </c>
      <c r="BM35" s="7">
        <v>78.456516452015805</v>
      </c>
      <c r="BN35" s="7">
        <v>32.249220140245903</v>
      </c>
      <c r="BO35" s="7">
        <v>51.117450806279997</v>
      </c>
      <c r="BP35" s="7"/>
      <c r="BQ35" s="7">
        <v>66.442444197229605</v>
      </c>
      <c r="BR35" s="7"/>
      <c r="BS35" s="7"/>
      <c r="BT35" s="7"/>
      <c r="BU35" s="7">
        <v>33.3963714000433</v>
      </c>
      <c r="BV35" s="7">
        <v>26.335044640285101</v>
      </c>
      <c r="BW35" s="7"/>
      <c r="BX35" s="7">
        <v>16.2558654177117</v>
      </c>
      <c r="BY35" s="7">
        <v>8.9270375032943997E-4</v>
      </c>
      <c r="BZ35" s="7"/>
      <c r="CA35" s="7">
        <v>78.048711229505997</v>
      </c>
      <c r="CB35" s="7">
        <v>3.5326648227369598E-2</v>
      </c>
      <c r="CC35" s="7">
        <v>49.164707430065498</v>
      </c>
      <c r="CD35" s="7">
        <v>10.4849130752725</v>
      </c>
      <c r="CE35" s="7">
        <v>48.052184403182601</v>
      </c>
      <c r="CF35" s="7"/>
      <c r="CG35" s="7">
        <v>46.949945002863501</v>
      </c>
      <c r="CH35" s="7">
        <v>67.279622209501994</v>
      </c>
      <c r="CI35" s="7"/>
      <c r="CJ35" s="7">
        <v>49.701477962249299</v>
      </c>
      <c r="CK35" s="7">
        <v>43.514980943208101</v>
      </c>
      <c r="CL35" s="7"/>
      <c r="CM35" s="7">
        <v>29.991738335841799</v>
      </c>
      <c r="CN35" s="7">
        <v>40.440263229002703</v>
      </c>
      <c r="CO35" s="7">
        <v>9.4006619861876306</v>
      </c>
      <c r="CP35" s="7"/>
      <c r="CQ35" s="7">
        <v>4.1314284725999903E-10</v>
      </c>
      <c r="CR35" s="7">
        <v>37.8580450789336</v>
      </c>
      <c r="CS35" s="7">
        <v>8.5544945239734105</v>
      </c>
      <c r="CT35" s="7">
        <v>41.870725797024903</v>
      </c>
      <c r="CU35" s="7">
        <v>0.108485967645282</v>
      </c>
      <c r="CV35" s="7"/>
      <c r="CW35" s="7"/>
      <c r="CX35" s="7">
        <v>53.278829292622099</v>
      </c>
      <c r="CY35" s="7"/>
      <c r="CZ35" s="7">
        <v>66.112515846799397</v>
      </c>
      <c r="DA35" s="7"/>
      <c r="DB35" s="7">
        <v>65.362184752461602</v>
      </c>
      <c r="DC35" s="7">
        <v>11.8011068228295</v>
      </c>
      <c r="DD35" s="7">
        <v>1.32421663921925</v>
      </c>
      <c r="DE35" s="7">
        <v>19.1471871327422</v>
      </c>
      <c r="DF35" s="7">
        <v>32.171646651427402</v>
      </c>
      <c r="DG35" s="7">
        <v>29.729560813967701</v>
      </c>
      <c r="DH35" s="7"/>
      <c r="DI35" s="7"/>
      <c r="DJ35" s="7">
        <v>20.457183467362299</v>
      </c>
      <c r="DK35" s="7">
        <v>19.896315838746499</v>
      </c>
      <c r="DL35" s="7"/>
      <c r="DM35" s="7">
        <v>49.925003729359098</v>
      </c>
      <c r="DN35" s="7">
        <v>71.552338657559702</v>
      </c>
      <c r="DO35" s="7">
        <v>71.188125780851294</v>
      </c>
      <c r="DP35" s="7"/>
      <c r="DQ35" s="7">
        <v>65.026186826764302</v>
      </c>
      <c r="DR35" s="7">
        <v>33.628957016337999</v>
      </c>
      <c r="DS35" s="7"/>
      <c r="DT35" s="7">
        <v>67.475108890089899</v>
      </c>
      <c r="DU35" s="7">
        <v>1.8809217148836399</v>
      </c>
      <c r="DV35" s="7"/>
      <c r="DW35" s="7">
        <v>29.803810277657298</v>
      </c>
      <c r="DX35" s="7"/>
      <c r="DY35" s="7">
        <v>59.019994149586502</v>
      </c>
      <c r="DZ35" s="7"/>
      <c r="EA35" s="7">
        <v>18.260225273094399</v>
      </c>
      <c r="EB35" s="7"/>
      <c r="EC35" s="7">
        <v>4.5807282153802298</v>
      </c>
      <c r="ED35" s="7"/>
      <c r="EE35" s="7">
        <v>5.8924297947527204</v>
      </c>
      <c r="EF35" s="7">
        <v>9.0177496402974295</v>
      </c>
      <c r="EG35" s="7">
        <v>56.999650391401602</v>
      </c>
      <c r="EH35" s="7">
        <v>9.22940529027826</v>
      </c>
      <c r="EI35" s="7">
        <v>39.9546205205733</v>
      </c>
      <c r="EJ35" s="7">
        <v>22.949007579346301</v>
      </c>
      <c r="EK35" s="7">
        <v>12.652673697053901</v>
      </c>
      <c r="EL35" s="7">
        <v>2.9742170124427401</v>
      </c>
      <c r="EM35" s="7">
        <v>3.0567551136507699E-2</v>
      </c>
      <c r="EN35" s="7">
        <v>60.954799512916402</v>
      </c>
      <c r="EO35" s="7"/>
      <c r="EP35" s="7">
        <v>32.517482517482499</v>
      </c>
      <c r="EQ35" s="7">
        <v>55.838990721390999</v>
      </c>
      <c r="ER35" s="7">
        <v>3.7251205423522298</v>
      </c>
      <c r="ES35" s="7">
        <v>94.534329954088307</v>
      </c>
      <c r="ET35" s="7">
        <v>47.661188117897602</v>
      </c>
      <c r="EU35" s="7"/>
      <c r="EV35" s="7">
        <v>8.6690198568499497</v>
      </c>
      <c r="EW35" s="7"/>
      <c r="EX35" s="7"/>
      <c r="EY35" s="7">
        <v>44.551034663743899</v>
      </c>
      <c r="EZ35" s="7"/>
      <c r="FA35" s="7">
        <v>55.736304680282601</v>
      </c>
      <c r="FB35" s="7"/>
      <c r="FC35" s="7">
        <v>3.6701599122931801</v>
      </c>
      <c r="FD35" s="7"/>
      <c r="FE35" s="7"/>
      <c r="FF35" s="7">
        <v>37.8503680226992</v>
      </c>
      <c r="FG35" s="7"/>
      <c r="FH35" s="7">
        <v>57.916430503904103</v>
      </c>
      <c r="FI35" s="7"/>
      <c r="FJ35" s="7"/>
      <c r="FK35" s="7">
        <v>64.673384293384302</v>
      </c>
      <c r="FL35" s="7">
        <v>53.562013954828501</v>
      </c>
      <c r="FM35" s="7">
        <v>8.1520978682951899</v>
      </c>
      <c r="FN35" s="7">
        <v>2.0954056573291102</v>
      </c>
      <c r="FO35" s="7">
        <v>56.813743394299202</v>
      </c>
      <c r="FP35" s="7">
        <v>35.304295888665699</v>
      </c>
      <c r="FQ35" s="7">
        <v>52.872380134731998</v>
      </c>
      <c r="FR35" s="7">
        <v>59.2986428753727</v>
      </c>
      <c r="FS35" s="7"/>
      <c r="FT35" s="7">
        <v>29.613657555591701</v>
      </c>
      <c r="FU35" s="7">
        <v>29.829769006207901</v>
      </c>
      <c r="FV35" s="7">
        <v>11.7543180636707</v>
      </c>
      <c r="FW35" s="7"/>
      <c r="FX35" s="7"/>
      <c r="FY35" s="7"/>
      <c r="FZ35" s="7"/>
      <c r="GA35" s="7"/>
      <c r="GB35" s="7">
        <v>56.904430608907496</v>
      </c>
      <c r="GC35" s="7"/>
      <c r="GD35" s="7">
        <v>1.6798524513148301</v>
      </c>
      <c r="GE35" s="7"/>
      <c r="GF35" s="7"/>
      <c r="GG35" s="7">
        <v>23.608581823051701</v>
      </c>
      <c r="GH35" s="7">
        <v>64.534348130692294</v>
      </c>
      <c r="GI35" s="7"/>
      <c r="GJ35" s="7">
        <v>64.675578984306995</v>
      </c>
      <c r="GK35" s="7"/>
      <c r="GL35" s="7">
        <v>52.321371071579101</v>
      </c>
      <c r="GM35" s="7">
        <v>2.41390899024046</v>
      </c>
      <c r="GN35" s="7"/>
      <c r="GO35" s="7"/>
      <c r="GP35" s="7">
        <v>65.007691611618895</v>
      </c>
      <c r="GQ35" s="7"/>
      <c r="GR35" s="7">
        <v>17.996310948285402</v>
      </c>
      <c r="GS35" s="7"/>
      <c r="GT35" s="7">
        <v>68.855554472498298</v>
      </c>
      <c r="GU35" s="7">
        <v>21.3844551553758</v>
      </c>
      <c r="GV35" s="7">
        <v>13.413617530253999</v>
      </c>
      <c r="GW35" s="7">
        <v>3.14317384437408</v>
      </c>
      <c r="GX35" s="7">
        <v>28.584806362378998</v>
      </c>
      <c r="GY35" s="7">
        <v>6.9837052955845698</v>
      </c>
      <c r="GZ35" s="7">
        <v>47.9642564191792</v>
      </c>
      <c r="HA35" s="7"/>
      <c r="HB35" s="7">
        <v>46.523949550075002</v>
      </c>
      <c r="HC35" s="7">
        <v>2.3388925898987101E-2</v>
      </c>
      <c r="HD35" s="7"/>
      <c r="HE35" s="7">
        <v>12.304699413637101</v>
      </c>
      <c r="HF35" s="7">
        <v>41.581932621044501</v>
      </c>
      <c r="HG35" s="7"/>
      <c r="HH35" s="7"/>
      <c r="HI35" s="7">
        <v>69.767132789279103</v>
      </c>
      <c r="HJ35" s="7">
        <v>54.084402917553398</v>
      </c>
      <c r="HK35" s="7"/>
      <c r="HL35" s="7">
        <v>37.665054206578603</v>
      </c>
      <c r="HM35" s="7"/>
      <c r="HN35" s="7">
        <v>71.816733093561297</v>
      </c>
      <c r="HO35" s="7"/>
      <c r="HP35" s="7"/>
      <c r="HQ35" s="7">
        <v>3.7200535028473101</v>
      </c>
      <c r="HR35" s="7">
        <v>16.319359355855099</v>
      </c>
      <c r="HS35" s="7"/>
      <c r="HT35" s="7">
        <v>25.431332649171701</v>
      </c>
      <c r="HU35" s="7"/>
      <c r="HV35" s="7">
        <v>51.874367046209301</v>
      </c>
      <c r="HW35" s="7">
        <v>14.4872080825492</v>
      </c>
      <c r="HX35" s="7">
        <v>52.052516669997203</v>
      </c>
      <c r="HY35" s="7">
        <v>57.095738621163498</v>
      </c>
      <c r="HZ35" s="7"/>
      <c r="IA35" s="7">
        <v>58.448506750291401</v>
      </c>
      <c r="IB35" s="7">
        <v>0.188197496772675</v>
      </c>
      <c r="IC35" s="7">
        <v>0.104248069950216</v>
      </c>
      <c r="ID35" s="7">
        <v>68.627175473252393</v>
      </c>
      <c r="IE35" s="7">
        <v>75.707226105696805</v>
      </c>
      <c r="IF35" s="7">
        <v>33.387606791542098</v>
      </c>
      <c r="IG35" s="7"/>
      <c r="IH35" s="7">
        <v>8.5090222821474999</v>
      </c>
      <c r="II35" s="7">
        <v>49.759079707943798</v>
      </c>
      <c r="IJ35" s="7"/>
      <c r="IK35" s="7">
        <v>39.165549476428403</v>
      </c>
      <c r="IL35" s="7">
        <v>32.005120180595</v>
      </c>
      <c r="IM35" s="7">
        <v>30.0536151039502</v>
      </c>
      <c r="IN35" s="7">
        <v>47.645855017743699</v>
      </c>
      <c r="IO35" s="7">
        <v>7.1649570254110603E-2</v>
      </c>
      <c r="IP35" s="7"/>
      <c r="IQ35" s="7"/>
      <c r="IR35" s="7"/>
      <c r="IS35" s="7"/>
      <c r="IT35" s="7"/>
      <c r="IU35" s="7"/>
      <c r="IV35" s="7">
        <v>61.096726465692598</v>
      </c>
      <c r="IW35" s="7">
        <v>59.919760489110999</v>
      </c>
      <c r="IX35" s="7">
        <v>2.13496969230511</v>
      </c>
      <c r="IY35" s="7"/>
      <c r="IZ35" s="7">
        <v>55.870293691944298</v>
      </c>
      <c r="JA35" s="7"/>
      <c r="JB35" s="7"/>
      <c r="JC35" s="7"/>
      <c r="JD35" s="7"/>
      <c r="JE35" s="7">
        <v>3.84468633427295</v>
      </c>
      <c r="JF35" s="7">
        <v>0.21687257852641301</v>
      </c>
      <c r="JG35" s="7"/>
    </row>
    <row r="36" spans="1:267" x14ac:dyDescent="0.2">
      <c r="A36" s="7" t="s">
        <v>181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>
        <v>5.1145517610624598</v>
      </c>
      <c r="BA36" s="7">
        <v>19.536766053213402</v>
      </c>
      <c r="BB36" s="7"/>
      <c r="BC36" s="7"/>
      <c r="BD36" s="7">
        <v>4.0801497972141903E-8</v>
      </c>
      <c r="BE36" s="7"/>
      <c r="BF36" s="7"/>
      <c r="BG36" s="7"/>
      <c r="BH36" s="7">
        <v>52.038461043502799</v>
      </c>
      <c r="BI36" s="7">
        <v>61.680541103017703</v>
      </c>
      <c r="BJ36" s="7">
        <v>67.910971007977096</v>
      </c>
      <c r="BK36" s="7">
        <v>4.3021778631455898E-2</v>
      </c>
      <c r="BL36" s="7">
        <v>66.974978798455894</v>
      </c>
      <c r="BM36" s="7">
        <v>79.056253547896304</v>
      </c>
      <c r="BN36" s="7">
        <v>34.299420491318998</v>
      </c>
      <c r="BO36" s="7">
        <v>54.3161389044404</v>
      </c>
      <c r="BP36" s="7"/>
      <c r="BQ36" s="7">
        <v>68.578775209933198</v>
      </c>
      <c r="BR36" s="7"/>
      <c r="BS36" s="7"/>
      <c r="BT36" s="7"/>
      <c r="BU36" s="7">
        <v>37.4976801684696</v>
      </c>
      <c r="BV36" s="7">
        <v>31.983140050655201</v>
      </c>
      <c r="BW36" s="7"/>
      <c r="BX36" s="7">
        <v>18.1683705986913</v>
      </c>
      <c r="BY36" s="7">
        <v>4.7562065122725497E-3</v>
      </c>
      <c r="BZ36" s="7"/>
      <c r="CA36" s="7">
        <v>79.297490609178098</v>
      </c>
      <c r="CB36" s="7">
        <v>0.15488937526507399</v>
      </c>
      <c r="CC36" s="7">
        <v>50.227943652112103</v>
      </c>
      <c r="CD36" s="7">
        <v>11.428234281066899</v>
      </c>
      <c r="CE36" s="7">
        <v>52.641604045504401</v>
      </c>
      <c r="CF36" s="7"/>
      <c r="CG36" s="7">
        <v>46.978139069506902</v>
      </c>
      <c r="CH36" s="7">
        <v>71.064682312535794</v>
      </c>
      <c r="CI36" s="7"/>
      <c r="CJ36" s="7">
        <v>48.328542820611197</v>
      </c>
      <c r="CK36" s="7">
        <v>44.904794923445898</v>
      </c>
      <c r="CL36" s="7"/>
      <c r="CM36" s="7">
        <v>36.525262309180803</v>
      </c>
      <c r="CN36" s="7">
        <v>41.878596268982299</v>
      </c>
      <c r="CO36" s="7">
        <v>12.2536162999782</v>
      </c>
      <c r="CP36" s="7"/>
      <c r="CQ36" s="7">
        <v>9.3140444972143097E-9</v>
      </c>
      <c r="CR36" s="7">
        <v>37.2226546968758</v>
      </c>
      <c r="CS36" s="7">
        <v>11.0104292821482</v>
      </c>
      <c r="CT36" s="7">
        <v>42.575556031096603</v>
      </c>
      <c r="CU36" s="7">
        <v>0.24107992810062601</v>
      </c>
      <c r="CV36" s="7"/>
      <c r="CW36" s="7"/>
      <c r="CX36" s="7">
        <v>55.961564538475997</v>
      </c>
      <c r="CY36" s="7">
        <v>34.887900913814697</v>
      </c>
      <c r="CZ36" s="7">
        <v>67.6960119632176</v>
      </c>
      <c r="DA36" s="7"/>
      <c r="DB36" s="7">
        <v>68.994401579313006</v>
      </c>
      <c r="DC36" s="7">
        <v>17.356968480134899</v>
      </c>
      <c r="DD36" s="7">
        <v>1.9704850468764901</v>
      </c>
      <c r="DE36" s="7">
        <v>22.928477965336398</v>
      </c>
      <c r="DF36" s="7">
        <v>36.805224322376397</v>
      </c>
      <c r="DG36" s="7">
        <v>28.711237926316802</v>
      </c>
      <c r="DH36" s="7"/>
      <c r="DI36" s="7"/>
      <c r="DJ36" s="7">
        <v>22.2848909537894</v>
      </c>
      <c r="DK36" s="7">
        <v>27.0037968083683</v>
      </c>
      <c r="DL36" s="7"/>
      <c r="DM36" s="7">
        <v>53.168803742421296</v>
      </c>
      <c r="DN36" s="7">
        <v>74.636396787509398</v>
      </c>
      <c r="DO36" s="7">
        <v>73.475690228580504</v>
      </c>
      <c r="DP36" s="7"/>
      <c r="DQ36" s="7">
        <v>57.427153354820398</v>
      </c>
      <c r="DR36" s="7">
        <v>36.535286916358501</v>
      </c>
      <c r="DS36" s="7"/>
      <c r="DT36" s="7">
        <v>70.205851388760195</v>
      </c>
      <c r="DU36" s="7">
        <v>2.2200789667096301</v>
      </c>
      <c r="DV36" s="7"/>
      <c r="DW36" s="7">
        <v>35.602393601480102</v>
      </c>
      <c r="DX36" s="7"/>
      <c r="DY36" s="7">
        <v>60.580839086098003</v>
      </c>
      <c r="DZ36" s="7"/>
      <c r="EA36" s="7">
        <v>24.316488630118499</v>
      </c>
      <c r="EB36" s="7"/>
      <c r="EC36" s="7">
        <v>7.2190116746780104</v>
      </c>
      <c r="ED36" s="7"/>
      <c r="EE36" s="7">
        <v>6.8010370107661</v>
      </c>
      <c r="EF36" s="7">
        <v>12.0812830171161</v>
      </c>
      <c r="EG36" s="7">
        <v>63.360126400742502</v>
      </c>
      <c r="EH36" s="7">
        <v>12.442857437306801</v>
      </c>
      <c r="EI36" s="7">
        <v>42.675042283937003</v>
      </c>
      <c r="EJ36" s="7">
        <v>26.132091425864498</v>
      </c>
      <c r="EK36" s="7">
        <v>13.844436406208599</v>
      </c>
      <c r="EL36" s="7">
        <v>3.4836577942031899</v>
      </c>
      <c r="EM36" s="7">
        <v>8.5880262716854894E-2</v>
      </c>
      <c r="EN36" s="7">
        <v>62.911946594763798</v>
      </c>
      <c r="EO36" s="7"/>
      <c r="EP36" s="7">
        <v>38.7036040882195</v>
      </c>
      <c r="EQ36" s="7">
        <v>59.328927249434003</v>
      </c>
      <c r="ER36" s="7">
        <v>5.6275804951132997</v>
      </c>
      <c r="ES36" s="7">
        <v>97.608055542147</v>
      </c>
      <c r="ET36" s="7">
        <v>51.5481943981829</v>
      </c>
      <c r="EU36" s="7"/>
      <c r="EV36" s="7">
        <v>10.410148766435</v>
      </c>
      <c r="EW36" s="7"/>
      <c r="EX36" s="7"/>
      <c r="EY36" s="7">
        <v>48.708889386302801</v>
      </c>
      <c r="EZ36" s="7"/>
      <c r="FA36" s="7">
        <v>60.785004144423397</v>
      </c>
      <c r="FB36" s="7"/>
      <c r="FC36" s="7">
        <v>4.1634866018027301</v>
      </c>
      <c r="FD36" s="7">
        <v>1.1299904270725101</v>
      </c>
      <c r="FE36" s="7"/>
      <c r="FF36" s="7">
        <v>44.541594031989</v>
      </c>
      <c r="FG36" s="7"/>
      <c r="FH36" s="7">
        <v>64.806224271658394</v>
      </c>
      <c r="FI36" s="7"/>
      <c r="FJ36" s="7">
        <v>0.37287540616064602</v>
      </c>
      <c r="FK36" s="7">
        <v>66.690131040131007</v>
      </c>
      <c r="FL36" s="7">
        <v>58.687297542049201</v>
      </c>
      <c r="FM36" s="7">
        <v>8.8525789105245192</v>
      </c>
      <c r="FN36" s="7">
        <v>2.3597476895519902</v>
      </c>
      <c r="FO36" s="7">
        <v>59.289875710567202</v>
      </c>
      <c r="FP36" s="7">
        <v>40.49885596283</v>
      </c>
      <c r="FQ36" s="7">
        <v>53.824308858549401</v>
      </c>
      <c r="FR36" s="7">
        <v>60.8061287334342</v>
      </c>
      <c r="FS36" s="7"/>
      <c r="FT36" s="7">
        <v>31.280511627204199</v>
      </c>
      <c r="FU36" s="7">
        <v>31.9181552435081</v>
      </c>
      <c r="FV36" s="7">
        <v>14.418123874751</v>
      </c>
      <c r="FW36" s="7"/>
      <c r="FX36" s="7">
        <v>1.0014185884712199E-2</v>
      </c>
      <c r="FY36" s="7"/>
      <c r="FZ36" s="7"/>
      <c r="GA36" s="7"/>
      <c r="GB36" s="7">
        <v>61.448912903188003</v>
      </c>
      <c r="GC36" s="7"/>
      <c r="GD36" s="7">
        <v>2.2219750775622402</v>
      </c>
      <c r="GE36" s="7"/>
      <c r="GF36" s="7"/>
      <c r="GG36" s="7">
        <v>27.281475827069301</v>
      </c>
      <c r="GH36" s="7">
        <v>66.572472181025802</v>
      </c>
      <c r="GI36" s="7"/>
      <c r="GJ36" s="7">
        <v>66.358691633956795</v>
      </c>
      <c r="GK36" s="7"/>
      <c r="GL36" s="7">
        <v>48.242061188964797</v>
      </c>
      <c r="GM36" s="7">
        <v>2.7278854833498598</v>
      </c>
      <c r="GN36" s="7"/>
      <c r="GO36" s="7"/>
      <c r="GP36" s="7">
        <v>67.242783458510502</v>
      </c>
      <c r="GQ36" s="7"/>
      <c r="GR36" s="7">
        <v>20.118304622550401</v>
      </c>
      <c r="GS36" s="7"/>
      <c r="GT36" s="7">
        <v>69.720559795947807</v>
      </c>
      <c r="GU36" s="7">
        <v>22.8740281444522</v>
      </c>
      <c r="GV36" s="7">
        <v>16.663113608005698</v>
      </c>
      <c r="GW36" s="7">
        <v>16.015418926459098</v>
      </c>
      <c r="GX36" s="7">
        <v>34.090656984785603</v>
      </c>
      <c r="GY36" s="7">
        <v>12.3450608772187</v>
      </c>
      <c r="GZ36" s="7">
        <v>53.647773394361799</v>
      </c>
      <c r="HA36" s="7"/>
      <c r="HB36" s="7">
        <v>48.579048825313201</v>
      </c>
      <c r="HC36" s="7">
        <v>7.7329050337585206E-2</v>
      </c>
      <c r="HD36" s="7"/>
      <c r="HE36" s="7">
        <v>14.7209936405104</v>
      </c>
      <c r="HF36" s="7">
        <v>40.825474939437598</v>
      </c>
      <c r="HG36" s="7"/>
      <c r="HH36" s="7"/>
      <c r="HI36" s="7">
        <v>73.158590633202607</v>
      </c>
      <c r="HJ36" s="7">
        <v>53.136002137290902</v>
      </c>
      <c r="HK36" s="7"/>
      <c r="HL36" s="7">
        <v>38.4133665418086</v>
      </c>
      <c r="HM36" s="7"/>
      <c r="HN36" s="7">
        <v>74.276960162141705</v>
      </c>
      <c r="HO36" s="7"/>
      <c r="HP36" s="7">
        <v>26.118656799157399</v>
      </c>
      <c r="HQ36" s="7">
        <v>7.9919001456760697</v>
      </c>
      <c r="HR36" s="7">
        <v>18.775444280706399</v>
      </c>
      <c r="HS36" s="7"/>
      <c r="HT36" s="7">
        <v>29.331177246738001</v>
      </c>
      <c r="HU36" s="7"/>
      <c r="HV36" s="7">
        <v>54.952702709123002</v>
      </c>
      <c r="HW36" s="7">
        <v>16.252565761335099</v>
      </c>
      <c r="HX36" s="7">
        <v>54.303131864620603</v>
      </c>
      <c r="HY36" s="7">
        <v>60.606869918828401</v>
      </c>
      <c r="HZ36" s="7"/>
      <c r="IA36" s="7">
        <v>61.658501002982497</v>
      </c>
      <c r="IB36" s="7">
        <v>0.42076843816255899</v>
      </c>
      <c r="IC36" s="7">
        <v>0.13131864842779001</v>
      </c>
      <c r="ID36" s="7">
        <v>75.108756443423204</v>
      </c>
      <c r="IE36" s="7">
        <v>80.143364178800894</v>
      </c>
      <c r="IF36" s="7">
        <v>36.392491402780898</v>
      </c>
      <c r="IG36" s="7"/>
      <c r="IH36" s="7">
        <v>10.950741719633299</v>
      </c>
      <c r="II36" s="7">
        <v>52.600249813843497</v>
      </c>
      <c r="IJ36" s="7"/>
      <c r="IK36" s="7">
        <v>39.3171521894878</v>
      </c>
      <c r="IL36" s="7">
        <v>35.396206494572503</v>
      </c>
      <c r="IM36" s="7">
        <v>31.190574061224499</v>
      </c>
      <c r="IN36" s="7">
        <v>51.549820632684401</v>
      </c>
      <c r="IO36" s="7">
        <v>0.11892293068012</v>
      </c>
      <c r="IP36" s="7"/>
      <c r="IQ36" s="7"/>
      <c r="IR36" s="7"/>
      <c r="IS36" s="7"/>
      <c r="IT36" s="7"/>
      <c r="IU36" s="7"/>
      <c r="IV36" s="7">
        <v>65.655631588681302</v>
      </c>
      <c r="IW36" s="7">
        <v>62.457340753462603</v>
      </c>
      <c r="IX36" s="7">
        <v>4.3120342234120201</v>
      </c>
      <c r="IY36" s="7"/>
      <c r="IZ36" s="7">
        <v>59.484618864114601</v>
      </c>
      <c r="JA36" s="7"/>
      <c r="JB36" s="7"/>
      <c r="JC36" s="7"/>
      <c r="JD36" s="7"/>
      <c r="JE36" s="7">
        <v>5.2287734146112097</v>
      </c>
      <c r="JF36" s="7">
        <v>0.42863200252747702</v>
      </c>
      <c r="JG36" s="7"/>
    </row>
    <row r="37" spans="1:267" x14ac:dyDescent="0.2">
      <c r="A37" s="7" t="s">
        <v>182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>
        <v>16.6737160138813</v>
      </c>
      <c r="BA37" s="7">
        <v>25.723993810748699</v>
      </c>
      <c r="BB37" s="7"/>
      <c r="BC37" s="7"/>
      <c r="BD37" s="7">
        <v>1.63005984545567E-7</v>
      </c>
      <c r="BE37" s="7"/>
      <c r="BF37" s="7"/>
      <c r="BG37" s="7"/>
      <c r="BH37" s="7">
        <v>54.054105976470503</v>
      </c>
      <c r="BI37" s="7">
        <v>62.304890738813697</v>
      </c>
      <c r="BJ37" s="7">
        <v>70.641567791971795</v>
      </c>
      <c r="BK37" s="7">
        <v>3.8448521763995901E-2</v>
      </c>
      <c r="BL37" s="7">
        <v>70.818136269515804</v>
      </c>
      <c r="BM37" s="7">
        <v>78.919949662468994</v>
      </c>
      <c r="BN37" s="7">
        <v>35.5458878143966</v>
      </c>
      <c r="BO37" s="7">
        <v>57.6261063072741</v>
      </c>
      <c r="BP37" s="7">
        <v>1.44697526067745E-4</v>
      </c>
      <c r="BQ37" s="7">
        <v>70.243837472188304</v>
      </c>
      <c r="BR37" s="7"/>
      <c r="BS37" s="7">
        <v>38.903511086678797</v>
      </c>
      <c r="BT37" s="7"/>
      <c r="BU37" s="7">
        <v>43.489852070391301</v>
      </c>
      <c r="BV37" s="7">
        <v>35.840410238790298</v>
      </c>
      <c r="BW37" s="7"/>
      <c r="BX37" s="7">
        <v>21.1057623358172</v>
      </c>
      <c r="BY37" s="7">
        <v>5.0033487673934202E-2</v>
      </c>
      <c r="BZ37" s="7"/>
      <c r="CA37" s="7">
        <v>80.312123855161701</v>
      </c>
      <c r="CB37" s="7">
        <v>0.29630017289574401</v>
      </c>
      <c r="CC37" s="7">
        <v>49.227837080749801</v>
      </c>
      <c r="CD37" s="7">
        <v>11.636609086125</v>
      </c>
      <c r="CE37" s="7">
        <v>54.282266139861001</v>
      </c>
      <c r="CF37" s="7"/>
      <c r="CG37" s="7">
        <v>46.970596707729598</v>
      </c>
      <c r="CH37" s="7">
        <v>72.123640526617095</v>
      </c>
      <c r="CI37" s="7"/>
      <c r="CJ37" s="7">
        <v>47.829015079345297</v>
      </c>
      <c r="CK37" s="7">
        <v>43.506894884213203</v>
      </c>
      <c r="CL37" s="7"/>
      <c r="CM37" s="7">
        <v>42.1595785852505</v>
      </c>
      <c r="CN37" s="7">
        <v>44.539554461471603</v>
      </c>
      <c r="CO37" s="7">
        <v>15.5658378477432</v>
      </c>
      <c r="CP37" s="7"/>
      <c r="CQ37" s="7">
        <v>3.9390676230795002E-7</v>
      </c>
      <c r="CR37" s="7">
        <v>35.7577689950433</v>
      </c>
      <c r="CS37" s="7">
        <v>13.4097305115315</v>
      </c>
      <c r="CT37" s="7">
        <v>44.377091223975398</v>
      </c>
      <c r="CU37" s="7">
        <v>1.7478294787295401</v>
      </c>
      <c r="CV37" s="7"/>
      <c r="CW37" s="7"/>
      <c r="CX37" s="7">
        <v>59.604785242721803</v>
      </c>
      <c r="CY37" s="7">
        <v>38.755748073821898</v>
      </c>
      <c r="CZ37" s="7">
        <v>69.114950450852604</v>
      </c>
      <c r="DA37" s="7"/>
      <c r="DB37" s="7">
        <v>72.769654902971894</v>
      </c>
      <c r="DC37" s="7">
        <v>18.0962063480228</v>
      </c>
      <c r="DD37" s="7">
        <v>3.0412630948575998</v>
      </c>
      <c r="DE37" s="7">
        <v>26.055331761589098</v>
      </c>
      <c r="DF37" s="7">
        <v>40.932739350949703</v>
      </c>
      <c r="DG37" s="7">
        <v>27.482757798429301</v>
      </c>
      <c r="DH37" s="7"/>
      <c r="DI37" s="7">
        <v>11.6377785728356</v>
      </c>
      <c r="DJ37" s="7">
        <v>23.969248833437899</v>
      </c>
      <c r="DK37" s="7">
        <v>29.846606398472499</v>
      </c>
      <c r="DL37" s="7"/>
      <c r="DM37" s="7">
        <v>55.765048506822303</v>
      </c>
      <c r="DN37" s="7">
        <v>76.815274429234904</v>
      </c>
      <c r="DO37" s="7">
        <v>75.212479543894901</v>
      </c>
      <c r="DP37" s="7"/>
      <c r="DQ37" s="7">
        <v>51.946929897578997</v>
      </c>
      <c r="DR37" s="7">
        <v>40.001222439430599</v>
      </c>
      <c r="DS37" s="7"/>
      <c r="DT37" s="7">
        <v>73.756146776219893</v>
      </c>
      <c r="DU37" s="7">
        <v>2.4433326994305702</v>
      </c>
      <c r="DV37" s="7"/>
      <c r="DW37" s="7">
        <v>41.255011905445002</v>
      </c>
      <c r="DX37" s="7"/>
      <c r="DY37" s="7">
        <v>62.869787666177302</v>
      </c>
      <c r="DZ37" s="7"/>
      <c r="EA37" s="7">
        <v>26.7593031379926</v>
      </c>
      <c r="EB37" s="7"/>
      <c r="EC37" s="7">
        <v>12.242262510014699</v>
      </c>
      <c r="ED37" s="7"/>
      <c r="EE37" s="7">
        <v>8.1176153969201206</v>
      </c>
      <c r="EF37" s="7">
        <v>13.139589667264699</v>
      </c>
      <c r="EG37" s="7">
        <v>69.475968717416507</v>
      </c>
      <c r="EH37" s="7">
        <v>15.386305049811099</v>
      </c>
      <c r="EI37" s="7">
        <v>44.359729950281498</v>
      </c>
      <c r="EJ37" s="7">
        <v>29.2124945523449</v>
      </c>
      <c r="EK37" s="7">
        <v>14.886024956350999</v>
      </c>
      <c r="EL37" s="7">
        <v>4.3827105346299398</v>
      </c>
      <c r="EM37" s="7">
        <v>0.15768974792642801</v>
      </c>
      <c r="EN37" s="7">
        <v>64.843341741323798</v>
      </c>
      <c r="EO37" s="7"/>
      <c r="EP37" s="7">
        <v>43.356643356643403</v>
      </c>
      <c r="EQ37" s="7">
        <v>62.455911747801999</v>
      </c>
      <c r="ER37" s="7">
        <v>9.9775084836903201</v>
      </c>
      <c r="ES37" s="7">
        <v>99.326233609629298</v>
      </c>
      <c r="ET37" s="7">
        <v>53.607975503974899</v>
      </c>
      <c r="EU37" s="7"/>
      <c r="EV37" s="7">
        <v>13.255488566812099</v>
      </c>
      <c r="EW37" s="7"/>
      <c r="EX37" s="7"/>
      <c r="EY37" s="7">
        <v>51.735309781643899</v>
      </c>
      <c r="EZ37" s="7"/>
      <c r="FA37" s="7">
        <v>60.453439444515602</v>
      </c>
      <c r="FB37" s="7"/>
      <c r="FC37" s="7">
        <v>4.5741949729403002</v>
      </c>
      <c r="FD37" s="7">
        <v>11.8840663239259</v>
      </c>
      <c r="FE37" s="7"/>
      <c r="FF37" s="7">
        <v>52.206543229197898</v>
      </c>
      <c r="FG37" s="7"/>
      <c r="FH37" s="7">
        <v>70.871925878040201</v>
      </c>
      <c r="FI37" s="7"/>
      <c r="FJ37" s="7">
        <v>4.1785184841715601</v>
      </c>
      <c r="FK37" s="7">
        <v>68.793653653653706</v>
      </c>
      <c r="FL37" s="7">
        <v>63.214389712644198</v>
      </c>
      <c r="FM37" s="7">
        <v>10.1372986785544</v>
      </c>
      <c r="FN37" s="7">
        <v>2.9202196937505098</v>
      </c>
      <c r="FO37" s="7">
        <v>62.116359444433598</v>
      </c>
      <c r="FP37" s="7">
        <v>47.3253422141401</v>
      </c>
      <c r="FQ37" s="7">
        <v>50.464323151177197</v>
      </c>
      <c r="FR37" s="7">
        <v>61.799221784775597</v>
      </c>
      <c r="FS37" s="7"/>
      <c r="FT37" s="7">
        <v>34.452924048942698</v>
      </c>
      <c r="FU37" s="7">
        <v>33.400280942073202</v>
      </c>
      <c r="FV37" s="7">
        <v>16.6540715669279</v>
      </c>
      <c r="FW37" s="7"/>
      <c r="FX37" s="7">
        <v>0.112842476699455</v>
      </c>
      <c r="FY37" s="7"/>
      <c r="FZ37" s="7">
        <v>2.2886632031108101</v>
      </c>
      <c r="GA37" s="7"/>
      <c r="GB37" s="7">
        <v>64.976232054478302</v>
      </c>
      <c r="GC37" s="7"/>
      <c r="GD37" s="7">
        <v>2.7088811513616</v>
      </c>
      <c r="GE37" s="7"/>
      <c r="GF37" s="7"/>
      <c r="GG37" s="7">
        <v>31.9601189691023</v>
      </c>
      <c r="GH37" s="7">
        <v>68.691861300918006</v>
      </c>
      <c r="GI37" s="7"/>
      <c r="GJ37" s="7">
        <v>67.031940556102995</v>
      </c>
      <c r="GK37" s="7"/>
      <c r="GL37" s="7">
        <v>46.082930861870103</v>
      </c>
      <c r="GM37" s="7">
        <v>3.94421805096668</v>
      </c>
      <c r="GN37" s="7"/>
      <c r="GO37" s="7"/>
      <c r="GP37" s="7">
        <v>68.808252646819298</v>
      </c>
      <c r="GQ37" s="7"/>
      <c r="GR37" s="7">
        <v>22.0313625505404</v>
      </c>
      <c r="GS37" s="7"/>
      <c r="GT37" s="7">
        <v>70.992626448079605</v>
      </c>
      <c r="GU37" s="7">
        <v>23.859810594133702</v>
      </c>
      <c r="GV37" s="7">
        <v>19.1946977616029</v>
      </c>
      <c r="GW37" s="7">
        <v>27.791283279157501</v>
      </c>
      <c r="GX37" s="7">
        <v>37.0398409405256</v>
      </c>
      <c r="GY37" s="7">
        <v>18.035956432448302</v>
      </c>
      <c r="GZ37" s="7">
        <v>58.776103715329697</v>
      </c>
      <c r="HA37" s="7"/>
      <c r="HB37" s="7">
        <v>50.065716386123903</v>
      </c>
      <c r="HC37" s="7">
        <v>0.24065232549637799</v>
      </c>
      <c r="HD37" s="7">
        <v>5.3595784106736898E-2</v>
      </c>
      <c r="HE37" s="7">
        <v>16.1283812647841</v>
      </c>
      <c r="HF37" s="7">
        <v>44.512479891416803</v>
      </c>
      <c r="HG37" s="7"/>
      <c r="HH37" s="7"/>
      <c r="HI37" s="7">
        <v>73.102254124166905</v>
      </c>
      <c r="HJ37" s="7">
        <v>53.077582839950402</v>
      </c>
      <c r="HK37" s="7"/>
      <c r="HL37" s="7">
        <v>39.660553767191999</v>
      </c>
      <c r="HM37" s="7"/>
      <c r="HN37" s="7">
        <v>75.957900646171794</v>
      </c>
      <c r="HO37" s="7"/>
      <c r="HP37" s="7">
        <v>28.7027074671545</v>
      </c>
      <c r="HQ37" s="7">
        <v>24.769594314218899</v>
      </c>
      <c r="HR37" s="7">
        <v>20.794022405041101</v>
      </c>
      <c r="HS37" s="7"/>
      <c r="HT37" s="7">
        <v>33.400784342471802</v>
      </c>
      <c r="HU37" s="7"/>
      <c r="HV37" s="7">
        <v>58.208392760595501</v>
      </c>
      <c r="HW37" s="7">
        <v>18.102666353984901</v>
      </c>
      <c r="HX37" s="7">
        <v>55.855357959055702</v>
      </c>
      <c r="HY37" s="7">
        <v>63.721395023401499</v>
      </c>
      <c r="HZ37" s="7"/>
      <c r="IA37" s="7">
        <v>63.794061946223401</v>
      </c>
      <c r="IB37" s="7">
        <v>0.91569507883492096</v>
      </c>
      <c r="IC37" s="7">
        <v>0.18866048370358701</v>
      </c>
      <c r="ID37" s="7">
        <v>76.892114159138401</v>
      </c>
      <c r="IE37" s="7">
        <v>83.378776000236201</v>
      </c>
      <c r="IF37" s="7">
        <v>40.399004217765899</v>
      </c>
      <c r="IG37" s="7"/>
      <c r="IH37" s="7">
        <v>13.343133491715401</v>
      </c>
      <c r="II37" s="7">
        <v>54.777450818907901</v>
      </c>
      <c r="IJ37" s="7"/>
      <c r="IK37" s="7">
        <v>39.865149402659199</v>
      </c>
      <c r="IL37" s="7">
        <v>38.205596367963601</v>
      </c>
      <c r="IM37" s="7">
        <v>33.199201552409001</v>
      </c>
      <c r="IN37" s="7">
        <v>54.552260108671298</v>
      </c>
      <c r="IO37" s="7">
        <v>0.20225948710762301</v>
      </c>
      <c r="IP37" s="7"/>
      <c r="IQ37" s="7"/>
      <c r="IR37" s="7"/>
      <c r="IS37" s="7"/>
      <c r="IT37" s="7">
        <v>4.1943485214219296E-3</v>
      </c>
      <c r="IU37" s="7"/>
      <c r="IV37" s="7">
        <v>68.670242278527795</v>
      </c>
      <c r="IW37" s="7">
        <v>64.349060980652496</v>
      </c>
      <c r="IX37" s="7">
        <v>7.26401809084485</v>
      </c>
      <c r="IY37" s="7"/>
      <c r="IZ37" s="7">
        <v>61.8987673569764</v>
      </c>
      <c r="JA37" s="7"/>
      <c r="JB37" s="7"/>
      <c r="JC37" s="7"/>
      <c r="JD37" s="7"/>
      <c r="JE37" s="7">
        <v>6.7666479483203901</v>
      </c>
      <c r="JF37" s="7">
        <v>1.1389032075691301</v>
      </c>
      <c r="JG37" s="7"/>
    </row>
    <row r="38" spans="1:267" x14ac:dyDescent="0.2">
      <c r="A38" s="7" t="s">
        <v>183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>
        <v>30.847166833730999</v>
      </c>
      <c r="BA38" s="7">
        <v>31.007786031486699</v>
      </c>
      <c r="BB38" s="7"/>
      <c r="BC38" s="7"/>
      <c r="BD38" s="7">
        <v>2.4100884831583802E-6</v>
      </c>
      <c r="BE38" s="7"/>
      <c r="BF38" s="7"/>
      <c r="BG38" s="7">
        <v>0.46203029570684201</v>
      </c>
      <c r="BH38" s="7">
        <v>56.873330284708302</v>
      </c>
      <c r="BI38" s="7">
        <v>63.3975026014568</v>
      </c>
      <c r="BJ38" s="7">
        <v>73.207117831008006</v>
      </c>
      <c r="BK38" s="7">
        <v>0.47214785660257103</v>
      </c>
      <c r="BL38" s="7">
        <v>72.746441651727594</v>
      </c>
      <c r="BM38" s="7">
        <v>80.923616778251898</v>
      </c>
      <c r="BN38" s="7">
        <v>36.617531851723903</v>
      </c>
      <c r="BO38" s="7">
        <v>58.267738042730301</v>
      </c>
      <c r="BP38" s="7">
        <v>1.86692978146556E-3</v>
      </c>
      <c r="BQ38" s="7">
        <v>72.178652300294303</v>
      </c>
      <c r="BR38" s="7"/>
      <c r="BS38" s="7">
        <v>39.074919651107599</v>
      </c>
      <c r="BT38" s="7"/>
      <c r="BU38" s="7">
        <v>48.363485217287497</v>
      </c>
      <c r="BV38" s="7">
        <v>38.896836324795402</v>
      </c>
      <c r="BW38" s="7"/>
      <c r="BX38" s="7">
        <v>24.130387628851</v>
      </c>
      <c r="BY38" s="7">
        <v>1.01436931774854</v>
      </c>
      <c r="BZ38" s="7"/>
      <c r="CA38" s="7">
        <v>83.726754971452607</v>
      </c>
      <c r="CB38" s="7">
        <v>0.51224015777866805</v>
      </c>
      <c r="CC38" s="7">
        <v>49.500291362649101</v>
      </c>
      <c r="CD38" s="7">
        <v>12.762956809809801</v>
      </c>
      <c r="CE38" s="7">
        <v>57.424338609936299</v>
      </c>
      <c r="CF38" s="7"/>
      <c r="CG38" s="7">
        <v>45.464458892836802</v>
      </c>
      <c r="CH38" s="7">
        <v>73.468803663423003</v>
      </c>
      <c r="CI38" s="7"/>
      <c r="CJ38" s="7">
        <v>46.434627826119304</v>
      </c>
      <c r="CK38" s="7">
        <v>39.8401627213224</v>
      </c>
      <c r="CL38" s="7"/>
      <c r="CM38" s="7">
        <v>47.525551494302299</v>
      </c>
      <c r="CN38" s="7">
        <v>51.046818392265301</v>
      </c>
      <c r="CO38" s="7">
        <v>19.0590175575229</v>
      </c>
      <c r="CP38" s="7"/>
      <c r="CQ38" s="7">
        <v>8.2204589800694704E-6</v>
      </c>
      <c r="CR38" s="7">
        <v>37.518361437929002</v>
      </c>
      <c r="CS38" s="7">
        <v>14.7210145243219</v>
      </c>
      <c r="CT38" s="7">
        <v>45.337728570026698</v>
      </c>
      <c r="CU38" s="7">
        <v>27.965271659672698</v>
      </c>
      <c r="CV38" s="7"/>
      <c r="CW38" s="7"/>
      <c r="CX38" s="7">
        <v>62.498100859712402</v>
      </c>
      <c r="CY38" s="7">
        <v>46.8219933703637</v>
      </c>
      <c r="CZ38" s="7">
        <v>69.984317471654293</v>
      </c>
      <c r="DA38" s="7"/>
      <c r="DB38" s="7">
        <v>73.911429739251304</v>
      </c>
      <c r="DC38" s="7">
        <v>19.046318492491501</v>
      </c>
      <c r="DD38" s="7">
        <v>4.4098314875435198</v>
      </c>
      <c r="DE38" s="7">
        <v>29.205367251227301</v>
      </c>
      <c r="DF38" s="7">
        <v>48.508033847672301</v>
      </c>
      <c r="DG38" s="7">
        <v>28.981196007271201</v>
      </c>
      <c r="DH38" s="7"/>
      <c r="DI38" s="7">
        <v>22.089894332630401</v>
      </c>
      <c r="DJ38" s="7">
        <v>26.851173219715999</v>
      </c>
      <c r="DK38" s="7">
        <v>30.904091350487501</v>
      </c>
      <c r="DL38" s="7"/>
      <c r="DM38" s="7">
        <v>58.668505528727501</v>
      </c>
      <c r="DN38" s="7">
        <v>78.498030693200405</v>
      </c>
      <c r="DO38" s="7">
        <v>76.795298175227401</v>
      </c>
      <c r="DP38" s="7"/>
      <c r="DQ38" s="7">
        <v>52.224194847101401</v>
      </c>
      <c r="DR38" s="7">
        <v>42.586823146537498</v>
      </c>
      <c r="DS38" s="7"/>
      <c r="DT38" s="7">
        <v>77.056420921300102</v>
      </c>
      <c r="DU38" s="7">
        <v>3.0531846923302699</v>
      </c>
      <c r="DV38" s="7"/>
      <c r="DW38" s="7">
        <v>47.200380767515398</v>
      </c>
      <c r="DX38" s="7"/>
      <c r="DY38" s="7">
        <v>64.635547999381302</v>
      </c>
      <c r="DZ38" s="7"/>
      <c r="EA38" s="7">
        <v>29.922169861792199</v>
      </c>
      <c r="EB38" s="7"/>
      <c r="EC38" s="7">
        <v>18.1317904888996</v>
      </c>
      <c r="ED38" s="7"/>
      <c r="EE38" s="7">
        <v>10.529031913737899</v>
      </c>
      <c r="EF38" s="7">
        <v>14.551917740579899</v>
      </c>
      <c r="EG38" s="7">
        <v>75.591811034090597</v>
      </c>
      <c r="EH38" s="7">
        <v>18.842720714531101</v>
      </c>
      <c r="EI38" s="7">
        <v>46.1531285837859</v>
      </c>
      <c r="EJ38" s="7">
        <v>31.060737091425899</v>
      </c>
      <c r="EK38" s="7">
        <v>16.325785418917501</v>
      </c>
      <c r="EL38" s="7">
        <v>5.3119604663381903</v>
      </c>
      <c r="EM38" s="7">
        <v>0.48519922438901097</v>
      </c>
      <c r="EN38" s="7">
        <v>65.7961633469601</v>
      </c>
      <c r="EO38" s="7"/>
      <c r="EP38" s="7">
        <v>48.117267348036599</v>
      </c>
      <c r="EQ38" s="7">
        <v>65.345581078416899</v>
      </c>
      <c r="ER38" s="7">
        <v>12.1795395592702</v>
      </c>
      <c r="ES38" s="7">
        <v>100.560904281237</v>
      </c>
      <c r="ET38" s="7">
        <v>55.385973358190299</v>
      </c>
      <c r="EU38" s="7">
        <v>0.37366349930139098</v>
      </c>
      <c r="EV38" s="7">
        <v>19.350213921161799</v>
      </c>
      <c r="EW38" s="7"/>
      <c r="EX38" s="7"/>
      <c r="EY38" s="7">
        <v>54.219120246374203</v>
      </c>
      <c r="EZ38" s="7"/>
      <c r="FA38" s="7">
        <v>60.684698857056397</v>
      </c>
      <c r="FB38" s="7"/>
      <c r="FC38" s="7">
        <v>4.8608699455989202</v>
      </c>
      <c r="FD38" s="7">
        <v>24.836455617862701</v>
      </c>
      <c r="FE38" s="7"/>
      <c r="FF38" s="7">
        <v>59.064217646678998</v>
      </c>
      <c r="FG38" s="7"/>
      <c r="FH38" s="7">
        <v>78.719966345064904</v>
      </c>
      <c r="FI38" s="7"/>
      <c r="FJ38" s="7">
        <v>21.3293252627819</v>
      </c>
      <c r="FK38" s="7">
        <v>71.262037492037507</v>
      </c>
      <c r="FL38" s="7">
        <v>67.453474323808607</v>
      </c>
      <c r="FM38" s="7">
        <v>11.1518761466338</v>
      </c>
      <c r="FN38" s="7">
        <v>3.5852328627946601</v>
      </c>
      <c r="FO38" s="7">
        <v>64.3131575223467</v>
      </c>
      <c r="FP38" s="7">
        <v>56.850683888597899</v>
      </c>
      <c r="FQ38" s="7">
        <v>50.331214473694303</v>
      </c>
      <c r="FR38" s="7">
        <v>64.360688005994305</v>
      </c>
      <c r="FS38" s="7"/>
      <c r="FT38" s="7">
        <v>37.681281605413702</v>
      </c>
      <c r="FU38" s="7">
        <v>36.913268532501299</v>
      </c>
      <c r="FV38" s="7">
        <v>18.278086769687</v>
      </c>
      <c r="FW38" s="7"/>
      <c r="FX38" s="7">
        <v>1.93367318173962</v>
      </c>
      <c r="FY38" s="7"/>
      <c r="FZ38" s="7">
        <v>8.42572477113284</v>
      </c>
      <c r="GA38" s="7"/>
      <c r="GB38" s="7">
        <v>68.344024208976194</v>
      </c>
      <c r="GC38" s="7"/>
      <c r="GD38" s="7">
        <v>3.5711615501133198</v>
      </c>
      <c r="GE38" s="7"/>
      <c r="GF38" s="7"/>
      <c r="GG38" s="7">
        <v>34.358851881604799</v>
      </c>
      <c r="GH38" s="7">
        <v>70.466985724294204</v>
      </c>
      <c r="GI38" s="7"/>
      <c r="GJ38" s="7">
        <v>67.895451219875596</v>
      </c>
      <c r="GK38" s="7"/>
      <c r="GL38" s="7">
        <v>45.523007138985498</v>
      </c>
      <c r="GM38" s="7">
        <v>6.1989402721623996</v>
      </c>
      <c r="GN38" s="7">
        <v>27.5915658594426</v>
      </c>
      <c r="GO38" s="7"/>
      <c r="GP38" s="7">
        <v>70.382770789973705</v>
      </c>
      <c r="GQ38" s="7"/>
      <c r="GR38" s="7">
        <v>24.2286967934558</v>
      </c>
      <c r="GS38" s="7"/>
      <c r="GT38" s="7">
        <v>71.314883333286303</v>
      </c>
      <c r="GU38" s="7">
        <v>25.046624845593001</v>
      </c>
      <c r="GV38" s="7">
        <v>22.689795287091599</v>
      </c>
      <c r="GW38" s="7">
        <v>41.292284929588597</v>
      </c>
      <c r="GX38" s="7">
        <v>39.527551867219898</v>
      </c>
      <c r="GY38" s="7">
        <v>24.702797418219198</v>
      </c>
      <c r="GZ38" s="7">
        <v>62.763345252594803</v>
      </c>
      <c r="HA38" s="7"/>
      <c r="HB38" s="7">
        <v>49.628461221179599</v>
      </c>
      <c r="HC38" s="7">
        <v>0.85471731237845605</v>
      </c>
      <c r="HD38" s="7">
        <v>0.52215463296408904</v>
      </c>
      <c r="HE38" s="7">
        <v>18.1209441874216</v>
      </c>
      <c r="HF38" s="7">
        <v>45.275909533222801</v>
      </c>
      <c r="HG38" s="7"/>
      <c r="HH38" s="7"/>
      <c r="HI38" s="7">
        <v>73.874064297950298</v>
      </c>
      <c r="HJ38" s="7">
        <v>52.766317521307897</v>
      </c>
      <c r="HK38" s="7"/>
      <c r="HL38" s="7">
        <v>40.209316146360699</v>
      </c>
      <c r="HM38" s="7"/>
      <c r="HN38" s="7">
        <v>77.696804595168203</v>
      </c>
      <c r="HO38" s="7"/>
      <c r="HP38" s="7">
        <v>35.386714895504198</v>
      </c>
      <c r="HQ38" s="7">
        <v>32.636945216969103</v>
      </c>
      <c r="HR38" s="7">
        <v>22.700556104853401</v>
      </c>
      <c r="HS38" s="7"/>
      <c r="HT38" s="7">
        <v>36.646494648878502</v>
      </c>
      <c r="HU38" s="7"/>
      <c r="HV38" s="7">
        <v>60.867975982675901</v>
      </c>
      <c r="HW38" s="7">
        <v>20.229138963741999</v>
      </c>
      <c r="HX38" s="7">
        <v>56.8578842548308</v>
      </c>
      <c r="HY38" s="7">
        <v>64.261868168888995</v>
      </c>
      <c r="HZ38" s="7"/>
      <c r="IA38" s="7">
        <v>66.531704713026002</v>
      </c>
      <c r="IB38" s="7">
        <v>1.8440306301421401</v>
      </c>
      <c r="IC38" s="7">
        <v>0.45941008410909501</v>
      </c>
      <c r="ID38" s="7">
        <v>80.527706375510704</v>
      </c>
      <c r="IE38" s="7">
        <v>86.124123758007897</v>
      </c>
      <c r="IF38" s="7">
        <v>45.741021304412698</v>
      </c>
      <c r="IG38" s="7"/>
      <c r="IH38" s="7">
        <v>16.715912613697</v>
      </c>
      <c r="II38" s="7">
        <v>56.591784989794903</v>
      </c>
      <c r="IJ38" s="7"/>
      <c r="IK38" s="7">
        <v>39.463754513210603</v>
      </c>
      <c r="IL38" s="7">
        <v>38.572715647608398</v>
      </c>
      <c r="IM38" s="7">
        <v>36.796413364451702</v>
      </c>
      <c r="IN38" s="7">
        <v>56.720688619106298</v>
      </c>
      <c r="IO38" s="7">
        <v>0.335940554932735</v>
      </c>
      <c r="IP38" s="7"/>
      <c r="IQ38" s="7"/>
      <c r="IR38" s="7"/>
      <c r="IS38" s="7">
        <v>36.0940476153757</v>
      </c>
      <c r="IT38" s="7">
        <v>0.202793158444112</v>
      </c>
      <c r="IU38" s="7"/>
      <c r="IV38" s="7">
        <v>70.427223968929198</v>
      </c>
      <c r="IW38" s="7">
        <v>66.248424521891593</v>
      </c>
      <c r="IX38" s="7">
        <v>11.193909441159899</v>
      </c>
      <c r="IY38" s="7"/>
      <c r="IZ38" s="7">
        <v>64.1059888361644</v>
      </c>
      <c r="JA38" s="7"/>
      <c r="JB38" s="7"/>
      <c r="JC38" s="7"/>
      <c r="JD38" s="7"/>
      <c r="JE38" s="7">
        <v>9.1858800885278296</v>
      </c>
      <c r="JF38" s="7">
        <v>3.2266499276675602</v>
      </c>
      <c r="JG38" s="7"/>
    </row>
    <row r="39" spans="1:267" x14ac:dyDescent="0.2">
      <c r="A39" s="7" t="s">
        <v>184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>
        <v>37.807846284173998</v>
      </c>
      <c r="BA39" s="7">
        <v>40.0148210875034</v>
      </c>
      <c r="BB39" s="7"/>
      <c r="BC39" s="7"/>
      <c r="BD39" s="7">
        <v>2.5300928889588001E-5</v>
      </c>
      <c r="BE39" s="7"/>
      <c r="BF39" s="7"/>
      <c r="BG39" s="7">
        <v>16.049821028314099</v>
      </c>
      <c r="BH39" s="7">
        <v>60.462651494245897</v>
      </c>
      <c r="BI39" s="7">
        <v>64.646201873048895</v>
      </c>
      <c r="BJ39" s="7">
        <v>75.369223706786798</v>
      </c>
      <c r="BK39" s="7">
        <v>8.3202648307742297</v>
      </c>
      <c r="BL39" s="7">
        <v>73.764407516290802</v>
      </c>
      <c r="BM39" s="7">
        <v>81.584690622574797</v>
      </c>
      <c r="BN39" s="7">
        <v>38.563292317803203</v>
      </c>
      <c r="BO39" s="7">
        <v>58.312723293555798</v>
      </c>
      <c r="BP39" s="7">
        <v>4.3331749576594303E-2</v>
      </c>
      <c r="BQ39" s="7">
        <v>73.894729239933994</v>
      </c>
      <c r="BR39" s="7"/>
      <c r="BS39" s="7">
        <v>54.130824646681504</v>
      </c>
      <c r="BT39" s="7"/>
      <c r="BU39" s="7">
        <v>51.745733357483303</v>
      </c>
      <c r="BV39" s="7">
        <v>41.959590415119301</v>
      </c>
      <c r="BW39" s="7"/>
      <c r="BX39" s="7">
        <v>26.674435332063702</v>
      </c>
      <c r="BY39" s="7">
        <v>22.071544293433501</v>
      </c>
      <c r="BZ39" s="7"/>
      <c r="CA39" s="7">
        <v>85.788541759765394</v>
      </c>
      <c r="CB39" s="7">
        <v>1.0042844188839899</v>
      </c>
      <c r="CC39" s="7">
        <v>61.963413452949403</v>
      </c>
      <c r="CD39" s="7">
        <v>14.658615171181699</v>
      </c>
      <c r="CE39" s="7">
        <v>59.406660274429498</v>
      </c>
      <c r="CF39" s="7">
        <v>44.868400624124298</v>
      </c>
      <c r="CG39" s="7">
        <v>61.419966072449398</v>
      </c>
      <c r="CH39" s="7">
        <v>73.590440755581</v>
      </c>
      <c r="CI39" s="7"/>
      <c r="CJ39" s="7">
        <v>57.844086603616802</v>
      </c>
      <c r="CK39" s="7">
        <v>56.4634296756252</v>
      </c>
      <c r="CL39" s="7"/>
      <c r="CM39" s="7">
        <v>52.963957213502503</v>
      </c>
      <c r="CN39" s="7">
        <v>63.4292398842776</v>
      </c>
      <c r="CO39" s="7">
        <v>23.4134664941074</v>
      </c>
      <c r="CP39" s="7"/>
      <c r="CQ39" s="7">
        <v>1.9624810047479502E-3</v>
      </c>
      <c r="CR39" s="7">
        <v>53.441032110022</v>
      </c>
      <c r="CS39" s="7">
        <v>16.713425631463799</v>
      </c>
      <c r="CT39" s="7">
        <v>57.162520887787203</v>
      </c>
      <c r="CU39" s="7">
        <v>57.979722708200597</v>
      </c>
      <c r="CV39" s="7"/>
      <c r="CW39" s="7"/>
      <c r="CX39" s="7">
        <v>65.434629946003497</v>
      </c>
      <c r="CY39" s="7">
        <v>51.522654542196697</v>
      </c>
      <c r="CZ39" s="7">
        <v>71.378415320060697</v>
      </c>
      <c r="DA39" s="7"/>
      <c r="DB39" s="7">
        <v>73.922617516634602</v>
      </c>
      <c r="DC39" s="7">
        <v>20.619690672984799</v>
      </c>
      <c r="DD39" s="7">
        <v>5.6200007607056</v>
      </c>
      <c r="DE39" s="7">
        <v>31.5868404447804</v>
      </c>
      <c r="DF39" s="7">
        <v>53.643000521786597</v>
      </c>
      <c r="DG39" s="7">
        <v>38.209103508854703</v>
      </c>
      <c r="DH39" s="7"/>
      <c r="DI39" s="7">
        <v>32.616765134857097</v>
      </c>
      <c r="DJ39" s="7">
        <v>30.5483984945473</v>
      </c>
      <c r="DK39" s="7">
        <v>33.250909727142997</v>
      </c>
      <c r="DL39" s="7"/>
      <c r="DM39" s="7">
        <v>59.147631657212301</v>
      </c>
      <c r="DN39" s="7">
        <v>79.352526325254601</v>
      </c>
      <c r="DO39" s="7">
        <v>78.066656108676895</v>
      </c>
      <c r="DP39" s="7"/>
      <c r="DQ39" s="7">
        <v>71.085613370994196</v>
      </c>
      <c r="DR39" s="7">
        <v>43.3151456887785</v>
      </c>
      <c r="DS39" s="7">
        <v>10.901130863488801</v>
      </c>
      <c r="DT39" s="7">
        <v>79.131594552623</v>
      </c>
      <c r="DU39" s="7">
        <v>3.8125195242748999</v>
      </c>
      <c r="DV39" s="7"/>
      <c r="DW39" s="7">
        <v>52.3329858938542</v>
      </c>
      <c r="DX39" s="7"/>
      <c r="DY39" s="7">
        <v>67.072733249408401</v>
      </c>
      <c r="DZ39" s="7"/>
      <c r="EA39" s="7">
        <v>33.170317495170501</v>
      </c>
      <c r="EB39" s="7"/>
      <c r="EC39" s="7">
        <v>20.883534009018401</v>
      </c>
      <c r="ED39" s="7">
        <v>37.986799335962601</v>
      </c>
      <c r="EE39" s="7">
        <v>14.6702706870075</v>
      </c>
      <c r="EF39" s="7">
        <v>17.713954424678501</v>
      </c>
      <c r="EG39" s="7">
        <v>82.196920736098406</v>
      </c>
      <c r="EH39" s="7">
        <v>22.397979388526299</v>
      </c>
      <c r="EI39" s="7">
        <v>46.869728030831403</v>
      </c>
      <c r="EJ39" s="7">
        <v>34.243821411653201</v>
      </c>
      <c r="EK39" s="7">
        <v>17.718702288647101</v>
      </c>
      <c r="EL39" s="7">
        <v>6.9824141840471396</v>
      </c>
      <c r="EM39" s="7">
        <v>2.66131774577372</v>
      </c>
      <c r="EN39" s="7">
        <v>67.315527528920597</v>
      </c>
      <c r="EO39" s="7"/>
      <c r="EP39" s="7">
        <v>54.025461717769403</v>
      </c>
      <c r="EQ39" s="7">
        <v>67.993280895747702</v>
      </c>
      <c r="ER39" s="7">
        <v>16.4500995325864</v>
      </c>
      <c r="ES39" s="7">
        <v>101.260263193127</v>
      </c>
      <c r="ET39" s="7">
        <v>57.3337298015012</v>
      </c>
      <c r="EU39" s="7">
        <v>7.3887188860333097</v>
      </c>
      <c r="EV39" s="7">
        <v>24.925859916073701</v>
      </c>
      <c r="EW39" s="7"/>
      <c r="EX39" s="7"/>
      <c r="EY39" s="7">
        <v>57.616414143363301</v>
      </c>
      <c r="EZ39" s="7"/>
      <c r="FA39" s="7">
        <v>62.222713263350897</v>
      </c>
      <c r="FB39" s="7"/>
      <c r="FC39" s="7">
        <v>5.1906547331003603</v>
      </c>
      <c r="FD39" s="7">
        <v>33.758879128634199</v>
      </c>
      <c r="FE39" s="7"/>
      <c r="FF39" s="7">
        <v>63.916188745455102</v>
      </c>
      <c r="FG39" s="7"/>
      <c r="FH39" s="7">
        <v>82.744602482000701</v>
      </c>
      <c r="FI39" s="7"/>
      <c r="FJ39" s="7">
        <v>36.740761322340397</v>
      </c>
      <c r="FK39" s="7">
        <v>72.826071526071502</v>
      </c>
      <c r="FL39" s="7">
        <v>71.670712015395296</v>
      </c>
      <c r="FM39" s="7">
        <v>15.494616436963</v>
      </c>
      <c r="FN39" s="7">
        <v>4.8275030049130798</v>
      </c>
      <c r="FO39" s="7">
        <v>66.708803702139903</v>
      </c>
      <c r="FP39" s="7">
        <v>58.775705454543498</v>
      </c>
      <c r="FQ39" s="7">
        <v>61.996374936743301</v>
      </c>
      <c r="FR39" s="7">
        <v>67.018734101127805</v>
      </c>
      <c r="FS39" s="7"/>
      <c r="FT39" s="7">
        <v>39.236862358760803</v>
      </c>
      <c r="FU39" s="7">
        <v>39.616601249484702</v>
      </c>
      <c r="FV39" s="7">
        <v>19.551303999238598</v>
      </c>
      <c r="FW39" s="7"/>
      <c r="FX39" s="7">
        <v>11.339555018190399</v>
      </c>
      <c r="FY39" s="7"/>
      <c r="FZ39" s="7">
        <v>15.8049753117949</v>
      </c>
      <c r="GA39" s="7"/>
      <c r="GB39" s="7">
        <v>71.858049443866605</v>
      </c>
      <c r="GC39" s="7"/>
      <c r="GD39" s="7">
        <v>4.4317681324928504</v>
      </c>
      <c r="GE39" s="7"/>
      <c r="GF39" s="7"/>
      <c r="GG39" s="7">
        <v>37.227570941935298</v>
      </c>
      <c r="GH39" s="7">
        <v>72.441135687444799</v>
      </c>
      <c r="GI39" s="7"/>
      <c r="GJ39" s="7">
        <v>69.080483425825904</v>
      </c>
      <c r="GK39" s="7"/>
      <c r="GL39" s="7">
        <v>61.929980687971501</v>
      </c>
      <c r="GM39" s="7">
        <v>9.7343018438086801</v>
      </c>
      <c r="GN39" s="7">
        <v>62.517899301038298</v>
      </c>
      <c r="GO39" s="7"/>
      <c r="GP39" s="7">
        <v>71.3510089584653</v>
      </c>
      <c r="GQ39" s="7"/>
      <c r="GR39" s="7">
        <v>27.2253491119294</v>
      </c>
      <c r="GS39" s="7"/>
      <c r="GT39" s="7">
        <v>72.219464063690793</v>
      </c>
      <c r="GU39" s="7">
        <v>25.761135466369598</v>
      </c>
      <c r="GV39" s="7">
        <v>27.356222794095501</v>
      </c>
      <c r="GW39" s="7">
        <v>51.093795398986401</v>
      </c>
      <c r="GX39" s="7">
        <v>43.633070539419101</v>
      </c>
      <c r="GY39" s="7">
        <v>32.852565644711703</v>
      </c>
      <c r="GZ39" s="7">
        <v>66.165394844771498</v>
      </c>
      <c r="HA39" s="7"/>
      <c r="HB39" s="7">
        <v>50.284343968596097</v>
      </c>
      <c r="HC39" s="7">
        <v>2.0236235190756902</v>
      </c>
      <c r="HD39" s="7">
        <v>2.1289426311842901</v>
      </c>
      <c r="HE39" s="7"/>
      <c r="HF39" s="7">
        <v>50.745412309449101</v>
      </c>
      <c r="HG39" s="7"/>
      <c r="HH39" s="7"/>
      <c r="HI39" s="7">
        <v>74.290954464811605</v>
      </c>
      <c r="HJ39" s="7">
        <v>69.806496314322203</v>
      </c>
      <c r="HK39" s="7">
        <v>1.4134371271464701</v>
      </c>
      <c r="HL39" s="7">
        <v>40.907740992575398</v>
      </c>
      <c r="HM39" s="7"/>
      <c r="HN39" s="7">
        <v>80.105508583778601</v>
      </c>
      <c r="HO39" s="7"/>
      <c r="HP39" s="7">
        <v>40.134026830755602</v>
      </c>
      <c r="HQ39" s="7">
        <v>39.488033373063203</v>
      </c>
      <c r="HR39" s="7">
        <v>25.709749220601701</v>
      </c>
      <c r="HS39" s="7"/>
      <c r="HT39" s="7">
        <v>39.9221507110394</v>
      </c>
      <c r="HU39" s="7"/>
      <c r="HV39" s="7">
        <v>63.739978924503497</v>
      </c>
      <c r="HW39" s="7">
        <v>21.938240753380899</v>
      </c>
      <c r="HX39" s="7">
        <v>57.6779282278465</v>
      </c>
      <c r="HY39" s="7">
        <v>66.071428815247202</v>
      </c>
      <c r="HZ39" s="7"/>
      <c r="IA39" s="7">
        <v>67.202976050013703</v>
      </c>
      <c r="IB39" s="7">
        <v>3.9720077575158501</v>
      </c>
      <c r="IC39" s="7">
        <v>2.1522354894761202</v>
      </c>
      <c r="ID39" s="7">
        <v>82.265605413164295</v>
      </c>
      <c r="IE39" s="7">
        <v>86.858002053448701</v>
      </c>
      <c r="IF39" s="7">
        <v>52.752418730636499</v>
      </c>
      <c r="IG39" s="7"/>
      <c r="IH39" s="7">
        <v>22.413257967830599</v>
      </c>
      <c r="II39" s="7">
        <v>59.4483962375744</v>
      </c>
      <c r="IJ39" s="7"/>
      <c r="IK39" s="7">
        <v>54.918852892506997</v>
      </c>
      <c r="IL39" s="7">
        <v>38.963438768038998</v>
      </c>
      <c r="IM39" s="7">
        <v>40.039904612009202</v>
      </c>
      <c r="IN39" s="7">
        <v>59.405409632025503</v>
      </c>
      <c r="IO39" s="7">
        <v>0.68940036434977603</v>
      </c>
      <c r="IP39" s="7"/>
      <c r="IQ39" s="7"/>
      <c r="IR39" s="7"/>
      <c r="IS39" s="7">
        <v>39.716720505221403</v>
      </c>
      <c r="IT39" s="7">
        <v>2.0100609405514098</v>
      </c>
      <c r="IU39" s="7"/>
      <c r="IV39" s="7">
        <v>71.990012946180897</v>
      </c>
      <c r="IW39" s="7">
        <v>67.9758134970226</v>
      </c>
      <c r="IX39" s="7">
        <v>16.201621487235499</v>
      </c>
      <c r="IY39" s="7"/>
      <c r="IZ39" s="7">
        <v>65.582068200371296</v>
      </c>
      <c r="JA39" s="7"/>
      <c r="JB39" s="7"/>
      <c r="JC39" s="7"/>
      <c r="JD39" s="7"/>
      <c r="JE39" s="7">
        <v>13.7231679725975</v>
      </c>
      <c r="JF39" s="7">
        <v>4.98844343936545</v>
      </c>
      <c r="JG39" s="7"/>
    </row>
    <row r="40" spans="1:267" x14ac:dyDescent="0.2">
      <c r="A40" s="7" t="s">
        <v>185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>
        <v>40.754294369569998</v>
      </c>
      <c r="BA40" s="7">
        <v>51.931085346603098</v>
      </c>
      <c r="BB40" s="7"/>
      <c r="BC40" s="7"/>
      <c r="BD40" s="7">
        <v>6.9993769727151297E-4</v>
      </c>
      <c r="BE40" s="7"/>
      <c r="BF40" s="7"/>
      <c r="BG40" s="7">
        <v>44.289693873560999</v>
      </c>
      <c r="BH40" s="7">
        <v>62.495037664198897</v>
      </c>
      <c r="BI40" s="7">
        <v>67.637877211238305</v>
      </c>
      <c r="BJ40" s="7">
        <v>77.060031483308705</v>
      </c>
      <c r="BK40" s="7">
        <v>42.579757492890202</v>
      </c>
      <c r="BL40" s="7">
        <v>75.289114097574597</v>
      </c>
      <c r="BM40" s="7">
        <v>83.790769008217097</v>
      </c>
      <c r="BN40" s="7">
        <v>42.534467582538497</v>
      </c>
      <c r="BO40" s="7">
        <v>59.408339355437199</v>
      </c>
      <c r="BP40" s="7">
        <v>0.35070379584573702</v>
      </c>
      <c r="BQ40" s="7">
        <v>74.979479473193095</v>
      </c>
      <c r="BR40" s="7"/>
      <c r="BS40" s="7">
        <v>61.959521262057201</v>
      </c>
      <c r="BT40" s="7"/>
      <c r="BU40" s="7">
        <v>56.659314317059</v>
      </c>
      <c r="BV40" s="7">
        <v>46.236618223071602</v>
      </c>
      <c r="BW40" s="7"/>
      <c r="BX40" s="7">
        <v>29.4785976383479</v>
      </c>
      <c r="BY40" s="7">
        <v>36.640315941140997</v>
      </c>
      <c r="BZ40" s="7"/>
      <c r="CA40" s="7">
        <v>90.907236404567101</v>
      </c>
      <c r="CB40" s="7">
        <v>1.6274914447347599</v>
      </c>
      <c r="CC40" s="7">
        <v>66.585168405657598</v>
      </c>
      <c r="CD40" s="7">
        <v>17.482341391462001</v>
      </c>
      <c r="CE40" s="7">
        <v>64.3680223468713</v>
      </c>
      <c r="CF40" s="7">
        <v>44.509927077871097</v>
      </c>
      <c r="CG40" s="7">
        <v>66.9905670350674</v>
      </c>
      <c r="CH40" s="7">
        <v>75.171722953634799</v>
      </c>
      <c r="CI40" s="7"/>
      <c r="CJ40" s="7">
        <v>68.944022056771601</v>
      </c>
      <c r="CK40" s="7">
        <v>61.675188304159903</v>
      </c>
      <c r="CL40" s="7"/>
      <c r="CM40" s="7">
        <v>57.324284024940901</v>
      </c>
      <c r="CN40" s="7">
        <v>74.079786373752796</v>
      </c>
      <c r="CO40" s="7">
        <v>28.306208697444799</v>
      </c>
      <c r="CP40" s="7"/>
      <c r="CQ40" s="7">
        <v>1.25973399013556E-2</v>
      </c>
      <c r="CR40" s="7">
        <v>58.474112487229299</v>
      </c>
      <c r="CS40" s="7">
        <v>20.588683749662401</v>
      </c>
      <c r="CT40" s="7">
        <v>65.333942739535104</v>
      </c>
      <c r="CU40" s="7">
        <v>60.269982025156601</v>
      </c>
      <c r="CV40" s="7"/>
      <c r="CW40" s="7"/>
      <c r="CX40" s="7">
        <v>67.146280695557195</v>
      </c>
      <c r="CY40" s="7">
        <v>56.154810965776697</v>
      </c>
      <c r="CZ40" s="7">
        <v>72.865661994464801</v>
      </c>
      <c r="DA40" s="7"/>
      <c r="DB40" s="7">
        <v>74.8965756921653</v>
      </c>
      <c r="DC40" s="7">
        <v>23.2045667356814</v>
      </c>
      <c r="DD40" s="7">
        <v>6.9062016112391298</v>
      </c>
      <c r="DE40" s="7">
        <v>36.559313675947102</v>
      </c>
      <c r="DF40" s="7">
        <v>59.023209183648099</v>
      </c>
      <c r="DG40" s="7">
        <v>45.802182747998501</v>
      </c>
      <c r="DH40" s="7"/>
      <c r="DI40" s="7">
        <v>42.002765645952202</v>
      </c>
      <c r="DJ40" s="7">
        <v>34.3023663220618</v>
      </c>
      <c r="DK40" s="7">
        <v>36.583373542219498</v>
      </c>
      <c r="DL40" s="7"/>
      <c r="DM40" s="7">
        <v>60.4285606945894</v>
      </c>
      <c r="DN40" s="7">
        <v>79.980394783941307</v>
      </c>
      <c r="DO40" s="7">
        <v>79.469109081630904</v>
      </c>
      <c r="DP40" s="7"/>
      <c r="DQ40" s="7">
        <v>77.942909130367497</v>
      </c>
      <c r="DR40" s="7">
        <v>46.338964928563897</v>
      </c>
      <c r="DS40" s="7">
        <v>28.639140556743602</v>
      </c>
      <c r="DT40" s="7">
        <v>80.481706581045501</v>
      </c>
      <c r="DU40" s="7">
        <v>6.0795028684919901</v>
      </c>
      <c r="DV40" s="7"/>
      <c r="DW40" s="7">
        <v>57.008683928689997</v>
      </c>
      <c r="DX40" s="7"/>
      <c r="DY40" s="7">
        <v>68.326205090880094</v>
      </c>
      <c r="DZ40" s="7"/>
      <c r="EA40" s="7">
        <v>35.960409933802403</v>
      </c>
      <c r="EB40" s="7"/>
      <c r="EC40" s="7">
        <v>30.357413609131498</v>
      </c>
      <c r="ED40" s="7">
        <v>42.625187465406498</v>
      </c>
      <c r="EE40" s="7">
        <v>18.720466183621699</v>
      </c>
      <c r="EF40" s="7">
        <v>22.933287703600602</v>
      </c>
      <c r="EG40" s="7">
        <v>89.658248362440702</v>
      </c>
      <c r="EH40" s="7">
        <v>28.737832360013702</v>
      </c>
      <c r="EI40" s="7">
        <v>47.643655744587598</v>
      </c>
      <c r="EJ40" s="7">
        <v>37.745213169114201</v>
      </c>
      <c r="EK40" s="7">
        <v>19.387861313997501</v>
      </c>
      <c r="EL40" s="7">
        <v>10.4496007830059</v>
      </c>
      <c r="EM40" s="7">
        <v>12.9688900686939</v>
      </c>
      <c r="EN40" s="7">
        <v>69.015155257893397</v>
      </c>
      <c r="EO40" s="7"/>
      <c r="EP40" s="7">
        <v>59.395732472655602</v>
      </c>
      <c r="EQ40" s="7">
        <v>71.553016476947704</v>
      </c>
      <c r="ER40" s="7">
        <v>19.725108531869601</v>
      </c>
      <c r="ES40" s="7">
        <v>101.13075228351801</v>
      </c>
      <c r="ET40" s="7">
        <v>58.6828638516848</v>
      </c>
      <c r="EU40" s="7">
        <v>20.404338727736601</v>
      </c>
      <c r="EV40" s="7">
        <v>25.313289576008501</v>
      </c>
      <c r="EW40" s="7"/>
      <c r="EX40" s="7"/>
      <c r="EY40" s="7">
        <v>60.198056483918499</v>
      </c>
      <c r="EZ40" s="7"/>
      <c r="FA40" s="7">
        <v>63.8944680528015</v>
      </c>
      <c r="FB40" s="7">
        <v>16.740667363799201</v>
      </c>
      <c r="FC40" s="7">
        <v>6.2077074164434798</v>
      </c>
      <c r="FD40" s="7">
        <v>42.190475016017899</v>
      </c>
      <c r="FE40" s="7"/>
      <c r="FF40" s="7">
        <v>69.841752077064896</v>
      </c>
      <c r="FG40" s="7"/>
      <c r="FH40" s="7">
        <v>88.733644352440805</v>
      </c>
      <c r="FI40" s="7"/>
      <c r="FJ40" s="7">
        <v>51.307602075258998</v>
      </c>
      <c r="FK40" s="7">
        <v>74.186239876239895</v>
      </c>
      <c r="FL40" s="7">
        <v>77.804768907493795</v>
      </c>
      <c r="FM40" s="7">
        <v>23.0994067320729</v>
      </c>
      <c r="FN40" s="7">
        <v>8.8500572850462298</v>
      </c>
      <c r="FO40" s="7">
        <v>69.010641069424693</v>
      </c>
      <c r="FP40" s="7">
        <v>62.0018224236807</v>
      </c>
      <c r="FQ40" s="7">
        <v>70.329784866431893</v>
      </c>
      <c r="FR40" s="7">
        <v>69.985415880293502</v>
      </c>
      <c r="FS40" s="7"/>
      <c r="FT40" s="7">
        <v>41.804440502974501</v>
      </c>
      <c r="FU40" s="7">
        <v>42.005217620311903</v>
      </c>
      <c r="FV40" s="7">
        <v>26.394117926461199</v>
      </c>
      <c r="FW40" s="7"/>
      <c r="FX40" s="7">
        <v>14.7261823421022</v>
      </c>
      <c r="FY40" s="7"/>
      <c r="FZ40" s="7">
        <v>15.8118530208079</v>
      </c>
      <c r="GA40" s="7"/>
      <c r="GB40" s="7">
        <v>76.258335772046095</v>
      </c>
      <c r="GC40" s="7"/>
      <c r="GD40" s="7">
        <v>5.5483393675889401</v>
      </c>
      <c r="GE40" s="7"/>
      <c r="GF40" s="7"/>
      <c r="GG40" s="7">
        <v>40.065417323029003</v>
      </c>
      <c r="GH40" s="7">
        <v>73.834338122230605</v>
      </c>
      <c r="GI40" s="7"/>
      <c r="GJ40" s="7">
        <v>71.674416987880093</v>
      </c>
      <c r="GK40" s="7"/>
      <c r="GL40" s="7">
        <v>68.471823320810202</v>
      </c>
      <c r="GM40" s="7">
        <v>16.824329486878501</v>
      </c>
      <c r="GN40" s="7">
        <v>72.754323166742296</v>
      </c>
      <c r="GO40" s="7"/>
      <c r="GP40" s="7">
        <v>73.106506198534106</v>
      </c>
      <c r="GQ40" s="7"/>
      <c r="GR40" s="7">
        <v>30.585931456101701</v>
      </c>
      <c r="GS40" s="7"/>
      <c r="GT40" s="7">
        <v>72.937475018449405</v>
      </c>
      <c r="GU40" s="7">
        <v>30.212899944292399</v>
      </c>
      <c r="GV40" s="7">
        <v>31.028909058717101</v>
      </c>
      <c r="GW40" s="7">
        <v>56.779872125401297</v>
      </c>
      <c r="GX40" s="7">
        <v>46.6140802213001</v>
      </c>
      <c r="GY40" s="7">
        <v>42.035313921079599</v>
      </c>
      <c r="GZ40" s="7">
        <v>68.9594378180294</v>
      </c>
      <c r="HA40" s="7"/>
      <c r="HB40" s="7">
        <v>51.771011529406699</v>
      </c>
      <c r="HC40" s="7">
        <v>2.67609002312054</v>
      </c>
      <c r="HD40" s="7">
        <v>6.3317791444703504</v>
      </c>
      <c r="HE40" s="7">
        <v>36.048881527513501</v>
      </c>
      <c r="HF40" s="7">
        <v>49.272004720697304</v>
      </c>
      <c r="HG40" s="7"/>
      <c r="HH40" s="7"/>
      <c r="HI40" s="7">
        <v>77.907758344875901</v>
      </c>
      <c r="HJ40" s="7">
        <v>75.296084661289598</v>
      </c>
      <c r="HK40" s="7">
        <v>2.5817915382825198</v>
      </c>
      <c r="HL40" s="7">
        <v>40.807966014544697</v>
      </c>
      <c r="HM40" s="7"/>
      <c r="HN40" s="7">
        <v>81.483750972983103</v>
      </c>
      <c r="HO40" s="7"/>
      <c r="HP40" s="7">
        <v>44.083654858916802</v>
      </c>
      <c r="HQ40" s="7">
        <v>44.804595417825503</v>
      </c>
      <c r="HR40" s="7">
        <v>28.1853974576713</v>
      </c>
      <c r="HS40" s="7"/>
      <c r="HT40" s="7">
        <v>43.387570737428497</v>
      </c>
      <c r="HU40" s="7"/>
      <c r="HV40" s="7">
        <v>66.7190602114961</v>
      </c>
      <c r="HW40" s="7">
        <v>23.6219675462129</v>
      </c>
      <c r="HX40" s="7">
        <v>59.383349354416502</v>
      </c>
      <c r="HY40" s="7">
        <v>69.791025096108697</v>
      </c>
      <c r="HZ40" s="7"/>
      <c r="IA40" s="7">
        <v>68.371214372858006</v>
      </c>
      <c r="IB40" s="7">
        <v>6.6878757256483796</v>
      </c>
      <c r="IC40" s="7">
        <v>7.2220159060796796</v>
      </c>
      <c r="ID40" s="7">
        <v>84.285348254799999</v>
      </c>
      <c r="IE40" s="7">
        <v>88.421296493719893</v>
      </c>
      <c r="IF40" s="7">
        <v>56.962039486936597</v>
      </c>
      <c r="IG40" s="7"/>
      <c r="IH40" s="7">
        <v>28.5607182687734</v>
      </c>
      <c r="II40" s="7">
        <v>62.907212018669703</v>
      </c>
      <c r="IJ40" s="7"/>
      <c r="IK40" s="7">
        <v>63.943944478624601</v>
      </c>
      <c r="IL40" s="7">
        <v>39.532307430116497</v>
      </c>
      <c r="IM40" s="7">
        <v>42.114854709034802</v>
      </c>
      <c r="IN40" s="7">
        <v>63.114772688337197</v>
      </c>
      <c r="IO40" s="7">
        <v>1.30374789798206</v>
      </c>
      <c r="IP40" s="7"/>
      <c r="IQ40" s="7"/>
      <c r="IR40" s="7"/>
      <c r="IS40" s="7">
        <v>42.318221377066202</v>
      </c>
      <c r="IT40" s="7">
        <v>9.5828886445887296</v>
      </c>
      <c r="IU40" s="7"/>
      <c r="IV40" s="7">
        <v>73.931940077677098</v>
      </c>
      <c r="IW40" s="7">
        <v>69.882820352310901</v>
      </c>
      <c r="IX40" s="7">
        <v>23.0465343456851</v>
      </c>
      <c r="IY40" s="7"/>
      <c r="IZ40" s="7">
        <v>67.044352430333205</v>
      </c>
      <c r="JA40" s="7"/>
      <c r="JB40" s="7">
        <v>40.165720382289898</v>
      </c>
      <c r="JC40" s="7"/>
      <c r="JD40" s="7"/>
      <c r="JE40" s="7">
        <v>21.282040789564999</v>
      </c>
      <c r="JF40" s="7">
        <v>6.7308861512495799</v>
      </c>
      <c r="JG40" s="7"/>
    </row>
    <row r="41" spans="1:267" x14ac:dyDescent="0.2">
      <c r="A41" s="7" t="s">
        <v>186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>
        <v>45.940473055666097</v>
      </c>
      <c r="BA41" s="7">
        <v>61.631332173507303</v>
      </c>
      <c r="BB41" s="7"/>
      <c r="BC41" s="7"/>
      <c r="BD41" s="7">
        <v>2.9713097058590598E-2</v>
      </c>
      <c r="BE41" s="7"/>
      <c r="BF41" s="7"/>
      <c r="BG41" s="7">
        <v>52.563533805484603</v>
      </c>
      <c r="BH41" s="7">
        <v>64.510682597166607</v>
      </c>
      <c r="BI41" s="7">
        <v>69.406867845993801</v>
      </c>
      <c r="BJ41" s="7">
        <v>78.494096443253895</v>
      </c>
      <c r="BK41" s="7">
        <v>51.008336523961702</v>
      </c>
      <c r="BL41" s="7">
        <v>76.327454437435804</v>
      </c>
      <c r="BM41" s="7">
        <v>83.411844206729199</v>
      </c>
      <c r="BN41" s="7">
        <v>43.545566759000003</v>
      </c>
      <c r="BO41" s="7">
        <v>60.825912768836197</v>
      </c>
      <c r="BP41" s="7">
        <v>0.53556704988831105</v>
      </c>
      <c r="BQ41" s="7">
        <v>76.536819062657003</v>
      </c>
      <c r="BR41" s="7"/>
      <c r="BS41" s="7">
        <v>65.004360670187097</v>
      </c>
      <c r="BT41" s="7"/>
      <c r="BU41" s="7">
        <v>61.639474964433902</v>
      </c>
      <c r="BV41" s="7">
        <v>51.9817430329974</v>
      </c>
      <c r="BW41" s="7"/>
      <c r="BX41" s="7">
        <v>32.450882797837103</v>
      </c>
      <c r="BY41" s="7">
        <v>42.413974402024898</v>
      </c>
      <c r="BZ41" s="7"/>
      <c r="CA41" s="7">
        <v>92.721868940653195</v>
      </c>
      <c r="CB41" s="7">
        <v>3.6066437942484999</v>
      </c>
      <c r="CC41" s="7">
        <v>70.645401728597307</v>
      </c>
      <c r="CD41" s="7">
        <v>22.104109805296702</v>
      </c>
      <c r="CE41" s="7">
        <v>68.206686355123594</v>
      </c>
      <c r="CF41" s="7">
        <v>47.692770276335501</v>
      </c>
      <c r="CG41" s="7">
        <v>69.619319576935695</v>
      </c>
      <c r="CH41" s="7">
        <v>76.352318259874096</v>
      </c>
      <c r="CI41" s="7"/>
      <c r="CJ41" s="7">
        <v>71.512146272603601</v>
      </c>
      <c r="CK41" s="7">
        <v>68.663529205784101</v>
      </c>
      <c r="CL41" s="7"/>
      <c r="CM41" s="7">
        <v>61.5428456245969</v>
      </c>
      <c r="CN41" s="7">
        <v>80.238157756706499</v>
      </c>
      <c r="CO41" s="7">
        <v>34.1930754870409</v>
      </c>
      <c r="CP41" s="7"/>
      <c r="CQ41" s="7">
        <v>7.4631913592035207E-2</v>
      </c>
      <c r="CR41" s="7">
        <v>64.339721073863302</v>
      </c>
      <c r="CS41" s="7">
        <v>24.194061321042401</v>
      </c>
      <c r="CT41" s="7">
        <v>66.954751563083605</v>
      </c>
      <c r="CU41" s="7">
        <v>62.861591252238199</v>
      </c>
      <c r="CV41" s="7"/>
      <c r="CW41" s="7"/>
      <c r="CX41" s="7">
        <v>69.146517946993995</v>
      </c>
      <c r="CY41" s="7">
        <v>61.073284357642002</v>
      </c>
      <c r="CZ41" s="7">
        <v>74.415003124720997</v>
      </c>
      <c r="DA41" s="7"/>
      <c r="DB41" s="7">
        <v>76.1527144750292</v>
      </c>
      <c r="DC41" s="7">
        <v>24.457449480450499</v>
      </c>
      <c r="DD41" s="7">
        <v>8.5894562547124096</v>
      </c>
      <c r="DE41" s="7">
        <v>39.186869460822003</v>
      </c>
      <c r="DF41" s="7">
        <v>64.800944149223099</v>
      </c>
      <c r="DG41" s="7">
        <v>47.881935154296102</v>
      </c>
      <c r="DH41" s="7"/>
      <c r="DI41" s="7">
        <v>51.684547343637199</v>
      </c>
      <c r="DJ41" s="7">
        <v>36.506366526282903</v>
      </c>
      <c r="DK41" s="7">
        <v>33.479549151893202</v>
      </c>
      <c r="DL41" s="7"/>
      <c r="DM41" s="7">
        <v>62.271729576616998</v>
      </c>
      <c r="DN41" s="7">
        <v>80.483626819548206</v>
      </c>
      <c r="DO41" s="7">
        <v>81.044889053124294</v>
      </c>
      <c r="DP41" s="7"/>
      <c r="DQ41" s="7">
        <v>78.480476212700296</v>
      </c>
      <c r="DR41" s="7">
        <v>46.848456615223199</v>
      </c>
      <c r="DS41" s="7">
        <v>39.910790300995799</v>
      </c>
      <c r="DT41" s="7">
        <v>81.648471187515597</v>
      </c>
      <c r="DU41" s="7">
        <v>8.9101813953074096</v>
      </c>
      <c r="DV41" s="7"/>
      <c r="DW41" s="7">
        <v>61.680290278264103</v>
      </c>
      <c r="DX41" s="7"/>
      <c r="DY41" s="7">
        <v>69.714833896128496</v>
      </c>
      <c r="DZ41" s="7"/>
      <c r="EA41" s="7">
        <v>39.936522444819403</v>
      </c>
      <c r="EB41" s="7"/>
      <c r="EC41" s="7">
        <v>45.758960514390701</v>
      </c>
      <c r="ED41" s="7">
        <v>45.649321743926301</v>
      </c>
      <c r="EE41" s="7">
        <v>22.573811352332498</v>
      </c>
      <c r="EF41" s="7">
        <v>28.4000870569425</v>
      </c>
      <c r="EG41" s="7">
        <v>95.284823293780704</v>
      </c>
      <c r="EH41" s="7">
        <v>35.482322913088304</v>
      </c>
      <c r="EI41" s="7">
        <v>48.7206019830776</v>
      </c>
      <c r="EJ41" s="7">
        <v>41.133658455708201</v>
      </c>
      <c r="EK41" s="7">
        <v>20.933709948556501</v>
      </c>
      <c r="EL41" s="7">
        <v>13.4734377099679</v>
      </c>
      <c r="EM41" s="7">
        <v>10.878651810026</v>
      </c>
      <c r="EN41" s="7">
        <v>70.225496216404295</v>
      </c>
      <c r="EO41" s="7"/>
      <c r="EP41" s="7">
        <v>66.164604626143102</v>
      </c>
      <c r="EQ41" s="7">
        <v>74.420129168035203</v>
      </c>
      <c r="ER41" s="7">
        <v>24.933850207318201</v>
      </c>
      <c r="ES41" s="7">
        <v>101.268897253768</v>
      </c>
      <c r="ET41" s="7">
        <v>62.497964775050598</v>
      </c>
      <c r="EU41" s="7">
        <v>28.399277394114002</v>
      </c>
      <c r="EV41" s="7">
        <v>27.557081691834199</v>
      </c>
      <c r="EW41" s="7"/>
      <c r="EX41" s="7"/>
      <c r="EY41" s="7">
        <v>63.162535987465198</v>
      </c>
      <c r="EZ41" s="7"/>
      <c r="FA41" s="7">
        <v>66.165268308471894</v>
      </c>
      <c r="FB41" s="7">
        <v>22.088864903404701</v>
      </c>
      <c r="FC41" s="7">
        <v>7.0162250355740001</v>
      </c>
      <c r="FD41" s="7">
        <v>49.6204158953758</v>
      </c>
      <c r="FE41" s="7"/>
      <c r="FF41" s="7">
        <v>76.358207257753904</v>
      </c>
      <c r="FG41" s="7"/>
      <c r="FH41" s="7">
        <v>92.307904540719406</v>
      </c>
      <c r="FI41" s="7"/>
      <c r="FJ41" s="7">
        <v>63.942199334393898</v>
      </c>
      <c r="FK41" s="7">
        <v>75.0645008645009</v>
      </c>
      <c r="FL41" s="7">
        <v>81.556893592802197</v>
      </c>
      <c r="FM41" s="7">
        <v>27.663007423616602</v>
      </c>
      <c r="FN41" s="7">
        <v>12.177859809975001</v>
      </c>
      <c r="FO41" s="7">
        <v>71.418118315885096</v>
      </c>
      <c r="FP41" s="7">
        <v>65.871508632775601</v>
      </c>
      <c r="FQ41" s="7">
        <v>75.116050221014703</v>
      </c>
      <c r="FR41" s="7">
        <v>71.422916322474705</v>
      </c>
      <c r="FS41" s="7"/>
      <c r="FT41" s="7">
        <v>43.761434384487899</v>
      </c>
      <c r="FU41" s="7">
        <v>44.756968236703997</v>
      </c>
      <c r="FV41" s="7">
        <v>35.467988935687004</v>
      </c>
      <c r="FW41" s="7"/>
      <c r="FX41" s="7">
        <v>18.187671241506902</v>
      </c>
      <c r="FY41" s="7"/>
      <c r="FZ41" s="7">
        <v>23.226023336784799</v>
      </c>
      <c r="GA41" s="7"/>
      <c r="GB41" s="7">
        <v>78.536026781799094</v>
      </c>
      <c r="GC41" s="7"/>
      <c r="GD41" s="7">
        <v>6.4513536064717698</v>
      </c>
      <c r="GE41" s="7"/>
      <c r="GF41" s="7"/>
      <c r="GG41" s="7">
        <v>43.759635754972898</v>
      </c>
      <c r="GH41" s="7">
        <v>75.273640441464096</v>
      </c>
      <c r="GI41" s="7"/>
      <c r="GJ41" s="7">
        <v>73.312688493366196</v>
      </c>
      <c r="GK41" s="7"/>
      <c r="GL41" s="7">
        <v>72.093200492560499</v>
      </c>
      <c r="GM41" s="7">
        <v>21.748523483038198</v>
      </c>
      <c r="GN41" s="7">
        <v>74.548881364417596</v>
      </c>
      <c r="GO41" s="7"/>
      <c r="GP41" s="7">
        <v>74.029499592796995</v>
      </c>
      <c r="GQ41" s="7"/>
      <c r="GR41" s="7">
        <v>33.758857440367599</v>
      </c>
      <c r="GS41" s="7"/>
      <c r="GT41" s="7">
        <v>73.853363007984299</v>
      </c>
      <c r="GU41" s="7">
        <v>33.724901300651503</v>
      </c>
      <c r="GV41" s="7">
        <v>34.069643905892299</v>
      </c>
      <c r="GW41" s="7">
        <v>63.331101072563499</v>
      </c>
      <c r="GX41" s="7">
        <v>50.0989972337483</v>
      </c>
      <c r="GY41" s="7">
        <v>50.356190406337099</v>
      </c>
      <c r="GZ41" s="7">
        <v>71.0757873281798</v>
      </c>
      <c r="HA41" s="7"/>
      <c r="HB41" s="7">
        <v>54.310138705848999</v>
      </c>
      <c r="HC41" s="7">
        <v>3.7151970822818101</v>
      </c>
      <c r="HD41" s="7">
        <v>9.3553310940778101</v>
      </c>
      <c r="HE41" s="7">
        <v>38.720598143923297</v>
      </c>
      <c r="HF41" s="7">
        <v>51.920187603004401</v>
      </c>
      <c r="HG41" s="7"/>
      <c r="HH41" s="7">
        <v>8.6445974175603801</v>
      </c>
      <c r="HI41" s="7">
        <v>78.859845597307796</v>
      </c>
      <c r="HJ41" s="7">
        <v>77.369969716878202</v>
      </c>
      <c r="HK41" s="7">
        <v>5.0500081593895096</v>
      </c>
      <c r="HL41" s="7">
        <v>40.358978613406698</v>
      </c>
      <c r="HM41" s="7"/>
      <c r="HN41" s="7">
        <v>82.610818347333307</v>
      </c>
      <c r="HO41" s="7"/>
      <c r="HP41" s="7">
        <v>46.629850878651801</v>
      </c>
      <c r="HQ41" s="7">
        <v>49.224322606277298</v>
      </c>
      <c r="HR41" s="7">
        <v>31.5040466030533</v>
      </c>
      <c r="HS41" s="7"/>
      <c r="HT41" s="7">
        <v>46.578341885354099</v>
      </c>
      <c r="HU41" s="7"/>
      <c r="HV41" s="7">
        <v>69.093488545781199</v>
      </c>
      <c r="HW41" s="7">
        <v>27.386324383816302</v>
      </c>
      <c r="HX41" s="7">
        <v>60.622426794304197</v>
      </c>
      <c r="HY41" s="7">
        <v>70.4364822338853</v>
      </c>
      <c r="HZ41" s="7"/>
      <c r="IA41" s="7">
        <v>71.384949909581195</v>
      </c>
      <c r="IB41" s="7">
        <v>15.5709648905426</v>
      </c>
      <c r="IC41" s="7">
        <v>7.1713254971370199</v>
      </c>
      <c r="ID41" s="7">
        <v>84.734700399760897</v>
      </c>
      <c r="IE41" s="7">
        <v>89.138953856448893</v>
      </c>
      <c r="IF41" s="7">
        <v>61.661345142846201</v>
      </c>
      <c r="IG41" s="7"/>
      <c r="IH41" s="7">
        <v>34.551974295937697</v>
      </c>
      <c r="II41" s="7">
        <v>66.559042073263498</v>
      </c>
      <c r="IJ41" s="7"/>
      <c r="IK41" s="7">
        <v>66.9413168760601</v>
      </c>
      <c r="IL41" s="7">
        <v>40.716410822951801</v>
      </c>
      <c r="IM41" s="7">
        <v>43.548686282930603</v>
      </c>
      <c r="IN41" s="7">
        <v>65.465889315036193</v>
      </c>
      <c r="IO41" s="7">
        <v>2.3521196281763799</v>
      </c>
      <c r="IP41" s="7"/>
      <c r="IQ41" s="7"/>
      <c r="IR41" s="7"/>
      <c r="IS41" s="7">
        <v>45.361598307744302</v>
      </c>
      <c r="IT41" s="7">
        <v>17.280392002245598</v>
      </c>
      <c r="IU41" s="7"/>
      <c r="IV41" s="7">
        <v>76.040318106158693</v>
      </c>
      <c r="IW41" s="7">
        <v>71.931228517510505</v>
      </c>
      <c r="IX41" s="7">
        <v>29.5783943106542</v>
      </c>
      <c r="IY41" s="7"/>
      <c r="IZ41" s="7">
        <v>67.652005171393697</v>
      </c>
      <c r="JA41" s="7"/>
      <c r="JB41" s="7">
        <v>42.445125013984899</v>
      </c>
      <c r="JC41" s="7"/>
      <c r="JD41" s="7">
        <v>54.916496261452103</v>
      </c>
      <c r="JE41" s="7">
        <v>27.822806440626501</v>
      </c>
      <c r="JF41" s="7">
        <v>9.6300873393305206</v>
      </c>
      <c r="JG41" s="7"/>
    </row>
    <row r="42" spans="1:267" x14ac:dyDescent="0.2">
      <c r="A42" s="7" t="s">
        <v>187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>
        <v>61.183648064890797</v>
      </c>
      <c r="BA42" s="7">
        <v>65.1649786270048</v>
      </c>
      <c r="BB42" s="7"/>
      <c r="BC42" s="7"/>
      <c r="BD42" s="7">
        <v>9.4837288950552906E-2</v>
      </c>
      <c r="BE42" s="7"/>
      <c r="BF42" s="7"/>
      <c r="BG42" s="7">
        <v>59.9018047741462</v>
      </c>
      <c r="BH42" s="7">
        <v>66.445969592607796</v>
      </c>
      <c r="BI42" s="7">
        <v>69.562955254942807</v>
      </c>
      <c r="BJ42" s="7">
        <v>79.5192125233051</v>
      </c>
      <c r="BK42" s="7">
        <v>52.882560366263299</v>
      </c>
      <c r="BL42" s="7">
        <v>76.742790573380304</v>
      </c>
      <c r="BM42" s="7">
        <v>85.440046021889003</v>
      </c>
      <c r="BN42" s="7">
        <v>45.855920809106301</v>
      </c>
      <c r="BO42" s="7">
        <v>65.515918367065694</v>
      </c>
      <c r="BP42" s="7">
        <v>0.87799451654895899</v>
      </c>
      <c r="BQ42" s="7">
        <v>77.782961314863996</v>
      </c>
      <c r="BR42" s="7"/>
      <c r="BS42" s="7">
        <v>67.257604162590297</v>
      </c>
      <c r="BT42" s="7"/>
      <c r="BU42" s="7">
        <v>65.654230138721402</v>
      </c>
      <c r="BV42" s="7">
        <v>54.429274481210797</v>
      </c>
      <c r="BW42" s="7"/>
      <c r="BX42" s="7">
        <v>35.280577474796203</v>
      </c>
      <c r="BY42" s="7">
        <v>45.351868475586699</v>
      </c>
      <c r="BZ42" s="7"/>
      <c r="CA42" s="7">
        <v>94.308859402319797</v>
      </c>
      <c r="CB42" s="7">
        <v>41.778408087814</v>
      </c>
      <c r="CC42" s="7">
        <v>72.283450033187805</v>
      </c>
      <c r="CD42" s="7">
        <v>28.9810497839288</v>
      </c>
      <c r="CE42" s="7">
        <v>74.042493124426102</v>
      </c>
      <c r="CF42" s="7">
        <v>51.489216842260298</v>
      </c>
      <c r="CG42" s="7">
        <v>72.951466475774794</v>
      </c>
      <c r="CH42" s="7">
        <v>77.590154550658298</v>
      </c>
      <c r="CI42" s="7"/>
      <c r="CJ42" s="7">
        <v>72.664431123621597</v>
      </c>
      <c r="CK42" s="7">
        <v>72.489637594790906</v>
      </c>
      <c r="CL42" s="7"/>
      <c r="CM42" s="7">
        <v>65.317800473016604</v>
      </c>
      <c r="CN42" s="7">
        <v>82.473965983628702</v>
      </c>
      <c r="CO42" s="7">
        <v>40.505995670747801</v>
      </c>
      <c r="CP42" s="7"/>
      <c r="CQ42" s="7">
        <v>0.222788731136843</v>
      </c>
      <c r="CR42" s="7"/>
      <c r="CS42" s="7">
        <v>27.399301229383202</v>
      </c>
      <c r="CT42" s="7">
        <v>69.646890532182397</v>
      </c>
      <c r="CU42" s="7">
        <v>65.483335470332506</v>
      </c>
      <c r="CV42" s="7"/>
      <c r="CW42" s="7"/>
      <c r="CX42" s="7">
        <v>71.639488089770893</v>
      </c>
      <c r="CY42" s="7">
        <v>66.3232395628023</v>
      </c>
      <c r="CZ42" s="7">
        <v>76.038862601553404</v>
      </c>
      <c r="DA42" s="7"/>
      <c r="DB42" s="7">
        <v>78.008020891084897</v>
      </c>
      <c r="DC42" s="7">
        <v>26.486578297094599</v>
      </c>
      <c r="DD42" s="7">
        <v>11.2215216241334</v>
      </c>
      <c r="DE42" s="7">
        <v>40.9994995628414</v>
      </c>
      <c r="DF42" s="7">
        <v>67.710594851311598</v>
      </c>
      <c r="DG42" s="7">
        <v>49.326296317174702</v>
      </c>
      <c r="DH42" s="7"/>
      <c r="DI42" s="7">
        <v>57.153743570204</v>
      </c>
      <c r="DJ42" s="7">
        <v>39.1075645992861</v>
      </c>
      <c r="DK42" s="7">
        <v>34.2814545208008</v>
      </c>
      <c r="DL42" s="7"/>
      <c r="DM42" s="7">
        <v>64.369128649269101</v>
      </c>
      <c r="DN42" s="7">
        <v>81.443441421316294</v>
      </c>
      <c r="DO42" s="7">
        <v>82.020623273328795</v>
      </c>
      <c r="DP42" s="7"/>
      <c r="DQ42" s="7">
        <v>81.598858753989703</v>
      </c>
      <c r="DR42" s="7">
        <v>48.151418961433997</v>
      </c>
      <c r="DS42" s="7">
        <v>42.739514510436898</v>
      </c>
      <c r="DT42" s="7">
        <v>83.231936673317406</v>
      </c>
      <c r="DU42" s="7">
        <v>11.3948040676584</v>
      </c>
      <c r="DV42" s="7"/>
      <c r="DW42" s="7">
        <v>65.0949127935353</v>
      </c>
      <c r="DX42" s="7"/>
      <c r="DY42" s="7">
        <v>70.582454405529703</v>
      </c>
      <c r="DZ42" s="7"/>
      <c r="EA42" s="7">
        <v>43.623822803294999</v>
      </c>
      <c r="EB42" s="7"/>
      <c r="EC42" s="7">
        <v>68.227032746169797</v>
      </c>
      <c r="ED42" s="7">
        <v>47.272461395864603</v>
      </c>
      <c r="EE42" s="7">
        <v>27.214762885082301</v>
      </c>
      <c r="EF42" s="7">
        <v>34.136866800889699</v>
      </c>
      <c r="EG42" s="7">
        <v>100.789081378787</v>
      </c>
      <c r="EH42" s="7">
        <v>41.977388526279597</v>
      </c>
      <c r="EI42" s="7">
        <v>49.605090798798898</v>
      </c>
      <c r="EJ42" s="7">
        <v>44.080577451444803</v>
      </c>
      <c r="EK42" s="7">
        <v>22.237072379178301</v>
      </c>
      <c r="EL42" s="7">
        <v>15.810974835077401</v>
      </c>
      <c r="EM42" s="7">
        <v>13.387616999341599</v>
      </c>
      <c r="EN42" s="7">
        <v>71.296860050447904</v>
      </c>
      <c r="EO42" s="7"/>
      <c r="EP42" s="7">
        <v>72.090729783037503</v>
      </c>
      <c r="EQ42" s="7">
        <v>75.940612629977906</v>
      </c>
      <c r="ER42" s="7">
        <v>27.341849909458301</v>
      </c>
      <c r="ES42" s="7">
        <v>103.038879685094</v>
      </c>
      <c r="ET42" s="7">
        <v>64.396580574149894</v>
      </c>
      <c r="EU42" s="7">
        <v>33.343035263833599</v>
      </c>
      <c r="EV42" s="7">
        <v>30.6880746141217</v>
      </c>
      <c r="EW42" s="7"/>
      <c r="EX42" s="7"/>
      <c r="EY42" s="7">
        <v>65.966277911993799</v>
      </c>
      <c r="EZ42" s="7"/>
      <c r="FA42" s="7">
        <v>66.616642101623597</v>
      </c>
      <c r="FB42" s="7">
        <v>27.265484900659899</v>
      </c>
      <c r="FC42" s="7">
        <v>8.9463087297325092</v>
      </c>
      <c r="FD42" s="7">
        <v>53.812042681118001</v>
      </c>
      <c r="FE42" s="7"/>
      <c r="FF42" s="7"/>
      <c r="FG42" s="7"/>
      <c r="FH42" s="7">
        <v>95.585108252224302</v>
      </c>
      <c r="FI42" s="7"/>
      <c r="FJ42" s="7">
        <v>69.620937059438603</v>
      </c>
      <c r="FK42" s="7">
        <v>76.091017381017394</v>
      </c>
      <c r="FL42" s="7">
        <v>84.403993490751702</v>
      </c>
      <c r="FM42" s="7">
        <v>28.904075780112599</v>
      </c>
      <c r="FN42" s="7">
        <v>13.290593779248001</v>
      </c>
      <c r="FO42" s="7">
        <v>73.319636141033598</v>
      </c>
      <c r="FP42" s="7">
        <v>70.8598490766487</v>
      </c>
      <c r="FQ42" s="7">
        <v>74.843379111989194</v>
      </c>
      <c r="FR42" s="7">
        <v>73.645653130832798</v>
      </c>
      <c r="FS42" s="7"/>
      <c r="FT42" s="7">
        <v>45.785552556460402</v>
      </c>
      <c r="FU42" s="7">
        <v>47.815365549351</v>
      </c>
      <c r="FV42" s="7">
        <v>42.783484650113799</v>
      </c>
      <c r="FW42" s="7"/>
      <c r="FX42" s="7">
        <v>20.328875303225701</v>
      </c>
      <c r="FY42" s="7"/>
      <c r="FZ42" s="7">
        <v>31.716555113290902</v>
      </c>
      <c r="GA42" s="7"/>
      <c r="GB42" s="7">
        <v>79.351386987624807</v>
      </c>
      <c r="GC42" s="7"/>
      <c r="GD42" s="7">
        <v>8.3672270914892604</v>
      </c>
      <c r="GE42" s="7"/>
      <c r="GF42" s="7"/>
      <c r="GG42" s="7">
        <v>45.514392162438298</v>
      </c>
      <c r="GH42" s="7">
        <v>76.861346411056601</v>
      </c>
      <c r="GI42" s="7"/>
      <c r="GJ42" s="7">
        <v>74.183018851267803</v>
      </c>
      <c r="GK42" s="7"/>
      <c r="GL42" s="7">
        <v>74.208020309210994</v>
      </c>
      <c r="GM42" s="7">
        <v>23.603645179508</v>
      </c>
      <c r="GN42" s="7">
        <v>75.513815896932499</v>
      </c>
      <c r="GO42" s="7"/>
      <c r="GP42" s="7">
        <v>75.929780110397203</v>
      </c>
      <c r="GQ42" s="7"/>
      <c r="GR42" s="7">
        <v>37.599093867064397</v>
      </c>
      <c r="GS42" s="7"/>
      <c r="GT42" s="7">
        <v>74.8314409227346</v>
      </c>
      <c r="GU42" s="7">
        <v>35.061883885969003</v>
      </c>
      <c r="GV42" s="7">
        <v>36.437336324172698</v>
      </c>
      <c r="GW42" s="7">
        <v>68.753629952206296</v>
      </c>
      <c r="GX42" s="7">
        <v>52.899661134163203</v>
      </c>
      <c r="GY42" s="7">
        <v>57.865888954085399</v>
      </c>
      <c r="GZ42" s="7">
        <v>72.736731092228098</v>
      </c>
      <c r="HA42" s="7"/>
      <c r="HB42" s="7">
        <v>56.935756832340402</v>
      </c>
      <c r="HC42" s="7">
        <v>9.4649653918893293</v>
      </c>
      <c r="HD42" s="7">
        <v>10.736302321061601</v>
      </c>
      <c r="HE42" s="7">
        <v>43.3730416130199</v>
      </c>
      <c r="HF42" s="7">
        <v>55.482859264765601</v>
      </c>
      <c r="HG42" s="7"/>
      <c r="HH42" s="7">
        <v>11.7408482831257</v>
      </c>
      <c r="HI42" s="7">
        <v>78.904917708452999</v>
      </c>
      <c r="HJ42" s="7">
        <v>78.726392777003497</v>
      </c>
      <c r="HK42" s="7">
        <v>6.22705730102704</v>
      </c>
      <c r="HL42" s="7">
        <v>40.6084160584834</v>
      </c>
      <c r="HM42" s="7"/>
      <c r="HN42" s="7">
        <v>84.265997291377701</v>
      </c>
      <c r="HO42" s="7"/>
      <c r="HP42" s="7">
        <v>49.493851654748099</v>
      </c>
      <c r="HQ42" s="7">
        <v>53.339318412572297</v>
      </c>
      <c r="HR42" s="7">
        <v>34.050834157280001</v>
      </c>
      <c r="HS42" s="7"/>
      <c r="HT42" s="7">
        <v>50.583046474123996</v>
      </c>
      <c r="HU42" s="7"/>
      <c r="HV42" s="7">
        <v>70.455372303681003</v>
      </c>
      <c r="HW42" s="7">
        <v>30.008207898210799</v>
      </c>
      <c r="HX42" s="7">
        <v>66.020965076508901</v>
      </c>
      <c r="HY42" s="7">
        <v>70.432593937874799</v>
      </c>
      <c r="HZ42" s="7"/>
      <c r="IA42" s="7">
        <v>71.701624990261493</v>
      </c>
      <c r="IB42" s="7">
        <v>22.9155612207018</v>
      </c>
      <c r="IC42" s="7">
        <v>7.6837247077406099</v>
      </c>
      <c r="ID42" s="7">
        <v>85.292602357790102</v>
      </c>
      <c r="IE42" s="7">
        <v>89.602677355971593</v>
      </c>
      <c r="IF42" s="7">
        <v>62.824346779418498</v>
      </c>
      <c r="IG42" s="7"/>
      <c r="IH42" s="7">
        <v>40.111613250818898</v>
      </c>
      <c r="II42" s="7">
        <v>70.303518979136697</v>
      </c>
      <c r="IJ42" s="7"/>
      <c r="IK42" s="7">
        <v>72.464527839431199</v>
      </c>
      <c r="IL42" s="7">
        <v>41.581525157748402</v>
      </c>
      <c r="IM42" s="7">
        <v>45.127795945811599</v>
      </c>
      <c r="IN42" s="7">
        <v>67.856720749618006</v>
      </c>
      <c r="IO42" s="7">
        <v>4.3671654988789204</v>
      </c>
      <c r="IP42" s="7"/>
      <c r="IQ42" s="7"/>
      <c r="IR42" s="7"/>
      <c r="IS42" s="7">
        <v>49.067196999515801</v>
      </c>
      <c r="IT42" s="7">
        <v>20.0349900686554</v>
      </c>
      <c r="IU42" s="7"/>
      <c r="IV42" s="7">
        <v>77.7140743480673</v>
      </c>
      <c r="IW42" s="7">
        <v>73.612757608345902</v>
      </c>
      <c r="IX42" s="7">
        <v>35.440479878520598</v>
      </c>
      <c r="IY42" s="7"/>
      <c r="IZ42" s="7">
        <v>69.567031991705306</v>
      </c>
      <c r="JA42" s="7"/>
      <c r="JB42" s="7">
        <v>43.807412363617701</v>
      </c>
      <c r="JC42" s="7"/>
      <c r="JD42" s="7">
        <v>58.808431598195803</v>
      </c>
      <c r="JE42" s="7">
        <v>28.428432889798898</v>
      </c>
      <c r="JF42" s="7">
        <v>11.9816315535675</v>
      </c>
      <c r="JG42" s="7"/>
    </row>
    <row r="43" spans="1:267" x14ac:dyDescent="0.2">
      <c r="A43" s="7" t="s">
        <v>188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>
        <v>73.813702184644598</v>
      </c>
      <c r="BA43" s="7">
        <v>68.390750400364794</v>
      </c>
      <c r="BB43" s="7"/>
      <c r="BC43" s="7"/>
      <c r="BD43" s="7">
        <v>0.19658330514343</v>
      </c>
      <c r="BE43" s="7">
        <v>79.569380733944797</v>
      </c>
      <c r="BF43" s="7"/>
      <c r="BG43" s="7">
        <v>65.096780600924305</v>
      </c>
      <c r="BH43" s="7">
        <v>67.688169376878903</v>
      </c>
      <c r="BI43" s="7">
        <v>70.161290322580697</v>
      </c>
      <c r="BJ43" s="7">
        <v>80.252751173891497</v>
      </c>
      <c r="BK43" s="7">
        <v>52.473937940233</v>
      </c>
      <c r="BL43" s="7">
        <v>77.768544969728097</v>
      </c>
      <c r="BM43" s="7">
        <v>85.126879319338698</v>
      </c>
      <c r="BN43" s="7">
        <v>49.708844392463</v>
      </c>
      <c r="BO43" s="7">
        <v>64.684595653445001</v>
      </c>
      <c r="BP43" s="7">
        <v>1.51778663650374</v>
      </c>
      <c r="BQ43" s="7">
        <v>78.521316299432996</v>
      </c>
      <c r="BR43" s="7"/>
      <c r="BS43" s="7">
        <v>71.127145711840399</v>
      </c>
      <c r="BT43" s="7"/>
      <c r="BU43" s="7">
        <v>72.598491576170602</v>
      </c>
      <c r="BV43" s="7">
        <v>58.605757331652498</v>
      </c>
      <c r="BW43" s="7"/>
      <c r="BX43" s="7">
        <v>37.6307573887633</v>
      </c>
      <c r="BY43" s="7">
        <v>46.800895273592197</v>
      </c>
      <c r="BZ43" s="7"/>
      <c r="CA43" s="7">
        <v>93.892599609095697</v>
      </c>
      <c r="CB43" s="7">
        <v>49.5793578586104</v>
      </c>
      <c r="CC43" s="7">
        <v>75.958581655861295</v>
      </c>
      <c r="CD43" s="7">
        <v>32.603800051026901</v>
      </c>
      <c r="CE43" s="7">
        <v>77.296094346092403</v>
      </c>
      <c r="CF43" s="7">
        <v>59.112969558672198</v>
      </c>
      <c r="CG43" s="7">
        <v>75.264576451480096</v>
      </c>
      <c r="CH43" s="7">
        <v>78.362907842014906</v>
      </c>
      <c r="CI43" s="7"/>
      <c r="CJ43" s="7">
        <v>71.294560569353095</v>
      </c>
      <c r="CK43" s="7">
        <v>75.576863324514704</v>
      </c>
      <c r="CL43" s="7"/>
      <c r="CM43" s="7">
        <v>68.655703074607601</v>
      </c>
      <c r="CN43" s="7">
        <v>81.836288815473395</v>
      </c>
      <c r="CO43" s="7">
        <v>48.073024635506798</v>
      </c>
      <c r="CP43" s="7"/>
      <c r="CQ43" s="7">
        <v>0.28772898822360499</v>
      </c>
      <c r="CR43" s="7">
        <v>73.467202481037404</v>
      </c>
      <c r="CS43" s="7">
        <v>30.593867895759502</v>
      </c>
      <c r="CT43" s="7">
        <v>72.858620390728007</v>
      </c>
      <c r="CU43" s="7">
        <v>69.672099221080899</v>
      </c>
      <c r="CV43" s="7"/>
      <c r="CW43" s="7"/>
      <c r="CX43" s="7">
        <v>73.235406214644698</v>
      </c>
      <c r="CY43" s="7">
        <v>73.418742160902994</v>
      </c>
      <c r="CZ43" s="7">
        <v>77.442274796893102</v>
      </c>
      <c r="DA43" s="7"/>
      <c r="DB43" s="7">
        <v>78.787436048784599</v>
      </c>
      <c r="DC43" s="7">
        <v>27.766321185562798</v>
      </c>
      <c r="DD43" s="7">
        <v>15.272315107422999</v>
      </c>
      <c r="DE43" s="7">
        <v>42.587236123387498</v>
      </c>
      <c r="DF43" s="7">
        <v>69.435224176549198</v>
      </c>
      <c r="DG43" s="7">
        <v>53.240688491013699</v>
      </c>
      <c r="DH43" s="7"/>
      <c r="DI43" s="7">
        <v>61.845113354924699</v>
      </c>
      <c r="DJ43" s="7">
        <v>42.279174649262501</v>
      </c>
      <c r="DK43" s="7">
        <v>34.588205556568397</v>
      </c>
      <c r="DL43" s="7"/>
      <c r="DM43" s="7">
        <v>68.045688329068895</v>
      </c>
      <c r="DN43" s="7">
        <v>82.583221034259694</v>
      </c>
      <c r="DO43" s="7">
        <v>82.554681588625499</v>
      </c>
      <c r="DP43" s="7"/>
      <c r="DQ43" s="7">
        <v>82.781012871362805</v>
      </c>
      <c r="DR43" s="7">
        <v>48.687916491594102</v>
      </c>
      <c r="DS43" s="7">
        <v>44.263950853142703</v>
      </c>
      <c r="DT43" s="7">
        <v>83.990333846218107</v>
      </c>
      <c r="DU43" s="7">
        <v>13.061199205853001</v>
      </c>
      <c r="DV43" s="7"/>
      <c r="DW43" s="7">
        <v>68.197483272100797</v>
      </c>
      <c r="DX43" s="7"/>
      <c r="DY43" s="7">
        <v>71.554864153599496</v>
      </c>
      <c r="DZ43" s="7"/>
      <c r="EA43" s="7">
        <v>46.508867182488501</v>
      </c>
      <c r="EB43" s="7"/>
      <c r="EC43" s="7">
        <v>73.694580123614301</v>
      </c>
      <c r="ED43" s="7">
        <v>49.440596843344103</v>
      </c>
      <c r="EE43" s="7">
        <v>28.648718394688501</v>
      </c>
      <c r="EF43" s="7">
        <v>38.8027305372269</v>
      </c>
      <c r="EG43" s="7">
        <v>103.72468569079101</v>
      </c>
      <c r="EH43" s="7">
        <v>47.9187798007558</v>
      </c>
      <c r="EI43" s="7">
        <v>50.428159155385003</v>
      </c>
      <c r="EJ43" s="7">
        <v>49.9128076740881</v>
      </c>
      <c r="EK43" s="7">
        <v>35.234873444890503</v>
      </c>
      <c r="EL43" s="7">
        <v>18.635784819502302</v>
      </c>
      <c r="EM43" s="7">
        <v>15.3648038387268</v>
      </c>
      <c r="EN43" s="7">
        <v>73.019048447421099</v>
      </c>
      <c r="EO43" s="7"/>
      <c r="EP43" s="7">
        <v>76.053433745741401</v>
      </c>
      <c r="EQ43" s="7">
        <v>77.425316594739201</v>
      </c>
      <c r="ER43" s="7">
        <v>29.701969993696402</v>
      </c>
      <c r="ES43" s="7">
        <v>103.720970475702</v>
      </c>
      <c r="ET43" s="7">
        <v>66.3875081902343</v>
      </c>
      <c r="EU43" s="7">
        <v>35.725837480320102</v>
      </c>
      <c r="EV43" s="7">
        <v>32.751060945442298</v>
      </c>
      <c r="EW43" s="7"/>
      <c r="EX43" s="7"/>
      <c r="EY43" s="7">
        <v>70.922707029229898</v>
      </c>
      <c r="EZ43" s="7"/>
      <c r="FA43" s="7">
        <v>66.703016099078496</v>
      </c>
      <c r="FB43" s="7">
        <v>30.116740970287999</v>
      </c>
      <c r="FC43" s="7">
        <v>17.085726128253199</v>
      </c>
      <c r="FD43" s="7">
        <v>56.311189222942801</v>
      </c>
      <c r="FE43" s="7"/>
      <c r="FF43" s="7"/>
      <c r="FG43" s="7"/>
      <c r="FH43" s="7">
        <v>99.130621039524797</v>
      </c>
      <c r="FI43" s="7"/>
      <c r="FJ43" s="7">
        <v>73.149015541662195</v>
      </c>
      <c r="FK43" s="7">
        <v>76.820403130403093</v>
      </c>
      <c r="FL43" s="7">
        <v>84.549700429306</v>
      </c>
      <c r="FM43" s="7">
        <v>30.698445454234701</v>
      </c>
      <c r="FN43" s="7">
        <v>17.2443661760535</v>
      </c>
      <c r="FO43" s="7">
        <v>77.183831721378795</v>
      </c>
      <c r="FP43" s="7">
        <v>69.864797989167499</v>
      </c>
      <c r="FQ43" s="7">
        <v>77.864499064394707</v>
      </c>
      <c r="FR43" s="7">
        <v>75.402287069428198</v>
      </c>
      <c r="FS43" s="7"/>
      <c r="FT43" s="7">
        <v>49.462895513939898</v>
      </c>
      <c r="FU43" s="7">
        <v>51.071971232897702</v>
      </c>
      <c r="FV43" s="7">
        <v>49.598207085054703</v>
      </c>
      <c r="FW43" s="7"/>
      <c r="FX43" s="7">
        <v>21.893337809315501</v>
      </c>
      <c r="FY43" s="7"/>
      <c r="FZ43" s="7">
        <v>34.684286552385402</v>
      </c>
      <c r="GA43" s="7"/>
      <c r="GB43" s="7">
        <v>81.536020582581799</v>
      </c>
      <c r="GC43" s="7"/>
      <c r="GD43" s="7">
        <v>12.675307302949401</v>
      </c>
      <c r="GE43" s="7"/>
      <c r="GF43" s="7"/>
      <c r="GG43" s="7">
        <v>50.632243325253697</v>
      </c>
      <c r="GH43" s="7">
        <v>78.367164966744596</v>
      </c>
      <c r="GI43" s="7"/>
      <c r="GJ43" s="7">
        <v>75.121615119857793</v>
      </c>
      <c r="GK43" s="7"/>
      <c r="GL43" s="7">
        <v>77.583012780812197</v>
      </c>
      <c r="GM43" s="7">
        <v>25.963154802667699</v>
      </c>
      <c r="GN43" s="7">
        <v>75.924761820650502</v>
      </c>
      <c r="GO43" s="7"/>
      <c r="GP43" s="7">
        <v>77.640032576237402</v>
      </c>
      <c r="GQ43" s="7"/>
      <c r="GR43" s="7">
        <v>39.940766995063797</v>
      </c>
      <c r="GS43" s="7"/>
      <c r="GT43" s="7">
        <v>75.249809510547095</v>
      </c>
      <c r="GU43" s="7">
        <v>39.821251241310797</v>
      </c>
      <c r="GV43" s="7">
        <v>40.647039600480902</v>
      </c>
      <c r="GW43" s="7">
        <v>73.736770499264495</v>
      </c>
      <c r="GX43" s="7">
        <v>57.784910096818798</v>
      </c>
      <c r="GY43" s="7">
        <v>64.577091095789896</v>
      </c>
      <c r="GZ43" s="7">
        <v>74.608066984592497</v>
      </c>
      <c r="HA43" s="7"/>
      <c r="HB43" s="7">
        <v>58.6161524332949</v>
      </c>
      <c r="HC43" s="7">
        <v>15.0584364973557</v>
      </c>
      <c r="HD43" s="7">
        <v>13.708720604854699</v>
      </c>
      <c r="HE43" s="7">
        <v>46.066536598139002</v>
      </c>
      <c r="HF43" s="7">
        <v>56.713932192218699</v>
      </c>
      <c r="HG43" s="7"/>
      <c r="HH43" s="7">
        <v>17.6691707447645</v>
      </c>
      <c r="HI43" s="7">
        <v>78.611967629587696</v>
      </c>
      <c r="HJ43" s="7">
        <v>79.637084497535</v>
      </c>
      <c r="HK43" s="7">
        <v>8.1051190893462195</v>
      </c>
      <c r="HL43" s="7">
        <v>41.656053327805402</v>
      </c>
      <c r="HM43" s="7"/>
      <c r="HN43" s="7">
        <v>84.040583816508303</v>
      </c>
      <c r="HO43" s="7"/>
      <c r="HP43" s="7">
        <v>52.792939187316399</v>
      </c>
      <c r="HQ43" s="7">
        <v>57.548413013728897</v>
      </c>
      <c r="HR43" s="7">
        <v>38.272968636904501</v>
      </c>
      <c r="HS43" s="7"/>
      <c r="HT43" s="7">
        <v>54.063436446268902</v>
      </c>
      <c r="HU43" s="7"/>
      <c r="HV43" s="7">
        <v>71.747756333813797</v>
      </c>
      <c r="HW43" s="7">
        <v>32.818249407794703</v>
      </c>
      <c r="HX43" s="7">
        <v>68.296284323543404</v>
      </c>
      <c r="HY43" s="7">
        <v>72.687805742743606</v>
      </c>
      <c r="HZ43" s="7"/>
      <c r="IA43" s="7">
        <v>73.237765245072396</v>
      </c>
      <c r="IB43" s="7">
        <v>28.557802872633498</v>
      </c>
      <c r="IC43" s="7">
        <v>9.1417398393035807</v>
      </c>
      <c r="ID43" s="7">
        <v>85.064757953202303</v>
      </c>
      <c r="IE43" s="7">
        <v>89.618750676555607</v>
      </c>
      <c r="IF43" s="7">
        <v>62.323532677545302</v>
      </c>
      <c r="IG43" s="7"/>
      <c r="IH43" s="7">
        <v>45.245801091593002</v>
      </c>
      <c r="II43" s="7">
        <v>75.924094623416494</v>
      </c>
      <c r="IJ43" s="7"/>
      <c r="IK43" s="7">
        <v>73.171302192123903</v>
      </c>
      <c r="IL43" s="7">
        <v>42.943089554823302</v>
      </c>
      <c r="IM43" s="7">
        <v>47.660687845072502</v>
      </c>
      <c r="IN43" s="7">
        <v>69.977491490592897</v>
      </c>
      <c r="IO43" s="7">
        <v>8.0635930493273502</v>
      </c>
      <c r="IP43" s="7"/>
      <c r="IQ43" s="7"/>
      <c r="IR43" s="7"/>
      <c r="IS43" s="7">
        <v>49.100957278134103</v>
      </c>
      <c r="IT43" s="7">
        <v>22.1541232542532</v>
      </c>
      <c r="IU43" s="7"/>
      <c r="IV43" s="7">
        <v>79.128906972443104</v>
      </c>
      <c r="IW43" s="7">
        <v>74.755433058709102</v>
      </c>
      <c r="IX43" s="7">
        <v>39.271975074815899</v>
      </c>
      <c r="IY43" s="7"/>
      <c r="IZ43" s="7">
        <v>71.850333200538401</v>
      </c>
      <c r="JA43" s="7"/>
      <c r="JB43" s="7">
        <v>46.990545703914101</v>
      </c>
      <c r="JC43" s="7"/>
      <c r="JD43" s="7">
        <v>62.089733345776899</v>
      </c>
      <c r="JE43" s="7">
        <v>30.127460603963499</v>
      </c>
      <c r="JF43" s="7">
        <v>14.912153677314199</v>
      </c>
      <c r="JG43" s="7"/>
    </row>
    <row r="44" spans="1:267" x14ac:dyDescent="0.2">
      <c r="A44" s="7" t="s">
        <v>189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>
        <v>74.101160534439501</v>
      </c>
      <c r="BA44" s="7">
        <v>70.200035316783399</v>
      </c>
      <c r="BB44" s="7"/>
      <c r="BC44" s="7"/>
      <c r="BD44" s="7">
        <v>0.68449501333720797</v>
      </c>
      <c r="BE44" s="7">
        <v>80.461582568807103</v>
      </c>
      <c r="BF44" s="7"/>
      <c r="BG44" s="7">
        <v>65.518767721372498</v>
      </c>
      <c r="BH44" s="7">
        <v>69.231711426875705</v>
      </c>
      <c r="BI44" s="7">
        <v>71.201873048907402</v>
      </c>
      <c r="BJ44" s="7">
        <v>80.709384325022697</v>
      </c>
      <c r="BK44" s="7">
        <v>48.000445522320703</v>
      </c>
      <c r="BL44" s="7">
        <v>78.743955592022004</v>
      </c>
      <c r="BM44" s="7">
        <v>84.030795860412397</v>
      </c>
      <c r="BN44" s="7">
        <v>52.744412354129302</v>
      </c>
      <c r="BO44" s="7">
        <v>65.693715710440998</v>
      </c>
      <c r="BP44" s="7">
        <v>5.9752034717598201</v>
      </c>
      <c r="BQ44" s="7">
        <v>79.401421086628901</v>
      </c>
      <c r="BR44" s="7"/>
      <c r="BS44" s="7">
        <v>71.359534380300701</v>
      </c>
      <c r="BT44" s="7"/>
      <c r="BU44" s="7">
        <v>77.518730504526204</v>
      </c>
      <c r="BV44" s="7">
        <v>59.8713581954228</v>
      </c>
      <c r="BW44" s="7"/>
      <c r="BX44" s="7">
        <v>40.546876238122202</v>
      </c>
      <c r="BY44" s="7">
        <v>49.074692199534198</v>
      </c>
      <c r="BZ44" s="7"/>
      <c r="CA44" s="7">
        <v>93.502356052948201</v>
      </c>
      <c r="CB44" s="7">
        <v>50.8550559656492</v>
      </c>
      <c r="CC44" s="7">
        <v>75.143839557692402</v>
      </c>
      <c r="CD44" s="7">
        <v>33.707577012006702</v>
      </c>
      <c r="CE44" s="7">
        <v>80.663447483833394</v>
      </c>
      <c r="CF44" s="7">
        <v>61.482339754778202</v>
      </c>
      <c r="CG44" s="7">
        <v>76.673337403039696</v>
      </c>
      <c r="CH44" s="7">
        <v>79.722381224957104</v>
      </c>
      <c r="CI44" s="7"/>
      <c r="CJ44" s="7">
        <v>70.286311324712401</v>
      </c>
      <c r="CK44" s="7">
        <v>69.511774978298604</v>
      </c>
      <c r="CL44" s="7"/>
      <c r="CM44" s="7">
        <v>70.946660933132605</v>
      </c>
      <c r="CN44" s="7">
        <v>80.689375583136098</v>
      </c>
      <c r="CO44" s="7">
        <v>53.300195847124698</v>
      </c>
      <c r="CP44" s="7"/>
      <c r="CQ44" s="7">
        <v>1.1074544199210901</v>
      </c>
      <c r="CR44" s="7">
        <v>76.510707246646106</v>
      </c>
      <c r="CS44" s="7">
        <v>33.667108117762901</v>
      </c>
      <c r="CT44" s="7">
        <v>73.370361712905805</v>
      </c>
      <c r="CU44" s="7">
        <v>72.472317562980805</v>
      </c>
      <c r="CV44" s="7"/>
      <c r="CW44" s="7"/>
      <c r="CX44" s="7">
        <v>74.429143335943394</v>
      </c>
      <c r="CY44" s="7">
        <v>74.986561548109606</v>
      </c>
      <c r="CZ44" s="7">
        <v>79.376624408534994</v>
      </c>
      <c r="DA44" s="7"/>
      <c r="DB44" s="7">
        <v>79.716716424425996</v>
      </c>
      <c r="DC44" s="7">
        <v>29.5629526232083</v>
      </c>
      <c r="DD44" s="7">
        <v>23.250931557544899</v>
      </c>
      <c r="DE44" s="7">
        <v>43.898709687758</v>
      </c>
      <c r="DF44" s="7">
        <v>69.792695548520399</v>
      </c>
      <c r="DG44" s="7">
        <v>53.438885563106901</v>
      </c>
      <c r="DH44" s="7"/>
      <c r="DI44" s="7">
        <v>63.883596875595401</v>
      </c>
      <c r="DJ44" s="7">
        <v>44.853494670994699</v>
      </c>
      <c r="DK44" s="7">
        <v>37.335010136815903</v>
      </c>
      <c r="DL44" s="7"/>
      <c r="DM44" s="7">
        <v>69.385285871975199</v>
      </c>
      <c r="DN44" s="7">
        <v>83.543029289654598</v>
      </c>
      <c r="DO44" s="7">
        <v>82.998117158493002</v>
      </c>
      <c r="DP44" s="7"/>
      <c r="DQ44" s="7">
        <v>81.177872484692898</v>
      </c>
      <c r="DR44" s="7">
        <v>50.5440810134291</v>
      </c>
      <c r="DS44" s="7">
        <v>52.759387446346899</v>
      </c>
      <c r="DT44" s="7">
        <v>84.482041098263593</v>
      </c>
      <c r="DU44" s="7">
        <v>13.6966785113</v>
      </c>
      <c r="DV44" s="7"/>
      <c r="DW44" s="7">
        <v>69.995600662290897</v>
      </c>
      <c r="DX44" s="7"/>
      <c r="DY44" s="7">
        <v>71.968041716040204</v>
      </c>
      <c r="DZ44" s="7"/>
      <c r="EA44" s="7">
        <v>48.933658405348602</v>
      </c>
      <c r="EB44" s="7"/>
      <c r="EC44" s="7">
        <v>72.157086316316096</v>
      </c>
      <c r="ED44" s="7">
        <v>53.167537505330202</v>
      </c>
      <c r="EE44" s="7">
        <v>29.5094388329555</v>
      </c>
      <c r="EF44" s="7">
        <v>43.328580519918901</v>
      </c>
      <c r="EG44" s="7">
        <v>99.5659129154525</v>
      </c>
      <c r="EH44" s="7">
        <v>52.709576777739599</v>
      </c>
      <c r="EI44" s="7">
        <v>52.057912847119702</v>
      </c>
      <c r="EJ44" s="7">
        <v>52.243646139270503</v>
      </c>
      <c r="EK44" s="7">
        <v>42.450211321687597</v>
      </c>
      <c r="EL44" s="7">
        <v>22.376118739598301</v>
      </c>
      <c r="EM44" s="7">
        <v>17.297352349468198</v>
      </c>
      <c r="EN44" s="7">
        <v>74.210663651387307</v>
      </c>
      <c r="EO44" s="7"/>
      <c r="EP44" s="7">
        <v>79.989241527703101</v>
      </c>
      <c r="EQ44" s="7">
        <v>78.713255727513101</v>
      </c>
      <c r="ER44" s="7">
        <v>31.470496420704698</v>
      </c>
      <c r="ES44" s="7">
        <v>103.366973989437</v>
      </c>
      <c r="ET44" s="7">
        <v>66.789986818822698</v>
      </c>
      <c r="EU44" s="7">
        <v>38.689662837105402</v>
      </c>
      <c r="EV44" s="7">
        <v>34.631627223620796</v>
      </c>
      <c r="EW44" s="7"/>
      <c r="EX44" s="7"/>
      <c r="EY44" s="7">
        <v>71.499278321073803</v>
      </c>
      <c r="EZ44" s="7"/>
      <c r="FA44" s="7">
        <v>68.697976814489706</v>
      </c>
      <c r="FB44" s="7">
        <v>41.269248983496901</v>
      </c>
      <c r="FC44" s="7">
        <v>38.489378901587997</v>
      </c>
      <c r="FD44" s="7">
        <v>57.642846565050903</v>
      </c>
      <c r="FE44" s="7"/>
      <c r="FF44" s="7">
        <v>47.756817595726403</v>
      </c>
      <c r="FG44" s="7"/>
      <c r="FH44" s="7">
        <v>101.756216995526</v>
      </c>
      <c r="FI44" s="7"/>
      <c r="FJ44" s="7">
        <v>73.681211662556194</v>
      </c>
      <c r="FK44" s="7">
        <v>77.607963417963404</v>
      </c>
      <c r="FL44" s="7">
        <v>81.840590649620196</v>
      </c>
      <c r="FM44" s="7">
        <v>33.746658031085197</v>
      </c>
      <c r="FN44" s="7">
        <v>24.970560327680801</v>
      </c>
      <c r="FO44" s="7">
        <v>79.302189298518002</v>
      </c>
      <c r="FP44" s="7">
        <v>71.928400368553696</v>
      </c>
      <c r="FQ44" s="7">
        <v>76.928642779762299</v>
      </c>
      <c r="FR44" s="7">
        <v>77.011951634674901</v>
      </c>
      <c r="FS44" s="7"/>
      <c r="FT44" s="7">
        <v>51.478100999127399</v>
      </c>
      <c r="FU44" s="7">
        <v>54.600608417456201</v>
      </c>
      <c r="FV44" s="7">
        <v>57.824375736543097</v>
      </c>
      <c r="FW44" s="7">
        <v>70.8902862967376</v>
      </c>
      <c r="FX44" s="7">
        <v>30.4877822719561</v>
      </c>
      <c r="FY44" s="7"/>
      <c r="FZ44" s="7">
        <v>37.308132540831899</v>
      </c>
      <c r="GA44" s="7"/>
      <c r="GB44" s="7">
        <v>82.094365071353806</v>
      </c>
      <c r="GC44" s="7"/>
      <c r="GD44" s="7">
        <v>15.0076960975733</v>
      </c>
      <c r="GE44" s="7"/>
      <c r="GF44" s="7"/>
      <c r="GG44" s="7">
        <v>54.404908792172698</v>
      </c>
      <c r="GH44" s="7">
        <v>80.057685133794905</v>
      </c>
      <c r="GI44" s="7"/>
      <c r="GJ44" s="7">
        <v>75.035775806417803</v>
      </c>
      <c r="GK44" s="7">
        <v>42.6964164952416</v>
      </c>
      <c r="GL44" s="7">
        <v>75.796954817965201</v>
      </c>
      <c r="GM44" s="7">
        <v>27.681493332577599</v>
      </c>
      <c r="GN44" s="7">
        <v>74.953466535026806</v>
      </c>
      <c r="GO44" s="7"/>
      <c r="GP44" s="7">
        <v>79.476970409917598</v>
      </c>
      <c r="GQ44" s="7"/>
      <c r="GR44" s="7">
        <v>41.595368058906701</v>
      </c>
      <c r="GS44" s="7"/>
      <c r="GT44" s="7">
        <v>76.188312018341804</v>
      </c>
      <c r="GU44" s="7">
        <v>45.767432848112001</v>
      </c>
      <c r="GV44" s="7">
        <v>43.391635778942401</v>
      </c>
      <c r="GW44" s="7">
        <v>76.295185703235205</v>
      </c>
      <c r="GX44" s="7">
        <v>61.2167842323652</v>
      </c>
      <c r="GY44" s="7">
        <v>69.196983277101396</v>
      </c>
      <c r="GZ44" s="7">
        <v>76.353966557416598</v>
      </c>
      <c r="HA44" s="7"/>
      <c r="HB44" s="7">
        <v>59.894982909021302</v>
      </c>
      <c r="HC44" s="7">
        <v>21.955769792601501</v>
      </c>
      <c r="HD44" s="7">
        <v>25.463467908942199</v>
      </c>
      <c r="HE44" s="7">
        <v>44.958207007953497</v>
      </c>
      <c r="HF44" s="7">
        <v>56.864292244426899</v>
      </c>
      <c r="HG44" s="7"/>
      <c r="HH44" s="7">
        <v>19.917603998766499</v>
      </c>
      <c r="HI44" s="7">
        <v>77.563469896908899</v>
      </c>
      <c r="HJ44" s="7">
        <v>80.295882763451303</v>
      </c>
      <c r="HK44" s="7">
        <v>11.546058685306001</v>
      </c>
      <c r="HL44" s="7">
        <v>44.3000902456182</v>
      </c>
      <c r="HM44" s="7"/>
      <c r="HN44" s="7">
        <v>84.054626858335794</v>
      </c>
      <c r="HO44" s="7"/>
      <c r="HP44" s="7">
        <v>58.373385997006501</v>
      </c>
      <c r="HQ44" s="7">
        <v>61.090855957268403</v>
      </c>
      <c r="HR44" s="7">
        <v>41.342601716509499</v>
      </c>
      <c r="HS44" s="7"/>
      <c r="HT44" s="7">
        <v>56.864729511801798</v>
      </c>
      <c r="HU44" s="7"/>
      <c r="HV44" s="7">
        <v>73.405379287670996</v>
      </c>
      <c r="HW44" s="7">
        <v>34.357985063086602</v>
      </c>
      <c r="HX44" s="7">
        <v>70.593113159374795</v>
      </c>
      <c r="HY44" s="7">
        <v>75.234639511093107</v>
      </c>
      <c r="HZ44" s="7"/>
      <c r="IA44" s="7">
        <v>73.980066940174197</v>
      </c>
      <c r="IB44" s="7">
        <v>33.460162515965699</v>
      </c>
      <c r="IC44" s="7">
        <v>18.171318887354499</v>
      </c>
      <c r="ID44" s="7">
        <v>85.457906641650595</v>
      </c>
      <c r="IE44" s="7">
        <v>90.3414760556727</v>
      </c>
      <c r="IF44" s="7">
        <v>60.015253689488098</v>
      </c>
      <c r="IG44" s="7"/>
      <c r="IH44" s="7">
        <v>48.815890875189702</v>
      </c>
      <c r="II44" s="7">
        <v>76.140270609734898</v>
      </c>
      <c r="IJ44" s="7"/>
      <c r="IK44" s="7">
        <v>73.132365089853806</v>
      </c>
      <c r="IL44" s="7">
        <v>44.860221381708797</v>
      </c>
      <c r="IM44" s="7">
        <v>49.299803675143004</v>
      </c>
      <c r="IN44" s="7">
        <v>71.859973384267207</v>
      </c>
      <c r="IO44" s="7">
        <v>13.2942432735426</v>
      </c>
      <c r="IP44" s="7"/>
      <c r="IQ44" s="7"/>
      <c r="IR44" s="7"/>
      <c r="IS44" s="7">
        <v>51.937700756181698</v>
      </c>
      <c r="IT44" s="7">
        <v>27.179491864774601</v>
      </c>
      <c r="IU44" s="7"/>
      <c r="IV44" s="7">
        <v>80.5159977806547</v>
      </c>
      <c r="IW44" s="7">
        <v>76.391102265249003</v>
      </c>
      <c r="IX44" s="7">
        <v>41.494253631163197</v>
      </c>
      <c r="IY44" s="7"/>
      <c r="IZ44" s="7">
        <v>73.286603315772098</v>
      </c>
      <c r="JA44" s="7"/>
      <c r="JB44" s="7">
        <v>48.9251945689942</v>
      </c>
      <c r="JC44" s="7"/>
      <c r="JD44" s="7">
        <v>65.5322314323315</v>
      </c>
      <c r="JE44" s="7">
        <v>32.736564820127697</v>
      </c>
      <c r="JF44" s="7">
        <v>18.9067761726999</v>
      </c>
      <c r="JG44" s="7"/>
    </row>
    <row r="45" spans="1:267" x14ac:dyDescent="0.2">
      <c r="A45" s="7" t="s">
        <v>190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>
        <v>74.138224553950195</v>
      </c>
      <c r="BA45" s="7">
        <v>70.4381279952933</v>
      </c>
      <c r="BB45" s="7"/>
      <c r="BC45" s="7"/>
      <c r="BD45" s="7">
        <v>2.9090823929501801</v>
      </c>
      <c r="BE45" s="7">
        <v>81.0825688073393</v>
      </c>
      <c r="BF45" s="7"/>
      <c r="BG45" s="7">
        <v>65.000590421858107</v>
      </c>
      <c r="BH45" s="7">
        <v>72.031456591575207</v>
      </c>
      <c r="BI45" s="7">
        <v>74.375650364203906</v>
      </c>
      <c r="BJ45" s="7">
        <v>82.601908697407396</v>
      </c>
      <c r="BK45" s="7">
        <v>48.866855021793</v>
      </c>
      <c r="BL45" s="7">
        <v>80.008842915125598</v>
      </c>
      <c r="BM45" s="7">
        <v>83.438502314284605</v>
      </c>
      <c r="BN45" s="7">
        <v>53.909144115037897</v>
      </c>
      <c r="BO45" s="7">
        <v>67.293891800820404</v>
      </c>
      <c r="BP45" s="7">
        <v>16.050605658414401</v>
      </c>
      <c r="BQ45" s="7">
        <v>81.421804349386306</v>
      </c>
      <c r="BR45" s="7"/>
      <c r="BS45" s="7">
        <v>74.331947581540604</v>
      </c>
      <c r="BT45" s="7"/>
      <c r="BU45" s="7">
        <v>80.628001924745604</v>
      </c>
      <c r="BV45" s="7">
        <v>62.630368078441798</v>
      </c>
      <c r="BW45" s="7"/>
      <c r="BX45" s="7">
        <v>44.034509775930999</v>
      </c>
      <c r="BY45" s="7">
        <v>52.531582742571402</v>
      </c>
      <c r="BZ45" s="7"/>
      <c r="CA45" s="7">
        <v>94.959265329232295</v>
      </c>
      <c r="CB45" s="7">
        <v>56.101396844914603</v>
      </c>
      <c r="CC45" s="7">
        <v>74.915242853889694</v>
      </c>
      <c r="CD45" s="7">
        <v>41.943020388256997</v>
      </c>
      <c r="CE45" s="7">
        <v>78.665045511633707</v>
      </c>
      <c r="CF45" s="7">
        <v>60.995404216974798</v>
      </c>
      <c r="CG45" s="7">
        <v>77.614265031808401</v>
      </c>
      <c r="CH45" s="7">
        <v>81.890383514596394</v>
      </c>
      <c r="CI45" s="7"/>
      <c r="CJ45" s="7">
        <v>72.537863665251606</v>
      </c>
      <c r="CK45" s="7">
        <v>72.168932700922596</v>
      </c>
      <c r="CL45" s="7"/>
      <c r="CM45" s="7">
        <v>73.673334766716806</v>
      </c>
      <c r="CN45" s="7">
        <v>80.970022290301202</v>
      </c>
      <c r="CO45" s="7">
        <v>58.2158441469197</v>
      </c>
      <c r="CP45" s="7">
        <v>69.144478825699593</v>
      </c>
      <c r="CQ45" s="7">
        <v>6.7987384752801399</v>
      </c>
      <c r="CR45" s="7">
        <v>75.835889299114498</v>
      </c>
      <c r="CS45" s="7">
        <v>37.357544892962601</v>
      </c>
      <c r="CT45" s="7">
        <v>75.227200607352898</v>
      </c>
      <c r="CU45" s="7">
        <v>75.814244810307699</v>
      </c>
      <c r="CV45" s="7"/>
      <c r="CW45" s="7">
        <v>76.842335447189996</v>
      </c>
      <c r="CX45" s="7">
        <v>77.511743642528401</v>
      </c>
      <c r="CY45" s="7">
        <v>77.817595413008405</v>
      </c>
      <c r="CZ45" s="7">
        <v>81.681151682885499</v>
      </c>
      <c r="DA45" s="7">
        <v>70.072269495279599</v>
      </c>
      <c r="DB45" s="7">
        <v>80.399846279161807</v>
      </c>
      <c r="DC45" s="7">
        <v>31.846435189463399</v>
      </c>
      <c r="DD45" s="7">
        <v>45.593708163153103</v>
      </c>
      <c r="DE45" s="7">
        <v>45.076865608469099</v>
      </c>
      <c r="DF45" s="7">
        <v>71.377888366086495</v>
      </c>
      <c r="DG45" s="7">
        <v>56.005175216229098</v>
      </c>
      <c r="DH45" s="7"/>
      <c r="DI45" s="7">
        <v>66.450752524290294</v>
      </c>
      <c r="DJ45" s="7">
        <v>50.329449649937203</v>
      </c>
      <c r="DK45" s="7">
        <v>37.582338939062701</v>
      </c>
      <c r="DL45" s="7"/>
      <c r="DM45" s="7">
        <v>70.143087401720905</v>
      </c>
      <c r="DN45" s="7">
        <v>86.084492457598401</v>
      </c>
      <c r="DO45" s="7">
        <v>84.389132309208406</v>
      </c>
      <c r="DP45" s="7"/>
      <c r="DQ45" s="7">
        <v>81.587755819414795</v>
      </c>
      <c r="DR45" s="7">
        <v>50.971163115797999</v>
      </c>
      <c r="DS45" s="7">
        <v>54.903508910893699</v>
      </c>
      <c r="DT45" s="7">
        <v>85.698809059734103</v>
      </c>
      <c r="DU45" s="7">
        <v>19.2083497512298</v>
      </c>
      <c r="DV45" s="7"/>
      <c r="DW45" s="7">
        <v>72.201289168626204</v>
      </c>
      <c r="DX45" s="7"/>
      <c r="DY45" s="7">
        <v>73.538253535299305</v>
      </c>
      <c r="DZ45" s="7"/>
      <c r="EA45" s="7">
        <v>51.858705685426798</v>
      </c>
      <c r="EB45" s="7"/>
      <c r="EC45" s="7">
        <v>78.388803878258599</v>
      </c>
      <c r="ED45" s="7">
        <v>56.436566586471599</v>
      </c>
      <c r="EE45" s="7">
        <v>32.263620263005699</v>
      </c>
      <c r="EF45" s="7">
        <v>48.115537232381399</v>
      </c>
      <c r="EG45" s="7">
        <v>95.896407525448097</v>
      </c>
      <c r="EH45" s="7">
        <v>57.8770182068018</v>
      </c>
      <c r="EI45" s="7">
        <v>54.731852564726701</v>
      </c>
      <c r="EJ45" s="7">
        <v>54.338321648507801</v>
      </c>
      <c r="EK45" s="7">
        <v>44.016037949783097</v>
      </c>
      <c r="EL45" s="7">
        <v>25.615453804342</v>
      </c>
      <c r="EM45" s="7">
        <v>18.158580972758699</v>
      </c>
      <c r="EN45" s="7">
        <v>78.359572062277095</v>
      </c>
      <c r="EO45" s="7"/>
      <c r="EP45" s="7">
        <v>80.831988524296193</v>
      </c>
      <c r="EQ45" s="7">
        <v>80.710750463752106</v>
      </c>
      <c r="ER45" s="7">
        <v>34.041976980365597</v>
      </c>
      <c r="ES45" s="7">
        <v>102.667615077547</v>
      </c>
      <c r="ET45" s="7">
        <v>67.2353965011268</v>
      </c>
      <c r="EU45" s="7">
        <v>43.789304963978303</v>
      </c>
      <c r="EV45" s="7">
        <v>38.087872331607898</v>
      </c>
      <c r="EW45" s="7"/>
      <c r="EX45" s="7"/>
      <c r="EY45" s="7">
        <v>73.114565564723407</v>
      </c>
      <c r="EZ45" s="7"/>
      <c r="FA45" s="7">
        <v>69.943434132630401</v>
      </c>
      <c r="FB45" s="7">
        <v>48.986901576821502</v>
      </c>
      <c r="FC45" s="7">
        <v>48.144301586966201</v>
      </c>
      <c r="FD45" s="7">
        <v>59.172834574156198</v>
      </c>
      <c r="FE45" s="7"/>
      <c r="FF45" s="7">
        <v>50.685253896419198</v>
      </c>
      <c r="FG45" s="7"/>
      <c r="FH45" s="7">
        <v>98.805286702655494</v>
      </c>
      <c r="FI45" s="7"/>
      <c r="FJ45" s="7">
        <v>74.404477841245594</v>
      </c>
      <c r="FK45" s="7">
        <v>80.0532095732096</v>
      </c>
      <c r="FL45" s="7">
        <v>80.523187243477906</v>
      </c>
      <c r="FM45" s="7">
        <v>37.7489052028752</v>
      </c>
      <c r="FN45" s="7">
        <v>32.357223750202202</v>
      </c>
      <c r="FO45" s="7">
        <v>80.519271906485997</v>
      </c>
      <c r="FP45" s="7">
        <v>71.083416585634495</v>
      </c>
      <c r="FQ45" s="7">
        <v>76.407326862818806</v>
      </c>
      <c r="FR45" s="7">
        <v>78.836821353753606</v>
      </c>
      <c r="FS45" s="7"/>
      <c r="FT45" s="7">
        <v>53.153233131908102</v>
      </c>
      <c r="FU45" s="7">
        <v>56.893445354559503</v>
      </c>
      <c r="FV45" s="7">
        <v>63.312811918303503</v>
      </c>
      <c r="FW45" s="7">
        <v>72.420465961985499</v>
      </c>
      <c r="FX45" s="7">
        <v>40.030245190851602</v>
      </c>
      <c r="FY45" s="7"/>
      <c r="FZ45" s="7">
        <v>41.634211509987203</v>
      </c>
      <c r="GA45" s="7"/>
      <c r="GB45" s="7">
        <v>83.649753290075907</v>
      </c>
      <c r="GC45" s="7"/>
      <c r="GD45" s="7">
        <v>14.9913128688885</v>
      </c>
      <c r="GE45" s="7"/>
      <c r="GF45" s="7"/>
      <c r="GG45" s="7">
        <v>55.753508664962602</v>
      </c>
      <c r="GH45" s="7">
        <v>81.947464674679495</v>
      </c>
      <c r="GI45" s="7"/>
      <c r="GJ45" s="7">
        <v>76.998137274483895</v>
      </c>
      <c r="GK45" s="7">
        <v>45.715016218672297</v>
      </c>
      <c r="GL45" s="7">
        <v>77.995180003007704</v>
      </c>
      <c r="GM45" s="7">
        <v>29.6007321383724</v>
      </c>
      <c r="GN45" s="7">
        <v>79.905959054990106</v>
      </c>
      <c r="GO45" s="7"/>
      <c r="GP45" s="7">
        <v>81.9292371731065</v>
      </c>
      <c r="GQ45" s="7">
        <v>74.767612952311595</v>
      </c>
      <c r="GR45" s="7">
        <v>43.411698234952098</v>
      </c>
      <c r="GS45" s="7"/>
      <c r="GT45" s="7">
        <v>77.330345190477502</v>
      </c>
      <c r="GU45" s="7">
        <v>52.905272846174299</v>
      </c>
      <c r="GV45" s="7">
        <v>47.289141830338799</v>
      </c>
      <c r="GW45" s="7">
        <v>79.161853962235696</v>
      </c>
      <c r="GX45" s="7">
        <v>63.651452282157699</v>
      </c>
      <c r="GY45" s="7">
        <v>76.047605985037407</v>
      </c>
      <c r="GZ45" s="7">
        <v>78.532368429462693</v>
      </c>
      <c r="HA45" s="7"/>
      <c r="HB45" s="7">
        <v>60.883450909582699</v>
      </c>
      <c r="HC45" s="7">
        <v>31.9822220530293</v>
      </c>
      <c r="HD45" s="7">
        <v>30.759553654007401</v>
      </c>
      <c r="HE45" s="7">
        <v>46.711365689054297</v>
      </c>
      <c r="HF45" s="7">
        <v>57.4140461853125</v>
      </c>
      <c r="HG45" s="7"/>
      <c r="HH45" s="7">
        <v>22.349333441953402</v>
      </c>
      <c r="HI45" s="7">
        <v>76.690884910508203</v>
      </c>
      <c r="HJ45" s="7">
        <v>80.883634157552805</v>
      </c>
      <c r="HK45" s="7">
        <v>19.7576882232953</v>
      </c>
      <c r="HL45" s="7">
        <v>47.077160467471899</v>
      </c>
      <c r="HM45" s="7"/>
      <c r="HN45" s="7">
        <v>85.199134767275098</v>
      </c>
      <c r="HO45" s="7"/>
      <c r="HP45" s="7">
        <v>65.399078662897097</v>
      </c>
      <c r="HQ45" s="7">
        <v>66.535116761576802</v>
      </c>
      <c r="HR45" s="7">
        <v>44.604351857546298</v>
      </c>
      <c r="HS45" s="7"/>
      <c r="HT45" s="7">
        <v>59.900709573376297</v>
      </c>
      <c r="HU45" s="7"/>
      <c r="HV45" s="7">
        <v>75.925764461847905</v>
      </c>
      <c r="HW45" s="7">
        <v>36.480029017740797</v>
      </c>
      <c r="HX45" s="7">
        <v>72.1100570323037</v>
      </c>
      <c r="HY45" s="7">
        <v>78.026436046777803</v>
      </c>
      <c r="HZ45" s="7"/>
      <c r="IA45" s="7">
        <v>74.1041164482331</v>
      </c>
      <c r="IB45" s="7">
        <v>35.842947341086997</v>
      </c>
      <c r="IC45" s="7">
        <v>28.965388773927501</v>
      </c>
      <c r="ID45" s="7">
        <v>86.226296054462296</v>
      </c>
      <c r="IE45" s="7">
        <v>91.749474336811502</v>
      </c>
      <c r="IF45" s="7">
        <v>57.706974701430902</v>
      </c>
      <c r="IG45" s="7">
        <v>28.348768352565301</v>
      </c>
      <c r="IH45" s="7">
        <v>51.707725259484697</v>
      </c>
      <c r="II45" s="7">
        <v>77.352400247306306</v>
      </c>
      <c r="IJ45" s="7"/>
      <c r="IK45" s="7">
        <v>74.494532876779701</v>
      </c>
      <c r="IL45" s="7">
        <v>47.698812681566899</v>
      </c>
      <c r="IM45" s="7">
        <v>51.052615400940802</v>
      </c>
      <c r="IN45" s="7">
        <v>73.9886870868188</v>
      </c>
      <c r="IO45" s="7">
        <v>20.594826233183898</v>
      </c>
      <c r="IP45" s="7"/>
      <c r="IQ45" s="7"/>
      <c r="IR45" s="7"/>
      <c r="IS45" s="7">
        <v>53.699438776651597</v>
      </c>
      <c r="IT45" s="7">
        <v>34.844950384423697</v>
      </c>
      <c r="IU45" s="7"/>
      <c r="IV45" s="7">
        <v>81.468466802293307</v>
      </c>
      <c r="IW45" s="7">
        <v>78.9707207568716</v>
      </c>
      <c r="IX45" s="7">
        <v>43.470967146066599</v>
      </c>
      <c r="IY45" s="7"/>
      <c r="IZ45" s="7">
        <v>75.146388977805501</v>
      </c>
      <c r="JA45" s="7"/>
      <c r="JB45" s="7">
        <v>48.088408727696603</v>
      </c>
      <c r="JC45" s="7"/>
      <c r="JD45" s="7">
        <v>67.365953627378602</v>
      </c>
      <c r="JE45" s="7">
        <v>34.239173145371502</v>
      </c>
      <c r="JF45" s="7">
        <v>23.8282878664427</v>
      </c>
      <c r="JG45" s="7"/>
    </row>
    <row r="46" spans="1:267" x14ac:dyDescent="0.2">
      <c r="A46" s="7" t="s">
        <v>191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>
        <v>76.442135324008007</v>
      </c>
      <c r="BA46" s="7">
        <v>73.414835077308794</v>
      </c>
      <c r="BB46" s="7"/>
      <c r="BC46" s="7"/>
      <c r="BD46" s="7">
        <v>7.3472082361093101</v>
      </c>
      <c r="BE46" s="7">
        <v>82.2199923547401</v>
      </c>
      <c r="BF46" s="7"/>
      <c r="BG46" s="7">
        <v>67.045447016419402</v>
      </c>
      <c r="BH46" s="7">
        <v>74.108558773480596</v>
      </c>
      <c r="BI46" s="7">
        <v>77.653485952133195</v>
      </c>
      <c r="BJ46" s="7">
        <v>84.790859916232407</v>
      </c>
      <c r="BK46" s="7">
        <v>49.622920999893303</v>
      </c>
      <c r="BL46" s="7">
        <v>81.645015571876698</v>
      </c>
      <c r="BM46" s="7">
        <v>82.430922488687798</v>
      </c>
      <c r="BN46" s="7">
        <v>54.991194300326498</v>
      </c>
      <c r="BO46" s="7">
        <v>69.028617232132504</v>
      </c>
      <c r="BP46" s="7">
        <v>25.863132699757799</v>
      </c>
      <c r="BQ46" s="7">
        <v>83.432318954998905</v>
      </c>
      <c r="BR46" s="7"/>
      <c r="BS46" s="7">
        <v>77.293552007502598</v>
      </c>
      <c r="BT46" s="7"/>
      <c r="BU46" s="7">
        <v>83.377743030849601</v>
      </c>
      <c r="BV46" s="7">
        <v>63.625974091274401</v>
      </c>
      <c r="BW46" s="7"/>
      <c r="BX46" s="7">
        <v>46.922749859999598</v>
      </c>
      <c r="BY46" s="7">
        <v>56.124931603612701</v>
      </c>
      <c r="BZ46" s="7"/>
      <c r="CA46" s="7">
        <v>95.525118485646303</v>
      </c>
      <c r="CB46" s="7">
        <v>60.230986597591198</v>
      </c>
      <c r="CC46" s="7">
        <v>78.666573377831099</v>
      </c>
      <c r="CD46" s="7">
        <v>45.842122296226897</v>
      </c>
      <c r="CE46" s="7">
        <v>81.300296785746099</v>
      </c>
      <c r="CF46" s="7">
        <v>60.629036358392</v>
      </c>
      <c r="CG46" s="7">
        <v>81.044638941793195</v>
      </c>
      <c r="CH46" s="7">
        <v>83.958214081282193</v>
      </c>
      <c r="CI46" s="7"/>
      <c r="CJ46" s="7">
        <v>75.319589620753803</v>
      </c>
      <c r="CK46" s="7">
        <v>81.140459509169503</v>
      </c>
      <c r="CL46" s="7"/>
      <c r="CM46" s="7">
        <v>76.302810148355206</v>
      </c>
      <c r="CN46" s="7">
        <v>81.552298456301003</v>
      </c>
      <c r="CO46" s="7">
        <v>62.855473984401002</v>
      </c>
      <c r="CP46" s="7">
        <v>72.985173862044306</v>
      </c>
      <c r="CQ46" s="7">
        <v>31.2698875559072</v>
      </c>
      <c r="CR46" s="7">
        <v>75.878349754240105</v>
      </c>
      <c r="CS46" s="7">
        <v>41.562366584475399</v>
      </c>
      <c r="CT46" s="7">
        <v>78.5082568831034</v>
      </c>
      <c r="CU46" s="7">
        <v>78.677523264137406</v>
      </c>
      <c r="CV46" s="7"/>
      <c r="CW46" s="7">
        <v>78.219986879510103</v>
      </c>
      <c r="CX46" s="7">
        <v>79.041082835425001</v>
      </c>
      <c r="CY46" s="7">
        <v>81.445977423400805</v>
      </c>
      <c r="CZ46" s="7">
        <v>83.5907508258191</v>
      </c>
      <c r="DA46" s="7">
        <v>71.2961883669429</v>
      </c>
      <c r="DB46" s="7">
        <v>81.448175078671298</v>
      </c>
      <c r="DC46" s="7">
        <v>34.675375838371302</v>
      </c>
      <c r="DD46" s="7">
        <v>62.772515073164897</v>
      </c>
      <c r="DE46" s="7">
        <v>46.100001013297103</v>
      </c>
      <c r="DF46" s="7">
        <v>74.055144888722495</v>
      </c>
      <c r="DG46" s="7">
        <v>60.9478499339941</v>
      </c>
      <c r="DH46" s="7"/>
      <c r="DI46" s="7">
        <v>70.270527719565607</v>
      </c>
      <c r="DJ46" s="7">
        <v>53.320080821355504</v>
      </c>
      <c r="DK46" s="7">
        <v>34.486364285055103</v>
      </c>
      <c r="DL46" s="7"/>
      <c r="DM46" s="7">
        <v>73.140070225813801</v>
      </c>
      <c r="DN46" s="7">
        <v>88.304130134449395</v>
      </c>
      <c r="DO46" s="7">
        <v>85.768709637685006</v>
      </c>
      <c r="DP46" s="7"/>
      <c r="DQ46" s="7">
        <v>83.3317924353412</v>
      </c>
      <c r="DR46" s="7">
        <v>53.261091598187903</v>
      </c>
      <c r="DS46" s="7">
        <v>57.454350323354397</v>
      </c>
      <c r="DT46" s="7">
        <v>87.398950827487894</v>
      </c>
      <c r="DU46" s="7">
        <v>27.181638978164798</v>
      </c>
      <c r="DV46" s="7"/>
      <c r="DW46" s="7">
        <v>74.637337793351406</v>
      </c>
      <c r="DX46" s="7"/>
      <c r="DY46" s="7">
        <v>75.848084969423894</v>
      </c>
      <c r="DZ46" s="7"/>
      <c r="EA46" s="7">
        <v>55.637065466542303</v>
      </c>
      <c r="EB46" s="7"/>
      <c r="EC46" s="7">
        <v>81.013357180102602</v>
      </c>
      <c r="ED46" s="7">
        <v>57.919388353876997</v>
      </c>
      <c r="EE46" s="7">
        <v>36.560076958808402</v>
      </c>
      <c r="EF46" s="7">
        <v>52.770309156935497</v>
      </c>
      <c r="EG46" s="7">
        <v>94.306288523112897</v>
      </c>
      <c r="EH46" s="7">
        <v>63.153555479216799</v>
      </c>
      <c r="EI46" s="7">
        <v>58.237474519348801</v>
      </c>
      <c r="EJ46" s="7">
        <v>56.391926101373798</v>
      </c>
      <c r="EK46" s="7">
        <v>49.0779328792702</v>
      </c>
      <c r="EL46" s="7">
        <v>28.5034033705372</v>
      </c>
      <c r="EM46" s="7">
        <v>21.131881819814598</v>
      </c>
      <c r="EN46" s="7">
        <v>82.177959467687202</v>
      </c>
      <c r="EO46" s="7"/>
      <c r="EP46" s="7">
        <v>81.764389456697103</v>
      </c>
      <c r="EQ46" s="7">
        <v>82.958678381650202</v>
      </c>
      <c r="ER46" s="7">
        <v>36.357481381178097</v>
      </c>
      <c r="ES46" s="7">
        <v>101.90781774117301</v>
      </c>
      <c r="ET46" s="7">
        <v>68.426945138466706</v>
      </c>
      <c r="EU46" s="7">
        <v>47.447523829901002</v>
      </c>
      <c r="EV46" s="7">
        <v>40.273582266095701</v>
      </c>
      <c r="EW46" s="7"/>
      <c r="EX46" s="7"/>
      <c r="EY46" s="7">
        <v>76.087824851997894</v>
      </c>
      <c r="EZ46" s="7"/>
      <c r="FA46" s="7">
        <v>70.8526987763546</v>
      </c>
      <c r="FB46" s="7">
        <v>52.376638356039201</v>
      </c>
      <c r="FC46" s="7">
        <v>51.905241964766397</v>
      </c>
      <c r="FD46" s="7">
        <v>60.644486660187901</v>
      </c>
      <c r="FE46" s="7"/>
      <c r="FF46" s="7">
        <v>45.811282060318099</v>
      </c>
      <c r="FG46" s="7">
        <v>41.028664566233701</v>
      </c>
      <c r="FH46" s="7">
        <v>90.096650464788496</v>
      </c>
      <c r="FI46" s="7"/>
      <c r="FJ46" s="7">
        <v>75.4216765680072</v>
      </c>
      <c r="FK46" s="7">
        <v>82.185683865683899</v>
      </c>
      <c r="FL46" s="7">
        <v>78.925083738264902</v>
      </c>
      <c r="FM46" s="7">
        <v>40.737465207489898</v>
      </c>
      <c r="FN46" s="7">
        <v>39.7023135414981</v>
      </c>
      <c r="FO46" s="7">
        <v>81.660056657223805</v>
      </c>
      <c r="FP46" s="7">
        <v>71.5615075594567</v>
      </c>
      <c r="FQ46" s="7">
        <v>80.370584014519196</v>
      </c>
      <c r="FR46" s="7">
        <v>81.146340077803302</v>
      </c>
      <c r="FS46" s="7"/>
      <c r="FT46" s="7">
        <v>55.659352979101598</v>
      </c>
      <c r="FU46" s="7">
        <v>59.959628987397402</v>
      </c>
      <c r="FV46" s="7">
        <v>67.344405941169498</v>
      </c>
      <c r="FW46" s="7">
        <v>72.784376885239297</v>
      </c>
      <c r="FX46" s="7">
        <v>43.939063674799399</v>
      </c>
      <c r="FY46" s="7"/>
      <c r="FZ46" s="7">
        <v>44.247740934914098</v>
      </c>
      <c r="GA46" s="7"/>
      <c r="GB46" s="7">
        <v>84.168216029649898</v>
      </c>
      <c r="GC46" s="7"/>
      <c r="GD46" s="7">
        <v>18.1546755773626</v>
      </c>
      <c r="GE46" s="7"/>
      <c r="GF46" s="7"/>
      <c r="GG46" s="7">
        <v>57.252332321050801</v>
      </c>
      <c r="GH46" s="7">
        <v>85.353071232951507</v>
      </c>
      <c r="GI46" s="7"/>
      <c r="GJ46" s="7">
        <v>79.019966916758904</v>
      </c>
      <c r="GK46" s="7">
        <v>48.451536227105599</v>
      </c>
      <c r="GL46" s="7">
        <v>81.119288078490598</v>
      </c>
      <c r="GM46" s="7">
        <v>35.187469597556998</v>
      </c>
      <c r="GN46" s="7">
        <v>84.060178180116495</v>
      </c>
      <c r="GO46" s="7"/>
      <c r="GP46" s="7">
        <v>84.390552891141098</v>
      </c>
      <c r="GQ46" s="7">
        <v>74.157010779867704</v>
      </c>
      <c r="GR46" s="7">
        <v>44.778411993496199</v>
      </c>
      <c r="GS46" s="7">
        <v>74.072289156626496</v>
      </c>
      <c r="GT46" s="7">
        <v>77.567797632208794</v>
      </c>
      <c r="GU46" s="7">
        <v>57.824496814978097</v>
      </c>
      <c r="GV46" s="7">
        <v>50.726145167228097</v>
      </c>
      <c r="GW46" s="7">
        <v>80.726962015122794</v>
      </c>
      <c r="GX46" s="7">
        <v>67.053941908713696</v>
      </c>
      <c r="GY46" s="7">
        <v>80.160515622707905</v>
      </c>
      <c r="GZ46" s="7">
        <v>81.964156993363304</v>
      </c>
      <c r="HA46" s="7"/>
      <c r="HB46" s="7">
        <v>61.7792500350916</v>
      </c>
      <c r="HC46" s="7">
        <v>43.008736699849599</v>
      </c>
      <c r="HD46" s="7">
        <v>37.365785210570202</v>
      </c>
      <c r="HE46" s="7">
        <v>48.2728589440866</v>
      </c>
      <c r="HF46" s="7">
        <v>59.6177607004864</v>
      </c>
      <c r="HG46" s="7"/>
      <c r="HH46" s="7">
        <v>24.410397258121801</v>
      </c>
      <c r="HI46" s="7">
        <v>75.831222443531004</v>
      </c>
      <c r="HJ46" s="7">
        <v>83.289518534341198</v>
      </c>
      <c r="HK46" s="7">
        <v>38.528524534672997</v>
      </c>
      <c r="HL46" s="7">
        <v>49.887489015335902</v>
      </c>
      <c r="HM46" s="7"/>
      <c r="HN46" s="7">
        <v>86.048738797836904</v>
      </c>
      <c r="HO46" s="7"/>
      <c r="HP46" s="7">
        <v>70.192582737402304</v>
      </c>
      <c r="HQ46" s="7">
        <v>72.110537235686195</v>
      </c>
      <c r="HR46" s="7">
        <v>47.693576705096497</v>
      </c>
      <c r="HS46" s="7"/>
      <c r="HT46" s="7">
        <v>63.316188242193199</v>
      </c>
      <c r="HU46" s="7"/>
      <c r="HV46" s="7">
        <v>78.651373470529904</v>
      </c>
      <c r="HW46" s="7">
        <v>41.645037801723802</v>
      </c>
      <c r="HX46" s="7">
        <v>73.771074326359297</v>
      </c>
      <c r="HY46" s="7">
        <v>82.167471298176395</v>
      </c>
      <c r="HZ46" s="7"/>
      <c r="IA46" s="7">
        <v>74.771689669633403</v>
      </c>
      <c r="IB46" s="7">
        <v>36.5366143672425</v>
      </c>
      <c r="IC46" s="7">
        <v>40.142057073899601</v>
      </c>
      <c r="ID46" s="7">
        <v>88.300864816911698</v>
      </c>
      <c r="IE46" s="7">
        <v>92.656895290517099</v>
      </c>
      <c r="IF46" s="7">
        <v>59.438183942473799</v>
      </c>
      <c r="IG46" s="7">
        <v>39.2890936953007</v>
      </c>
      <c r="IH46" s="7">
        <v>54.3693638718957</v>
      </c>
      <c r="II46" s="7">
        <v>78.6108533105172</v>
      </c>
      <c r="IJ46" s="7"/>
      <c r="IK46" s="7">
        <v>77.414414133607593</v>
      </c>
      <c r="IL46" s="7">
        <v>51.653179330422503</v>
      </c>
      <c r="IM46" s="7">
        <v>53.879221697497698</v>
      </c>
      <c r="IN46" s="7">
        <v>75.456129380707395</v>
      </c>
      <c r="IO46" s="7">
        <v>31.798450579222699</v>
      </c>
      <c r="IP46" s="7"/>
      <c r="IQ46" s="7"/>
      <c r="IR46" s="7"/>
      <c r="IS46" s="7">
        <v>54.701000563468497</v>
      </c>
      <c r="IT46" s="7">
        <v>39.0119912864225</v>
      </c>
      <c r="IU46" s="7"/>
      <c r="IV46" s="7">
        <v>82.716848529683702</v>
      </c>
      <c r="IW46" s="7">
        <v>81.202568459253101</v>
      </c>
      <c r="IX46" s="7">
        <v>45.366014688757701</v>
      </c>
      <c r="IY46" s="7"/>
      <c r="IZ46" s="7">
        <v>77.834792014012194</v>
      </c>
      <c r="JA46" s="7"/>
      <c r="JB46" s="7">
        <v>47.880885839054798</v>
      </c>
      <c r="JC46" s="7"/>
      <c r="JD46" s="7">
        <v>68.189694240947006</v>
      </c>
      <c r="JE46" s="7">
        <v>38.317603512545801</v>
      </c>
      <c r="JF46" s="7">
        <v>28.9260598696352</v>
      </c>
      <c r="JG46" s="7"/>
    </row>
    <row r="47" spans="1:267" x14ac:dyDescent="0.2">
      <c r="A47" s="7" t="s">
        <v>192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>
        <v>82.382091197662504</v>
      </c>
      <c r="BA47" s="7">
        <v>74.456079095308297</v>
      </c>
      <c r="BB47" s="7"/>
      <c r="BC47" s="7"/>
      <c r="BD47" s="7">
        <v>15.348129629383701</v>
      </c>
      <c r="BE47" s="7">
        <v>84.199568588903503</v>
      </c>
      <c r="BF47" s="7"/>
      <c r="BG47" s="7">
        <v>67.756161803785005</v>
      </c>
      <c r="BH47" s="7">
        <v>76.565440386261301</v>
      </c>
      <c r="BI47" s="7">
        <v>79.968782518210205</v>
      </c>
      <c r="BJ47" s="7">
        <v>86.325877928245703</v>
      </c>
      <c r="BK47" s="7">
        <v>50.998053879667196</v>
      </c>
      <c r="BL47" s="7">
        <v>83.419633607275898</v>
      </c>
      <c r="BM47" s="7">
        <v>82.022444181013498</v>
      </c>
      <c r="BN47" s="7">
        <v>56.823811557662602</v>
      </c>
      <c r="BO47" s="7">
        <v>69.115075201119296</v>
      </c>
      <c r="BP47" s="7">
        <v>36.864675221105003</v>
      </c>
      <c r="BQ47" s="7">
        <v>84.804959448790598</v>
      </c>
      <c r="BR47" s="7"/>
      <c r="BS47" s="7">
        <v>79.217514006850294</v>
      </c>
      <c r="BT47" s="7"/>
      <c r="BU47" s="7">
        <v>85.448371321402504</v>
      </c>
      <c r="BV47" s="7">
        <v>64.216587827700394</v>
      </c>
      <c r="BW47" s="7"/>
      <c r="BX47" s="7">
        <v>50.691958927239803</v>
      </c>
      <c r="BY47" s="7">
        <v>60.867580580643498</v>
      </c>
      <c r="BZ47" s="7"/>
      <c r="CA47" s="7">
        <v>93.313738334143594</v>
      </c>
      <c r="CB47" s="7">
        <v>63.730493445071097</v>
      </c>
      <c r="CC47" s="7">
        <v>80.378117929379002</v>
      </c>
      <c r="CD47" s="7">
        <v>45.216065576026899</v>
      </c>
      <c r="CE47" s="7">
        <v>82.832428602698798</v>
      </c>
      <c r="CF47" s="7">
        <v>60.7572465008042</v>
      </c>
      <c r="CG47" s="7">
        <v>83.341786505085693</v>
      </c>
      <c r="CH47" s="7">
        <v>85.854321694333194</v>
      </c>
      <c r="CI47" s="7"/>
      <c r="CJ47" s="7">
        <v>77.075904642344895</v>
      </c>
      <c r="CK47" s="7">
        <v>85.353125263669497</v>
      </c>
      <c r="CL47" s="7"/>
      <c r="CM47" s="7">
        <v>78.202290905181698</v>
      </c>
      <c r="CN47" s="7">
        <v>80.955359361403097</v>
      </c>
      <c r="CO47" s="7">
        <v>66.848006596955798</v>
      </c>
      <c r="CP47" s="7">
        <v>75.563770812791105</v>
      </c>
      <c r="CQ47" s="7">
        <v>41.126963690442402</v>
      </c>
      <c r="CR47" s="7">
        <v>79.200880367816794</v>
      </c>
      <c r="CS47" s="7">
        <v>45.372605055195898</v>
      </c>
      <c r="CT47" s="7">
        <v>80.9241638777508</v>
      </c>
      <c r="CU47" s="7">
        <v>79.992841803865403</v>
      </c>
      <c r="CV47" s="7"/>
      <c r="CW47" s="7">
        <v>78.526131642247904</v>
      </c>
      <c r="CX47" s="7">
        <v>81.255146120272798</v>
      </c>
      <c r="CY47" s="7">
        <v>82.9958788747536</v>
      </c>
      <c r="CZ47" s="7">
        <v>85.617355593250593</v>
      </c>
      <c r="DA47" s="7">
        <v>71.750786804989303</v>
      </c>
      <c r="DB47" s="7">
        <v>81.586682041741298</v>
      </c>
      <c r="DC47" s="7">
        <v>36.486598218932201</v>
      </c>
      <c r="DD47" s="7">
        <v>70.609047513074202</v>
      </c>
      <c r="DE47" s="7">
        <v>47.361868012584999</v>
      </c>
      <c r="DF47" s="7">
        <v>75.436662157142294</v>
      </c>
      <c r="DG47" s="7">
        <v>65.575302335428503</v>
      </c>
      <c r="DH47" s="7"/>
      <c r="DI47" s="7">
        <v>72.780529624690402</v>
      </c>
      <c r="DJ47" s="7">
        <v>59.729002824415502</v>
      </c>
      <c r="DK47" s="7">
        <v>34.719177972078398</v>
      </c>
      <c r="DL47" s="7"/>
      <c r="DM47" s="7">
        <v>73.697421028336507</v>
      </c>
      <c r="DN47" s="7">
        <v>89.691582400883405</v>
      </c>
      <c r="DO47" s="7">
        <v>87.418395537489701</v>
      </c>
      <c r="DP47" s="7"/>
      <c r="DQ47" s="7">
        <v>83.362360944592893</v>
      </c>
      <c r="DR47" s="7">
        <v>57.846405413819198</v>
      </c>
      <c r="DS47" s="7">
        <v>60.664805941200001</v>
      </c>
      <c r="DT47" s="7">
        <v>88.640720019720803</v>
      </c>
      <c r="DU47" s="7">
        <v>29.726093826927698</v>
      </c>
      <c r="DV47" s="7"/>
      <c r="DW47" s="7">
        <v>77.346194520026103</v>
      </c>
      <c r="DX47" s="7"/>
      <c r="DY47" s="7">
        <v>76.657547473447096</v>
      </c>
      <c r="DZ47" s="7"/>
      <c r="EA47" s="7">
        <v>60.161822445797903</v>
      </c>
      <c r="EB47" s="7"/>
      <c r="EC47" s="7">
        <v>83.686896603107101</v>
      </c>
      <c r="ED47" s="7">
        <v>61.012871697582398</v>
      </c>
      <c r="EE47" s="7">
        <v>39.131301128381601</v>
      </c>
      <c r="EF47" s="7">
        <v>56.828614912104499</v>
      </c>
      <c r="EG47" s="7">
        <v>91.493001057442896</v>
      </c>
      <c r="EH47" s="7">
        <v>66.478873239436595</v>
      </c>
      <c r="EI47" s="7">
        <v>61.264089058337703</v>
      </c>
      <c r="EJ47" s="7">
        <v>58.815172903837102</v>
      </c>
      <c r="EK47" s="7">
        <v>54.918264591051297</v>
      </c>
      <c r="EL47" s="7">
        <v>32.589632390766802</v>
      </c>
      <c r="EM47" s="7">
        <v>25.213862894599298</v>
      </c>
      <c r="EN47" s="7">
        <v>85.9702531095068</v>
      </c>
      <c r="EO47" s="7"/>
      <c r="EP47" s="7">
        <v>86.471221086605695</v>
      </c>
      <c r="EQ47" s="7">
        <v>85.003877919330506</v>
      </c>
      <c r="ER47" s="7">
        <v>38.930264048747503</v>
      </c>
      <c r="ES47" s="7">
        <v>100.966705131346</v>
      </c>
      <c r="ET47" s="7">
        <v>69.681206861982403</v>
      </c>
      <c r="EU47" s="7">
        <v>50.216999982962498</v>
      </c>
      <c r="EV47" s="7">
        <v>41.063471344518597</v>
      </c>
      <c r="EW47" s="7"/>
      <c r="EX47" s="7"/>
      <c r="EY47" s="7">
        <v>78.189570002855902</v>
      </c>
      <c r="EZ47" s="7">
        <v>89.359626036936703</v>
      </c>
      <c r="FA47" s="7">
        <v>71.482189683548199</v>
      </c>
      <c r="FB47" s="7">
        <v>53.494465737795302</v>
      </c>
      <c r="FC47" s="7">
        <v>57.423467120287199</v>
      </c>
      <c r="FD47" s="7">
        <v>61.820307898815898</v>
      </c>
      <c r="FE47" s="7"/>
      <c r="FF47" s="7">
        <v>61.301257694663001</v>
      </c>
      <c r="FG47" s="7">
        <v>46.8381786423992</v>
      </c>
      <c r="FH47" s="7">
        <v>81.269298640426598</v>
      </c>
      <c r="FI47" s="7"/>
      <c r="FJ47" s="7">
        <v>75.633993573179595</v>
      </c>
      <c r="FK47" s="7">
        <v>83.890285740285705</v>
      </c>
      <c r="FL47" s="7">
        <v>76.843421238854603</v>
      </c>
      <c r="FM47" s="7">
        <v>47.458546305668001</v>
      </c>
      <c r="FN47" s="7">
        <v>45.556274604972202</v>
      </c>
      <c r="FO47" s="7">
        <v>83.136366334649196</v>
      </c>
      <c r="FP47" s="7">
        <v>74.551828524186206</v>
      </c>
      <c r="FQ47" s="7">
        <v>84.415493056825696</v>
      </c>
      <c r="FR47" s="7">
        <v>82.922220005765794</v>
      </c>
      <c r="FS47" s="7"/>
      <c r="FT47" s="7">
        <v>57.827677319446202</v>
      </c>
      <c r="FU47" s="7">
        <v>63.808637670698303</v>
      </c>
      <c r="FV47" s="7">
        <v>70.732319377096999</v>
      </c>
      <c r="FW47" s="7">
        <v>72.7032642095743</v>
      </c>
      <c r="FX47" s="7">
        <v>46.268380608726297</v>
      </c>
      <c r="FY47" s="7"/>
      <c r="FZ47" s="7">
        <v>44.653525766679103</v>
      </c>
      <c r="GA47" s="7"/>
      <c r="GB47" s="7">
        <v>86.521239232332107</v>
      </c>
      <c r="GC47" s="7"/>
      <c r="GD47" s="7">
        <v>28.516367934374902</v>
      </c>
      <c r="GE47" s="7">
        <v>62.573476964414603</v>
      </c>
      <c r="GF47" s="7"/>
      <c r="GG47" s="7">
        <v>58.986734182765503</v>
      </c>
      <c r="GH47" s="7">
        <v>88.159079949411804</v>
      </c>
      <c r="GI47" s="7"/>
      <c r="GJ47" s="7">
        <v>81.135404585526999</v>
      </c>
      <c r="GK47" s="7">
        <v>50.268553460001897</v>
      </c>
      <c r="GL47" s="7">
        <v>83.251805445502399</v>
      </c>
      <c r="GM47" s="7">
        <v>39.718411989856598</v>
      </c>
      <c r="GN47" s="7">
        <v>86.0058333333333</v>
      </c>
      <c r="GO47" s="7"/>
      <c r="GP47" s="7">
        <v>85.476427472626895</v>
      </c>
      <c r="GQ47" s="7">
        <v>73.949683482275205</v>
      </c>
      <c r="GR47" s="7">
        <v>46.251776110969701</v>
      </c>
      <c r="GS47" s="7">
        <v>73.108433734939794</v>
      </c>
      <c r="GT47" s="7">
        <v>78.347998512183196</v>
      </c>
      <c r="GU47" s="7">
        <v>64.647467725918602</v>
      </c>
      <c r="GV47" s="7">
        <v>56.057585825027701</v>
      </c>
      <c r="GW47" s="7">
        <v>80.882874036321695</v>
      </c>
      <c r="GX47" s="7">
        <v>68.8796680497925</v>
      </c>
      <c r="GY47" s="7">
        <v>81.687799618600593</v>
      </c>
      <c r="GZ47" s="7">
        <v>84.915150718884206</v>
      </c>
      <c r="HA47" s="7"/>
      <c r="HB47" s="7">
        <v>61.927520235175798</v>
      </c>
      <c r="HC47" s="7">
        <v>52.7028570340903</v>
      </c>
      <c r="HD47" s="7">
        <v>43.265368445577202</v>
      </c>
      <c r="HE47" s="7">
        <v>49.234736895415203</v>
      </c>
      <c r="HF47" s="7">
        <v>64.417177914110397</v>
      </c>
      <c r="HG47" s="7"/>
      <c r="HH47" s="7">
        <v>26.882859187794299</v>
      </c>
      <c r="HI47" s="7">
        <v>76.018666999039695</v>
      </c>
      <c r="HJ47" s="7">
        <v>85.236246012342207</v>
      </c>
      <c r="HK47" s="7">
        <v>46.038054584667996</v>
      </c>
      <c r="HL47" s="7">
        <v>49.974792121112699</v>
      </c>
      <c r="HM47" s="7"/>
      <c r="HN47" s="7">
        <v>85.7117057939776</v>
      </c>
      <c r="HO47" s="7"/>
      <c r="HP47" s="7">
        <v>72.387604634403203</v>
      </c>
      <c r="HQ47" s="7">
        <v>77.504966229638498</v>
      </c>
      <c r="HR47" s="7">
        <v>52.906310169788199</v>
      </c>
      <c r="HS47" s="7"/>
      <c r="HT47" s="7">
        <v>69.327877144113799</v>
      </c>
      <c r="HU47" s="7"/>
      <c r="HV47" s="7">
        <v>81.062554696044401</v>
      </c>
      <c r="HW47" s="7">
        <v>45.622568551180102</v>
      </c>
      <c r="HX47" s="7">
        <v>75.276809104367501</v>
      </c>
      <c r="HY47" s="7">
        <v>81.957503313598494</v>
      </c>
      <c r="HZ47" s="7"/>
      <c r="IA47" s="7">
        <v>76.159081355192697</v>
      </c>
      <c r="IB47" s="7">
        <v>44.656776123961897</v>
      </c>
      <c r="IC47" s="7">
        <v>46.3750744098841</v>
      </c>
      <c r="ID47" s="7">
        <v>90.206823209823497</v>
      </c>
      <c r="IE47" s="7">
        <v>93.252411818154997</v>
      </c>
      <c r="IF47" s="7">
        <v>59.360613972655898</v>
      </c>
      <c r="IG47" s="7">
        <v>44.102001694977801</v>
      </c>
      <c r="IH47" s="7">
        <v>57.260636205245902</v>
      </c>
      <c r="II47" s="7">
        <v>79.159013847253306</v>
      </c>
      <c r="IJ47" s="7">
        <v>66.519331132176106</v>
      </c>
      <c r="IK47" s="7">
        <v>79.783154757272897</v>
      </c>
      <c r="IL47" s="7">
        <v>57.003963578184603</v>
      </c>
      <c r="IM47" s="7">
        <v>56.115240980137202</v>
      </c>
      <c r="IN47" s="7">
        <v>77.509315447366504</v>
      </c>
      <c r="IO47" s="7">
        <v>46.096344357249599</v>
      </c>
      <c r="IP47" s="7"/>
      <c r="IQ47" s="7"/>
      <c r="IR47" s="7"/>
      <c r="IS47" s="7">
        <v>54.543730530827801</v>
      </c>
      <c r="IT47" s="7">
        <v>39.307476241018797</v>
      </c>
      <c r="IU47" s="7"/>
      <c r="IV47" s="7">
        <v>83.974477529128905</v>
      </c>
      <c r="IW47" s="7">
        <v>82.490466876552105</v>
      </c>
      <c r="IX47" s="7">
        <v>51.704768656932899</v>
      </c>
      <c r="IY47" s="7"/>
      <c r="IZ47" s="7">
        <v>79.363130726376298</v>
      </c>
      <c r="JA47" s="7"/>
      <c r="JB47" s="7">
        <v>49.715120403179398</v>
      </c>
      <c r="JC47" s="7"/>
      <c r="JD47" s="7">
        <v>72.082995648359997</v>
      </c>
      <c r="JE47" s="7">
        <v>43.007116423029103</v>
      </c>
      <c r="JF47" s="7">
        <v>35.357290452119102</v>
      </c>
      <c r="JG47" s="7"/>
    </row>
    <row r="48" spans="1:267" x14ac:dyDescent="0.2">
      <c r="A48" s="7" t="s">
        <v>193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>
        <v>82.780822670729904</v>
      </c>
      <c r="BA48" s="7">
        <v>77.634574831113099</v>
      </c>
      <c r="BB48" s="7"/>
      <c r="BC48" s="7"/>
      <c r="BD48" s="7">
        <v>30.4236985252629</v>
      </c>
      <c r="BE48" s="7">
        <v>85.878112712975096</v>
      </c>
      <c r="BF48" s="7"/>
      <c r="BG48" s="7">
        <v>70.955305142140205</v>
      </c>
      <c r="BH48" s="7">
        <v>79.364952411421299</v>
      </c>
      <c r="BI48" s="7">
        <v>82.154006243496298</v>
      </c>
      <c r="BJ48" s="7">
        <v>87.496071568298106</v>
      </c>
      <c r="BK48" s="7">
        <v>52.137281520099599</v>
      </c>
      <c r="BL48" s="7">
        <v>85.943115281726307</v>
      </c>
      <c r="BM48" s="7">
        <v>83.329574765571394</v>
      </c>
      <c r="BN48" s="7">
        <v>60.044987358421103</v>
      </c>
      <c r="BO48" s="7">
        <v>70.2343476740119</v>
      </c>
      <c r="BP48" s="7">
        <v>47.3334466749698</v>
      </c>
      <c r="BQ48" s="7">
        <v>86.152479724395306</v>
      </c>
      <c r="BR48" s="7"/>
      <c r="BS48" s="7">
        <v>80.395670512068804</v>
      </c>
      <c r="BT48" s="7"/>
      <c r="BU48" s="7">
        <v>86.786623046165005</v>
      </c>
      <c r="BV48" s="7">
        <v>66.359671957017994</v>
      </c>
      <c r="BW48" s="7"/>
      <c r="BX48" s="7">
        <v>55.350500607238601</v>
      </c>
      <c r="BY48" s="7">
        <v>69.824196200304797</v>
      </c>
      <c r="BZ48" s="7"/>
      <c r="CA48" s="7">
        <v>93.593679549146003</v>
      </c>
      <c r="CB48" s="7">
        <v>65.2272943870787</v>
      </c>
      <c r="CC48" s="7">
        <v>82.013463579659501</v>
      </c>
      <c r="CD48" s="7">
        <v>50.030430136297099</v>
      </c>
      <c r="CE48" s="7">
        <v>83.816618989530696</v>
      </c>
      <c r="CF48" s="7">
        <v>61.329425511007301</v>
      </c>
      <c r="CG48" s="7">
        <v>83.861142146650096</v>
      </c>
      <c r="CH48" s="7">
        <v>88.222667429879806</v>
      </c>
      <c r="CI48" s="7"/>
      <c r="CJ48" s="7">
        <v>80.262769048125193</v>
      </c>
      <c r="CK48" s="7">
        <v>83.857252497697104</v>
      </c>
      <c r="CL48" s="7"/>
      <c r="CM48" s="7">
        <v>80.399915072027497</v>
      </c>
      <c r="CN48" s="7">
        <v>81.868214816715493</v>
      </c>
      <c r="CO48" s="7">
        <v>71.614765269776598</v>
      </c>
      <c r="CP48" s="7">
        <v>78.434499949730096</v>
      </c>
      <c r="CQ48" s="7">
        <v>46.421634897108802</v>
      </c>
      <c r="CR48" s="7">
        <v>78.7004535752652</v>
      </c>
      <c r="CS48" s="7">
        <v>49.659218631559703</v>
      </c>
      <c r="CT48" s="7">
        <v>83.592077757298895</v>
      </c>
      <c r="CU48" s="7">
        <v>81.4065855404438</v>
      </c>
      <c r="CV48" s="7"/>
      <c r="CW48" s="7">
        <v>79.809023981339706</v>
      </c>
      <c r="CX48" s="7">
        <v>84.618349748386507</v>
      </c>
      <c r="CY48" s="7">
        <v>83.094427521949498</v>
      </c>
      <c r="CZ48" s="7">
        <v>87.393982680117801</v>
      </c>
      <c r="DA48" s="7">
        <v>73.172863970159895</v>
      </c>
      <c r="DB48" s="7">
        <v>82.772436774365204</v>
      </c>
      <c r="DC48" s="7">
        <v>46.502064618422501</v>
      </c>
      <c r="DD48" s="7">
        <v>76.207928391176395</v>
      </c>
      <c r="DE48" s="7">
        <v>49.496835104022999</v>
      </c>
      <c r="DF48" s="7">
        <v>77.036214289861803</v>
      </c>
      <c r="DG48" s="7">
        <v>70.377738450846095</v>
      </c>
      <c r="DH48" s="7"/>
      <c r="DI48" s="7">
        <v>73.752143265383907</v>
      </c>
      <c r="DJ48" s="7">
        <v>64.083247130315399</v>
      </c>
      <c r="DK48" s="7">
        <v>39.466694062030399</v>
      </c>
      <c r="DL48" s="7"/>
      <c r="DM48" s="7">
        <v>76.772628526467301</v>
      </c>
      <c r="DN48" s="7">
        <v>90.478572567939693</v>
      </c>
      <c r="DO48" s="7">
        <v>89.252846258072495</v>
      </c>
      <c r="DP48" s="7"/>
      <c r="DQ48" s="7">
        <v>85.225804093807497</v>
      </c>
      <c r="DR48" s="7">
        <v>67.699306447992797</v>
      </c>
      <c r="DS48" s="7">
        <v>61.173015969059101</v>
      </c>
      <c r="DT48" s="7">
        <v>89.557466957713302</v>
      </c>
      <c r="DU48" s="7">
        <v>38.576437712389399</v>
      </c>
      <c r="DV48" s="7"/>
      <c r="DW48" s="7">
        <v>80.077018151603397</v>
      </c>
      <c r="DX48" s="7"/>
      <c r="DY48" s="7">
        <v>78.309462504023202</v>
      </c>
      <c r="DZ48" s="7"/>
      <c r="EA48" s="7">
        <v>63.532976181538302</v>
      </c>
      <c r="EB48" s="7"/>
      <c r="EC48" s="7">
        <v>80.755691488052506</v>
      </c>
      <c r="ED48" s="7">
        <v>64.662038216806707</v>
      </c>
      <c r="EE48" s="7">
        <v>50.3618193354665</v>
      </c>
      <c r="EF48" s="7">
        <v>61.189737379853199</v>
      </c>
      <c r="EG48" s="7">
        <v>89.046664130773195</v>
      </c>
      <c r="EH48" s="7">
        <v>69.577464788732399</v>
      </c>
      <c r="EI48" s="7">
        <v>62.523472451680597</v>
      </c>
      <c r="EJ48" s="7">
        <v>61.053595452392202</v>
      </c>
      <c r="EK48" s="7">
        <v>58.629265926704797</v>
      </c>
      <c r="EL48" s="7">
        <v>37.956496841253298</v>
      </c>
      <c r="EM48" s="7">
        <v>33.689808145451003</v>
      </c>
      <c r="EN48" s="7">
        <v>88.971035922414501</v>
      </c>
      <c r="EO48" s="7"/>
      <c r="EP48" s="7">
        <v>87.098798637260202</v>
      </c>
      <c r="EQ48" s="7">
        <v>87.275653757447103</v>
      </c>
      <c r="ER48" s="7">
        <v>42.857142857142897</v>
      </c>
      <c r="ES48" s="7">
        <v>100.707683312128</v>
      </c>
      <c r="ET48" s="7">
        <v>70.817010533832701</v>
      </c>
      <c r="EU48" s="7">
        <v>53.450079965739903</v>
      </c>
      <c r="EV48" s="7">
        <v>45.094134653551698</v>
      </c>
      <c r="EW48" s="7"/>
      <c r="EX48" s="7"/>
      <c r="EY48" s="7">
        <v>80.937835271961106</v>
      </c>
      <c r="EZ48" s="7">
        <v>88.390241533577395</v>
      </c>
      <c r="FA48" s="7">
        <v>72.169383923901293</v>
      </c>
      <c r="FB48" s="7">
        <v>55.085719044151297</v>
      </c>
      <c r="FC48" s="7">
        <v>66.317990603373701</v>
      </c>
      <c r="FD48" s="7">
        <v>63.639461661920301</v>
      </c>
      <c r="FE48" s="7"/>
      <c r="FF48" s="7">
        <v>65.365018338609104</v>
      </c>
      <c r="FG48" s="7">
        <v>51.676697448044102</v>
      </c>
      <c r="FH48" s="7">
        <v>79.488564843004895</v>
      </c>
      <c r="FI48" s="7"/>
      <c r="FJ48" s="7">
        <v>74.776070717446402</v>
      </c>
      <c r="FK48" s="7">
        <v>85.609902629902606</v>
      </c>
      <c r="FL48" s="7">
        <v>75.642779638628099</v>
      </c>
      <c r="FM48" s="7">
        <v>46.649850400430203</v>
      </c>
      <c r="FN48" s="7">
        <v>49.919106940624502</v>
      </c>
      <c r="FO48" s="7">
        <v>84.042283636705605</v>
      </c>
      <c r="FP48" s="7">
        <v>73.611990052102996</v>
      </c>
      <c r="FQ48" s="7">
        <v>83.278647503009793</v>
      </c>
      <c r="FR48" s="7">
        <v>84.003391233593604</v>
      </c>
      <c r="FS48" s="7"/>
      <c r="FT48" s="7">
        <v>60.806902299132197</v>
      </c>
      <c r="FU48" s="7">
        <v>66.310608539615302</v>
      </c>
      <c r="FV48" s="7">
        <v>73.948447292572695</v>
      </c>
      <c r="FW48" s="7">
        <v>72.795338057626495</v>
      </c>
      <c r="FX48" s="7">
        <v>51.703101242279097</v>
      </c>
      <c r="FY48" s="7"/>
      <c r="FZ48" s="7">
        <v>46.943802867996602</v>
      </c>
      <c r="GA48" s="7"/>
      <c r="GB48" s="7">
        <v>87.531576878681406</v>
      </c>
      <c r="GC48" s="7"/>
      <c r="GD48" s="7">
        <v>38.950426412060402</v>
      </c>
      <c r="GE48" s="7">
        <v>67.038816089715596</v>
      </c>
      <c r="GF48" s="7"/>
      <c r="GG48" s="7">
        <v>62.353112599400703</v>
      </c>
      <c r="GH48" s="7">
        <v>90.003366482571593</v>
      </c>
      <c r="GI48" s="7"/>
      <c r="GJ48" s="7">
        <v>82.558174308292095</v>
      </c>
      <c r="GK48" s="7">
        <v>52.933987071819097</v>
      </c>
      <c r="GL48" s="7">
        <v>81.907781894864499</v>
      </c>
      <c r="GM48" s="7">
        <v>45.291613614850199</v>
      </c>
      <c r="GN48" s="7">
        <v>86.741666666666603</v>
      </c>
      <c r="GO48" s="7"/>
      <c r="GP48" s="7">
        <v>87.602931861369996</v>
      </c>
      <c r="GQ48" s="7">
        <v>74.120750310615506</v>
      </c>
      <c r="GR48" s="7">
        <v>47.599615168260797</v>
      </c>
      <c r="GS48" s="7">
        <v>73.783132530120497</v>
      </c>
      <c r="GT48" s="7">
        <v>78.6548615063559</v>
      </c>
      <c r="GU48" s="7">
        <v>74.156514156998597</v>
      </c>
      <c r="GV48" s="7">
        <v>64.038390550018406</v>
      </c>
      <c r="GW48" s="7">
        <v>82.710323520853194</v>
      </c>
      <c r="GX48" s="7">
        <v>70.456431535269701</v>
      </c>
      <c r="GY48" s="7">
        <v>82.245483350447401</v>
      </c>
      <c r="GZ48" s="7">
        <v>87.648561699045203</v>
      </c>
      <c r="HA48" s="7"/>
      <c r="HB48" s="7">
        <v>63.329909210972403</v>
      </c>
      <c r="HC48" s="7">
        <v>60.752422102518203</v>
      </c>
      <c r="HD48" s="7">
        <v>49.176842513719301</v>
      </c>
      <c r="HE48" s="7">
        <v>52.902577158877797</v>
      </c>
      <c r="HF48" s="7">
        <v>64.4917924059028</v>
      </c>
      <c r="HG48" s="7">
        <v>84.733515890103604</v>
      </c>
      <c r="HH48" s="7">
        <v>29.515341600088501</v>
      </c>
      <c r="HI48" s="7">
        <v>76.484049017656702</v>
      </c>
      <c r="HJ48" s="7">
        <v>85.191925700815105</v>
      </c>
      <c r="HK48" s="7">
        <v>50.584855216284502</v>
      </c>
      <c r="HL48" s="7">
        <v>51.625236549369902</v>
      </c>
      <c r="HM48" s="7"/>
      <c r="HN48" s="7">
        <v>86.147040090629204</v>
      </c>
      <c r="HO48" s="7"/>
      <c r="HP48" s="7">
        <v>78.579743888242206</v>
      </c>
      <c r="HQ48" s="7">
        <v>81.801968834150003</v>
      </c>
      <c r="HR48" s="7">
        <v>57.281378174954199</v>
      </c>
      <c r="HS48" s="7"/>
      <c r="HT48" s="7">
        <v>73.265296877290695</v>
      </c>
      <c r="HU48" s="7"/>
      <c r="HV48" s="7">
        <v>83.5259552625553</v>
      </c>
      <c r="HW48" s="7">
        <v>48.503468542413103</v>
      </c>
      <c r="HX48" s="7">
        <v>76.959574479328893</v>
      </c>
      <c r="HY48" s="7">
        <v>82.805151843931696</v>
      </c>
      <c r="HZ48" s="7"/>
      <c r="IA48" s="7">
        <v>76.315955132392901</v>
      </c>
      <c r="IB48" s="7">
        <v>47.554747282651</v>
      </c>
      <c r="IC48" s="7">
        <v>57.042376698283299</v>
      </c>
      <c r="ID48" s="7">
        <v>91.943895726057704</v>
      </c>
      <c r="IE48" s="7">
        <v>93.847616720189706</v>
      </c>
      <c r="IF48" s="7">
        <v>62.8016475245647</v>
      </c>
      <c r="IG48" s="7">
        <v>51.292167662524903</v>
      </c>
      <c r="IH48" s="7">
        <v>60.2974919615774</v>
      </c>
      <c r="II48" s="7">
        <v>80.587319471143104</v>
      </c>
      <c r="IJ48" s="7">
        <v>71.285546916604702</v>
      </c>
      <c r="IK48" s="7">
        <v>79.041170712689507</v>
      </c>
      <c r="IL48" s="7">
        <v>63.6384394001674</v>
      </c>
      <c r="IM48" s="7">
        <v>58.253852432949301</v>
      </c>
      <c r="IN48" s="7">
        <v>79.611827305416995</v>
      </c>
      <c r="IO48" s="7">
        <v>56.054278774289998</v>
      </c>
      <c r="IP48" s="7"/>
      <c r="IQ48" s="7"/>
      <c r="IR48" s="7"/>
      <c r="IS48" s="7">
        <v>59.278386250326001</v>
      </c>
      <c r="IT48" s="7">
        <v>41.343476869116202</v>
      </c>
      <c r="IU48" s="7"/>
      <c r="IV48" s="7">
        <v>85.130386535971894</v>
      </c>
      <c r="IW48" s="7">
        <v>84.363078818618803</v>
      </c>
      <c r="IX48" s="7">
        <v>61.725013309944003</v>
      </c>
      <c r="IY48" s="7"/>
      <c r="IZ48" s="7">
        <v>81.756914251765906</v>
      </c>
      <c r="JA48" s="7"/>
      <c r="JB48" s="7">
        <v>51.323229636975398</v>
      </c>
      <c r="JC48" s="7"/>
      <c r="JD48" s="7">
        <v>75.256833169958597</v>
      </c>
      <c r="JE48" s="7">
        <v>47.6658024016401</v>
      </c>
      <c r="JF48" s="7">
        <v>42.924308684879897</v>
      </c>
      <c r="JG48" s="7"/>
    </row>
    <row r="49" spans="1:267" x14ac:dyDescent="0.2">
      <c r="A49" s="7" t="s">
        <v>194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>
        <v>63.523394809315697</v>
      </c>
      <c r="AZ49" s="7">
        <v>84.668241296193798</v>
      </c>
      <c r="BA49" s="7">
        <v>80.710301651672594</v>
      </c>
      <c r="BB49" s="7"/>
      <c r="BC49" s="7"/>
      <c r="BD49" s="7">
        <v>43.670817815029899</v>
      </c>
      <c r="BE49" s="7">
        <v>87.621505024027996</v>
      </c>
      <c r="BF49" s="7"/>
      <c r="BG49" s="7">
        <v>75.894689380988794</v>
      </c>
      <c r="BH49" s="7">
        <v>81.372194811176399</v>
      </c>
      <c r="BI49" s="7">
        <v>84.0790842872008</v>
      </c>
      <c r="BJ49" s="7">
        <v>89.2995460030087</v>
      </c>
      <c r="BK49" s="7">
        <v>55.635135464321998</v>
      </c>
      <c r="BL49" s="7">
        <v>86.787002794304399</v>
      </c>
      <c r="BM49" s="7">
        <v>85.290270642408402</v>
      </c>
      <c r="BN49" s="7">
        <v>64.600922621638105</v>
      </c>
      <c r="BO49" s="7">
        <v>71.213711087792902</v>
      </c>
      <c r="BP49" s="7">
        <v>55.904701979530103</v>
      </c>
      <c r="BQ49" s="7">
        <v>87.959341132562997</v>
      </c>
      <c r="BR49" s="7"/>
      <c r="BS49" s="7">
        <v>81.098240905089</v>
      </c>
      <c r="BT49" s="7"/>
      <c r="BU49" s="7">
        <v>71.070754476355603</v>
      </c>
      <c r="BV49" s="7">
        <v>69.304303300056702</v>
      </c>
      <c r="BW49" s="7"/>
      <c r="BX49" s="7">
        <v>59.194982340762401</v>
      </c>
      <c r="BY49" s="7">
        <v>74.430627668127997</v>
      </c>
      <c r="BZ49" s="7"/>
      <c r="CA49" s="7">
        <v>94.355741745541494</v>
      </c>
      <c r="CB49" s="7">
        <v>69.236901452823403</v>
      </c>
      <c r="CC49" s="7">
        <v>81.685222158814696</v>
      </c>
      <c r="CD49" s="7">
        <v>54.121132922310402</v>
      </c>
      <c r="CE49" s="7">
        <v>82.231796150140696</v>
      </c>
      <c r="CF49" s="7">
        <v>63.978449940600399</v>
      </c>
      <c r="CG49" s="7">
        <v>84.057081508170498</v>
      </c>
      <c r="CH49" s="7">
        <v>89.861190612478595</v>
      </c>
      <c r="CI49" s="7"/>
      <c r="CJ49" s="7">
        <v>78.604214363628301</v>
      </c>
      <c r="CK49" s="7">
        <v>79.366360955215299</v>
      </c>
      <c r="CL49" s="7"/>
      <c r="CM49" s="7">
        <v>81.247924102343603</v>
      </c>
      <c r="CN49" s="7">
        <v>84.999377204753898</v>
      </c>
      <c r="CO49" s="7">
        <v>75.840940066198598</v>
      </c>
      <c r="CP49" s="7">
        <v>81.944438246400196</v>
      </c>
      <c r="CQ49" s="7">
        <v>48.275893257765198</v>
      </c>
      <c r="CR49" s="7">
        <v>80.612690500742502</v>
      </c>
      <c r="CS49" s="7">
        <v>55.774659545363498</v>
      </c>
      <c r="CT49" s="7">
        <v>84.810840517544904</v>
      </c>
      <c r="CU49" s="7">
        <v>83.079813886900396</v>
      </c>
      <c r="CV49" s="7"/>
      <c r="CW49" s="7">
        <v>80.909687294992295</v>
      </c>
      <c r="CX49" s="7">
        <v>86.552908903008202</v>
      </c>
      <c r="CY49" s="7">
        <v>85.387923311234502</v>
      </c>
      <c r="CZ49" s="7">
        <v>88.402821176680604</v>
      </c>
      <c r="DA49" s="7">
        <v>75.457512530598393</v>
      </c>
      <c r="DB49" s="7">
        <v>84.754099811849798</v>
      </c>
      <c r="DC49" s="7">
        <v>70.432426911535103</v>
      </c>
      <c r="DD49" s="7">
        <v>78.297687975054302</v>
      </c>
      <c r="DE49" s="7">
        <v>55.075434970010903</v>
      </c>
      <c r="DF49" s="7">
        <v>80.465823351180703</v>
      </c>
      <c r="DG49" s="7">
        <v>73.347459344104195</v>
      </c>
      <c r="DH49" s="7"/>
      <c r="DI49" s="7">
        <v>76.000190512478596</v>
      </c>
      <c r="DJ49" s="7">
        <v>66.291129719719905</v>
      </c>
      <c r="DK49" s="7">
        <v>40.779897189267402</v>
      </c>
      <c r="DL49" s="7"/>
      <c r="DM49" s="7">
        <v>78.943363231030204</v>
      </c>
      <c r="DN49" s="7">
        <v>90.647876578780497</v>
      </c>
      <c r="DO49" s="7">
        <v>91.164722236886107</v>
      </c>
      <c r="DP49" s="7"/>
      <c r="DQ49" s="7">
        <v>85.573700349426204</v>
      </c>
      <c r="DR49" s="7">
        <v>77.317173120484597</v>
      </c>
      <c r="DS49" s="7">
        <v>64.6331613976932</v>
      </c>
      <c r="DT49" s="7">
        <v>91.049255605374796</v>
      </c>
      <c r="DU49" s="7">
        <v>45.536683616151997</v>
      </c>
      <c r="DV49" s="7"/>
      <c r="DW49" s="7">
        <v>82.398329276899005</v>
      </c>
      <c r="DX49" s="7"/>
      <c r="DY49" s="7">
        <v>80.120695204377199</v>
      </c>
      <c r="DZ49" s="7"/>
      <c r="EA49" s="7">
        <v>68.347900592259904</v>
      </c>
      <c r="EB49" s="7">
        <v>32.148091843630297</v>
      </c>
      <c r="EC49" s="7">
        <v>81.469008688891705</v>
      </c>
      <c r="ED49" s="7">
        <v>67.680763630513496</v>
      </c>
      <c r="EE49" s="7">
        <v>60.953833541081302</v>
      </c>
      <c r="EF49" s="7">
        <v>66.154544766517802</v>
      </c>
      <c r="EG49" s="7">
        <v>88.8020304381063</v>
      </c>
      <c r="EH49" s="7">
        <v>74.270010305736903</v>
      </c>
      <c r="EI49" s="7">
        <v>64.498084533929003</v>
      </c>
      <c r="EJ49" s="7">
        <v>63.353638086215</v>
      </c>
      <c r="EK49" s="7">
        <v>62.184579722791597</v>
      </c>
      <c r="EL49" s="7">
        <v>43.559448423577003</v>
      </c>
      <c r="EM49" s="7">
        <v>42.773222825237603</v>
      </c>
      <c r="EN49" s="7">
        <v>90.928068191702195</v>
      </c>
      <c r="EO49" s="7"/>
      <c r="EP49" s="7">
        <v>86.740182894029005</v>
      </c>
      <c r="EQ49" s="7">
        <v>89.201597564227001</v>
      </c>
      <c r="ER49" s="7">
        <v>48.6662153012864</v>
      </c>
      <c r="ES49" s="7">
        <v>100.699049251487</v>
      </c>
      <c r="ET49" s="7">
        <v>73.1977851016171</v>
      </c>
      <c r="EU49" s="7">
        <v>57.128543540383902</v>
      </c>
      <c r="EV49" s="7">
        <v>50.335892894049202</v>
      </c>
      <c r="EW49" s="7"/>
      <c r="EX49" s="7"/>
      <c r="EY49" s="7">
        <v>83.844040167028098</v>
      </c>
      <c r="EZ49" s="7">
        <v>87.449126796607999</v>
      </c>
      <c r="FA49" s="7">
        <v>73.070465185832006</v>
      </c>
      <c r="FB49" s="7">
        <v>57.350100620744499</v>
      </c>
      <c r="FC49" s="7">
        <v>73.256355671217307</v>
      </c>
      <c r="FD49" s="7">
        <v>67.580262440315707</v>
      </c>
      <c r="FE49" s="7"/>
      <c r="FF49" s="7">
        <v>68.648578191344896</v>
      </c>
      <c r="FG49" s="7">
        <v>55.722511075213099</v>
      </c>
      <c r="FH49" s="7">
        <v>77.7417497845817</v>
      </c>
      <c r="FI49" s="7"/>
      <c r="FJ49" s="7">
        <v>75.646540841807806</v>
      </c>
      <c r="FK49" s="7">
        <v>87.515304395304398</v>
      </c>
      <c r="FL49" s="7">
        <v>76.384629900457597</v>
      </c>
      <c r="FM49" s="7">
        <v>53.160211063860103</v>
      </c>
      <c r="FN49" s="7">
        <v>55.624764061910099</v>
      </c>
      <c r="FO49" s="7">
        <v>85.236752375713394</v>
      </c>
      <c r="FP49" s="7">
        <v>72.371324646609395</v>
      </c>
      <c r="FQ49" s="7">
        <v>80.697191576941705</v>
      </c>
      <c r="FR49" s="7">
        <v>86.347781800875694</v>
      </c>
      <c r="FS49" s="7"/>
      <c r="FT49" s="7">
        <v>67.1111328986714</v>
      </c>
      <c r="FU49" s="7">
        <v>69.434083949648596</v>
      </c>
      <c r="FV49" s="7">
        <v>77.415452838715396</v>
      </c>
      <c r="FW49" s="7">
        <v>74.452667322565503</v>
      </c>
      <c r="FX49" s="7">
        <v>58.178540778186999</v>
      </c>
      <c r="FY49" s="7"/>
      <c r="FZ49" s="7">
        <v>50.812514187789802</v>
      </c>
      <c r="GA49" s="7"/>
      <c r="GB49" s="7">
        <v>88.838811991282697</v>
      </c>
      <c r="GC49" s="7">
        <v>57.241112924067302</v>
      </c>
      <c r="GD49" s="7">
        <v>40.716521998729803</v>
      </c>
      <c r="GE49" s="7">
        <v>69.811965296624706</v>
      </c>
      <c r="GF49" s="7"/>
      <c r="GG49" s="7">
        <v>64.125070406939898</v>
      </c>
      <c r="GH49" s="7">
        <v>91.140691675689396</v>
      </c>
      <c r="GI49" s="7"/>
      <c r="GJ49" s="7">
        <v>84.448962093315004</v>
      </c>
      <c r="GK49" s="7">
        <v>57.4176072747509</v>
      </c>
      <c r="GL49" s="7">
        <v>82.122825662966505</v>
      </c>
      <c r="GM49" s="7">
        <v>52.084465141670499</v>
      </c>
      <c r="GN49" s="7">
        <v>86.352499999999907</v>
      </c>
      <c r="GO49" s="7"/>
      <c r="GP49" s="7">
        <v>88.001085874581506</v>
      </c>
      <c r="GQ49" s="7">
        <v>74.583982069047096</v>
      </c>
      <c r="GR49" s="7">
        <v>51.143227873053597</v>
      </c>
      <c r="GS49" s="7">
        <v>77.445783132530096</v>
      </c>
      <c r="GT49" s="7">
        <v>79.028254286056296</v>
      </c>
      <c r="GU49" s="7">
        <v>75.757502361518206</v>
      </c>
      <c r="GV49" s="7">
        <v>66.806939830195603</v>
      </c>
      <c r="GW49" s="7">
        <v>85.739566954200598</v>
      </c>
      <c r="GX49" s="7">
        <v>73.858921161825705</v>
      </c>
      <c r="GY49" s="7">
        <v>85.027557576646601</v>
      </c>
      <c r="GZ49" s="7">
        <v>89.721767506933205</v>
      </c>
      <c r="HA49" s="7"/>
      <c r="HB49" s="7">
        <v>67.635922938418204</v>
      </c>
      <c r="HC49" s="7">
        <v>67.966385594914101</v>
      </c>
      <c r="HD49" s="7">
        <v>54.531519924474701</v>
      </c>
      <c r="HE49" s="7">
        <v>59.383518622258897</v>
      </c>
      <c r="HF49" s="7">
        <v>75.012435748632001</v>
      </c>
      <c r="HG49" s="7">
        <v>85.945915814851503</v>
      </c>
      <c r="HH49" s="7">
        <v>33.436716263318203</v>
      </c>
      <c r="HI49" s="7">
        <v>76.878329466016893</v>
      </c>
      <c r="HJ49" s="7">
        <v>85.630478213225501</v>
      </c>
      <c r="HK49" s="7">
        <v>56.162524832982299</v>
      </c>
      <c r="HL49" s="7">
        <v>53.616578819232302</v>
      </c>
      <c r="HM49" s="7"/>
      <c r="HN49" s="7">
        <v>87.579430357031399</v>
      </c>
      <c r="HO49" s="7"/>
      <c r="HP49" s="7">
        <v>84.511336548589199</v>
      </c>
      <c r="HQ49" s="7">
        <v>84.741093894848404</v>
      </c>
      <c r="HR49" s="7">
        <v>61.282964765045101</v>
      </c>
      <c r="HS49" s="7"/>
      <c r="HT49" s="7">
        <v>72.758278844744197</v>
      </c>
      <c r="HU49" s="7"/>
      <c r="HV49" s="7">
        <v>86.064516864673095</v>
      </c>
      <c r="HW49" s="7">
        <v>52.178055344143601</v>
      </c>
      <c r="HX49" s="7">
        <v>78.740845867804893</v>
      </c>
      <c r="HY49" s="7">
        <v>84.014411903260395</v>
      </c>
      <c r="HZ49" s="7"/>
      <c r="IA49" s="7">
        <v>78.574937524077001</v>
      </c>
      <c r="IB49" s="7">
        <v>52.147369012691598</v>
      </c>
      <c r="IC49" s="7">
        <v>62.738813891405698</v>
      </c>
      <c r="ID49" s="7">
        <v>92.287453129347895</v>
      </c>
      <c r="IE49" s="7">
        <v>94.601127428629496</v>
      </c>
      <c r="IF49" s="7">
        <v>65.585733340258301</v>
      </c>
      <c r="IG49" s="7">
        <v>54.955436369308202</v>
      </c>
      <c r="IH49" s="7">
        <v>63.1530614538705</v>
      </c>
      <c r="II49" s="7">
        <v>82.810843901847207</v>
      </c>
      <c r="IJ49" s="7">
        <v>73.593426435258706</v>
      </c>
      <c r="IK49" s="7">
        <v>79.351864703998999</v>
      </c>
      <c r="IL49" s="7">
        <v>70.621743325388394</v>
      </c>
      <c r="IM49" s="7">
        <v>60.421798322795702</v>
      </c>
      <c r="IN49" s="7">
        <v>82.503551825726802</v>
      </c>
      <c r="IO49" s="7">
        <v>60.873972346786204</v>
      </c>
      <c r="IP49" s="7"/>
      <c r="IQ49" s="7"/>
      <c r="IR49" s="7"/>
      <c r="IS49" s="7">
        <v>61.484305392365002</v>
      </c>
      <c r="IT49" s="7">
        <v>45.084262712127703</v>
      </c>
      <c r="IU49" s="7"/>
      <c r="IV49" s="7">
        <v>86.314037358979107</v>
      </c>
      <c r="IW49" s="7">
        <v>86.621678120172803</v>
      </c>
      <c r="IX49" s="7">
        <v>67.377546261612906</v>
      </c>
      <c r="IY49" s="7"/>
      <c r="IZ49" s="7">
        <v>82.916978575608496</v>
      </c>
      <c r="JA49" s="7"/>
      <c r="JB49" s="7">
        <v>55.303319144004497</v>
      </c>
      <c r="JC49" s="7"/>
      <c r="JD49" s="7">
        <v>77.517680127596705</v>
      </c>
      <c r="JE49" s="7">
        <v>53.631222925987899</v>
      </c>
      <c r="JF49" s="7">
        <v>50.636857945758798</v>
      </c>
      <c r="JG49" s="7"/>
    </row>
    <row r="50" spans="1:267" x14ac:dyDescent="0.2">
      <c r="A50" s="7" t="s">
        <v>195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>
        <v>71.582143375953905</v>
      </c>
      <c r="AZ50" s="7">
        <v>86.671984617847698</v>
      </c>
      <c r="BA50" s="7">
        <v>81.826078445765702</v>
      </c>
      <c r="BB50" s="7"/>
      <c r="BC50" s="7"/>
      <c r="BD50" s="7">
        <v>53.6948050312199</v>
      </c>
      <c r="BE50" s="7">
        <v>89.460463084316302</v>
      </c>
      <c r="BF50" s="7"/>
      <c r="BG50" s="7">
        <v>76.379601803786102</v>
      </c>
      <c r="BH50" s="7">
        <v>84.137048487673297</v>
      </c>
      <c r="BI50" s="7">
        <v>86.342351716961502</v>
      </c>
      <c r="BJ50" s="7">
        <v>91.352665670750795</v>
      </c>
      <c r="BK50" s="7">
        <v>61.020342473621497</v>
      </c>
      <c r="BL50" s="7">
        <v>88.168310094907895</v>
      </c>
      <c r="BM50" s="7">
        <v>87.496053503850007</v>
      </c>
      <c r="BN50" s="7">
        <v>69.153102968056402</v>
      </c>
      <c r="BO50" s="7">
        <v>75.545062376122203</v>
      </c>
      <c r="BP50" s="7">
        <v>61.684621721723701</v>
      </c>
      <c r="BQ50" s="7">
        <v>90.405870953850595</v>
      </c>
      <c r="BR50" s="7"/>
      <c r="BS50" s="7">
        <v>85.448772954175894</v>
      </c>
      <c r="BT50" s="7"/>
      <c r="BU50" s="7">
        <v>74.845686884660495</v>
      </c>
      <c r="BV50" s="7">
        <v>73.042044517724605</v>
      </c>
      <c r="BW50" s="7">
        <v>85.049701205601494</v>
      </c>
      <c r="BX50" s="7">
        <v>64.291803677992903</v>
      </c>
      <c r="BY50" s="7">
        <v>79.543667330674594</v>
      </c>
      <c r="BZ50" s="7"/>
      <c r="CA50" s="7">
        <v>95.529939619579494</v>
      </c>
      <c r="CB50" s="7">
        <v>72.725636802491493</v>
      </c>
      <c r="CC50" s="7">
        <v>86.925361984444706</v>
      </c>
      <c r="CD50" s="7">
        <v>61.293303298033699</v>
      </c>
      <c r="CE50" s="7">
        <v>82.576258247313802</v>
      </c>
      <c r="CF50" s="7">
        <v>68.210790185140795</v>
      </c>
      <c r="CG50" s="7">
        <v>85.749604048364006</v>
      </c>
      <c r="CH50" s="7">
        <v>91.850314825414998</v>
      </c>
      <c r="CI50" s="7"/>
      <c r="CJ50" s="7">
        <v>80.870783182279197</v>
      </c>
      <c r="CK50" s="7">
        <v>85.628657057228494</v>
      </c>
      <c r="CL50" s="7"/>
      <c r="CM50" s="7">
        <v>83.728078907761798</v>
      </c>
      <c r="CN50" s="7">
        <v>86.509318106505901</v>
      </c>
      <c r="CO50" s="7">
        <v>79.671984698727599</v>
      </c>
      <c r="CP50" s="7">
        <v>84.4136896302482</v>
      </c>
      <c r="CQ50" s="7">
        <v>58.566776944882299</v>
      </c>
      <c r="CR50" s="7">
        <v>83.107242239370294</v>
      </c>
      <c r="CS50" s="7">
        <v>63.470611554982398</v>
      </c>
      <c r="CT50" s="7">
        <v>88.106445939908397</v>
      </c>
      <c r="CU50" s="7">
        <v>85.835719398711504</v>
      </c>
      <c r="CV50" s="7"/>
      <c r="CW50" s="7">
        <v>84.240833880020404</v>
      </c>
      <c r="CX50" s="7">
        <v>88.768803000936103</v>
      </c>
      <c r="CY50" s="7">
        <v>86.973660634294902</v>
      </c>
      <c r="CZ50" s="7">
        <v>90.009820551736496</v>
      </c>
      <c r="DA50" s="7">
        <v>77.800442942068301</v>
      </c>
      <c r="DB50" s="7">
        <v>86.179579693580393</v>
      </c>
      <c r="DC50" s="7">
        <v>73.383688298550197</v>
      </c>
      <c r="DD50" s="7">
        <v>80.182916047028101</v>
      </c>
      <c r="DE50" s="7">
        <v>57.757276530949902</v>
      </c>
      <c r="DF50" s="7">
        <v>84.240433852889495</v>
      </c>
      <c r="DG50" s="7">
        <v>77.478119445883394</v>
      </c>
      <c r="DH50" s="7"/>
      <c r="DI50" s="7">
        <v>79.100781101162099</v>
      </c>
      <c r="DJ50" s="7">
        <v>69.455870934371603</v>
      </c>
      <c r="DK50" s="7">
        <v>44.845641208752497</v>
      </c>
      <c r="DL50" s="7"/>
      <c r="DM50" s="7">
        <v>80.810977323694701</v>
      </c>
      <c r="DN50" s="7">
        <v>91.2134055202458</v>
      </c>
      <c r="DO50" s="7">
        <v>92.756339193017695</v>
      </c>
      <c r="DP50" s="7"/>
      <c r="DQ50" s="7">
        <v>88.747058404050506</v>
      </c>
      <c r="DR50" s="7">
        <v>81.058258695240497</v>
      </c>
      <c r="DS50" s="7">
        <v>69.963516666666706</v>
      </c>
      <c r="DT50" s="7">
        <v>92.457705328035502</v>
      </c>
      <c r="DU50" s="7">
        <v>52.567088563814501</v>
      </c>
      <c r="DV50" s="7"/>
      <c r="DW50" s="7">
        <v>85.319409980830997</v>
      </c>
      <c r="DX50" s="7"/>
      <c r="DY50" s="7">
        <v>82.905535886707497</v>
      </c>
      <c r="DZ50" s="7"/>
      <c r="EA50" s="7">
        <v>74.573471541950596</v>
      </c>
      <c r="EB50" s="7">
        <v>42.234009973921303</v>
      </c>
      <c r="EC50" s="7">
        <v>84.181274297244798</v>
      </c>
      <c r="ED50" s="7">
        <v>72.368024044801999</v>
      </c>
      <c r="EE50" s="7">
        <v>69.470917777026798</v>
      </c>
      <c r="EF50" s="7">
        <v>71.982138802694294</v>
      </c>
      <c r="EG50" s="7">
        <v>89.535931516107198</v>
      </c>
      <c r="EH50" s="7">
        <v>76.915149433184496</v>
      </c>
      <c r="EI50" s="7">
        <v>67.069654012483099</v>
      </c>
      <c r="EJ50" s="7">
        <v>66.043851255329201</v>
      </c>
      <c r="EK50" s="7">
        <v>68.684857227476598</v>
      </c>
      <c r="EL50" s="7">
        <v>49.4108405341712</v>
      </c>
      <c r="EM50" s="7">
        <v>58.581983954280403</v>
      </c>
      <c r="EN50" s="7">
        <v>93.137340175698</v>
      </c>
      <c r="EO50" s="7"/>
      <c r="EP50" s="7">
        <v>87.878787878787904</v>
      </c>
      <c r="EQ50" s="7">
        <v>90.972510623427198</v>
      </c>
      <c r="ER50" s="7">
        <v>55.991875423155001</v>
      </c>
      <c r="ES50" s="7">
        <v>100.414125250347</v>
      </c>
      <c r="ET50" s="7">
        <v>75.755085393451907</v>
      </c>
      <c r="EU50" s="7">
        <v>61.458886735850797</v>
      </c>
      <c r="EV50" s="7">
        <v>55.526921962465103</v>
      </c>
      <c r="EW50" s="7"/>
      <c r="EX50" s="7"/>
      <c r="EY50" s="7">
        <v>86.152930325179994</v>
      </c>
      <c r="EZ50" s="7">
        <v>86.237790996548398</v>
      </c>
      <c r="FA50" s="7">
        <v>76.097756901960494</v>
      </c>
      <c r="FB50" s="7">
        <v>59.8383344785777</v>
      </c>
      <c r="FC50" s="7">
        <v>78.5054794732104</v>
      </c>
      <c r="FD50" s="7">
        <v>72.140882849471595</v>
      </c>
      <c r="FE50" s="7"/>
      <c r="FF50" s="7">
        <v>71.008636835498706</v>
      </c>
      <c r="FG50" s="7">
        <v>61.759687884297001</v>
      </c>
      <c r="FH50" s="7">
        <v>79.802066116321001</v>
      </c>
      <c r="FI50" s="7"/>
      <c r="FJ50" s="7">
        <v>77.657592662565406</v>
      </c>
      <c r="FK50" s="7">
        <v>89.692419692419705</v>
      </c>
      <c r="FL50" s="7">
        <v>79.742416379676399</v>
      </c>
      <c r="FM50" s="7">
        <v>62.922459005545598</v>
      </c>
      <c r="FN50" s="7">
        <v>64.196731920401206</v>
      </c>
      <c r="FO50" s="7">
        <v>87.772606214629704</v>
      </c>
      <c r="FP50" s="7">
        <v>73.3123508948959</v>
      </c>
      <c r="FQ50" s="7">
        <v>85.860103429077895</v>
      </c>
      <c r="FR50" s="7">
        <v>88.945094172097001</v>
      </c>
      <c r="FS50" s="7"/>
      <c r="FT50" s="7">
        <v>75.248793125006301</v>
      </c>
      <c r="FU50" s="7">
        <v>72.862162746775994</v>
      </c>
      <c r="FV50" s="7">
        <v>80.502825337738201</v>
      </c>
      <c r="FW50" s="7">
        <v>77.622638376933097</v>
      </c>
      <c r="FX50" s="7">
        <v>65.136219356752804</v>
      </c>
      <c r="FY50" s="7"/>
      <c r="FZ50" s="7">
        <v>57.274121805470898</v>
      </c>
      <c r="GA50" s="7">
        <v>82.205479452054803</v>
      </c>
      <c r="GB50" s="7">
        <v>89.711779168172299</v>
      </c>
      <c r="GC50" s="7">
        <v>60.920315669522303</v>
      </c>
      <c r="GD50" s="7">
        <v>44.531097465480798</v>
      </c>
      <c r="GE50" s="7">
        <v>71.405036695270496</v>
      </c>
      <c r="GF50" s="7"/>
      <c r="GG50" s="7">
        <v>68.508873537730594</v>
      </c>
      <c r="GH50" s="7">
        <v>92.679265196939198</v>
      </c>
      <c r="GI50" s="7"/>
      <c r="GJ50" s="7">
        <v>87.013696770797594</v>
      </c>
      <c r="GK50" s="7">
        <v>62.929180734646799</v>
      </c>
      <c r="GL50" s="7">
        <v>88.526351202004903</v>
      </c>
      <c r="GM50" s="7">
        <v>61.388570117053</v>
      </c>
      <c r="GN50" s="7">
        <v>86.806296161340498</v>
      </c>
      <c r="GO50" s="7"/>
      <c r="GP50" s="7">
        <v>89.349380146593106</v>
      </c>
      <c r="GQ50" s="7">
        <v>76.008413462257394</v>
      </c>
      <c r="GR50" s="7">
        <v>55.778506042929102</v>
      </c>
      <c r="GS50" s="7">
        <v>80.506024096385502</v>
      </c>
      <c r="GT50" s="7">
        <v>81.285208961090007</v>
      </c>
      <c r="GU50" s="7">
        <v>77.106595296340302</v>
      </c>
      <c r="GV50" s="7">
        <v>71.354743447766694</v>
      </c>
      <c r="GW50" s="7">
        <v>87.125377237050401</v>
      </c>
      <c r="GX50" s="7">
        <v>78.6721991701245</v>
      </c>
      <c r="GY50" s="7">
        <v>86.8843882939709</v>
      </c>
      <c r="GZ50" s="7">
        <v>91.764879250897494</v>
      </c>
      <c r="HA50" s="7"/>
      <c r="HB50" s="7">
        <v>73.597620566804594</v>
      </c>
      <c r="HC50" s="7">
        <v>74.093496012334199</v>
      </c>
      <c r="HD50" s="7">
        <v>61.4490089758499</v>
      </c>
      <c r="HE50" s="7">
        <v>64.7364019496396</v>
      </c>
      <c r="HF50" s="7">
        <v>76.405239595423595</v>
      </c>
      <c r="HG50" s="7">
        <v>87.3945246904551</v>
      </c>
      <c r="HH50" s="7">
        <v>39.171850360482601</v>
      </c>
      <c r="HI50" s="7">
        <v>77.246753790158905</v>
      </c>
      <c r="HJ50" s="7">
        <v>87.095901066348205</v>
      </c>
      <c r="HK50" s="7">
        <v>65.215912967646005</v>
      </c>
      <c r="HL50" s="7">
        <v>54.1029818371318</v>
      </c>
      <c r="HM50" s="7"/>
      <c r="HN50" s="7">
        <v>87.951736012462604</v>
      </c>
      <c r="HO50" s="7">
        <v>89.283817196304696</v>
      </c>
      <c r="HP50" s="7">
        <v>86.800820444592304</v>
      </c>
      <c r="HQ50" s="7">
        <v>86.818522932944902</v>
      </c>
      <c r="HR50" s="7">
        <v>65.775412643520497</v>
      </c>
      <c r="HS50" s="7"/>
      <c r="HT50" s="7">
        <v>74.259170209646697</v>
      </c>
      <c r="HU50" s="7"/>
      <c r="HV50" s="7">
        <v>88.9638704417588</v>
      </c>
      <c r="HW50" s="7">
        <v>58.251417197779197</v>
      </c>
      <c r="HX50" s="7">
        <v>81.400569151691997</v>
      </c>
      <c r="HY50" s="7">
        <v>87.289523633075504</v>
      </c>
      <c r="HZ50" s="7"/>
      <c r="IA50" s="7">
        <v>81.508477157722297</v>
      </c>
      <c r="IB50" s="7">
        <v>56.582946395828799</v>
      </c>
      <c r="IC50" s="7">
        <v>68.948704761827599</v>
      </c>
      <c r="ID50" s="7">
        <v>92.705672967515</v>
      </c>
      <c r="IE50" s="7">
        <v>95.709809317933505</v>
      </c>
      <c r="IF50" s="7">
        <v>70.334369586372603</v>
      </c>
      <c r="IG50" s="7">
        <v>58.852838789186997</v>
      </c>
      <c r="IH50" s="7">
        <v>66.332546598433595</v>
      </c>
      <c r="II50" s="7">
        <v>86.570761949600296</v>
      </c>
      <c r="IJ50" s="7">
        <v>74.411545425498105</v>
      </c>
      <c r="IK50" s="7">
        <v>84.7342452917256</v>
      </c>
      <c r="IL50" s="7">
        <v>76.741606236233295</v>
      </c>
      <c r="IM50" s="7">
        <v>64.575515751921998</v>
      </c>
      <c r="IN50" s="7">
        <v>84.168297285180202</v>
      </c>
      <c r="IO50" s="7">
        <v>65.852952167414003</v>
      </c>
      <c r="IP50" s="7"/>
      <c r="IQ50" s="7"/>
      <c r="IR50" s="7"/>
      <c r="IS50" s="7">
        <v>66.678946148044901</v>
      </c>
      <c r="IT50" s="7">
        <v>51.202006226219297</v>
      </c>
      <c r="IU50" s="7"/>
      <c r="IV50" s="7">
        <v>88.117255409654206</v>
      </c>
      <c r="IW50" s="7">
        <v>89.560532372110202</v>
      </c>
      <c r="IX50" s="7">
        <v>70.543804059261802</v>
      </c>
      <c r="IY50" s="7"/>
      <c r="IZ50" s="7">
        <v>83.911319424616494</v>
      </c>
      <c r="JA50" s="7"/>
      <c r="JB50" s="7">
        <v>59.884962675395201</v>
      </c>
      <c r="JC50" s="7"/>
      <c r="JD50" s="7">
        <v>80.701525592810995</v>
      </c>
      <c r="JE50" s="7">
        <v>59.965748218682599</v>
      </c>
      <c r="JF50" s="7">
        <v>59.915778446598502</v>
      </c>
      <c r="JG50" s="7"/>
    </row>
    <row r="51" spans="1:267" x14ac:dyDescent="0.2">
      <c r="A51" s="7" t="s">
        <v>196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>
        <v>76.438703005866799</v>
      </c>
      <c r="AZ51" s="7">
        <v>88.726741901859398</v>
      </c>
      <c r="BA51" s="7">
        <v>83.717487582275098</v>
      </c>
      <c r="BB51" s="7"/>
      <c r="BC51" s="7"/>
      <c r="BD51" s="7">
        <v>60.839011695292697</v>
      </c>
      <c r="BE51" s="7">
        <v>91.059824159021403</v>
      </c>
      <c r="BF51" s="7"/>
      <c r="BG51" s="7">
        <v>78.588772276393399</v>
      </c>
      <c r="BH51" s="7">
        <v>87.1727337163219</v>
      </c>
      <c r="BI51" s="7">
        <v>89.412070759625394</v>
      </c>
      <c r="BJ51" s="7">
        <v>92.669558662660094</v>
      </c>
      <c r="BK51" s="7">
        <v>66.102680928423297</v>
      </c>
      <c r="BL51" s="7">
        <v>90.2753795352439</v>
      </c>
      <c r="BM51" s="7">
        <v>89.252510226849793</v>
      </c>
      <c r="BN51" s="7">
        <v>73.831490991383106</v>
      </c>
      <c r="BO51" s="7">
        <v>81.065640666899995</v>
      </c>
      <c r="BP51" s="7">
        <v>66.000774298563798</v>
      </c>
      <c r="BQ51" s="7">
        <v>92.025227876265006</v>
      </c>
      <c r="BR51" s="7"/>
      <c r="BS51" s="7">
        <v>88.680596762068902</v>
      </c>
      <c r="BT51" s="7"/>
      <c r="BU51" s="7">
        <v>78.588311312894305</v>
      </c>
      <c r="BV51" s="7">
        <v>76.169994145548799</v>
      </c>
      <c r="BW51" s="7">
        <v>90.259476918603497</v>
      </c>
      <c r="BX51" s="7">
        <v>71.720862257946706</v>
      </c>
      <c r="BY51" s="7">
        <v>82.871430845733897</v>
      </c>
      <c r="BZ51" s="7"/>
      <c r="CA51" s="7">
        <v>95.682680604281501</v>
      </c>
      <c r="CB51" s="7">
        <v>78.006677737501505</v>
      </c>
      <c r="CC51" s="7">
        <v>88.953425048950294</v>
      </c>
      <c r="CD51" s="7">
        <v>62.976061906751703</v>
      </c>
      <c r="CE51" s="7">
        <v>87.009841029523102</v>
      </c>
      <c r="CF51" s="7">
        <v>72.174304683031295</v>
      </c>
      <c r="CG51" s="7">
        <v>90.137907057596493</v>
      </c>
      <c r="CH51" s="7">
        <v>93.689181453920995</v>
      </c>
      <c r="CI51" s="7"/>
      <c r="CJ51" s="7">
        <v>86.285296147114593</v>
      </c>
      <c r="CK51" s="7">
        <v>92.510023387623804</v>
      </c>
      <c r="CL51" s="7"/>
      <c r="CM51" s="7">
        <v>86.5681498602451</v>
      </c>
      <c r="CN51" s="7">
        <v>87.936229612535897</v>
      </c>
      <c r="CO51" s="7">
        <v>83.091864899843102</v>
      </c>
      <c r="CP51" s="7">
        <v>87.262114447571406</v>
      </c>
      <c r="CQ51" s="7">
        <v>66.211319695899505</v>
      </c>
      <c r="CR51" s="7">
        <v>88.540664050618702</v>
      </c>
      <c r="CS51" s="7">
        <v>70.751069502409095</v>
      </c>
      <c r="CT51" s="7">
        <v>90.280200672727801</v>
      </c>
      <c r="CU51" s="7">
        <v>88.573729420186098</v>
      </c>
      <c r="CV51" s="7"/>
      <c r="CW51" s="7">
        <v>86.864931846344504</v>
      </c>
      <c r="CX51" s="7">
        <v>90.814646356501001</v>
      </c>
      <c r="CY51" s="7">
        <v>89.177566744310994</v>
      </c>
      <c r="CZ51" s="7">
        <v>91.741808767074403</v>
      </c>
      <c r="DA51" s="7">
        <v>80.5105490150371</v>
      </c>
      <c r="DB51" s="7">
        <v>88.077591281807997</v>
      </c>
      <c r="DC51" s="7">
        <v>78.940892090249804</v>
      </c>
      <c r="DD51" s="7">
        <v>82.827948757382998</v>
      </c>
      <c r="DE51" s="7">
        <v>62.172546809422798</v>
      </c>
      <c r="DF51" s="7">
        <v>87.641324283901895</v>
      </c>
      <c r="DG51" s="7">
        <v>80.899475599842901</v>
      </c>
      <c r="DH51" s="7"/>
      <c r="DI51" s="7">
        <v>82.610973518765505</v>
      </c>
      <c r="DJ51" s="7">
        <v>73.140254473595604</v>
      </c>
      <c r="DK51" s="7">
        <v>50.361420225955399</v>
      </c>
      <c r="DL51" s="7"/>
      <c r="DM51" s="7">
        <v>82.823846552267298</v>
      </c>
      <c r="DN51" s="7">
        <v>92.642412931703703</v>
      </c>
      <c r="DO51" s="7">
        <v>94.310123352513699</v>
      </c>
      <c r="DP51" s="7"/>
      <c r="DQ51" s="7">
        <v>87.496256150610293</v>
      </c>
      <c r="DR51" s="7">
        <v>82.725224560467097</v>
      </c>
      <c r="DS51" s="7">
        <v>76.37285</v>
      </c>
      <c r="DT51" s="7">
        <v>93.916159299172094</v>
      </c>
      <c r="DU51" s="7">
        <v>58.706495528690503</v>
      </c>
      <c r="DV51" s="7"/>
      <c r="DW51" s="7">
        <v>88.046172969253305</v>
      </c>
      <c r="DX51" s="7"/>
      <c r="DY51" s="7">
        <v>86.430640489217893</v>
      </c>
      <c r="DZ51" s="7"/>
      <c r="EA51" s="7">
        <v>79.466127258514007</v>
      </c>
      <c r="EB51" s="7">
        <v>56.887214019480702</v>
      </c>
      <c r="EC51" s="7">
        <v>85.826796961406998</v>
      </c>
      <c r="ED51" s="7">
        <v>77.200151282350603</v>
      </c>
      <c r="EE51" s="7">
        <v>77.352542917217207</v>
      </c>
      <c r="EF51" s="7">
        <v>75.997124044501604</v>
      </c>
      <c r="EG51" s="7">
        <v>91.326875422392405</v>
      </c>
      <c r="EH51" s="7">
        <v>79.938165578838905</v>
      </c>
      <c r="EI51" s="7">
        <v>71.554654802482901</v>
      </c>
      <c r="EJ51" s="7">
        <v>69.872098531501607</v>
      </c>
      <c r="EK51" s="7">
        <v>77.688529942769705</v>
      </c>
      <c r="EL51" s="7">
        <v>54.359780047132801</v>
      </c>
      <c r="EM51" s="7">
        <v>89.765738105762097</v>
      </c>
      <c r="EN51" s="7">
        <v>96.799164999565093</v>
      </c>
      <c r="EO51" s="7"/>
      <c r="EP51" s="7">
        <v>89.689797382105098</v>
      </c>
      <c r="EQ51" s="7">
        <v>92.874603821687202</v>
      </c>
      <c r="ER51" s="7">
        <v>60.785375761679099</v>
      </c>
      <c r="ES51" s="7">
        <v>100.664513008925</v>
      </c>
      <c r="ET51" s="7">
        <v>80.491084753171194</v>
      </c>
      <c r="EU51" s="7">
        <v>66.819142687279694</v>
      </c>
      <c r="EV51" s="7">
        <v>63.552635676898198</v>
      </c>
      <c r="EW51" s="7">
        <v>80.473064154664101</v>
      </c>
      <c r="EX51" s="7"/>
      <c r="EY51" s="7">
        <v>88.0847721887326</v>
      </c>
      <c r="EZ51" s="7">
        <v>86.773885584196194</v>
      </c>
      <c r="FA51" s="7">
        <v>78.424075521211805</v>
      </c>
      <c r="FB51" s="7">
        <v>63.160632608418801</v>
      </c>
      <c r="FC51" s="7">
        <v>83.644129733865796</v>
      </c>
      <c r="FD51" s="7">
        <v>76.856154576107798</v>
      </c>
      <c r="FE51" s="7"/>
      <c r="FF51" s="7">
        <v>75.320791672344996</v>
      </c>
      <c r="FG51" s="7">
        <v>66.293742071219398</v>
      </c>
      <c r="FH51" s="7">
        <v>80.966592738608796</v>
      </c>
      <c r="FI51" s="7"/>
      <c r="FJ51" s="7">
        <v>80.561303272863995</v>
      </c>
      <c r="FK51" s="7">
        <v>92.083902083902103</v>
      </c>
      <c r="FL51" s="7">
        <v>83.849129593810403</v>
      </c>
      <c r="FM51" s="7">
        <v>69.696462631392507</v>
      </c>
      <c r="FN51" s="7">
        <v>73.1677722051448</v>
      </c>
      <c r="FO51" s="7">
        <v>90.940526402254505</v>
      </c>
      <c r="FP51" s="7">
        <v>75.319951939077797</v>
      </c>
      <c r="FQ51" s="7">
        <v>87.185376422752796</v>
      </c>
      <c r="FR51" s="7">
        <v>91.412235462873397</v>
      </c>
      <c r="FS51" s="7"/>
      <c r="FT51" s="7">
        <v>79.945095347811005</v>
      </c>
      <c r="FU51" s="7">
        <v>79.356732392999703</v>
      </c>
      <c r="FV51" s="7">
        <v>83.424649320091703</v>
      </c>
      <c r="FW51" s="7">
        <v>81.222287388877405</v>
      </c>
      <c r="FX51" s="7">
        <v>73.459166392460702</v>
      </c>
      <c r="FY51" s="7"/>
      <c r="FZ51" s="7">
        <v>60.1923337396722</v>
      </c>
      <c r="GA51" s="7">
        <v>84.609589041095902</v>
      </c>
      <c r="GB51" s="7">
        <v>92.658597303357993</v>
      </c>
      <c r="GC51" s="7">
        <v>68.989265033233295</v>
      </c>
      <c r="GD51" s="7">
        <v>53.435752730712501</v>
      </c>
      <c r="GE51" s="7">
        <v>74.947559735723004</v>
      </c>
      <c r="GF51" s="7"/>
      <c r="GG51" s="7">
        <v>73.249917644186496</v>
      </c>
      <c r="GH51" s="7">
        <v>93.700128290281796</v>
      </c>
      <c r="GI51" s="7"/>
      <c r="GJ51" s="7">
        <v>89.942057428886997</v>
      </c>
      <c r="GK51" s="7">
        <v>68.681033503089907</v>
      </c>
      <c r="GL51" s="7">
        <v>88.562191830021902</v>
      </c>
      <c r="GM51" s="7">
        <v>66.437915997245796</v>
      </c>
      <c r="GN51" s="7">
        <v>89.595928725608999</v>
      </c>
      <c r="GO51" s="7"/>
      <c r="GP51" s="7">
        <v>91.430639761107599</v>
      </c>
      <c r="GQ51" s="7">
        <v>78.702901014507802</v>
      </c>
      <c r="GR51" s="7">
        <v>60.1967685839765</v>
      </c>
      <c r="GS51" s="7">
        <v>84.072289156626496</v>
      </c>
      <c r="GT51" s="7">
        <v>83.283112799685597</v>
      </c>
      <c r="GU51" s="7">
        <v>78.932836001647004</v>
      </c>
      <c r="GV51" s="7">
        <v>78.197199118504301</v>
      </c>
      <c r="GW51" s="7">
        <v>88.869852083689807</v>
      </c>
      <c r="GX51" s="7">
        <v>82.987551867219906</v>
      </c>
      <c r="GY51" s="7">
        <v>88.000586768373196</v>
      </c>
      <c r="GZ51" s="7">
        <v>94.616624706605094</v>
      </c>
      <c r="HA51" s="7"/>
      <c r="HB51" s="7">
        <v>82.308494821752504</v>
      </c>
      <c r="HC51" s="7">
        <v>78.952928412356997</v>
      </c>
      <c r="HD51" s="7">
        <v>67.390301376828305</v>
      </c>
      <c r="HE51" s="7">
        <v>70.486824248099197</v>
      </c>
      <c r="HF51" s="7">
        <v>79.232299784446994</v>
      </c>
      <c r="HG51" s="7">
        <v>89.225666645763496</v>
      </c>
      <c r="HH51" s="7">
        <v>48.211552896952803</v>
      </c>
      <c r="HI51" s="7">
        <v>78.953153181406805</v>
      </c>
      <c r="HJ51" s="7">
        <v>88.935615450722807</v>
      </c>
      <c r="HK51" s="7">
        <v>72.861841602382896</v>
      </c>
      <c r="HL51" s="7">
        <v>53.911746462572999</v>
      </c>
      <c r="HM51" s="7">
        <v>71.852702787837103</v>
      </c>
      <c r="HN51" s="7">
        <v>88.798624842453705</v>
      </c>
      <c r="HO51" s="7">
        <v>89.552205424349694</v>
      </c>
      <c r="HP51" s="7">
        <v>90.692388713343306</v>
      </c>
      <c r="HQ51" s="7">
        <v>88.952456628261203</v>
      </c>
      <c r="HR51" s="7">
        <v>73.155405405405403</v>
      </c>
      <c r="HS51" s="7"/>
      <c r="HT51" s="7">
        <v>76.668069198064799</v>
      </c>
      <c r="HU51" s="7"/>
      <c r="HV51" s="7">
        <v>92.091462713569896</v>
      </c>
      <c r="HW51" s="7">
        <v>64.088316153920999</v>
      </c>
      <c r="HX51" s="7">
        <v>88.309430865746293</v>
      </c>
      <c r="HY51" s="7">
        <v>89.380649639527405</v>
      </c>
      <c r="HZ51" s="7"/>
      <c r="IA51" s="7">
        <v>83.742359745054202</v>
      </c>
      <c r="IB51" s="7">
        <v>60.656426208760898</v>
      </c>
      <c r="IC51" s="7">
        <v>76.727017975808195</v>
      </c>
      <c r="ID51" s="7">
        <v>93.966669146230899</v>
      </c>
      <c r="IE51" s="7">
        <v>96.723863632635997</v>
      </c>
      <c r="IF51" s="7">
        <v>77.384764539745206</v>
      </c>
      <c r="IG51" s="7">
        <v>64.744517140063806</v>
      </c>
      <c r="IH51" s="7">
        <v>71.142301390982297</v>
      </c>
      <c r="II51" s="7">
        <v>90.585458838371494</v>
      </c>
      <c r="IJ51" s="7">
        <v>77.340504846096707</v>
      </c>
      <c r="IK51" s="7">
        <v>86.622952803310596</v>
      </c>
      <c r="IL51" s="7">
        <v>81.460536673511299</v>
      </c>
      <c r="IM51" s="7">
        <v>69.954400181599695</v>
      </c>
      <c r="IN51" s="7">
        <v>86.882938133536399</v>
      </c>
      <c r="IO51" s="7">
        <v>72.173019431988095</v>
      </c>
      <c r="IP51" s="7"/>
      <c r="IQ51" s="7"/>
      <c r="IR51" s="7"/>
      <c r="IS51" s="7">
        <v>71.553627951571997</v>
      </c>
      <c r="IT51" s="7">
        <v>55.837080594949803</v>
      </c>
      <c r="IU51" s="7"/>
      <c r="IV51" s="7">
        <v>90.281117070464205</v>
      </c>
      <c r="IW51" s="7">
        <v>92.449705082727405</v>
      </c>
      <c r="IX51" s="7">
        <v>75.056949558962003</v>
      </c>
      <c r="IY51" s="7"/>
      <c r="IZ51" s="7">
        <v>85.623795331241297</v>
      </c>
      <c r="JA51" s="7"/>
      <c r="JB51" s="7">
        <v>64.327239477576697</v>
      </c>
      <c r="JC51" s="7"/>
      <c r="JD51" s="7">
        <v>83.802353605084903</v>
      </c>
      <c r="JE51" s="7">
        <v>66.468912896805904</v>
      </c>
      <c r="JF51" s="7">
        <v>65.319925505911101</v>
      </c>
      <c r="JG51" s="7"/>
    </row>
    <row r="52" spans="1:267" x14ac:dyDescent="0.2">
      <c r="A52" s="7" t="s">
        <v>197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>
        <v>83.074018727529406</v>
      </c>
      <c r="AZ52" s="7">
        <v>91.328815518130298</v>
      </c>
      <c r="BA52" s="7">
        <v>86.797450390271393</v>
      </c>
      <c r="BB52" s="7"/>
      <c r="BC52" s="7"/>
      <c r="BD52" s="7">
        <v>68.292701659281903</v>
      </c>
      <c r="BE52" s="7">
        <v>92.3492791612058</v>
      </c>
      <c r="BF52" s="7"/>
      <c r="BG52" s="7">
        <v>82.052463094699505</v>
      </c>
      <c r="BH52" s="7">
        <v>91.873582524102304</v>
      </c>
      <c r="BI52" s="7">
        <v>91.493236212278902</v>
      </c>
      <c r="BJ52" s="7">
        <v>94.679149277412407</v>
      </c>
      <c r="BK52" s="7">
        <v>77.141666666666694</v>
      </c>
      <c r="BL52" s="7">
        <v>92.525563739271107</v>
      </c>
      <c r="BM52" s="7">
        <v>92.1591669765712</v>
      </c>
      <c r="BN52" s="7">
        <v>80.555313778396695</v>
      </c>
      <c r="BO52" s="7">
        <v>84.336014923633002</v>
      </c>
      <c r="BP52" s="7">
        <v>71.562496351924295</v>
      </c>
      <c r="BQ52" s="7">
        <v>93.702899590899307</v>
      </c>
      <c r="BR52" s="7"/>
      <c r="BS52" s="7">
        <v>89.831731329094396</v>
      </c>
      <c r="BT52" s="7"/>
      <c r="BU52" s="7">
        <v>82.640412181808898</v>
      </c>
      <c r="BV52" s="7">
        <v>82.801056190783399</v>
      </c>
      <c r="BW52" s="7">
        <v>91.6140704842974</v>
      </c>
      <c r="BX52" s="7">
        <v>76.799415418341297</v>
      </c>
      <c r="BY52" s="7">
        <v>85.889005874396801</v>
      </c>
      <c r="BZ52" s="7"/>
      <c r="CA52" s="7">
        <v>96.608672824037598</v>
      </c>
      <c r="CB52" s="7">
        <v>84.561215504924107</v>
      </c>
      <c r="CC52" s="7">
        <v>88.748274160922307</v>
      </c>
      <c r="CD52" s="7">
        <v>68.273647819667701</v>
      </c>
      <c r="CE52" s="7">
        <v>90.847842543527605</v>
      </c>
      <c r="CF52" s="7">
        <v>78.459840525649398</v>
      </c>
      <c r="CG52" s="7">
        <v>90.968439757407197</v>
      </c>
      <c r="CH52" s="7">
        <v>95.692615912993702</v>
      </c>
      <c r="CI52" s="7"/>
      <c r="CJ52" s="7">
        <v>87.113563907831505</v>
      </c>
      <c r="CK52" s="7">
        <v>84.2074896660977</v>
      </c>
      <c r="CL52" s="7"/>
      <c r="CM52" s="7">
        <v>90.383900236508296</v>
      </c>
      <c r="CN52" s="7">
        <v>92.171913494060803</v>
      </c>
      <c r="CO52" s="7">
        <v>87.699426202283703</v>
      </c>
      <c r="CP52" s="7">
        <v>91.159386294649494</v>
      </c>
      <c r="CQ52" s="7">
        <v>77.430894462840499</v>
      </c>
      <c r="CR52" s="7">
        <v>90.891105646182297</v>
      </c>
      <c r="CS52" s="7">
        <v>77.371420107516599</v>
      </c>
      <c r="CT52" s="7">
        <v>91.988307751236704</v>
      </c>
      <c r="CU52" s="7">
        <v>91.141732283464606</v>
      </c>
      <c r="CV52" s="7"/>
      <c r="CW52" s="7">
        <v>89.467162329615803</v>
      </c>
      <c r="CX52" s="7">
        <v>92.969361731268606</v>
      </c>
      <c r="CY52" s="7">
        <v>91.7219136355492</v>
      </c>
      <c r="CZ52" s="7">
        <v>93.295241496295006</v>
      </c>
      <c r="DA52" s="7">
        <v>84.508683995803693</v>
      </c>
      <c r="DB52" s="7">
        <v>91.276764306864294</v>
      </c>
      <c r="DC52" s="7">
        <v>83.790678332936096</v>
      </c>
      <c r="DD52" s="7">
        <v>84.713265920602296</v>
      </c>
      <c r="DE52" s="7">
        <v>67.966387209158697</v>
      </c>
      <c r="DF52" s="7">
        <v>91.653619239067595</v>
      </c>
      <c r="DG52" s="7">
        <v>83.167685196100194</v>
      </c>
      <c r="DH52" s="7"/>
      <c r="DI52" s="7">
        <v>88.064393217755807</v>
      </c>
      <c r="DJ52" s="7">
        <v>79.047125992087402</v>
      </c>
      <c r="DK52" s="7">
        <v>59.043930938650398</v>
      </c>
      <c r="DL52" s="7"/>
      <c r="DM52" s="7">
        <v>86.802460980649698</v>
      </c>
      <c r="DN52" s="7">
        <v>94.968354172737705</v>
      </c>
      <c r="DO52" s="7">
        <v>95.713456157947505</v>
      </c>
      <c r="DP52" s="7"/>
      <c r="DQ52" s="7">
        <v>91.897596805248796</v>
      </c>
      <c r="DR52" s="7">
        <v>87.166853329447903</v>
      </c>
      <c r="DS52" s="7">
        <v>83.433441666666695</v>
      </c>
      <c r="DT52" s="7">
        <v>96.074673642446697</v>
      </c>
      <c r="DU52" s="7">
        <v>65.008207238338002</v>
      </c>
      <c r="DV52" s="7"/>
      <c r="DW52" s="7">
        <v>90.595112507543504</v>
      </c>
      <c r="DX52" s="7"/>
      <c r="DY52" s="7">
        <v>89.7658513035082</v>
      </c>
      <c r="DZ52" s="7"/>
      <c r="EA52" s="7">
        <v>84.887002530684001</v>
      </c>
      <c r="EB52" s="7">
        <v>67.226786927781504</v>
      </c>
      <c r="EC52" s="7">
        <v>89.789795860247807</v>
      </c>
      <c r="ED52" s="7">
        <v>86.618688970312206</v>
      </c>
      <c r="EE52" s="7">
        <v>82.424725308445602</v>
      </c>
      <c r="EF52" s="7">
        <v>81.268447740861305</v>
      </c>
      <c r="EG52" s="7">
        <v>93.185402117594094</v>
      </c>
      <c r="EH52" s="7">
        <v>86.300240467193404</v>
      </c>
      <c r="EI52" s="7">
        <v>75.169279237101804</v>
      </c>
      <c r="EJ52" s="7">
        <v>74.324964471814397</v>
      </c>
      <c r="EK52" s="7">
        <v>82.665694412249294</v>
      </c>
      <c r="EL52" s="7">
        <v>63.786331500392798</v>
      </c>
      <c r="EM52" s="7">
        <v>80.728579085367002</v>
      </c>
      <c r="EN52" s="7">
        <v>101.53953205184</v>
      </c>
      <c r="EO52" s="7"/>
      <c r="EP52" s="7">
        <v>90.102205486820907</v>
      </c>
      <c r="EQ52" s="7">
        <v>94.5739686397295</v>
      </c>
      <c r="ER52" s="7">
        <v>66.404874746106998</v>
      </c>
      <c r="ES52" s="7">
        <v>100.724951433409</v>
      </c>
      <c r="ET52" s="7">
        <v>84.309506466331499</v>
      </c>
      <c r="EU52" s="7">
        <v>74.066905649861894</v>
      </c>
      <c r="EV52" s="7">
        <v>69.7546612757899</v>
      </c>
      <c r="EW52" s="7">
        <v>83.364076135374304</v>
      </c>
      <c r="EX52" s="7"/>
      <c r="EY52" s="7">
        <v>90.317345765249797</v>
      </c>
      <c r="EZ52" s="7">
        <v>90.555922743629296</v>
      </c>
      <c r="FA52" s="7">
        <v>82.7255967203686</v>
      </c>
      <c r="FB52" s="7">
        <v>69.622030547749503</v>
      </c>
      <c r="FC52" s="7">
        <v>87.543596222775605</v>
      </c>
      <c r="FD52" s="7">
        <v>84.613229030103298</v>
      </c>
      <c r="FE52" s="7"/>
      <c r="FF52" s="7">
        <v>81.355822419825401</v>
      </c>
      <c r="FG52" s="7">
        <v>73.845856673749296</v>
      </c>
      <c r="FH52" s="7">
        <v>86.027804597012704</v>
      </c>
      <c r="FI52" s="7"/>
      <c r="FJ52" s="7">
        <v>85.183245279729206</v>
      </c>
      <c r="FK52" s="7">
        <v>94.213304213304198</v>
      </c>
      <c r="FL52" s="7">
        <v>88.520781242628701</v>
      </c>
      <c r="FM52" s="7">
        <v>76.866811232282203</v>
      </c>
      <c r="FN52" s="7">
        <v>78.986227036373705</v>
      </c>
      <c r="FO52" s="7">
        <v>92.784212054174702</v>
      </c>
      <c r="FP52" s="7">
        <v>80.437772103249003</v>
      </c>
      <c r="FQ52" s="7">
        <v>88.416435696498198</v>
      </c>
      <c r="FR52" s="7">
        <v>92.554174694139704</v>
      </c>
      <c r="FS52" s="7"/>
      <c r="FT52" s="7">
        <v>85.744399235256495</v>
      </c>
      <c r="FU52" s="7">
        <v>86.361783457477898</v>
      </c>
      <c r="FV52" s="7">
        <v>86.733979232934303</v>
      </c>
      <c r="FW52" s="7">
        <v>83.907774623732294</v>
      </c>
      <c r="FX52" s="7">
        <v>82.543984060540197</v>
      </c>
      <c r="FY52" s="7"/>
      <c r="FZ52" s="7">
        <v>65.989435188947596</v>
      </c>
      <c r="GA52" s="7">
        <v>88.287671232876704</v>
      </c>
      <c r="GB52" s="7">
        <v>94.550764737529803</v>
      </c>
      <c r="GC52" s="7">
        <v>74.846099550583901</v>
      </c>
      <c r="GD52" s="7">
        <v>72.151409816911794</v>
      </c>
      <c r="GE52" s="7">
        <v>79.8550370676694</v>
      </c>
      <c r="GF52" s="7"/>
      <c r="GG52" s="7">
        <v>74.912118871868799</v>
      </c>
      <c r="GH52" s="7">
        <v>95.212315867051203</v>
      </c>
      <c r="GI52" s="7"/>
      <c r="GJ52" s="7">
        <v>92.079209423095804</v>
      </c>
      <c r="GK52" s="7">
        <v>76.323127282903798</v>
      </c>
      <c r="GL52" s="7">
        <v>88.609979334044596</v>
      </c>
      <c r="GM52" s="7">
        <v>70.017596205340098</v>
      </c>
      <c r="GN52" s="7">
        <v>91.613412203179706</v>
      </c>
      <c r="GO52" s="7"/>
      <c r="GP52" s="7">
        <v>92.082164509999103</v>
      </c>
      <c r="GQ52" s="7">
        <v>83.291661208089394</v>
      </c>
      <c r="GR52" s="7">
        <v>64.770931053996605</v>
      </c>
      <c r="GS52" s="7">
        <v>86.795180722891601</v>
      </c>
      <c r="GT52" s="7">
        <v>86.754880125769702</v>
      </c>
      <c r="GU52" s="7">
        <v>79.652190762225402</v>
      </c>
      <c r="GV52" s="7">
        <v>84.555002199960398</v>
      </c>
      <c r="GW52" s="7">
        <v>90.451723406073995</v>
      </c>
      <c r="GX52" s="7">
        <v>85.394190871369304</v>
      </c>
      <c r="GY52" s="7">
        <v>90.164295144491703</v>
      </c>
      <c r="GZ52" s="7">
        <v>96.938483827325797</v>
      </c>
      <c r="HA52" s="7"/>
      <c r="HB52" s="7">
        <v>93.632631353184806</v>
      </c>
      <c r="HC52" s="7">
        <v>82.7721415383444</v>
      </c>
      <c r="HD52" s="7">
        <v>73.460347108994199</v>
      </c>
      <c r="HE52" s="7">
        <v>76.887536846095799</v>
      </c>
      <c r="HF52" s="7">
        <v>83.651135798375094</v>
      </c>
      <c r="HG52" s="7">
        <v>91.455367656793001</v>
      </c>
      <c r="HH52" s="7">
        <v>57.154079358521599</v>
      </c>
      <c r="HI52" s="7">
        <v>82.2437810967334</v>
      </c>
      <c r="HJ52" s="7">
        <v>94.141287640503606</v>
      </c>
      <c r="HK52" s="7">
        <v>77.518956627236904</v>
      </c>
      <c r="HL52" s="7">
        <v>56.780174991959498</v>
      </c>
      <c r="HM52" s="7">
        <v>80.2235243055555</v>
      </c>
      <c r="HN52" s="7">
        <v>90.667729369300005</v>
      </c>
      <c r="HO52" s="7">
        <v>93.521568908118397</v>
      </c>
      <c r="HP52" s="7">
        <v>93.1925273019569</v>
      </c>
      <c r="HQ52" s="7">
        <v>92.205888844744607</v>
      </c>
      <c r="HR52" s="7">
        <v>78.763513513513502</v>
      </c>
      <c r="HS52" s="7"/>
      <c r="HT52" s="7">
        <v>81.404474417240905</v>
      </c>
      <c r="HU52" s="7"/>
      <c r="HV52" s="7">
        <v>94.657865255552295</v>
      </c>
      <c r="HW52" s="7">
        <v>74.241258652680997</v>
      </c>
      <c r="HX52" s="7">
        <v>92.266475866165294</v>
      </c>
      <c r="HY52" s="7">
        <v>91.9039580999858</v>
      </c>
      <c r="HZ52" s="7"/>
      <c r="IA52" s="7">
        <v>89.802080010746707</v>
      </c>
      <c r="IB52" s="7">
        <v>69.605843397219303</v>
      </c>
      <c r="IC52" s="7">
        <v>81.657710483795896</v>
      </c>
      <c r="ID52" s="7">
        <v>96.045370515776895</v>
      </c>
      <c r="IE52" s="7">
        <v>97.432221431312797</v>
      </c>
      <c r="IF52" s="7">
        <v>80.4087363386503</v>
      </c>
      <c r="IG52" s="7">
        <v>73.257854439301397</v>
      </c>
      <c r="IH52" s="7">
        <v>76.140413998175006</v>
      </c>
      <c r="II52" s="7">
        <v>92.615968995577006</v>
      </c>
      <c r="IJ52" s="7">
        <v>85.307274470124796</v>
      </c>
      <c r="IK52" s="7">
        <v>87.442122915133197</v>
      </c>
      <c r="IL52" s="7">
        <v>86.219663858259395</v>
      </c>
      <c r="IM52" s="7">
        <v>75.476872198150502</v>
      </c>
      <c r="IN52" s="7">
        <v>89.460706535685901</v>
      </c>
      <c r="IO52" s="7">
        <v>78.492619581464893</v>
      </c>
      <c r="IP52" s="7"/>
      <c r="IQ52" s="7"/>
      <c r="IR52" s="7"/>
      <c r="IS52" s="7">
        <v>75.945955154676795</v>
      </c>
      <c r="IT52" s="7">
        <v>63.005880318229003</v>
      </c>
      <c r="IU52" s="7">
        <v>86.953123520422196</v>
      </c>
      <c r="IV52" s="7">
        <v>92.435731459219497</v>
      </c>
      <c r="IW52" s="7">
        <v>95.086992378851505</v>
      </c>
      <c r="IX52" s="7">
        <v>81.147555022694206</v>
      </c>
      <c r="IY52" s="7"/>
      <c r="IZ52" s="7">
        <v>88.993505986212696</v>
      </c>
      <c r="JA52" s="7"/>
      <c r="JB52" s="7">
        <v>69.694993103108899</v>
      </c>
      <c r="JC52" s="7"/>
      <c r="JD52" s="7">
        <v>85.360862675071701</v>
      </c>
      <c r="JE52" s="7">
        <v>71.723358754955996</v>
      </c>
      <c r="JF52" s="7">
        <v>72.281298325545606</v>
      </c>
      <c r="JG52" s="7"/>
    </row>
    <row r="53" spans="1:267" x14ac:dyDescent="0.2">
      <c r="A53" s="7" t="s">
        <v>198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>
        <v>105.021064735005</v>
      </c>
      <c r="AZ53" s="7">
        <v>94.361727579541693</v>
      </c>
      <c r="BA53" s="7">
        <v>91.014583180405694</v>
      </c>
      <c r="BB53" s="7"/>
      <c r="BC53" s="7"/>
      <c r="BD53" s="7">
        <v>76.812782428357394</v>
      </c>
      <c r="BE53" s="7">
        <v>97.275010921799904</v>
      </c>
      <c r="BF53" s="7"/>
      <c r="BG53" s="7">
        <v>89.396120267100699</v>
      </c>
      <c r="BH53" s="7">
        <v>100.101768678965</v>
      </c>
      <c r="BI53" s="7">
        <v>95.473465140478694</v>
      </c>
      <c r="BJ53" s="7">
        <v>97.723983693311794</v>
      </c>
      <c r="BK53" s="7">
        <v>93.224999999999994</v>
      </c>
      <c r="BL53" s="7">
        <v>96.679554395891401</v>
      </c>
      <c r="BM53" s="7">
        <v>95.408702119746806</v>
      </c>
      <c r="BN53" s="7">
        <v>87.7263034206632</v>
      </c>
      <c r="BO53" s="7">
        <v>91.174070187711095</v>
      </c>
      <c r="BP53" s="7">
        <v>82.180851168649298</v>
      </c>
      <c r="BQ53" s="7">
        <v>97.909638986578599</v>
      </c>
      <c r="BR53" s="7"/>
      <c r="BS53" s="7">
        <v>96.970927399707705</v>
      </c>
      <c r="BT53" s="7"/>
      <c r="BU53" s="7">
        <v>89.522011936948402</v>
      </c>
      <c r="BV53" s="7">
        <v>94.398843447196398</v>
      </c>
      <c r="BW53" s="7">
        <v>98.418286987880904</v>
      </c>
      <c r="BX53" s="7">
        <v>86.554621848739501</v>
      </c>
      <c r="BY53" s="7">
        <v>90.766293725191701</v>
      </c>
      <c r="BZ53" s="7"/>
      <c r="CA53" s="7">
        <v>98.622944559795698</v>
      </c>
      <c r="CB53" s="7">
        <v>95.003442897473306</v>
      </c>
      <c r="CC53" s="7">
        <v>98.208660825985902</v>
      </c>
      <c r="CD53" s="7">
        <v>84.937163613089595</v>
      </c>
      <c r="CE53" s="7">
        <v>97.002271006813004</v>
      </c>
      <c r="CF53" s="7">
        <v>97.366192122103996</v>
      </c>
      <c r="CG53" s="7">
        <v>95.824158844207503</v>
      </c>
      <c r="CH53" s="7">
        <v>97.960789925586695</v>
      </c>
      <c r="CI53" s="7"/>
      <c r="CJ53" s="7">
        <v>95.179366099333294</v>
      </c>
      <c r="CK53" s="7">
        <v>92.878314517434504</v>
      </c>
      <c r="CL53" s="7"/>
      <c r="CM53" s="7">
        <v>98.262003870135402</v>
      </c>
      <c r="CN53" s="7">
        <v>97.633331061501593</v>
      </c>
      <c r="CO53" s="7">
        <v>93.837114748090201</v>
      </c>
      <c r="CP53" s="7">
        <v>92.709808511870605</v>
      </c>
      <c r="CQ53" s="7">
        <v>90.827511289859501</v>
      </c>
      <c r="CR53" s="7">
        <v>95.398169183821096</v>
      </c>
      <c r="CS53" s="7">
        <v>87.758118198530994</v>
      </c>
      <c r="CT53" s="7">
        <v>97.791415618689399</v>
      </c>
      <c r="CU53" s="7">
        <v>96.680386542591293</v>
      </c>
      <c r="CV53" s="7"/>
      <c r="CW53" s="7">
        <v>95.619214228442303</v>
      </c>
      <c r="CX53" s="7">
        <v>97.310109057615193</v>
      </c>
      <c r="CY53" s="7">
        <v>97.554201755957706</v>
      </c>
      <c r="CZ53" s="7">
        <v>96.482456923488996</v>
      </c>
      <c r="DA53" s="7">
        <v>94.614756964681206</v>
      </c>
      <c r="DB53" s="7">
        <v>97.081895168803698</v>
      </c>
      <c r="DC53" s="7">
        <v>92.7098785547185</v>
      </c>
      <c r="DD53" s="7">
        <v>91.829261531734005</v>
      </c>
      <c r="DE53" s="7">
        <v>80.415675955390796</v>
      </c>
      <c r="DF53" s="7">
        <v>97.801673384908597</v>
      </c>
      <c r="DG53" s="7">
        <v>88.616638076125994</v>
      </c>
      <c r="DH53" s="7"/>
      <c r="DI53" s="7">
        <v>97.189940941131695</v>
      </c>
      <c r="DJ53" s="7">
        <v>89.052484493022703</v>
      </c>
      <c r="DK53" s="7">
        <v>85.233861914360403</v>
      </c>
      <c r="DL53" s="7"/>
      <c r="DM53" s="7">
        <v>93.514269077261204</v>
      </c>
      <c r="DN53" s="7">
        <v>98.829723344004094</v>
      </c>
      <c r="DO53" s="7">
        <v>98.405743546428795</v>
      </c>
      <c r="DP53" s="7"/>
      <c r="DQ53" s="7">
        <v>96.735363331669404</v>
      </c>
      <c r="DR53" s="7">
        <v>91.040247486835099</v>
      </c>
      <c r="DS53" s="7">
        <v>91.776358333333306</v>
      </c>
      <c r="DT53" s="7">
        <v>98.599882829626097</v>
      </c>
      <c r="DU53" s="7">
        <v>75.731076741441896</v>
      </c>
      <c r="DV53" s="7"/>
      <c r="DW53" s="7">
        <v>94.357343695378702</v>
      </c>
      <c r="DX53" s="7"/>
      <c r="DY53" s="7">
        <v>96.976987447698704</v>
      </c>
      <c r="DZ53" s="7"/>
      <c r="EA53" s="7">
        <v>94.526567765357498</v>
      </c>
      <c r="EB53" s="7">
        <v>82.733057391734107</v>
      </c>
      <c r="EC53" s="7">
        <v>99.181874175419495</v>
      </c>
      <c r="ED53" s="7">
        <v>93.636554267165494</v>
      </c>
      <c r="EE53" s="7">
        <v>95.020685947801098</v>
      </c>
      <c r="EF53" s="7">
        <v>90.535835919170495</v>
      </c>
      <c r="EG53" s="7">
        <v>97.195314259968498</v>
      </c>
      <c r="EH53" s="7">
        <v>91.514943318447294</v>
      </c>
      <c r="EI53" s="7">
        <v>84.711563919080405</v>
      </c>
      <c r="EJ53" s="7">
        <v>80.530554239696897</v>
      </c>
      <c r="EK53" s="7">
        <v>91.119637675498296</v>
      </c>
      <c r="EL53" s="7">
        <v>79.994763026970404</v>
      </c>
      <c r="EM53" s="7">
        <v>90.951120244213001</v>
      </c>
      <c r="EN53" s="7">
        <v>105.66234669913899</v>
      </c>
      <c r="EO53" s="7"/>
      <c r="EP53" s="7">
        <v>94.208355746817304</v>
      </c>
      <c r="EQ53" s="7">
        <v>97.740146777842</v>
      </c>
      <c r="ER53" s="7">
        <v>81.029113067027794</v>
      </c>
      <c r="ES53" s="7">
        <v>102.11503519654801</v>
      </c>
      <c r="ET53" s="7">
        <v>96.088582370775796</v>
      </c>
      <c r="EU53" s="7">
        <v>86.761899046326704</v>
      </c>
      <c r="EV53" s="7">
        <v>88.058156495553604</v>
      </c>
      <c r="EW53" s="7">
        <v>94.756110199801896</v>
      </c>
      <c r="EX53" s="7"/>
      <c r="EY53" s="7">
        <v>94.538685077840995</v>
      </c>
      <c r="EZ53" s="7">
        <v>99.023279723874595</v>
      </c>
      <c r="FA53" s="7">
        <v>91.480206540447497</v>
      </c>
      <c r="FB53" s="7">
        <v>86.693423747315606</v>
      </c>
      <c r="FC53" s="7">
        <v>94.222129861591498</v>
      </c>
      <c r="FD53" s="7">
        <v>97.6456285716324</v>
      </c>
      <c r="FE53" s="7">
        <v>95.033381963954298</v>
      </c>
      <c r="FF53" s="7">
        <v>90.073640728437198</v>
      </c>
      <c r="FG53" s="7">
        <v>86.761089851682897</v>
      </c>
      <c r="FH53" s="7">
        <v>94.940912206059494</v>
      </c>
      <c r="FI53" s="7"/>
      <c r="FJ53" s="7">
        <v>94.490269229944801</v>
      </c>
      <c r="FK53" s="7">
        <v>97.418327418327394</v>
      </c>
      <c r="FL53" s="7">
        <v>96.143322168231407</v>
      </c>
      <c r="FM53" s="7">
        <v>84.012740790545905</v>
      </c>
      <c r="FN53" s="7">
        <v>85.867982527099201</v>
      </c>
      <c r="FO53" s="7">
        <v>97.832398958241896</v>
      </c>
      <c r="FP53" s="7">
        <v>90.123652929140505</v>
      </c>
      <c r="FQ53" s="7">
        <v>96.525096525096501</v>
      </c>
      <c r="FR53" s="7">
        <v>96.495706879478504</v>
      </c>
      <c r="FS53" s="7"/>
      <c r="FT53" s="7">
        <v>92.043727633707405</v>
      </c>
      <c r="FU53" s="7">
        <v>94.766756775490407</v>
      </c>
      <c r="FV53" s="7">
        <v>91.179080703332403</v>
      </c>
      <c r="FW53" s="7">
        <v>90.975935367512307</v>
      </c>
      <c r="FX53" s="7">
        <v>93.0956205548394</v>
      </c>
      <c r="FY53" s="7"/>
      <c r="FZ53" s="7">
        <v>84.437220642015404</v>
      </c>
      <c r="GA53" s="7">
        <v>96.020547945205195</v>
      </c>
      <c r="GB53" s="7">
        <v>98.063177311505598</v>
      </c>
      <c r="GC53" s="7">
        <v>85.700883643219001</v>
      </c>
      <c r="GD53" s="7">
        <v>91.487653726359099</v>
      </c>
      <c r="GE53" s="7">
        <v>87.117567663929805</v>
      </c>
      <c r="GF53" s="7"/>
      <c r="GG53" s="7">
        <v>82.3342842988434</v>
      </c>
      <c r="GH53" s="7">
        <v>97.579771989045298</v>
      </c>
      <c r="GI53" s="7"/>
      <c r="GJ53" s="7">
        <v>95.724578707325904</v>
      </c>
      <c r="GK53" s="7">
        <v>91.455105532221197</v>
      </c>
      <c r="GL53" s="7">
        <v>98.627434864797806</v>
      </c>
      <c r="GM53" s="7">
        <v>78.126386657485995</v>
      </c>
      <c r="GN53" s="7">
        <v>99.246547043517594</v>
      </c>
      <c r="GO53" s="7"/>
      <c r="GP53" s="7">
        <v>95.538865261062298</v>
      </c>
      <c r="GQ53" s="7">
        <v>93.599345072913593</v>
      </c>
      <c r="GR53" s="7">
        <v>77.910440560645</v>
      </c>
      <c r="GS53" s="7">
        <v>97.180722891566205</v>
      </c>
      <c r="GT53" s="7">
        <v>94.353465216821704</v>
      </c>
      <c r="GU53" s="7">
        <v>88.223896141642697</v>
      </c>
      <c r="GV53" s="7">
        <v>93.141380583241101</v>
      </c>
      <c r="GW53" s="7">
        <v>95.685147945992199</v>
      </c>
      <c r="GX53" s="7">
        <v>92.448132780083</v>
      </c>
      <c r="GY53" s="7">
        <v>93.919612732873702</v>
      </c>
      <c r="GZ53" s="7">
        <v>99.447742856432697</v>
      </c>
      <c r="HA53" s="7"/>
      <c r="HB53" s="7">
        <v>107.724478286189</v>
      </c>
      <c r="HC53" s="7">
        <v>89.270418942840294</v>
      </c>
      <c r="HD53" s="7">
        <v>83.826166102897204</v>
      </c>
      <c r="HE53" s="7">
        <v>88.757599224482703</v>
      </c>
      <c r="HF53" s="7">
        <v>93.326148234123707</v>
      </c>
      <c r="HG53" s="7">
        <v>95.381731780904303</v>
      </c>
      <c r="HH53" s="7">
        <v>75.437728756553696</v>
      </c>
      <c r="HI53" s="7">
        <v>90.361446183808596</v>
      </c>
      <c r="HJ53" s="7">
        <v>101.058038553206</v>
      </c>
      <c r="HK53" s="7">
        <v>87.139824082499203</v>
      </c>
      <c r="HL53" s="7">
        <v>77.768829432973206</v>
      </c>
      <c r="HM53" s="7">
        <v>86.8055555555556</v>
      </c>
      <c r="HN53" s="7">
        <v>96.676988610904004</v>
      </c>
      <c r="HO53" s="7">
        <v>93.130715131616498</v>
      </c>
      <c r="HP53" s="7">
        <v>97.477687233216898</v>
      </c>
      <c r="HQ53" s="7">
        <v>97.4131461616563</v>
      </c>
      <c r="HR53" s="7">
        <v>92.405405405405403</v>
      </c>
      <c r="HS53" s="7"/>
      <c r="HT53" s="7">
        <v>89.605629673068506</v>
      </c>
      <c r="HU53" s="7">
        <v>94.131423570451304</v>
      </c>
      <c r="HV53" s="7">
        <v>98.515498281558394</v>
      </c>
      <c r="HW53" s="7">
        <v>90.993424142790303</v>
      </c>
      <c r="HX53" s="7">
        <v>97.1568728885089</v>
      </c>
      <c r="HY53" s="7">
        <v>97.004212087270702</v>
      </c>
      <c r="HZ53" s="7"/>
      <c r="IA53" s="7">
        <v>98.841774548135703</v>
      </c>
      <c r="IB53" s="7">
        <v>79.557476058782797</v>
      </c>
      <c r="IC53" s="7">
        <v>93.634563441765906</v>
      </c>
      <c r="ID53" s="7">
        <v>99.346497064471393</v>
      </c>
      <c r="IE53" s="7">
        <v>99.795967236668204</v>
      </c>
      <c r="IF53" s="7">
        <v>93.069353382047893</v>
      </c>
      <c r="IG53" s="7">
        <v>88.254119583824505</v>
      </c>
      <c r="IH53" s="7">
        <v>83.966425561010794</v>
      </c>
      <c r="II53" s="7">
        <v>97.680663532180404</v>
      </c>
      <c r="IJ53" s="7">
        <v>93.039727340505095</v>
      </c>
      <c r="IK53" s="7">
        <v>95.045065227753696</v>
      </c>
      <c r="IL53" s="7">
        <v>95.227021375129098</v>
      </c>
      <c r="IM53" s="7">
        <v>84.556999977428603</v>
      </c>
      <c r="IN53" s="7">
        <v>93.3477993518555</v>
      </c>
      <c r="IO53" s="7">
        <v>86.690489536621797</v>
      </c>
      <c r="IP53" s="7"/>
      <c r="IQ53" s="7"/>
      <c r="IR53" s="7"/>
      <c r="IS53" s="7">
        <v>85.0980925051349</v>
      </c>
      <c r="IT53" s="7">
        <v>78.900034590107197</v>
      </c>
      <c r="IU53" s="7">
        <v>97.605246567666001</v>
      </c>
      <c r="IV53" s="7">
        <v>95.690771222489403</v>
      </c>
      <c r="IW53" s="7">
        <v>98.737477385344604</v>
      </c>
      <c r="IX53" s="7">
        <v>87.539607775969898</v>
      </c>
      <c r="IY53" s="7"/>
      <c r="IZ53" s="7">
        <v>93.3023163319139</v>
      </c>
      <c r="JA53" s="7">
        <v>61.386661968108498</v>
      </c>
      <c r="JB53" s="7">
        <v>85.805303234615295</v>
      </c>
      <c r="JC53" s="7"/>
      <c r="JD53" s="7">
        <v>93.803050189891707</v>
      </c>
      <c r="JE53" s="7">
        <v>85.333767951035398</v>
      </c>
      <c r="JF53" s="7">
        <v>81.2771246612011</v>
      </c>
      <c r="JG53" s="7"/>
    </row>
    <row r="54" spans="1:267" x14ac:dyDescent="0.2">
      <c r="A54" s="7" t="s">
        <v>199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>
        <v>97.867910838531301</v>
      </c>
      <c r="AZ54" s="7">
        <v>96.500834430802101</v>
      </c>
      <c r="BA54" s="7">
        <v>96.236144755193394</v>
      </c>
      <c r="BB54" s="7"/>
      <c r="BC54" s="7"/>
      <c r="BD54" s="7">
        <v>87.359395549413705</v>
      </c>
      <c r="BE54" s="7">
        <v>96.739842726081307</v>
      </c>
      <c r="BF54" s="7"/>
      <c r="BG54" s="7">
        <v>92.441637636840497</v>
      </c>
      <c r="BH54" s="7">
        <v>97.964166760896902</v>
      </c>
      <c r="BI54" s="7">
        <v>97.164412070759596</v>
      </c>
      <c r="BJ54" s="7">
        <v>98.218768849527706</v>
      </c>
      <c r="BK54" s="7">
        <v>94.5833333333333</v>
      </c>
      <c r="BL54" s="7">
        <v>98.673797145601199</v>
      </c>
      <c r="BM54" s="7">
        <v>98.075864633692206</v>
      </c>
      <c r="BN54" s="7">
        <v>92.484115240665005</v>
      </c>
      <c r="BO54" s="7">
        <v>94.496327387198306</v>
      </c>
      <c r="BP54" s="7">
        <v>92.819701739084294</v>
      </c>
      <c r="BQ54" s="7">
        <v>97.857604248905503</v>
      </c>
      <c r="BR54" s="7"/>
      <c r="BS54" s="7">
        <v>97.839857073249902</v>
      </c>
      <c r="BT54" s="7"/>
      <c r="BU54" s="7">
        <v>93.426176265537606</v>
      </c>
      <c r="BV54" s="7">
        <v>97.557857509827102</v>
      </c>
      <c r="BW54" s="7">
        <v>98.042856375619905</v>
      </c>
      <c r="BX54" s="7">
        <v>93.502618438679605</v>
      </c>
      <c r="BY54" s="7">
        <v>95.202981748031107</v>
      </c>
      <c r="BZ54" s="7"/>
      <c r="CA54" s="7">
        <v>99.644399894990599</v>
      </c>
      <c r="CB54" s="7">
        <v>97.6190798145944</v>
      </c>
      <c r="CC54" s="7">
        <v>100.77011619936501</v>
      </c>
      <c r="CD54" s="7">
        <v>93.902651159239895</v>
      </c>
      <c r="CE54" s="7">
        <v>97.963663890991697</v>
      </c>
      <c r="CF54" s="7">
        <v>96.157179034647299</v>
      </c>
      <c r="CG54" s="7">
        <v>98.740680650519394</v>
      </c>
      <c r="CH54" s="7">
        <v>98.254149971379505</v>
      </c>
      <c r="CI54" s="7">
        <v>99.724619576125505</v>
      </c>
      <c r="CJ54" s="7">
        <v>98.530881208885603</v>
      </c>
      <c r="CK54" s="7">
        <v>102.121957167557</v>
      </c>
      <c r="CL54" s="7"/>
      <c r="CM54" s="7">
        <v>98.608913136959799</v>
      </c>
      <c r="CN54" s="7">
        <v>96.922399071383495</v>
      </c>
      <c r="CO54" s="7">
        <v>97.779253948438395</v>
      </c>
      <c r="CP54" s="7">
        <v>96.754133261170196</v>
      </c>
      <c r="CQ54" s="7">
        <v>93.370681605975406</v>
      </c>
      <c r="CR54" s="7">
        <v>99.610001928764504</v>
      </c>
      <c r="CS54" s="7">
        <v>94.640725606196597</v>
      </c>
      <c r="CT54" s="7">
        <v>98.788403577139505</v>
      </c>
      <c r="CU54" s="7">
        <v>98.979957050823202</v>
      </c>
      <c r="CV54" s="7"/>
      <c r="CW54" s="7">
        <v>97.295721262482701</v>
      </c>
      <c r="CX54" s="7">
        <v>97.627609223749005</v>
      </c>
      <c r="CY54" s="7">
        <v>98.548647195843003</v>
      </c>
      <c r="CZ54" s="7">
        <v>97.741273100615999</v>
      </c>
      <c r="DA54" s="7">
        <v>96.200023312740598</v>
      </c>
      <c r="DB54" s="7">
        <v>97.087975962304398</v>
      </c>
      <c r="DC54" s="7">
        <v>94.046895290530003</v>
      </c>
      <c r="DD54" s="7">
        <v>96.567622309375196</v>
      </c>
      <c r="DE54" s="7">
        <v>89.875370328358201</v>
      </c>
      <c r="DF54" s="7">
        <v>98.834410445792699</v>
      </c>
      <c r="DG54" s="7">
        <v>92.773702769446302</v>
      </c>
      <c r="DH54" s="7"/>
      <c r="DI54" s="7">
        <v>97.113735949704704</v>
      </c>
      <c r="DJ54" s="7">
        <v>95.685322129667</v>
      </c>
      <c r="DK54" s="7">
        <v>92.464799365239699</v>
      </c>
      <c r="DL54" s="7"/>
      <c r="DM54" s="7">
        <v>96.442234123947998</v>
      </c>
      <c r="DN54" s="7">
        <v>98.829722437379402</v>
      </c>
      <c r="DO54" s="7">
        <v>98.491967129458601</v>
      </c>
      <c r="DP54" s="7"/>
      <c r="DQ54" s="7">
        <v>98.559509377451604</v>
      </c>
      <c r="DR54" s="7">
        <v>95.193054636520699</v>
      </c>
      <c r="DS54" s="7">
        <v>93.3618083333333</v>
      </c>
      <c r="DT54" s="7">
        <v>98.908241766243805</v>
      </c>
      <c r="DU54" s="7">
        <v>90.306997869895199</v>
      </c>
      <c r="DV54" s="7"/>
      <c r="DW54" s="7">
        <v>95.499136144312402</v>
      </c>
      <c r="DX54" s="7"/>
      <c r="DY54" s="7">
        <v>96.677663340843296</v>
      </c>
      <c r="DZ54" s="7"/>
      <c r="EA54" s="7">
        <v>96.283913594587105</v>
      </c>
      <c r="EB54" s="7">
        <v>86.608595374889305</v>
      </c>
      <c r="EC54" s="7">
        <v>97.543987347285693</v>
      </c>
      <c r="ED54" s="7">
        <v>96.400987161273406</v>
      </c>
      <c r="EE54" s="7">
        <v>95.394959165026407</v>
      </c>
      <c r="EF54" s="7">
        <v>95.511995761749802</v>
      </c>
      <c r="EG54" s="7">
        <v>97.758504167605295</v>
      </c>
      <c r="EH54" s="7">
        <v>95.369288904156704</v>
      </c>
      <c r="EI54" s="7">
        <v>94.879602931012599</v>
      </c>
      <c r="EJ54" s="7">
        <v>89.294173377546201</v>
      </c>
      <c r="EK54" s="7">
        <v>95.116523631734296</v>
      </c>
      <c r="EL54" s="7">
        <v>90.835297198219394</v>
      </c>
      <c r="EM54" s="7">
        <v>97.202750517390697</v>
      </c>
      <c r="EN54" s="7">
        <v>100.930677568061</v>
      </c>
      <c r="EO54" s="7"/>
      <c r="EP54" s="7">
        <v>97.355208893670394</v>
      </c>
      <c r="EQ54" s="7">
        <v>98.497406286648001</v>
      </c>
      <c r="ER54" s="7">
        <v>88.801624915369004</v>
      </c>
      <c r="ES54" s="7">
        <v>100.733585494049</v>
      </c>
      <c r="ET54" s="7">
        <v>95.378420731856593</v>
      </c>
      <c r="EU54" s="7">
        <v>93.109467760559994</v>
      </c>
      <c r="EV54" s="7">
        <v>96.189557552658897</v>
      </c>
      <c r="EW54" s="7">
        <v>104.05778580954799</v>
      </c>
      <c r="EX54" s="7"/>
      <c r="EY54" s="7">
        <v>97.144640665642697</v>
      </c>
      <c r="EZ54" s="7">
        <v>96.636557244620704</v>
      </c>
      <c r="FA54" s="7">
        <v>95.697074010327</v>
      </c>
      <c r="FB54" s="7">
        <v>92.620273828765406</v>
      </c>
      <c r="FC54" s="7">
        <v>94.355159896060101</v>
      </c>
      <c r="FD54" s="7">
        <v>101.096529301156</v>
      </c>
      <c r="FE54" s="7">
        <v>96.169122786780505</v>
      </c>
      <c r="FF54" s="7">
        <v>96.654286859417795</v>
      </c>
      <c r="FG54" s="7">
        <v>93.205393920093599</v>
      </c>
      <c r="FH54" s="7">
        <v>97.276363948559606</v>
      </c>
      <c r="FI54" s="7"/>
      <c r="FJ54" s="7">
        <v>98.697963028517805</v>
      </c>
      <c r="FK54" s="7">
        <v>97.776867776867803</v>
      </c>
      <c r="FL54" s="7">
        <v>97.267301976694796</v>
      </c>
      <c r="FM54" s="7">
        <v>91.535424768810103</v>
      </c>
      <c r="FN54" s="7">
        <v>93.099822035269398</v>
      </c>
      <c r="FO54" s="7">
        <v>98.403063564788695</v>
      </c>
      <c r="FP54" s="7">
        <v>94.206413557386099</v>
      </c>
      <c r="FQ54" s="7">
        <v>98.903235410929497</v>
      </c>
      <c r="FR54" s="7">
        <v>98.506993396483097</v>
      </c>
      <c r="FS54" s="7"/>
      <c r="FT54" s="7">
        <v>94.087945487523896</v>
      </c>
      <c r="FU54" s="7">
        <v>97.151174880432507</v>
      </c>
      <c r="FV54" s="7">
        <v>96.009161061915407</v>
      </c>
      <c r="FW54" s="7">
        <v>96.792575115939698</v>
      </c>
      <c r="FX54" s="7">
        <v>93.037232288027994</v>
      </c>
      <c r="FY54" s="7"/>
      <c r="FZ54" s="7">
        <v>90.870919680346702</v>
      </c>
      <c r="GA54" s="7">
        <v>99.349315068492899</v>
      </c>
      <c r="GB54" s="7">
        <v>99.016217047113997</v>
      </c>
      <c r="GC54" s="7">
        <v>88.947758726981903</v>
      </c>
      <c r="GD54" s="7">
        <v>92.834665896028</v>
      </c>
      <c r="GE54" s="7">
        <v>95.351681906233594</v>
      </c>
      <c r="GF54" s="7"/>
      <c r="GG54" s="7">
        <v>91.469128018319196</v>
      </c>
      <c r="GH54" s="7">
        <v>98.740753546179903</v>
      </c>
      <c r="GI54" s="7"/>
      <c r="GJ54" s="7">
        <v>97.749776815026294</v>
      </c>
      <c r="GK54" s="7">
        <v>94.827056741037595</v>
      </c>
      <c r="GL54" s="7">
        <v>99.202340682962799</v>
      </c>
      <c r="GM54" s="7">
        <v>87.9351235559636</v>
      </c>
      <c r="GN54" s="7">
        <v>98.512485874418203</v>
      </c>
      <c r="GO54" s="7"/>
      <c r="GP54" s="7">
        <v>97.638222785268297</v>
      </c>
      <c r="GQ54" s="7">
        <v>96.8461287370816</v>
      </c>
      <c r="GR54" s="7">
        <v>88.543474448670594</v>
      </c>
      <c r="GS54" s="7">
        <v>98.578313253011999</v>
      </c>
      <c r="GT54" s="7">
        <v>96.626490239748506</v>
      </c>
      <c r="GU54" s="7">
        <v>94.327512292004698</v>
      </c>
      <c r="GV54" s="7">
        <v>95.5555555555555</v>
      </c>
      <c r="GW54" s="7">
        <v>98.494685435219097</v>
      </c>
      <c r="GX54" s="7">
        <v>96.348547717842294</v>
      </c>
      <c r="GY54" s="7">
        <v>97.484230599970701</v>
      </c>
      <c r="GZ54" s="7">
        <v>98.616827109158905</v>
      </c>
      <c r="HA54" s="7"/>
      <c r="HB54" s="7">
        <v>102.48553741560301</v>
      </c>
      <c r="HC54" s="7">
        <v>94.2583322230047</v>
      </c>
      <c r="HD54" s="7">
        <v>93.5896759401721</v>
      </c>
      <c r="HE54" s="7">
        <v>100.24673598148399</v>
      </c>
      <c r="HF54" s="7">
        <v>99.2289835848118</v>
      </c>
      <c r="HG54" s="7">
        <v>97.479741075969798</v>
      </c>
      <c r="HH54" s="7">
        <v>88.230063356473195</v>
      </c>
      <c r="HI54" s="7">
        <v>94.931226156122605</v>
      </c>
      <c r="HJ54" s="7">
        <v>98.786232140725502</v>
      </c>
      <c r="HK54" s="7">
        <v>94.212920837124699</v>
      </c>
      <c r="HL54" s="7">
        <v>102.463886316225</v>
      </c>
      <c r="HM54" s="7">
        <v>93.289207175925895</v>
      </c>
      <c r="HN54" s="7">
        <v>97.253879786213702</v>
      </c>
      <c r="HO54" s="7">
        <v>98.679104969990803</v>
      </c>
      <c r="HP54" s="7">
        <v>99.052053883252995</v>
      </c>
      <c r="HQ54" s="7">
        <v>98.230697920805198</v>
      </c>
      <c r="HR54" s="7">
        <v>98.959459459459495</v>
      </c>
      <c r="HS54" s="7"/>
      <c r="HT54" s="7">
        <v>96.0709573376338</v>
      </c>
      <c r="HU54" s="7">
        <v>98.843900192403197</v>
      </c>
      <c r="HV54" s="7">
        <v>98.231957788194094</v>
      </c>
      <c r="HW54" s="7">
        <v>94.1463128229218</v>
      </c>
      <c r="HX54" s="7">
        <v>99.156300211572201</v>
      </c>
      <c r="HY54" s="7">
        <v>96.851977472432097</v>
      </c>
      <c r="HZ54" s="7"/>
      <c r="IA54" s="7">
        <v>99.258431300379698</v>
      </c>
      <c r="IB54" s="7">
        <v>88.513069171542995</v>
      </c>
      <c r="IC54" s="7">
        <v>93.509433351016199</v>
      </c>
      <c r="ID54" s="7">
        <v>98.855267834265902</v>
      </c>
      <c r="IE54" s="7">
        <v>99.316465640817</v>
      </c>
      <c r="IF54" s="7">
        <v>95.787813442775303</v>
      </c>
      <c r="IG54" s="7">
        <v>93.944952444676304</v>
      </c>
      <c r="IH54" s="7">
        <v>94.161820290532205</v>
      </c>
      <c r="II54" s="7">
        <v>96.854562441607001</v>
      </c>
      <c r="IJ54" s="7">
        <v>93.662796889977997</v>
      </c>
      <c r="IK54" s="7">
        <v>98.574664397059806</v>
      </c>
      <c r="IL54" s="7">
        <v>96.585777386358302</v>
      </c>
      <c r="IM54" s="7">
        <v>90.457461213963001</v>
      </c>
      <c r="IN54" s="7">
        <v>96.768905936780598</v>
      </c>
      <c r="IO54" s="7">
        <v>92.109491778774299</v>
      </c>
      <c r="IP54" s="7"/>
      <c r="IQ54" s="7"/>
      <c r="IR54" s="7"/>
      <c r="IS54" s="7">
        <v>96.175529218411199</v>
      </c>
      <c r="IT54" s="7">
        <v>91.430300933932898</v>
      </c>
      <c r="IU54" s="7">
        <v>99.129658167553899</v>
      </c>
      <c r="IV54" s="7">
        <v>97.567967449602406</v>
      </c>
      <c r="IW54" s="7">
        <v>98.386419971062395</v>
      </c>
      <c r="IX54" s="7">
        <v>93.7218463646484</v>
      </c>
      <c r="IY54" s="7"/>
      <c r="IZ54" s="7">
        <v>97.311578191892195</v>
      </c>
      <c r="JA54" s="7">
        <v>78.010747951722294</v>
      </c>
      <c r="JB54" s="7">
        <v>91.568830608469298</v>
      </c>
      <c r="JC54" s="7"/>
      <c r="JD54" s="7">
        <v>96.386325080214107</v>
      </c>
      <c r="JE54" s="7">
        <v>89.948414157716797</v>
      </c>
      <c r="JF54" s="7">
        <v>92.164402467616199</v>
      </c>
      <c r="JG54" s="7">
        <v>97.066014669926602</v>
      </c>
    </row>
    <row r="55" spans="1:267" x14ac:dyDescent="0.2">
      <c r="A55" s="7" t="s">
        <v>200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>
        <v>100</v>
      </c>
      <c r="AZ55" s="7">
        <v>100</v>
      </c>
      <c r="BA55" s="7">
        <v>100</v>
      </c>
      <c r="BB55" s="7"/>
      <c r="BC55" s="7"/>
      <c r="BD55" s="7">
        <v>100</v>
      </c>
      <c r="BE55" s="7">
        <v>100</v>
      </c>
      <c r="BF55" s="7"/>
      <c r="BG55" s="7">
        <v>100</v>
      </c>
      <c r="BH55" s="7">
        <v>100</v>
      </c>
      <c r="BI55" s="7">
        <v>100</v>
      </c>
      <c r="BJ55" s="7">
        <v>100</v>
      </c>
      <c r="BK55" s="7">
        <v>100</v>
      </c>
      <c r="BL55" s="7">
        <v>100</v>
      </c>
      <c r="BM55" s="7">
        <v>100</v>
      </c>
      <c r="BN55" s="7">
        <v>100</v>
      </c>
      <c r="BO55" s="7">
        <v>100</v>
      </c>
      <c r="BP55" s="7">
        <v>100</v>
      </c>
      <c r="BQ55" s="7">
        <v>100</v>
      </c>
      <c r="BR55" s="7"/>
      <c r="BS55" s="7">
        <v>100</v>
      </c>
      <c r="BT55" s="7"/>
      <c r="BU55" s="7">
        <v>100</v>
      </c>
      <c r="BV55" s="7">
        <v>100</v>
      </c>
      <c r="BW55" s="7">
        <v>100</v>
      </c>
      <c r="BX55" s="7">
        <v>100</v>
      </c>
      <c r="BY55" s="7">
        <v>100</v>
      </c>
      <c r="BZ55" s="7"/>
      <c r="CA55" s="7">
        <v>100</v>
      </c>
      <c r="CB55" s="7">
        <v>100</v>
      </c>
      <c r="CC55" s="7">
        <v>100</v>
      </c>
      <c r="CD55" s="7">
        <v>100</v>
      </c>
      <c r="CE55" s="7">
        <v>100</v>
      </c>
      <c r="CF55" s="7">
        <v>100</v>
      </c>
      <c r="CG55" s="7">
        <v>100</v>
      </c>
      <c r="CH55" s="7">
        <v>100</v>
      </c>
      <c r="CI55" s="7">
        <v>100</v>
      </c>
      <c r="CJ55" s="7">
        <v>100</v>
      </c>
      <c r="CK55" s="7">
        <v>100</v>
      </c>
      <c r="CL55" s="7"/>
      <c r="CM55" s="7">
        <v>100</v>
      </c>
      <c r="CN55" s="7">
        <v>100</v>
      </c>
      <c r="CO55" s="7">
        <v>100</v>
      </c>
      <c r="CP55" s="7">
        <v>100</v>
      </c>
      <c r="CQ55" s="7">
        <v>100</v>
      </c>
      <c r="CR55" s="7">
        <v>100</v>
      </c>
      <c r="CS55" s="7">
        <v>100</v>
      </c>
      <c r="CT55" s="7">
        <v>100</v>
      </c>
      <c r="CU55" s="7">
        <v>100</v>
      </c>
      <c r="CV55" s="7"/>
      <c r="CW55" s="7">
        <v>100</v>
      </c>
      <c r="CX55" s="7">
        <v>100</v>
      </c>
      <c r="CY55" s="7">
        <v>100</v>
      </c>
      <c r="CZ55" s="7">
        <v>100</v>
      </c>
      <c r="DA55" s="7">
        <v>100</v>
      </c>
      <c r="DB55" s="7">
        <v>100</v>
      </c>
      <c r="DC55" s="7">
        <v>100</v>
      </c>
      <c r="DD55" s="7">
        <v>100</v>
      </c>
      <c r="DE55" s="7">
        <v>100</v>
      </c>
      <c r="DF55" s="7">
        <v>100</v>
      </c>
      <c r="DG55" s="7">
        <v>100</v>
      </c>
      <c r="DH55" s="7"/>
      <c r="DI55" s="7">
        <v>100</v>
      </c>
      <c r="DJ55" s="7">
        <v>100</v>
      </c>
      <c r="DK55" s="7">
        <v>100</v>
      </c>
      <c r="DL55" s="7"/>
      <c r="DM55" s="7">
        <v>100</v>
      </c>
      <c r="DN55" s="7">
        <v>100</v>
      </c>
      <c r="DO55" s="7">
        <v>100</v>
      </c>
      <c r="DP55" s="7"/>
      <c r="DQ55" s="7">
        <v>100</v>
      </c>
      <c r="DR55" s="7">
        <v>100</v>
      </c>
      <c r="DS55" s="7">
        <v>100</v>
      </c>
      <c r="DT55" s="7">
        <v>100</v>
      </c>
      <c r="DU55" s="7">
        <v>100</v>
      </c>
      <c r="DV55" s="7"/>
      <c r="DW55" s="7">
        <v>100</v>
      </c>
      <c r="DX55" s="7"/>
      <c r="DY55" s="7">
        <v>100</v>
      </c>
      <c r="DZ55" s="7"/>
      <c r="EA55" s="7">
        <v>100</v>
      </c>
      <c r="EB55" s="7">
        <v>100</v>
      </c>
      <c r="EC55" s="7">
        <v>100</v>
      </c>
      <c r="ED55" s="7">
        <v>100</v>
      </c>
      <c r="EE55" s="7">
        <v>100</v>
      </c>
      <c r="EF55" s="7">
        <v>100</v>
      </c>
      <c r="EG55" s="7">
        <v>100</v>
      </c>
      <c r="EH55" s="7">
        <v>100</v>
      </c>
      <c r="EI55" s="7">
        <v>100</v>
      </c>
      <c r="EJ55" s="7">
        <v>100</v>
      </c>
      <c r="EK55" s="7">
        <v>100</v>
      </c>
      <c r="EL55" s="7">
        <v>100</v>
      </c>
      <c r="EM55" s="7">
        <v>100</v>
      </c>
      <c r="EN55" s="7">
        <v>100</v>
      </c>
      <c r="EO55" s="7"/>
      <c r="EP55" s="7">
        <v>100</v>
      </c>
      <c r="EQ55" s="7">
        <v>100</v>
      </c>
      <c r="ER55" s="7">
        <v>100</v>
      </c>
      <c r="ES55" s="7">
        <v>100</v>
      </c>
      <c r="ET55" s="7">
        <v>100</v>
      </c>
      <c r="EU55" s="7">
        <v>100</v>
      </c>
      <c r="EV55" s="7">
        <v>100</v>
      </c>
      <c r="EW55" s="7">
        <v>100</v>
      </c>
      <c r="EX55" s="7"/>
      <c r="EY55" s="7">
        <v>100</v>
      </c>
      <c r="EZ55" s="7">
        <v>100</v>
      </c>
      <c r="FA55" s="7">
        <v>100</v>
      </c>
      <c r="FB55" s="7">
        <v>100</v>
      </c>
      <c r="FC55" s="7">
        <v>100</v>
      </c>
      <c r="FD55" s="7">
        <v>100</v>
      </c>
      <c r="FE55" s="7">
        <v>100</v>
      </c>
      <c r="FF55" s="7">
        <v>100</v>
      </c>
      <c r="FG55" s="7">
        <v>100</v>
      </c>
      <c r="FH55" s="7">
        <v>100</v>
      </c>
      <c r="FI55" s="7"/>
      <c r="FJ55" s="7">
        <v>100</v>
      </c>
      <c r="FK55" s="7">
        <v>100</v>
      </c>
      <c r="FL55" s="7">
        <v>100</v>
      </c>
      <c r="FM55" s="7">
        <v>100</v>
      </c>
      <c r="FN55" s="7">
        <v>100</v>
      </c>
      <c r="FO55" s="7">
        <v>100</v>
      </c>
      <c r="FP55" s="7">
        <v>100</v>
      </c>
      <c r="FQ55" s="7">
        <v>100</v>
      </c>
      <c r="FR55" s="7">
        <v>100</v>
      </c>
      <c r="FS55" s="7"/>
      <c r="FT55" s="7">
        <v>100</v>
      </c>
      <c r="FU55" s="7">
        <v>100</v>
      </c>
      <c r="FV55" s="7">
        <v>100</v>
      </c>
      <c r="FW55" s="7">
        <v>100</v>
      </c>
      <c r="FX55" s="7">
        <v>100</v>
      </c>
      <c r="FY55" s="7"/>
      <c r="FZ55" s="7">
        <v>100</v>
      </c>
      <c r="GA55" s="7">
        <v>100</v>
      </c>
      <c r="GB55" s="7">
        <v>100</v>
      </c>
      <c r="GC55" s="7">
        <v>100</v>
      </c>
      <c r="GD55" s="7">
        <v>100</v>
      </c>
      <c r="GE55" s="7">
        <v>100</v>
      </c>
      <c r="GF55" s="7">
        <v>100</v>
      </c>
      <c r="GG55" s="7">
        <v>100</v>
      </c>
      <c r="GH55" s="7">
        <v>100</v>
      </c>
      <c r="GI55" s="7">
        <v>100</v>
      </c>
      <c r="GJ55" s="7">
        <v>100</v>
      </c>
      <c r="GK55" s="7">
        <v>100</v>
      </c>
      <c r="GL55" s="7">
        <v>100</v>
      </c>
      <c r="GM55" s="7">
        <v>100</v>
      </c>
      <c r="GN55" s="7">
        <v>100</v>
      </c>
      <c r="GO55" s="7"/>
      <c r="GP55" s="7">
        <v>100</v>
      </c>
      <c r="GQ55" s="7">
        <v>100</v>
      </c>
      <c r="GR55" s="7">
        <v>100</v>
      </c>
      <c r="GS55" s="7">
        <v>100</v>
      </c>
      <c r="GT55" s="7">
        <v>100</v>
      </c>
      <c r="GU55" s="7">
        <v>100</v>
      </c>
      <c r="GV55" s="7">
        <v>100</v>
      </c>
      <c r="GW55" s="7">
        <v>100</v>
      </c>
      <c r="GX55" s="7">
        <v>100</v>
      </c>
      <c r="GY55" s="7">
        <v>100</v>
      </c>
      <c r="GZ55" s="7">
        <v>100</v>
      </c>
      <c r="HA55" s="7"/>
      <c r="HB55" s="7">
        <v>100</v>
      </c>
      <c r="HC55" s="7">
        <v>100</v>
      </c>
      <c r="HD55" s="7">
        <v>100</v>
      </c>
      <c r="HE55" s="7">
        <v>100</v>
      </c>
      <c r="HF55" s="7">
        <v>100</v>
      </c>
      <c r="HG55" s="7">
        <v>100</v>
      </c>
      <c r="HH55" s="7">
        <v>100</v>
      </c>
      <c r="HI55" s="7">
        <v>100</v>
      </c>
      <c r="HJ55" s="7">
        <v>100</v>
      </c>
      <c r="HK55" s="7">
        <v>100</v>
      </c>
      <c r="HL55" s="7">
        <v>100</v>
      </c>
      <c r="HM55" s="7">
        <v>100</v>
      </c>
      <c r="HN55" s="7">
        <v>100</v>
      </c>
      <c r="HO55" s="7">
        <v>100</v>
      </c>
      <c r="HP55" s="7">
        <v>100</v>
      </c>
      <c r="HQ55" s="7">
        <v>100</v>
      </c>
      <c r="HR55" s="7">
        <v>100</v>
      </c>
      <c r="HS55" s="7"/>
      <c r="HT55" s="7">
        <v>100</v>
      </c>
      <c r="HU55" s="7">
        <v>100</v>
      </c>
      <c r="HV55" s="7">
        <v>100</v>
      </c>
      <c r="HW55" s="7">
        <v>100</v>
      </c>
      <c r="HX55" s="7">
        <v>100</v>
      </c>
      <c r="HY55" s="7">
        <v>100</v>
      </c>
      <c r="HZ55" s="7"/>
      <c r="IA55" s="7">
        <v>100</v>
      </c>
      <c r="IB55" s="7">
        <v>100</v>
      </c>
      <c r="IC55" s="7">
        <v>100</v>
      </c>
      <c r="ID55" s="7">
        <v>100</v>
      </c>
      <c r="IE55" s="7">
        <v>100</v>
      </c>
      <c r="IF55" s="7">
        <v>100</v>
      </c>
      <c r="IG55" s="7">
        <v>100</v>
      </c>
      <c r="IH55" s="7">
        <v>100</v>
      </c>
      <c r="II55" s="7">
        <v>100</v>
      </c>
      <c r="IJ55" s="7">
        <v>100</v>
      </c>
      <c r="IK55" s="7">
        <v>100</v>
      </c>
      <c r="IL55" s="7">
        <v>100</v>
      </c>
      <c r="IM55" s="7">
        <v>100</v>
      </c>
      <c r="IN55" s="7">
        <v>100</v>
      </c>
      <c r="IO55" s="7">
        <v>100</v>
      </c>
      <c r="IP55" s="7"/>
      <c r="IQ55" s="7"/>
      <c r="IR55" s="7">
        <v>100</v>
      </c>
      <c r="IS55" s="7">
        <v>100</v>
      </c>
      <c r="IT55" s="7">
        <v>100</v>
      </c>
      <c r="IU55" s="7">
        <v>100</v>
      </c>
      <c r="IV55" s="7">
        <v>100</v>
      </c>
      <c r="IW55" s="7">
        <v>100</v>
      </c>
      <c r="IX55" s="7">
        <v>100</v>
      </c>
      <c r="IY55" s="7"/>
      <c r="IZ55" s="7">
        <v>100</v>
      </c>
      <c r="JA55" s="7">
        <v>100</v>
      </c>
      <c r="JB55" s="7">
        <v>100</v>
      </c>
      <c r="JC55" s="7"/>
      <c r="JD55" s="7">
        <v>100</v>
      </c>
      <c r="JE55" s="7">
        <v>100</v>
      </c>
      <c r="JF55" s="7">
        <v>100</v>
      </c>
      <c r="JG55" s="7">
        <v>100</v>
      </c>
    </row>
    <row r="56" spans="1:267" x14ac:dyDescent="0.2">
      <c r="A56" s="7" t="s">
        <v>201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>
        <v>111.804185808913</v>
      </c>
      <c r="AZ56" s="7">
        <v>103.42912324722199</v>
      </c>
      <c r="BA56" s="7">
        <v>104.524211505053</v>
      </c>
      <c r="BB56" s="7"/>
      <c r="BC56" s="7"/>
      <c r="BD56" s="7">
        <v>113.482467921851</v>
      </c>
      <c r="BE56" s="7">
        <v>103.45674967234601</v>
      </c>
      <c r="BF56" s="7"/>
      <c r="BG56" s="7">
        <v>107.650008078593</v>
      </c>
      <c r="BH56" s="7">
        <v>104.316297421952</v>
      </c>
      <c r="BI56" s="7">
        <v>103.30385015608699</v>
      </c>
      <c r="BJ56" s="7">
        <v>103.286579148754</v>
      </c>
      <c r="BK56" s="7">
        <v>107.85833333333299</v>
      </c>
      <c r="BL56" s="7">
        <v>103.198781416603</v>
      </c>
      <c r="BM56" s="7">
        <v>99.599959302511905</v>
      </c>
      <c r="BN56" s="7">
        <v>111.39516515523999</v>
      </c>
      <c r="BO56" s="7">
        <v>109.432202401772</v>
      </c>
      <c r="BP56" s="7">
        <v>153.228698311817</v>
      </c>
      <c r="BQ56" s="7">
        <v>103.532082107227</v>
      </c>
      <c r="BR56" s="7"/>
      <c r="BS56" s="7">
        <v>102.70423907747301</v>
      </c>
      <c r="BT56" s="7"/>
      <c r="BU56" s="7">
        <v>108.848985699468</v>
      </c>
      <c r="BV56" s="7">
        <v>109.884464198239</v>
      </c>
      <c r="BW56" s="7">
        <v>103.67125</v>
      </c>
      <c r="BX56" s="7">
        <v>108.459872334086</v>
      </c>
      <c r="BY56" s="7">
        <v>106.636449622131</v>
      </c>
      <c r="BZ56" s="7"/>
      <c r="CA56" s="7">
        <v>100.13791156316999</v>
      </c>
      <c r="CB56" s="7">
        <v>104.21990346601901</v>
      </c>
      <c r="CC56" s="7">
        <v>102.759767248545</v>
      </c>
      <c r="CD56" s="7">
        <v>109.59216605979699</v>
      </c>
      <c r="CE56" s="7">
        <v>104.47388342165</v>
      </c>
      <c r="CF56" s="7">
        <v>105.47844749617499</v>
      </c>
      <c r="CG56" s="7">
        <v>102.939699463051</v>
      </c>
      <c r="CH56" s="7">
        <v>102.912135088724</v>
      </c>
      <c r="CI56" s="7">
        <v>101.325435757797</v>
      </c>
      <c r="CJ56" s="7">
        <v>101.19447572449801</v>
      </c>
      <c r="CK56" s="7">
        <v>102.02924053678301</v>
      </c>
      <c r="CL56" s="7"/>
      <c r="CM56" s="7">
        <v>103.34121694259299</v>
      </c>
      <c r="CN56" s="7">
        <v>105.553898922575</v>
      </c>
      <c r="CO56" s="7">
        <v>103.41758959147</v>
      </c>
      <c r="CP56" s="7">
        <v>101.842663007562</v>
      </c>
      <c r="CQ56" s="7">
        <v>115.316515913949</v>
      </c>
      <c r="CR56" s="7">
        <v>101.759587042738</v>
      </c>
      <c r="CS56" s="7">
        <v>104.877998309707</v>
      </c>
      <c r="CT56" s="7">
        <v>104.912433950525</v>
      </c>
      <c r="CU56" s="7">
        <v>102.272727272727</v>
      </c>
      <c r="CV56" s="7"/>
      <c r="CW56" s="7">
        <v>102.33253152562099</v>
      </c>
      <c r="CX56" s="7">
        <v>103.289449395642</v>
      </c>
      <c r="CY56" s="7">
        <v>101.917219136355</v>
      </c>
      <c r="CZ56" s="7">
        <v>102.758682260512</v>
      </c>
      <c r="DA56" s="7">
        <v>105.06871394778</v>
      </c>
      <c r="DB56" s="7">
        <v>101.13123136526499</v>
      </c>
      <c r="DC56" s="7">
        <v>105.79676809206499</v>
      </c>
      <c r="DD56" s="7">
        <v>104.47453265795799</v>
      </c>
      <c r="DE56" s="7">
        <v>110.064925987482</v>
      </c>
      <c r="DF56" s="7">
        <v>105.128923766816</v>
      </c>
      <c r="DG56" s="7">
        <v>104.80538922155699</v>
      </c>
      <c r="DH56" s="7"/>
      <c r="DI56" s="7">
        <v>104.981901314536</v>
      </c>
      <c r="DJ56" s="7">
        <v>106.10742714590199</v>
      </c>
      <c r="DK56" s="7">
        <v>133.249959882334</v>
      </c>
      <c r="DL56" s="7"/>
      <c r="DM56" s="7">
        <v>107.278117827085</v>
      </c>
      <c r="DN56" s="7">
        <v>103.41680754255199</v>
      </c>
      <c r="DO56" s="7">
        <v>102.11159795175</v>
      </c>
      <c r="DP56" s="7"/>
      <c r="DQ56" s="7">
        <v>101.263317078374</v>
      </c>
      <c r="DR56" s="7">
        <v>104.795882661831</v>
      </c>
      <c r="DS56" s="7">
        <v>108.542933333333</v>
      </c>
      <c r="DT56" s="7">
        <v>102.075174524798</v>
      </c>
      <c r="DU56" s="7">
        <v>108.72845937093</v>
      </c>
      <c r="DV56" s="7"/>
      <c r="DW56" s="7">
        <v>103.329853233507</v>
      </c>
      <c r="DX56" s="7"/>
      <c r="DY56" s="7">
        <v>103.033472803347</v>
      </c>
      <c r="DZ56" s="7"/>
      <c r="EA56" s="7">
        <v>106.21412393067099</v>
      </c>
      <c r="EB56" s="7">
        <v>121.350466423673</v>
      </c>
      <c r="EC56" s="7">
        <v>105.046102263202</v>
      </c>
      <c r="ED56" s="7">
        <v>104.97773563707</v>
      </c>
      <c r="EE56" s="7">
        <v>106.33279483849</v>
      </c>
      <c r="EF56" s="7">
        <v>106.76227957314801</v>
      </c>
      <c r="EG56" s="7">
        <v>105.305248929939</v>
      </c>
      <c r="EH56" s="7">
        <v>103.929920989351</v>
      </c>
      <c r="EI56" s="7">
        <v>104.001026643431</v>
      </c>
      <c r="EJ56" s="7">
        <v>108.911793364834</v>
      </c>
      <c r="EK56" s="7">
        <v>105.356047789822</v>
      </c>
      <c r="EL56" s="7">
        <v>126.293385673861</v>
      </c>
      <c r="EM56" s="7">
        <v>105.80145537085301</v>
      </c>
      <c r="EN56" s="7">
        <v>102.557188831869</v>
      </c>
      <c r="EO56" s="7"/>
      <c r="EP56" s="7">
        <v>103.478572709342</v>
      </c>
      <c r="EQ56" s="7">
        <v>102.78063272879299</v>
      </c>
      <c r="ER56" s="7">
        <v>107.555856465809</v>
      </c>
      <c r="ES56" s="7">
        <v>99.727544383898703</v>
      </c>
      <c r="ET56" s="7">
        <v>104.16244162927801</v>
      </c>
      <c r="EU56" s="7">
        <v>108.424887619198</v>
      </c>
      <c r="EV56" s="7">
        <v>114.02249396384801</v>
      </c>
      <c r="EW56" s="7">
        <v>101.49740979876</v>
      </c>
      <c r="EX56" s="7"/>
      <c r="EY56" s="7">
        <v>104.025965004361</v>
      </c>
      <c r="EZ56" s="7">
        <v>107.336417713153</v>
      </c>
      <c r="FA56" s="7">
        <v>104.83940349871</v>
      </c>
      <c r="FB56" s="7">
        <v>116.63632627315</v>
      </c>
      <c r="FC56" s="7">
        <v>107.5689885611</v>
      </c>
      <c r="FD56" s="7">
        <v>104.37073559939201</v>
      </c>
      <c r="FE56" s="7">
        <v>104.97148571692399</v>
      </c>
      <c r="FF56" s="7">
        <v>105.03663052101599</v>
      </c>
      <c r="FG56" s="7">
        <v>108.488167518494</v>
      </c>
      <c r="FH56" s="7">
        <v>115.518481531756</v>
      </c>
      <c r="FI56" s="7"/>
      <c r="FJ56" s="7">
        <v>104.130275626451</v>
      </c>
      <c r="FK56" s="7">
        <v>103.41068341068301</v>
      </c>
      <c r="FL56" s="7">
        <v>105.80624616691</v>
      </c>
      <c r="FM56" s="7">
        <v>109.48254048583</v>
      </c>
      <c r="FN56" s="7">
        <v>107.622822628485</v>
      </c>
      <c r="FO56" s="7">
        <v>103.17447092151301</v>
      </c>
      <c r="FP56" s="7">
        <v>111.273414605594</v>
      </c>
      <c r="FQ56" s="7">
        <v>102.955643952294</v>
      </c>
      <c r="FR56" s="7">
        <v>102.96298528192899</v>
      </c>
      <c r="FS56" s="7"/>
      <c r="FT56" s="7">
        <v>105.68631959576</v>
      </c>
      <c r="FU56" s="7">
        <v>106.52249254869299</v>
      </c>
      <c r="FV56" s="7">
        <v>103.40737824605699</v>
      </c>
      <c r="FW56" s="7">
        <v>105.08259403890401</v>
      </c>
      <c r="FX56" s="7">
        <v>107.68725103356201</v>
      </c>
      <c r="FY56" s="7"/>
      <c r="FZ56" s="7">
        <v>108.411214953271</v>
      </c>
      <c r="GA56" s="7">
        <v>103.450143112487</v>
      </c>
      <c r="GB56" s="7">
        <v>100.90692490969199</v>
      </c>
      <c r="GC56" s="7">
        <v>111.166605612787</v>
      </c>
      <c r="GD56" s="7">
        <v>105.021460146207</v>
      </c>
      <c r="GE56" s="7">
        <v>105.00559518081199</v>
      </c>
      <c r="GF56" s="7">
        <v>100.30030030029999</v>
      </c>
      <c r="GG56" s="7">
        <v>109.22707546126</v>
      </c>
      <c r="GH56" s="7">
        <v>102.341070177514</v>
      </c>
      <c r="GI56" s="7">
        <v>102.428996937534</v>
      </c>
      <c r="GJ56" s="7">
        <v>104.02790667392</v>
      </c>
      <c r="GK56" s="7">
        <v>108.082387980991</v>
      </c>
      <c r="GL56" s="7">
        <v>102.942385140133</v>
      </c>
      <c r="GM56" s="7">
        <v>110.840027541887</v>
      </c>
      <c r="GN56" s="7">
        <v>103.904754220697</v>
      </c>
      <c r="GO56" s="7"/>
      <c r="GP56" s="7">
        <v>101.284951588092</v>
      </c>
      <c r="GQ56" s="7">
        <v>104.042188671164</v>
      </c>
      <c r="GR56" s="7">
        <v>111.916092711628</v>
      </c>
      <c r="GS56" s="7">
        <v>104.674698795181</v>
      </c>
      <c r="GT56" s="7">
        <v>105.87580243678801</v>
      </c>
      <c r="GU56" s="7">
        <v>104.44083401029</v>
      </c>
      <c r="GV56" s="7">
        <v>108.253968253968</v>
      </c>
      <c r="GW56" s="7">
        <v>103.369310953339</v>
      </c>
      <c r="GX56" s="7">
        <v>104.718417047184</v>
      </c>
      <c r="GY56" s="7">
        <v>104.23940149625901</v>
      </c>
      <c r="GZ56" s="7">
        <v>103.653011004307</v>
      </c>
      <c r="HA56" s="7"/>
      <c r="HB56" s="7">
        <v>101.138366235292</v>
      </c>
      <c r="HC56" s="7">
        <v>105.789253288159</v>
      </c>
      <c r="HD56" s="7">
        <v>108.440464859326</v>
      </c>
      <c r="HE56" s="7">
        <v>103.080170692403</v>
      </c>
      <c r="HF56" s="7">
        <v>105.235415914784</v>
      </c>
      <c r="HG56" s="7">
        <v>102.899795843001</v>
      </c>
      <c r="HH56" s="7">
        <v>114.32716676168</v>
      </c>
      <c r="HI56" s="7">
        <v>105.826216088389</v>
      </c>
      <c r="HJ56" s="7">
        <v>103.40322829787</v>
      </c>
      <c r="HK56" s="7">
        <v>111.137397634213</v>
      </c>
      <c r="HL56" s="7">
        <v>102.55926772231</v>
      </c>
      <c r="HM56" s="7">
        <v>106.788194444444</v>
      </c>
      <c r="HN56" s="7">
        <v>105.24779339840499</v>
      </c>
      <c r="HO56" s="7">
        <v>104.58475435650401</v>
      </c>
      <c r="HP56" s="7">
        <v>103.919285991463</v>
      </c>
      <c r="HQ56" s="7">
        <v>101.802851719419</v>
      </c>
      <c r="HR56" s="7">
        <v>107.34270706018</v>
      </c>
      <c r="HS56" s="7"/>
      <c r="HT56" s="7">
        <v>104.99926696965299</v>
      </c>
      <c r="HU56" s="7">
        <v>146.85217571935999</v>
      </c>
      <c r="HV56" s="7">
        <v>103.19610188833801</v>
      </c>
      <c r="HW56" s="7">
        <v>106.716768435885</v>
      </c>
      <c r="HX56" s="7">
        <v>105.835165195709</v>
      </c>
      <c r="HY56" s="7">
        <v>102.769407941441</v>
      </c>
      <c r="HZ56" s="7"/>
      <c r="IA56" s="7">
        <v>103.186031115525</v>
      </c>
      <c r="IB56" s="7">
        <v>118.096617122135</v>
      </c>
      <c r="IC56" s="7">
        <v>117.711779641456</v>
      </c>
      <c r="ID56" s="7">
        <v>102.96115073822099</v>
      </c>
      <c r="IE56" s="7">
        <v>100.23134920765099</v>
      </c>
      <c r="IF56" s="7">
        <v>104.75316388885599</v>
      </c>
      <c r="IG56" s="7">
        <v>112.431549043041</v>
      </c>
      <c r="IH56" s="7">
        <v>112.690969469916</v>
      </c>
      <c r="II56" s="7">
        <v>103.808790581396</v>
      </c>
      <c r="IJ56" s="7">
        <v>113.49984023857699</v>
      </c>
      <c r="IK56" s="7">
        <v>103.56351472903999</v>
      </c>
      <c r="IL56" s="7">
        <v>106.27075302995701</v>
      </c>
      <c r="IM56" s="7">
        <v>105.10713289264601</v>
      </c>
      <c r="IN56" s="7">
        <v>103.240028420095</v>
      </c>
      <c r="IO56" s="7">
        <v>106.471879671151</v>
      </c>
      <c r="IP56" s="7"/>
      <c r="IQ56" s="7"/>
      <c r="IR56" s="7">
        <v>100.50058074315299</v>
      </c>
      <c r="IS56" s="7">
        <v>115.125153944972</v>
      </c>
      <c r="IT56" s="7">
        <v>107.95572466274599</v>
      </c>
      <c r="IU56" s="7">
        <v>100.877346595685</v>
      </c>
      <c r="IV56" s="7">
        <v>103.85611244682801</v>
      </c>
      <c r="IW56" s="7">
        <v>103.156841568622</v>
      </c>
      <c r="IX56" s="7">
        <v>108.09283206303</v>
      </c>
      <c r="IY56" s="7"/>
      <c r="IZ56" s="7">
        <v>100.873793104781</v>
      </c>
      <c r="JA56" s="7">
        <v>126.090212316096</v>
      </c>
      <c r="JB56" s="7">
        <v>118.677732277071</v>
      </c>
      <c r="JC56" s="7"/>
      <c r="JD56" s="7">
        <v>102.877243584959</v>
      </c>
      <c r="JE56" s="7">
        <v>119.543561713115</v>
      </c>
      <c r="JF56" s="7">
        <v>106.42939681072301</v>
      </c>
      <c r="JG56" s="7">
        <v>103.46612972817501</v>
      </c>
    </row>
    <row r="57" spans="1:267" x14ac:dyDescent="0.2">
      <c r="A57" s="7" t="s">
        <v>202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>
        <v>119.005731346616</v>
      </c>
      <c r="AZ57" s="7">
        <v>105.530381748189</v>
      </c>
      <c r="BA57" s="7">
        <v>113.81793046074</v>
      </c>
      <c r="BB57" s="7"/>
      <c r="BC57" s="7"/>
      <c r="BD57" s="7">
        <v>125.146088077866</v>
      </c>
      <c r="BE57" s="7">
        <v>106.950360419397</v>
      </c>
      <c r="BF57" s="7"/>
      <c r="BG57" s="7">
        <v>110.403716898759</v>
      </c>
      <c r="BH57" s="7">
        <v>104.970852972298</v>
      </c>
      <c r="BI57" s="7">
        <v>105.124869927159</v>
      </c>
      <c r="BJ57" s="7">
        <v>105.85394846721501</v>
      </c>
      <c r="BK57" s="7">
        <v>109.008333333333</v>
      </c>
      <c r="BL57" s="7">
        <v>105.23527269114901</v>
      </c>
      <c r="BM57" s="7">
        <v>102.34632529315201</v>
      </c>
      <c r="BN57" s="7">
        <v>118.32116425041499</v>
      </c>
      <c r="BO57" s="7">
        <v>114.393144456104</v>
      </c>
      <c r="BP57" s="7">
        <v>243.97032896394001</v>
      </c>
      <c r="BQ57" s="7">
        <v>106.47204478576</v>
      </c>
      <c r="BR57" s="7"/>
      <c r="BS57" s="7">
        <v>109.63131395160001</v>
      </c>
      <c r="BT57" s="7"/>
      <c r="BU57" s="7">
        <v>120.734921525617</v>
      </c>
      <c r="BV57" s="7">
        <v>114.84641026560099</v>
      </c>
      <c r="BW57" s="7">
        <v>105.79928333333299</v>
      </c>
      <c r="BX57" s="7">
        <v>116.63438728383299</v>
      </c>
      <c r="BY57" s="7">
        <v>112.39854926078399</v>
      </c>
      <c r="BZ57" s="7"/>
      <c r="CA57" s="7">
        <v>100.24983196316801</v>
      </c>
      <c r="CB57" s="7">
        <v>107.299151694355</v>
      </c>
      <c r="CC57" s="7">
        <v>106.683291770574</v>
      </c>
      <c r="CD57" s="7">
        <v>129.495248990341</v>
      </c>
      <c r="CE57" s="7">
        <v>107.127934238569</v>
      </c>
      <c r="CF57" s="7">
        <v>108.573518555638</v>
      </c>
      <c r="CG57" s="7">
        <v>105.76285579798</v>
      </c>
      <c r="CH57" s="7">
        <v>104.47195191757299</v>
      </c>
      <c r="CI57" s="7">
        <v>102.53014295818301</v>
      </c>
      <c r="CJ57" s="7">
        <v>106.73820858312099</v>
      </c>
      <c r="CK57" s="7">
        <v>109.698394557456</v>
      </c>
      <c r="CL57" s="7"/>
      <c r="CM57" s="7">
        <v>106.449150720275</v>
      </c>
      <c r="CN57" s="7">
        <v>108.318908982374</v>
      </c>
      <c r="CO57" s="7">
        <v>106.69316138490299</v>
      </c>
      <c r="CP57" s="7">
        <v>108.273766971695</v>
      </c>
      <c r="CQ57" s="7">
        <v>126.52738931903799</v>
      </c>
      <c r="CR57" s="7">
        <v>106.85793338822</v>
      </c>
      <c r="CS57" s="7">
        <v>109.592739581609</v>
      </c>
      <c r="CT57" s="7">
        <v>106.281028400716</v>
      </c>
      <c r="CU57" s="7">
        <v>105.762347888332</v>
      </c>
      <c r="CV57" s="7"/>
      <c r="CW57" s="7">
        <v>105.590786500474</v>
      </c>
      <c r="CX57" s="7">
        <v>105.75709022173299</v>
      </c>
      <c r="CY57" s="7">
        <v>105.26787314101399</v>
      </c>
      <c r="CZ57" s="7">
        <v>105.222747968931</v>
      </c>
      <c r="DA57" s="7">
        <v>108.98904779208</v>
      </c>
      <c r="DB57" s="7">
        <v>102.503351067868</v>
      </c>
      <c r="DC57" s="7">
        <v>109.70542659874199</v>
      </c>
      <c r="DD57" s="7">
        <v>109.80453267603301</v>
      </c>
      <c r="DE57" s="7">
        <v>117.89244572481699</v>
      </c>
      <c r="DF57" s="7">
        <v>106.947375362701</v>
      </c>
      <c r="DG57" s="7">
        <v>108.637724550898</v>
      </c>
      <c r="DH57" s="7"/>
      <c r="DI57" s="7">
        <v>109.11125928748299</v>
      </c>
      <c r="DJ57" s="7">
        <v>115.593056390898</v>
      </c>
      <c r="DK57" s="7">
        <v>164.69750696942299</v>
      </c>
      <c r="DL57" s="7"/>
      <c r="DM57" s="7">
        <v>110.9506503443</v>
      </c>
      <c r="DN57" s="7">
        <v>106.321099212145</v>
      </c>
      <c r="DO57" s="7">
        <v>104.107058016154</v>
      </c>
      <c r="DP57" s="7"/>
      <c r="DQ57" s="7">
        <v>103.949243818539</v>
      </c>
      <c r="DR57" s="7">
        <v>109.254236951057</v>
      </c>
      <c r="DS57" s="7">
        <v>107.51865833333299</v>
      </c>
      <c r="DT57" s="7">
        <v>104.12534513840799</v>
      </c>
      <c r="DU57" s="7">
        <v>120.89119553943701</v>
      </c>
      <c r="DV57" s="7"/>
      <c r="DW57" s="7">
        <v>104.881378839373</v>
      </c>
      <c r="DX57" s="7"/>
      <c r="DY57" s="7">
        <v>105.51738010942999</v>
      </c>
      <c r="DZ57" s="7"/>
      <c r="EA57" s="7">
        <v>110.230937685245</v>
      </c>
      <c r="EB57" s="7">
        <v>139.826197977801</v>
      </c>
      <c r="EC57" s="7">
        <v>107.284157585918</v>
      </c>
      <c r="ED57" s="7">
        <v>107.48873506171201</v>
      </c>
      <c r="EE57" s="7">
        <v>111.66861866932599</v>
      </c>
      <c r="EF57" s="7">
        <v>112.30984636343</v>
      </c>
      <c r="EG57" s="7">
        <v>109.574228429827</v>
      </c>
      <c r="EH57" s="7">
        <v>109.804190999657</v>
      </c>
      <c r="EI57" s="7">
        <v>109.39441576713899</v>
      </c>
      <c r="EJ57" s="7">
        <v>119.235538897084</v>
      </c>
      <c r="EK57" s="7">
        <v>109.864759851215</v>
      </c>
      <c r="EL57" s="7">
        <v>160.71693729015101</v>
      </c>
      <c r="EM57" s="7">
        <v>112.243807997863</v>
      </c>
      <c r="EN57" s="7">
        <v>104.296773071236</v>
      </c>
      <c r="EO57" s="7"/>
      <c r="EP57" s="7">
        <v>105.22682445759401</v>
      </c>
      <c r="EQ57" s="7">
        <v>105.90656520528</v>
      </c>
      <c r="ER57" s="7">
        <v>114.949221394719</v>
      </c>
      <c r="ES57" s="7">
        <v>99.683599929688896</v>
      </c>
      <c r="ET57" s="7">
        <v>108.86561499113</v>
      </c>
      <c r="EU57" s="7">
        <v>113.952296065971</v>
      </c>
      <c r="EV57" s="7">
        <v>124.715258324443</v>
      </c>
      <c r="EW57" s="7">
        <v>98.405937821066999</v>
      </c>
      <c r="EX57" s="7"/>
      <c r="EY57" s="7">
        <v>106.301086763559</v>
      </c>
      <c r="EZ57" s="7">
        <v>109.994859366968</v>
      </c>
      <c r="FA57" s="7">
        <v>108.252079151133</v>
      </c>
      <c r="FB57" s="7">
        <v>119.865335743153</v>
      </c>
      <c r="FC57" s="7">
        <v>112.146185398532</v>
      </c>
      <c r="FD57" s="7">
        <v>106.727206841374</v>
      </c>
      <c r="FE57" s="7">
        <v>111.88015725734</v>
      </c>
      <c r="FF57" s="7">
        <v>111.392855646249</v>
      </c>
      <c r="FG57" s="7">
        <v>115.899848080648</v>
      </c>
      <c r="FH57" s="7">
        <v>122.51867500575401</v>
      </c>
      <c r="FI57" s="7"/>
      <c r="FJ57" s="7">
        <v>107.347883202239</v>
      </c>
      <c r="FK57" s="7">
        <v>106.164346164346</v>
      </c>
      <c r="FL57" s="7">
        <v>112.26824550644</v>
      </c>
      <c r="FM57" s="7">
        <v>115.738202430759</v>
      </c>
      <c r="FN57" s="7">
        <v>130.51555843175299</v>
      </c>
      <c r="FO57" s="7">
        <v>104.890851524746</v>
      </c>
      <c r="FP57" s="7">
        <v>123.385187134304</v>
      </c>
      <c r="FQ57" s="7">
        <v>108.43610514765</v>
      </c>
      <c r="FR57" s="7">
        <v>105.40920107357201</v>
      </c>
      <c r="FS57" s="7"/>
      <c r="FT57" s="7">
        <v>110.867514550585</v>
      </c>
      <c r="FU57" s="7">
        <v>110.625909752547</v>
      </c>
      <c r="FV57" s="7">
        <v>107.65898274763499</v>
      </c>
      <c r="FW57" s="7">
        <v>110.356167730641</v>
      </c>
      <c r="FX57" s="7">
        <v>112.583073435548</v>
      </c>
      <c r="FY57" s="7"/>
      <c r="FZ57" s="7">
        <v>123.946905052147</v>
      </c>
      <c r="GA57" s="7">
        <v>107.738407324783</v>
      </c>
      <c r="GB57" s="7">
        <v>102.205720544155</v>
      </c>
      <c r="GC57" s="7">
        <v>114.059666020389</v>
      </c>
      <c r="GD57" s="7">
        <v>106.562737479798</v>
      </c>
      <c r="GE57" s="7">
        <v>112.064068950758</v>
      </c>
      <c r="GF57" s="7">
        <v>100.175175175175</v>
      </c>
      <c r="GG57" s="7">
        <v>119.559749053898</v>
      </c>
      <c r="GH57" s="7">
        <v>104.854103924227</v>
      </c>
      <c r="GI57" s="7">
        <v>104.221168771238</v>
      </c>
      <c r="GJ57" s="7">
        <v>105.130512172271</v>
      </c>
      <c r="GK57" s="7">
        <v>115.857349178098</v>
      </c>
      <c r="GL57" s="7">
        <v>103.410865455741</v>
      </c>
      <c r="GM57" s="7">
        <v>124.38222018208199</v>
      </c>
      <c r="GN57" s="7">
        <v>107.35029371118701</v>
      </c>
      <c r="GO57" s="7"/>
      <c r="GP57" s="7">
        <v>101.990770066057</v>
      </c>
      <c r="GQ57" s="7">
        <v>107.109076632045</v>
      </c>
      <c r="GR57" s="7">
        <v>122.752202596554</v>
      </c>
      <c r="GS57" s="7">
        <v>108.457831325301</v>
      </c>
      <c r="GT57" s="7">
        <v>111.908816978907</v>
      </c>
      <c r="GU57" s="7">
        <v>109.179528838343</v>
      </c>
      <c r="GV57" s="7">
        <v>112.23329641934301</v>
      </c>
      <c r="GW57" s="7">
        <v>107.10219689619301</v>
      </c>
      <c r="GX57" s="7">
        <v>107.88820573963299</v>
      </c>
      <c r="GY57" s="7">
        <v>107.950711456653</v>
      </c>
      <c r="GZ57" s="7">
        <v>106.527659906895</v>
      </c>
      <c r="HA57" s="7"/>
      <c r="HB57" s="7">
        <v>103.480071915553</v>
      </c>
      <c r="HC57" s="7">
        <v>109.317243085825</v>
      </c>
      <c r="HD57" s="7">
        <v>113.943539767608</v>
      </c>
      <c r="HE57" s="7">
        <v>113.66755381768</v>
      </c>
      <c r="HF57" s="7">
        <v>107.39170940819101</v>
      </c>
      <c r="HG57" s="7">
        <v>105.809114948055</v>
      </c>
      <c r="HH57" s="7">
        <v>126.489216841458</v>
      </c>
      <c r="HI57" s="7">
        <v>108.859479981614</v>
      </c>
      <c r="HJ57" s="7">
        <v>104.86972257049599</v>
      </c>
      <c r="HK57" s="7">
        <v>119.284197755535</v>
      </c>
      <c r="HL57" s="7">
        <v>109.851611765871</v>
      </c>
      <c r="HM57" s="7">
        <v>113.823784722222</v>
      </c>
      <c r="HN57" s="7">
        <v>110.063514278795</v>
      </c>
      <c r="HO57" s="7">
        <v>108.78402490034701</v>
      </c>
      <c r="HP57" s="7">
        <v>107.666722102112</v>
      </c>
      <c r="HQ57" s="7">
        <v>104.447093100252</v>
      </c>
      <c r="HR57" s="7">
        <v>113.688814368881</v>
      </c>
      <c r="HS57" s="7"/>
      <c r="HT57" s="7">
        <v>111.010115818795</v>
      </c>
      <c r="HU57" s="7">
        <v>213.70794720901799</v>
      </c>
      <c r="HV57" s="7">
        <v>105.720410449569</v>
      </c>
      <c r="HW57" s="7">
        <v>114.76632221700299</v>
      </c>
      <c r="HX57" s="7">
        <v>106.69887463499499</v>
      </c>
      <c r="HY57" s="7">
        <v>107.062739592043</v>
      </c>
      <c r="HZ57" s="7"/>
      <c r="IA57" s="7">
        <v>105.86726249586199</v>
      </c>
      <c r="IB57" s="7">
        <v>160.090661009417</v>
      </c>
      <c r="IC57" s="7">
        <v>123.605447410941</v>
      </c>
      <c r="ID57" s="7">
        <v>103.87583444225</v>
      </c>
      <c r="IE57" s="7">
        <v>99.537194975939201</v>
      </c>
      <c r="IF57" s="7">
        <v>143.199979473582</v>
      </c>
      <c r="IG57" s="7">
        <v>118.987619315709</v>
      </c>
      <c r="IH57" s="7">
        <v>130.72275725598701</v>
      </c>
      <c r="II57" s="7">
        <v>106.93852129306801</v>
      </c>
      <c r="IJ57" s="7">
        <v>126.89317286185999</v>
      </c>
      <c r="IK57" s="7">
        <v>106.23253472051699</v>
      </c>
      <c r="IL57" s="7">
        <v>107.49025087459999</v>
      </c>
      <c r="IM57" s="7">
        <v>114.840349139162</v>
      </c>
      <c r="IN57" s="7">
        <v>108.001297808887</v>
      </c>
      <c r="IO57" s="7">
        <v>115.938901345291</v>
      </c>
      <c r="IP57" s="7"/>
      <c r="IQ57" s="7"/>
      <c r="IR57" s="7"/>
      <c r="IS57" s="7">
        <v>129.72156856442001</v>
      </c>
      <c r="IT57" s="7">
        <v>108.569699066067</v>
      </c>
      <c r="IU57" s="7">
        <v>101.545425889605</v>
      </c>
      <c r="IV57" s="7">
        <v>106.528574070649</v>
      </c>
      <c r="IW57" s="7">
        <v>105.29150453286699</v>
      </c>
      <c r="IX57" s="7">
        <v>116.845936456282</v>
      </c>
      <c r="IY57" s="7"/>
      <c r="IZ57" s="7">
        <v>102.232970253559</v>
      </c>
      <c r="JA57" s="7">
        <v>152.656153642851</v>
      </c>
      <c r="JB57" s="7">
        <v>129.47112002426101</v>
      </c>
      <c r="JC57" s="7"/>
      <c r="JD57" s="7">
        <v>105.736292389859</v>
      </c>
      <c r="JE57" s="7">
        <v>131.36090559519701</v>
      </c>
      <c r="JF57" s="7">
        <v>113.428087204376</v>
      </c>
      <c r="JG57" s="7">
        <v>107.320581044154</v>
      </c>
    </row>
    <row r="58" spans="1:267" x14ac:dyDescent="0.2">
      <c r="A58" s="7" t="s">
        <v>203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>
        <v>127.795223073732</v>
      </c>
      <c r="AZ58" s="7">
        <v>107.575160377427</v>
      </c>
      <c r="BA58" s="7">
        <v>117.52183806797299</v>
      </c>
      <c r="BB58" s="7"/>
      <c r="BC58" s="7"/>
      <c r="BD58" s="7">
        <v>136.13117928470399</v>
      </c>
      <c r="BE58" s="7">
        <v>108.083497160332</v>
      </c>
      <c r="BF58" s="7"/>
      <c r="BG58" s="7">
        <v>116.79572532998201</v>
      </c>
      <c r="BH58" s="7">
        <v>102.480875854163</v>
      </c>
      <c r="BI58" s="7">
        <v>107.700312174818</v>
      </c>
      <c r="BJ58" s="7">
        <v>107.97119274761801</v>
      </c>
      <c r="BK58" s="7">
        <v>111.64166666666701</v>
      </c>
      <c r="BL58" s="7">
        <v>105.995507859611</v>
      </c>
      <c r="BM58" s="7">
        <v>105.723765868154</v>
      </c>
      <c r="BN58" s="7">
        <v>127.23122878648699</v>
      </c>
      <c r="BO58" s="7">
        <v>116.468355477784</v>
      </c>
      <c r="BP58" s="7">
        <v>288.64681245856599</v>
      </c>
      <c r="BQ58" s="7">
        <v>107.657180793799</v>
      </c>
      <c r="BR58" s="7"/>
      <c r="BS58" s="7">
        <v>110.101510475881</v>
      </c>
      <c r="BT58" s="7"/>
      <c r="BU58" s="7">
        <v>129.19441502717899</v>
      </c>
      <c r="BV58" s="7">
        <v>121.434460016488</v>
      </c>
      <c r="BW58" s="7">
        <v>105.700841666667</v>
      </c>
      <c r="BX58" s="7">
        <v>123.497862684651</v>
      </c>
      <c r="BY58" s="7">
        <v>119.372104441451</v>
      </c>
      <c r="BZ58" s="7"/>
      <c r="CA58" s="7">
        <v>100.640009374917</v>
      </c>
      <c r="CB58" s="7">
        <v>108.25421451304101</v>
      </c>
      <c r="CC58" s="7">
        <v>107.252701579385</v>
      </c>
      <c r="CD58" s="7">
        <v>139.77452756421201</v>
      </c>
      <c r="CE58" s="7">
        <v>108.741862479707</v>
      </c>
      <c r="CF58" s="7">
        <v>111.76734442450901</v>
      </c>
      <c r="CG58" s="7">
        <v>107.94060484306</v>
      </c>
      <c r="CH58" s="7">
        <v>105.452203777905</v>
      </c>
      <c r="CI58" s="7">
        <v>104.745420985232</v>
      </c>
      <c r="CJ58" s="7">
        <v>114.197921480885</v>
      </c>
      <c r="CK58" s="7">
        <v>109.942661688985</v>
      </c>
      <c r="CL58" s="7"/>
      <c r="CM58" s="7">
        <v>108.354117394109</v>
      </c>
      <c r="CN58" s="7">
        <v>111.158001765192</v>
      </c>
      <c r="CO58" s="7">
        <v>108.846334451914</v>
      </c>
      <c r="CP58" s="7">
        <v>103.623545846485</v>
      </c>
      <c r="CQ58" s="7">
        <v>127.550012909223</v>
      </c>
      <c r="CR58" s="7">
        <v>111.80718273912299</v>
      </c>
      <c r="CS58" s="7">
        <v>115.325904176069</v>
      </c>
      <c r="CT58" s="7">
        <v>109.024322817415</v>
      </c>
      <c r="CU58" s="7">
        <v>108.106657122405</v>
      </c>
      <c r="CV58" s="7"/>
      <c r="CW58" s="7">
        <v>106.997594576864</v>
      </c>
      <c r="CX58" s="7">
        <v>105.334741163527</v>
      </c>
      <c r="CY58" s="7">
        <v>106.781938720659</v>
      </c>
      <c r="CZ58" s="7">
        <v>106.053030979377</v>
      </c>
      <c r="DA58" s="7">
        <v>111.938326769089</v>
      </c>
      <c r="DB58" s="7">
        <v>102.45577757453</v>
      </c>
      <c r="DC58" s="7">
        <v>115.00524196631299</v>
      </c>
      <c r="DD58" s="7">
        <v>112.79316584857099</v>
      </c>
      <c r="DE58" s="7">
        <v>129.05653001287899</v>
      </c>
      <c r="DF58" s="7">
        <v>107.75768266948</v>
      </c>
      <c r="DG58" s="7">
        <v>111.84131736526901</v>
      </c>
      <c r="DH58" s="7"/>
      <c r="DI58" s="7">
        <v>112.145170508668</v>
      </c>
      <c r="DJ58" s="7">
        <v>122.090896076668</v>
      </c>
      <c r="DK58" s="7">
        <v>176.99056500687001</v>
      </c>
      <c r="DL58" s="7"/>
      <c r="DM58" s="7">
        <v>114.18324407039</v>
      </c>
      <c r="DN58" s="7">
        <v>107.89282930364899</v>
      </c>
      <c r="DO58" s="7">
        <v>105.006246810607</v>
      </c>
      <c r="DP58" s="7"/>
      <c r="DQ58" s="7">
        <v>104.47464597723101</v>
      </c>
      <c r="DR58" s="7">
        <v>115.48077783219</v>
      </c>
      <c r="DS58" s="7">
        <v>106.96810000000001</v>
      </c>
      <c r="DT58" s="7">
        <v>105.692141052259</v>
      </c>
      <c r="DU58" s="7">
        <v>134.99459489350801</v>
      </c>
      <c r="DV58" s="7"/>
      <c r="DW58" s="7">
        <v>103.915138732922</v>
      </c>
      <c r="DX58" s="7"/>
      <c r="DY58" s="7">
        <v>105.47095268747999</v>
      </c>
      <c r="DZ58" s="7"/>
      <c r="EA58" s="7">
        <v>115.018676610491</v>
      </c>
      <c r="EB58" s="7">
        <v>156.448590432652</v>
      </c>
      <c r="EC58" s="7">
        <v>108.579212070411</v>
      </c>
      <c r="ED58" s="7">
        <v>109.53236659186901</v>
      </c>
      <c r="EE58" s="7">
        <v>116.989655202756</v>
      </c>
      <c r="EF58" s="7">
        <v>118.10716718383399</v>
      </c>
      <c r="EG58" s="7">
        <v>114.327551250282</v>
      </c>
      <c r="EH58" s="7">
        <v>111.707317073171</v>
      </c>
      <c r="EI58" s="7">
        <v>113.630473015855</v>
      </c>
      <c r="EJ58" s="7">
        <v>131.18041028234001</v>
      </c>
      <c r="EK58" s="7">
        <v>116.909852190406</v>
      </c>
      <c r="EL58" s="7">
        <v>219.54421493167999</v>
      </c>
      <c r="EM58" s="7">
        <v>114.353428132719</v>
      </c>
      <c r="EN58" s="7">
        <v>104.827346264243</v>
      </c>
      <c r="EO58" s="7"/>
      <c r="EP58" s="7">
        <v>106.88542227003801</v>
      </c>
      <c r="EQ58" s="7">
        <v>107.198618335037</v>
      </c>
      <c r="ER58" s="7">
        <v>125.687203791469</v>
      </c>
      <c r="ES58" s="7">
        <v>100.017577781684</v>
      </c>
      <c r="ET58" s="7">
        <v>114.11797064643</v>
      </c>
      <c r="EU58" s="7">
        <v>120.614413556249</v>
      </c>
      <c r="EV58" s="7">
        <v>131.84584520042199</v>
      </c>
      <c r="EW58" s="7">
        <v>96.941599323455094</v>
      </c>
      <c r="EX58" s="7"/>
      <c r="EY58" s="7">
        <v>107.684433346969</v>
      </c>
      <c r="EZ58" s="7">
        <v>111.938825227216</v>
      </c>
      <c r="FA58" s="7">
        <v>111.155721250358</v>
      </c>
      <c r="FB58" s="7">
        <v>127.792931811437</v>
      </c>
      <c r="FC58" s="7">
        <v>119.29149793391301</v>
      </c>
      <c r="FD58" s="7">
        <v>106.695770579258</v>
      </c>
      <c r="FE58" s="7">
        <v>117.273921525802</v>
      </c>
      <c r="FF58" s="7">
        <v>116.812250625327</v>
      </c>
      <c r="FG58" s="7">
        <v>124.681935170635</v>
      </c>
      <c r="FH58" s="7">
        <v>125.711288725735</v>
      </c>
      <c r="FI58" s="7"/>
      <c r="FJ58" s="7">
        <v>108.472330133615</v>
      </c>
      <c r="FK58" s="7">
        <v>108.005278005278</v>
      </c>
      <c r="FL58" s="7">
        <v>118.443647685993</v>
      </c>
      <c r="FM58" s="7">
        <v>122.481607135743</v>
      </c>
      <c r="FN58" s="7">
        <v>166.12455329055001</v>
      </c>
      <c r="FO58" s="7">
        <v>107.098816863856</v>
      </c>
      <c r="FP58" s="7">
        <v>128.08077084278699</v>
      </c>
      <c r="FQ58" s="7">
        <v>107.778183874307</v>
      </c>
      <c r="FR58" s="7">
        <v>106.653329391708</v>
      </c>
      <c r="FS58" s="7"/>
      <c r="FT58" s="7">
        <v>115.44534702058699</v>
      </c>
      <c r="FU58" s="7">
        <v>114.545712899425</v>
      </c>
      <c r="FV58" s="7">
        <v>111.756904251934</v>
      </c>
      <c r="FW58" s="7">
        <v>112.28996906613899</v>
      </c>
      <c r="FX58" s="7">
        <v>117.759506896909</v>
      </c>
      <c r="FY58" s="7"/>
      <c r="FZ58" s="7">
        <v>136.949749424353</v>
      </c>
      <c r="GA58" s="7">
        <v>110.11500096703</v>
      </c>
      <c r="GB58" s="7">
        <v>104.127857197756</v>
      </c>
      <c r="GC58" s="7">
        <v>118.92015046058501</v>
      </c>
      <c r="GD58" s="7">
        <v>112.576114138628</v>
      </c>
      <c r="GE58" s="7">
        <v>118.340693430305</v>
      </c>
      <c r="GF58" s="7"/>
      <c r="GG58" s="7">
        <v>130.368145393248</v>
      </c>
      <c r="GH58" s="7">
        <v>107.48268991056101</v>
      </c>
      <c r="GI58" s="7">
        <v>105.552712170156</v>
      </c>
      <c r="GJ58" s="7">
        <v>106.323136529614</v>
      </c>
      <c r="GK58" s="7">
        <v>124.12431308391599</v>
      </c>
      <c r="GL58" s="7">
        <v>105.786452069013</v>
      </c>
      <c r="GM58" s="7">
        <v>134.92464233800001</v>
      </c>
      <c r="GN58" s="7">
        <v>110.34</v>
      </c>
      <c r="GO58" s="7"/>
      <c r="GP58" s="7">
        <v>104.15347027418299</v>
      </c>
      <c r="GQ58" s="7">
        <v>108.228932433879</v>
      </c>
      <c r="GR58" s="7">
        <v>132.19449365978701</v>
      </c>
      <c r="GS58" s="7">
        <v>112.096385542169</v>
      </c>
      <c r="GT58" s="7">
        <v>116.415563998428</v>
      </c>
      <c r="GU58" s="7">
        <v>114.595180070403</v>
      </c>
      <c r="GV58" s="7">
        <v>115.245478036176</v>
      </c>
      <c r="GW58" s="7">
        <v>110.066675027747</v>
      </c>
      <c r="GX58" s="7">
        <v>110.67462111739501</v>
      </c>
      <c r="GY58" s="7">
        <v>109.021563737715</v>
      </c>
      <c r="GZ58" s="7">
        <v>106.819989560289</v>
      </c>
      <c r="HA58" s="7"/>
      <c r="HB58" s="7">
        <v>106.814176620325</v>
      </c>
      <c r="HC58" s="7">
        <v>113.673220777738</v>
      </c>
      <c r="HD58" s="7">
        <v>121.63895630601699</v>
      </c>
      <c r="HE58" s="7">
        <v>120.401525107651</v>
      </c>
      <c r="HF58" s="7">
        <v>108.04689089272701</v>
      </c>
      <c r="HG58" s="7">
        <v>107.50670896130799</v>
      </c>
      <c r="HH58" s="7">
        <v>136.74222115324</v>
      </c>
      <c r="HI58" s="7">
        <v>112.70496800782099</v>
      </c>
      <c r="HJ58" s="7">
        <v>105.614555041963</v>
      </c>
      <c r="HK58" s="7">
        <v>128.462238398544</v>
      </c>
      <c r="HL58" s="7">
        <v>114.618005623296</v>
      </c>
      <c r="HM58" s="7">
        <v>120.10489004629601</v>
      </c>
      <c r="HN58" s="7">
        <v>112.659476898612</v>
      </c>
      <c r="HO58" s="7">
        <v>111.534789845625</v>
      </c>
      <c r="HP58" s="7">
        <v>109.17456621764001</v>
      </c>
      <c r="HQ58" s="7">
        <v>106.294971968393</v>
      </c>
      <c r="HR58" s="7">
        <v>119.818192049045</v>
      </c>
      <c r="HS58" s="7"/>
      <c r="HT58" s="7">
        <v>117.431461662513</v>
      </c>
      <c r="HU58" s="7">
        <v>213.58380217151699</v>
      </c>
      <c r="HV58" s="7">
        <v>107.209568161367</v>
      </c>
      <c r="HW58" s="7">
        <v>122.694896603917</v>
      </c>
      <c r="HX58" s="7">
        <v>107.880015748548</v>
      </c>
      <c r="HY58" s="7">
        <v>108.63502563188101</v>
      </c>
      <c r="HZ58" s="7"/>
      <c r="IA58" s="7">
        <v>106.719629261834</v>
      </c>
      <c r="IB58" s="7">
        <v>218.55952439824301</v>
      </c>
      <c r="IC58" s="7">
        <v>125.982919135185</v>
      </c>
      <c r="ID58" s="7">
        <v>103.829824749908</v>
      </c>
      <c r="IE58" s="7">
        <v>99.320877603303899</v>
      </c>
      <c r="IF58" s="7"/>
      <c r="IG58" s="7">
        <v>124.94847836680199</v>
      </c>
      <c r="IH58" s="7">
        <v>141.01158422169601</v>
      </c>
      <c r="II58" s="7">
        <v>109.275006271572</v>
      </c>
      <c r="IJ58" s="7">
        <v>140.83522322164501</v>
      </c>
      <c r="IK58" s="7">
        <v>108.17169784175501</v>
      </c>
      <c r="IL58" s="7">
        <v>108.32397677906999</v>
      </c>
      <c r="IM58" s="7">
        <v>120.811837601268</v>
      </c>
      <c r="IN58" s="7">
        <v>113.74290094179</v>
      </c>
      <c r="IO58" s="7">
        <v>124.62630792227201</v>
      </c>
      <c r="IP58" s="7"/>
      <c r="IQ58" s="7"/>
      <c r="IR58" s="7"/>
      <c r="IS58" s="7">
        <v>136.08144661089401</v>
      </c>
      <c r="IT58" s="7">
        <v>108.310273261847</v>
      </c>
      <c r="IU58" s="7">
        <v>102.663561221631</v>
      </c>
      <c r="IV58" s="7">
        <v>108.969853893102</v>
      </c>
      <c r="IW58" s="7">
        <v>106.83384887486601</v>
      </c>
      <c r="IX58" s="7">
        <v>126.865633296223</v>
      </c>
      <c r="IY58" s="7"/>
      <c r="IZ58" s="7">
        <v>103.72448152707101</v>
      </c>
      <c r="JA58" s="7">
        <v>214.694740551493</v>
      </c>
      <c r="JB58" s="7">
        <v>138.00672987428501</v>
      </c>
      <c r="JC58" s="7"/>
      <c r="JD58" s="7">
        <v>107.559608314025</v>
      </c>
      <c r="JE58" s="7">
        <v>145.76915053314801</v>
      </c>
      <c r="JF58" s="7">
        <v>121.34273168477</v>
      </c>
      <c r="JG58" s="7">
        <v>109.07521932978599</v>
      </c>
    </row>
    <row r="59" spans="1:267" x14ac:dyDescent="0.2">
      <c r="A59" s="7" t="s">
        <v>204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>
        <v>133.76836673358201</v>
      </c>
      <c r="AZ59" s="7">
        <v>109.324187306059</v>
      </c>
      <c r="BA59" s="7">
        <v>120.94986420025</v>
      </c>
      <c r="BB59" s="7"/>
      <c r="BC59" s="7"/>
      <c r="BD59" s="7">
        <v>146.04205637760401</v>
      </c>
      <c r="BE59" s="7">
        <v>109.26100371341199</v>
      </c>
      <c r="BF59" s="7"/>
      <c r="BG59" s="7">
        <v>120.27776643801801</v>
      </c>
      <c r="BH59" s="7">
        <v>102.91277219904001</v>
      </c>
      <c r="BI59" s="7">
        <v>110.379812695109</v>
      </c>
      <c r="BJ59" s="7">
        <v>109.70500693325999</v>
      </c>
      <c r="BK59" s="7">
        <v>113.175</v>
      </c>
      <c r="BL59" s="7">
        <v>107.600021675885</v>
      </c>
      <c r="BM59" s="7">
        <v>108.52285882773199</v>
      </c>
      <c r="BN59" s="7">
        <v>136.126776861358</v>
      </c>
      <c r="BO59" s="7">
        <v>118.52926677929</v>
      </c>
      <c r="BP59" s="7">
        <v>340.94832852925498</v>
      </c>
      <c r="BQ59" s="7">
        <v>108.02321825881</v>
      </c>
      <c r="BR59" s="7"/>
      <c r="BS59" s="7">
        <v>109.49732012343701</v>
      </c>
      <c r="BT59" s="7"/>
      <c r="BU59" s="7">
        <v>139.88016382449899</v>
      </c>
      <c r="BV59" s="7">
        <v>128.43710049344699</v>
      </c>
      <c r="BW59" s="7">
        <v>104.7525</v>
      </c>
      <c r="BX59" s="7">
        <v>128.934551163777</v>
      </c>
      <c r="BY59" s="7">
        <v>126.927212865611</v>
      </c>
      <c r="BZ59" s="7"/>
      <c r="CA59" s="7">
        <v>100.43157512789701</v>
      </c>
      <c r="CB59" s="7">
        <v>106.71897077713299</v>
      </c>
      <c r="CC59" s="7">
        <v>106.975893599335</v>
      </c>
      <c r="CD59" s="7">
        <v>145.93208798757601</v>
      </c>
      <c r="CE59" s="7">
        <v>108.48221067765</v>
      </c>
      <c r="CF59" s="7">
        <v>116.07674519792501</v>
      </c>
      <c r="CG59" s="7">
        <v>109.920376702223</v>
      </c>
      <c r="CH59" s="7">
        <v>107.46279336004601</v>
      </c>
      <c r="CI59" s="7">
        <v>106.079855772852</v>
      </c>
      <c r="CJ59" s="7">
        <v>131.211909142167</v>
      </c>
      <c r="CK59" s="7">
        <v>111.791867727178</v>
      </c>
      <c r="CL59" s="7"/>
      <c r="CM59" s="7">
        <v>113.466996344872</v>
      </c>
      <c r="CN59" s="7">
        <v>113.29406019983701</v>
      </c>
      <c r="CO59" s="7">
        <v>112.00050393412199</v>
      </c>
      <c r="CP59" s="7"/>
      <c r="CQ59" s="7">
        <v>129.135509183588</v>
      </c>
      <c r="CR59" s="7">
        <v>112.827020267541</v>
      </c>
      <c r="CS59" s="7">
        <v>120.53771357375</v>
      </c>
      <c r="CT59" s="7">
        <v>109.51349541321299</v>
      </c>
      <c r="CU59" s="7">
        <v>107.87401574803199</v>
      </c>
      <c r="CV59" s="7"/>
      <c r="CW59" s="7">
        <v>108.601210000729</v>
      </c>
      <c r="CX59" s="7">
        <v>103.907467160884</v>
      </c>
      <c r="CY59" s="7">
        <v>107.149256405662</v>
      </c>
      <c r="CZ59" s="7">
        <v>106.65119185787</v>
      </c>
      <c r="DA59" s="7">
        <v>113.440387934233</v>
      </c>
      <c r="DB59" s="7">
        <v>103.274655758634</v>
      </c>
      <c r="DC59" s="7">
        <v>118.45383775457</v>
      </c>
      <c r="DD59" s="7">
        <v>116.841560903266</v>
      </c>
      <c r="DE59" s="7">
        <v>142.052800661666</v>
      </c>
      <c r="DF59" s="7">
        <v>108.98756924294401</v>
      </c>
      <c r="DG59" s="7">
        <v>116.66167664670699</v>
      </c>
      <c r="DH59" s="7"/>
      <c r="DI59" s="7">
        <v>112.02610020956401</v>
      </c>
      <c r="DJ59" s="7">
        <v>129.02730580635401</v>
      </c>
      <c r="DK59" s="7">
        <v>189.18524947727201</v>
      </c>
      <c r="DL59" s="7"/>
      <c r="DM59" s="7">
        <v>114.776205049732</v>
      </c>
      <c r="DN59" s="7">
        <v>109.016205355146</v>
      </c>
      <c r="DO59" s="7">
        <v>105.539425293424</v>
      </c>
      <c r="DP59" s="7"/>
      <c r="DQ59" s="7">
        <v>109.374984864148</v>
      </c>
      <c r="DR59" s="7">
        <v>122.34957375506799</v>
      </c>
      <c r="DS59" s="7">
        <v>110.25075</v>
      </c>
      <c r="DT59" s="7">
        <v>106.65055521906299</v>
      </c>
      <c r="DU59" s="7">
        <v>155.904739308264</v>
      </c>
      <c r="DV59" s="7"/>
      <c r="DW59" s="7">
        <v>102.55150093158601</v>
      </c>
      <c r="DX59" s="7"/>
      <c r="DY59" s="7">
        <v>104.433537174123</v>
      </c>
      <c r="DZ59" s="7"/>
      <c r="EA59" s="7">
        <v>118.950430995715</v>
      </c>
      <c r="EB59" s="7">
        <v>167.512667931056</v>
      </c>
      <c r="EC59" s="7">
        <v>106.94048616932101</v>
      </c>
      <c r="ED59" s="7">
        <v>110.466272954109</v>
      </c>
      <c r="EE59" s="7">
        <v>121.011954452908</v>
      </c>
      <c r="EF59" s="7">
        <v>125.34624990539599</v>
      </c>
      <c r="EG59" s="7">
        <v>119.384996620861</v>
      </c>
      <c r="EH59" s="7">
        <v>111.453108897286</v>
      </c>
      <c r="EI59" s="7">
        <v>115.953778501939</v>
      </c>
      <c r="EJ59" s="7">
        <v>139.92444611391599</v>
      </c>
      <c r="EK59" s="7">
        <v>124.38615003281799</v>
      </c>
      <c r="EL59" s="7">
        <v>256.002941860308</v>
      </c>
      <c r="EM59" s="7">
        <v>116.910341144268</v>
      </c>
      <c r="EN59" s="7">
        <v>105.018700530573</v>
      </c>
      <c r="EO59" s="7"/>
      <c r="EP59" s="7">
        <v>107.40541509772299</v>
      </c>
      <c r="EQ59" s="7">
        <v>107.457017849343</v>
      </c>
      <c r="ER59" s="7">
        <v>136.08666215301301</v>
      </c>
      <c r="ES59" s="7">
        <v>102.77728950606399</v>
      </c>
      <c r="ET59" s="7">
        <v>117.426797297677</v>
      </c>
      <c r="EU59" s="7">
        <v>128.703513631541</v>
      </c>
      <c r="EV59" s="7">
        <v>140.91440678482101</v>
      </c>
      <c r="EW59" s="7">
        <v>98.9812362348314</v>
      </c>
      <c r="EX59" s="7"/>
      <c r="EY59" s="7">
        <v>109.057167004994</v>
      </c>
      <c r="EZ59" s="7">
        <v>112.418995558574</v>
      </c>
      <c r="FA59" s="7">
        <v>114.38915973616299</v>
      </c>
      <c r="FB59" s="7">
        <v>137.421167323167</v>
      </c>
      <c r="FC59" s="7">
        <v>124.217333843943</v>
      </c>
      <c r="FD59" s="7">
        <v>107.357807845492</v>
      </c>
      <c r="FE59" s="7">
        <v>119.44888861565001</v>
      </c>
      <c r="FF59" s="7">
        <v>123.08540678396599</v>
      </c>
      <c r="FG59" s="7">
        <v>136.97696150854401</v>
      </c>
      <c r="FH59" s="7"/>
      <c r="FI59" s="7"/>
      <c r="FJ59" s="7">
        <v>108.584878864148</v>
      </c>
      <c r="FK59" s="7">
        <v>108.684138684139</v>
      </c>
      <c r="FL59" s="7">
        <v>125.607397273199</v>
      </c>
      <c r="FM59" s="7">
        <v>129.92898871036499</v>
      </c>
      <c r="FN59" s="7">
        <v>205.649014902299</v>
      </c>
      <c r="FO59" s="7">
        <v>110.464922512915</v>
      </c>
      <c r="FP59" s="7">
        <v>130.79608543526601</v>
      </c>
      <c r="FQ59" s="7">
        <v>108.73074314202999</v>
      </c>
      <c r="FR59" s="7">
        <v>106.98428157560799</v>
      </c>
      <c r="FS59" s="7"/>
      <c r="FT59" s="7">
        <v>119.525611071366</v>
      </c>
      <c r="FU59" s="7">
        <v>118.23144104803499</v>
      </c>
      <c r="FV59" s="7">
        <v>116.247985177591</v>
      </c>
      <c r="FW59" s="7">
        <v>113.020173769948</v>
      </c>
      <c r="FX59" s="7">
        <v>123.75203566322401</v>
      </c>
      <c r="FY59" s="7"/>
      <c r="FZ59" s="7">
        <v>153.731545442232</v>
      </c>
      <c r="GA59" s="7">
        <v>109.33261841211799</v>
      </c>
      <c r="GB59" s="7">
        <v>104.588425178695</v>
      </c>
      <c r="GC59" s="7">
        <v>121.96420753553799</v>
      </c>
      <c r="GD59" s="7">
        <v>118.152345882585</v>
      </c>
      <c r="GE59" s="7">
        <v>124.67212131581999</v>
      </c>
      <c r="GF59" s="7"/>
      <c r="GG59" s="7">
        <v>141.272338749022</v>
      </c>
      <c r="GH59" s="7">
        <v>108.531758668693</v>
      </c>
      <c r="GI59" s="7">
        <v>105.74149431556</v>
      </c>
      <c r="GJ59" s="7">
        <v>107.628261011102</v>
      </c>
      <c r="GK59" s="7">
        <v>131.61641766894999</v>
      </c>
      <c r="GL59" s="7">
        <v>104.802334182625</v>
      </c>
      <c r="GM59" s="7">
        <v>145.80292250019099</v>
      </c>
      <c r="GN59" s="7">
        <v>110.029166666667</v>
      </c>
      <c r="GO59" s="7"/>
      <c r="GP59" s="7">
        <v>106.27997466292599</v>
      </c>
      <c r="GQ59" s="7">
        <v>109.33540350501499</v>
      </c>
      <c r="GR59" s="7">
        <v>141.69846347348101</v>
      </c>
      <c r="GS59" s="7">
        <v>116.795180722892</v>
      </c>
      <c r="GT59" s="7">
        <v>119.473250218224</v>
      </c>
      <c r="GU59" s="7">
        <v>120.579474681831</v>
      </c>
      <c r="GV59" s="7">
        <v>121.040974529347</v>
      </c>
      <c r="GW59" s="7">
        <v>113.822090321437</v>
      </c>
      <c r="GX59" s="7">
        <v>114.65649857658499</v>
      </c>
      <c r="GY59" s="7">
        <v>109.080240575033</v>
      </c>
      <c r="GZ59" s="7">
        <v>106.52286616219899</v>
      </c>
      <c r="HA59" s="7"/>
      <c r="HB59" s="7">
        <v>110.392153372377</v>
      </c>
      <c r="HC59" s="7">
        <v>114.88760302263201</v>
      </c>
      <c r="HD59" s="7">
        <v>131.15527281407901</v>
      </c>
      <c r="HE59" s="7">
        <v>123.236367612123</v>
      </c>
      <c r="HF59" s="7">
        <v>107.60733875753201</v>
      </c>
      <c r="HG59" s="7">
        <v>108.703218890836</v>
      </c>
      <c r="HH59" s="7">
        <v>146.31212473443401</v>
      </c>
      <c r="HI59" s="7">
        <v>115.22537829232</v>
      </c>
      <c r="HJ59" s="7">
        <v>104.46308699623999</v>
      </c>
      <c r="HK59" s="7">
        <v>131.13739763421299</v>
      </c>
      <c r="HL59" s="7">
        <v>116.206421540945</v>
      </c>
      <c r="HM59" s="7">
        <v>125.68431712963</v>
      </c>
      <c r="HN59" s="7">
        <v>113.81440330709</v>
      </c>
      <c r="HO59" s="7">
        <v>113.639177693628</v>
      </c>
      <c r="HP59" s="7">
        <v>109.091413049504</v>
      </c>
      <c r="HQ59" s="7">
        <v>106.50686443296701</v>
      </c>
      <c r="HR59" s="7">
        <v>126.007882882883</v>
      </c>
      <c r="HS59" s="7"/>
      <c r="HT59" s="7">
        <v>124.629819674535</v>
      </c>
      <c r="HU59" s="7">
        <v>217.159833769899</v>
      </c>
      <c r="HV59" s="7">
        <v>107.047558596627</v>
      </c>
      <c r="HW59" s="7">
        <v>126.595370167296</v>
      </c>
      <c r="HX59" s="7">
        <v>108.147412972867</v>
      </c>
      <c r="HY59" s="7">
        <v>112.455671155643</v>
      </c>
      <c r="HZ59" s="7"/>
      <c r="IA59" s="7">
        <v>106.926514399206</v>
      </c>
      <c r="IB59" s="7">
        <v>299.22250734346801</v>
      </c>
      <c r="IC59" s="7">
        <v>130.245441255674</v>
      </c>
      <c r="ID59" s="7">
        <v>103.64330641628599</v>
      </c>
      <c r="IE59" s="7">
        <v>99.307764725949895</v>
      </c>
      <c r="IF59" s="7"/>
      <c r="IG59" s="7">
        <v>132.57586783010001</v>
      </c>
      <c r="IH59" s="7">
        <v>149.65787072662499</v>
      </c>
      <c r="II59" s="7">
        <v>111.34592261312601</v>
      </c>
      <c r="IJ59" s="7">
        <v>142.03068640426901</v>
      </c>
      <c r="IK59" s="7">
        <v>108.378170652492</v>
      </c>
      <c r="IL59" s="7">
        <v>111.04385787447799</v>
      </c>
      <c r="IM59" s="7">
        <v>127.679287620338</v>
      </c>
      <c r="IN59" s="7">
        <v>119.004136828432</v>
      </c>
      <c r="IO59" s="7">
        <v>135.66143497757801</v>
      </c>
      <c r="IP59" s="7"/>
      <c r="IQ59" s="7"/>
      <c r="IR59" s="7"/>
      <c r="IS59" s="7">
        <v>140.265512376207</v>
      </c>
      <c r="IT59" s="7">
        <v>121.385333794535</v>
      </c>
      <c r="IU59" s="7">
        <v>105.072324180443</v>
      </c>
      <c r="IV59" s="7">
        <v>110.551137414463</v>
      </c>
      <c r="IW59" s="7">
        <v>108.566932118964</v>
      </c>
      <c r="IX59" s="7">
        <v>138.12794382118699</v>
      </c>
      <c r="IY59" s="7"/>
      <c r="IZ59" s="7">
        <v>104.55309890124499</v>
      </c>
      <c r="JA59" s="7">
        <v>348.16756232930999</v>
      </c>
      <c r="JB59" s="7">
        <v>143.64368992326499</v>
      </c>
      <c r="JC59" s="7"/>
      <c r="JD59" s="7">
        <v>109.423600300128</v>
      </c>
      <c r="JE59" s="7">
        <v>157.58334053767501</v>
      </c>
      <c r="JF59" s="7">
        <v>130.81580771897401</v>
      </c>
      <c r="JG59" s="7">
        <v>108.85948511433899</v>
      </c>
    </row>
    <row r="60" spans="1:267" x14ac:dyDescent="0.2">
      <c r="A60" s="7" t="s">
        <v>205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>
        <v>132.88320919141799</v>
      </c>
      <c r="AZ60" s="7">
        <v>113.151854885974</v>
      </c>
      <c r="BA60" s="7">
        <v>126.736646357875</v>
      </c>
      <c r="BB60" s="7"/>
      <c r="BC60" s="7"/>
      <c r="BD60" s="7">
        <v>159.405447922387</v>
      </c>
      <c r="BE60" s="7">
        <v>110.31973569244199</v>
      </c>
      <c r="BF60" s="7"/>
      <c r="BG60" s="7">
        <v>124.766161254862</v>
      </c>
      <c r="BH60" s="7">
        <v>103.40136457845701</v>
      </c>
      <c r="BI60" s="7">
        <v>112.04474505723201</v>
      </c>
      <c r="BJ60" s="7">
        <v>110.68858180236801</v>
      </c>
      <c r="BK60" s="7">
        <v>117.73333333333299</v>
      </c>
      <c r="BL60" s="7">
        <v>109.60297781818799</v>
      </c>
      <c r="BM60" s="7">
        <v>110.529042157059</v>
      </c>
      <c r="BN60" s="7">
        <v>144.55885088801301</v>
      </c>
      <c r="BO60" s="7">
        <v>117.210285040264</v>
      </c>
      <c r="BP60" s="7">
        <v>387.09394515789501</v>
      </c>
      <c r="BQ60" s="7">
        <v>108.62969209789701</v>
      </c>
      <c r="BR60" s="7"/>
      <c r="BS60" s="7">
        <v>109.73688484651601</v>
      </c>
      <c r="BT60" s="7"/>
      <c r="BU60" s="7">
        <v>146.24211503388301</v>
      </c>
      <c r="BV60" s="7">
        <v>133.651146397123</v>
      </c>
      <c r="BW60" s="7">
        <v>103.66723997104199</v>
      </c>
      <c r="BX60" s="7">
        <v>132.88256798725601</v>
      </c>
      <c r="BY60" s="7">
        <v>138.38861456010301</v>
      </c>
      <c r="BZ60" s="7"/>
      <c r="CA60" s="7">
        <v>99.941120121148302</v>
      </c>
      <c r="CB60" s="7">
        <v>106.60730723789401</v>
      </c>
      <c r="CC60" s="7">
        <v>107.751296576492</v>
      </c>
      <c r="CD60" s="7">
        <v>154.02356829014599</v>
      </c>
      <c r="CE60" s="7">
        <v>108.624526319136</v>
      </c>
      <c r="CF60" s="7">
        <v>117.497445574856</v>
      </c>
      <c r="CG60" s="7">
        <v>112.872819083496</v>
      </c>
      <c r="CH60" s="7">
        <v>108.672009158558</v>
      </c>
      <c r="CI60" s="7">
        <v>103.58960177270799</v>
      </c>
      <c r="CJ60" s="7">
        <v>133.05277308871399</v>
      </c>
      <c r="CK60" s="7">
        <v>116.68513936273099</v>
      </c>
      <c r="CL60" s="7"/>
      <c r="CM60" s="7">
        <v>118.401419049667</v>
      </c>
      <c r="CN60" s="7">
        <v>114.922122819496</v>
      </c>
      <c r="CO60" s="7">
        <v>117.58959146977</v>
      </c>
      <c r="CP60" s="7"/>
      <c r="CQ60" s="7">
        <v>130.09653434483801</v>
      </c>
      <c r="CR60" s="7">
        <v>116.402619073639</v>
      </c>
      <c r="CS60" s="7">
        <v>121.50440434597</v>
      </c>
      <c r="CT60" s="7">
        <v>110.88405631310501</v>
      </c>
      <c r="CU60" s="7">
        <v>107.372942018611</v>
      </c>
      <c r="CV60" s="7"/>
      <c r="CW60" s="7">
        <v>108.083679568482</v>
      </c>
      <c r="CX60" s="7">
        <v>101.72852997423099</v>
      </c>
      <c r="CY60" s="7">
        <v>107.480738218957</v>
      </c>
      <c r="CZ60" s="7">
        <v>107.133291670387</v>
      </c>
      <c r="DA60" s="7">
        <v>112.479105732701</v>
      </c>
      <c r="DB60" s="7">
        <v>102.403196345051</v>
      </c>
      <c r="DC60" s="7">
        <v>119.444995914537</v>
      </c>
      <c r="DD60" s="7">
        <v>121.476252276892</v>
      </c>
      <c r="DE60" s="7">
        <v>156.78437263697899</v>
      </c>
      <c r="DF60" s="7">
        <v>108.19045106832</v>
      </c>
      <c r="DG60" s="7">
        <v>118.617662311179</v>
      </c>
      <c r="DH60" s="7"/>
      <c r="DI60" s="7">
        <v>111.474566584111</v>
      </c>
      <c r="DJ60" s="7">
        <v>135.41576375250199</v>
      </c>
      <c r="DK60" s="7">
        <v>207.288195981494</v>
      </c>
      <c r="DL60" s="7"/>
      <c r="DM60" s="7">
        <v>116.354246365723</v>
      </c>
      <c r="DN60" s="7">
        <v>108.789529224042</v>
      </c>
      <c r="DO60" s="7">
        <v>105.579017755019</v>
      </c>
      <c r="DP60" s="7"/>
      <c r="DQ60" s="7">
        <v>109.004427677729</v>
      </c>
      <c r="DR60" s="7">
        <v>130.67968936055601</v>
      </c>
      <c r="DS60" s="7">
        <v>114.664725</v>
      </c>
      <c r="DT60" s="7">
        <v>107.199187580619</v>
      </c>
      <c r="DU60" s="7">
        <v>182.64235454991399</v>
      </c>
      <c r="DV60" s="7"/>
      <c r="DW60" s="7">
        <v>100.771321684226</v>
      </c>
      <c r="DX60" s="7"/>
      <c r="DY60" s="7">
        <v>103.895236562601</v>
      </c>
      <c r="DZ60" s="7"/>
      <c r="EA60" s="7">
        <v>121.79182412162299</v>
      </c>
      <c r="EB60" s="7">
        <v>185.63868124626799</v>
      </c>
      <c r="EC60" s="7">
        <v>108.51969823973199</v>
      </c>
      <c r="ED60" s="7">
        <v>109.35969437732599</v>
      </c>
      <c r="EE60" s="7">
        <v>129.158286450508</v>
      </c>
      <c r="EF60" s="7">
        <v>129.30447286763001</v>
      </c>
      <c r="EG60" s="7">
        <v>122.955620635278</v>
      </c>
      <c r="EH60" s="7">
        <v>111.384403984885</v>
      </c>
      <c r="EI60" s="7">
        <v>117.847368154088</v>
      </c>
      <c r="EJ60" s="7">
        <v>146.79050152257301</v>
      </c>
      <c r="EK60" s="7">
        <v>132.30099142978801</v>
      </c>
      <c r="EL60" s="7">
        <v>287.96409393875098</v>
      </c>
      <c r="EM60" s="7">
        <v>118.539288337005</v>
      </c>
      <c r="EN60" s="7">
        <v>104.714273288684</v>
      </c>
      <c r="EO60" s="7"/>
      <c r="EP60" s="7">
        <v>106.724045185584</v>
      </c>
      <c r="EQ60" s="7">
        <v>107.49870085602799</v>
      </c>
      <c r="ER60" s="7">
        <v>141.110358835477</v>
      </c>
      <c r="ES60" s="7">
        <v>103.594656354368</v>
      </c>
      <c r="ET60" s="7">
        <v>116.397138828916</v>
      </c>
      <c r="EU60" s="7">
        <v>137.282601702893</v>
      </c>
      <c r="EV60" s="7">
        <v>150.18963879765201</v>
      </c>
      <c r="EW60" s="7">
        <v>99.547424489338397</v>
      </c>
      <c r="EX60" s="7"/>
      <c r="EY60" s="7">
        <v>109.82747242569</v>
      </c>
      <c r="EZ60" s="7">
        <v>111.815384928396</v>
      </c>
      <c r="FA60" s="7">
        <v>118.131631775165</v>
      </c>
      <c r="FB60" s="7">
        <v>146.358103369357</v>
      </c>
      <c r="FC60" s="7">
        <v>125.804029263158</v>
      </c>
      <c r="FD60" s="7">
        <v>107.544870498588</v>
      </c>
      <c r="FE60" s="7">
        <v>114.970576284332</v>
      </c>
      <c r="FF60" s="7">
        <v>127.04684307241899</v>
      </c>
      <c r="FG60" s="7">
        <v>147.59089104608799</v>
      </c>
      <c r="FH60" s="7"/>
      <c r="FI60" s="7"/>
      <c r="FJ60" s="7">
        <v>107.624882767345</v>
      </c>
      <c r="FK60" s="7">
        <v>109.200109200109</v>
      </c>
      <c r="FL60" s="7">
        <v>131.33580223616599</v>
      </c>
      <c r="FM60" s="7">
        <v>139.549180162949</v>
      </c>
      <c r="FN60" s="7">
        <v>250.618999732887</v>
      </c>
      <c r="FO60" s="7">
        <v>112.789535077487</v>
      </c>
      <c r="FP60" s="7">
        <v>132.04284243105499</v>
      </c>
      <c r="FQ60" s="7">
        <v>110.30808978607099</v>
      </c>
      <c r="FR60" s="7">
        <v>108.161695229016</v>
      </c>
      <c r="FS60" s="7"/>
      <c r="FT60" s="7">
        <v>123.39549546634601</v>
      </c>
      <c r="FU60" s="7">
        <v>119.75254730713201</v>
      </c>
      <c r="FV60" s="7">
        <v>119.41067511672099</v>
      </c>
      <c r="FW60" s="7">
        <v>112.683242732504</v>
      </c>
      <c r="FX60" s="7">
        <v>135.72658004852599</v>
      </c>
      <c r="FY60" s="7"/>
      <c r="FZ60" s="7">
        <v>162.53555465258</v>
      </c>
      <c r="GA60" s="7">
        <v>111.02584347009299</v>
      </c>
      <c r="GB60" s="7">
        <v>106.217815694412</v>
      </c>
      <c r="GC60" s="7">
        <v>126.29486343289599</v>
      </c>
      <c r="GD60" s="7">
        <v>129.32267176060699</v>
      </c>
      <c r="GE60" s="7">
        <v>128.903512292969</v>
      </c>
      <c r="GF60" s="7"/>
      <c r="GG60" s="7">
        <v>152.38893046506601</v>
      </c>
      <c r="GH60" s="7">
        <v>109.183218539311</v>
      </c>
      <c r="GI60" s="7">
        <v>106.34475814909599</v>
      </c>
      <c r="GJ60" s="7">
        <v>107.943293912264</v>
      </c>
      <c r="GK60" s="7">
        <v>136.87762598205799</v>
      </c>
      <c r="GL60" s="7">
        <v>104.19857802803899</v>
      </c>
      <c r="GM60" s="7">
        <v>158.93887231275301</v>
      </c>
      <c r="GN60" s="7">
        <v>109.699166666667</v>
      </c>
      <c r="GO60" s="7"/>
      <c r="GP60" s="7">
        <v>108.58745814858401</v>
      </c>
      <c r="GQ60" s="7">
        <v>109.406788735411</v>
      </c>
      <c r="GR60" s="7">
        <v>145.282482630175</v>
      </c>
      <c r="GS60" s="7">
        <v>117.903614457831</v>
      </c>
      <c r="GT60" s="7">
        <v>119.63751644926</v>
      </c>
      <c r="GU60" s="7">
        <v>127.809369076631</v>
      </c>
      <c r="GV60" s="7">
        <v>124.828349944629</v>
      </c>
      <c r="GW60" s="7">
        <v>117.68986960708401</v>
      </c>
      <c r="GX60" s="7">
        <v>115.429504132997</v>
      </c>
      <c r="GY60" s="7">
        <v>108.126741968608</v>
      </c>
      <c r="GZ60" s="7">
        <v>107.042632369495</v>
      </c>
      <c r="HA60" s="7"/>
      <c r="HB60" s="7">
        <v>112.394752300764</v>
      </c>
      <c r="HC60" s="7">
        <v>114.204990933389</v>
      </c>
      <c r="HD60" s="7">
        <v>151.52946414117599</v>
      </c>
      <c r="HE60" s="7">
        <v>126.35240266948</v>
      </c>
      <c r="HF60" s="7">
        <v>108.386921789764</v>
      </c>
      <c r="HG60" s="7">
        <v>108.861584341925</v>
      </c>
      <c r="HH60" s="7">
        <v>153.99376127708101</v>
      </c>
      <c r="HI60" s="7">
        <v>116.61508072427699</v>
      </c>
      <c r="HJ60" s="7">
        <v>104.604333556103</v>
      </c>
      <c r="HK60" s="7">
        <v>132.96329996966901</v>
      </c>
      <c r="HL60" s="7">
        <v>120.90342014867301</v>
      </c>
      <c r="HM60" s="7">
        <v>134.097222222222</v>
      </c>
      <c r="HN60" s="7">
        <v>113.219588558659</v>
      </c>
      <c r="HO60" s="7">
        <v>114.01421785026</v>
      </c>
      <c r="HP60" s="7">
        <v>108.736626198792</v>
      </c>
      <c r="HQ60" s="7">
        <v>105.94711517238299</v>
      </c>
      <c r="HR60" s="7">
        <v>125.284006297329</v>
      </c>
      <c r="HS60" s="7"/>
      <c r="HT60" s="7">
        <v>130.288813956898</v>
      </c>
      <c r="HU60" s="7">
        <v>331.74710919474001</v>
      </c>
      <c r="HV60" s="7">
        <v>106.51192932012</v>
      </c>
      <c r="HW60" s="7">
        <v>131.36594937173601</v>
      </c>
      <c r="HX60" s="7">
        <v>105.65799402867501</v>
      </c>
      <c r="HY60" s="7">
        <v>111.349556102794</v>
      </c>
      <c r="HZ60" s="7"/>
      <c r="IA60" s="7">
        <v>105.07282356835501</v>
      </c>
      <c r="IB60" s="7">
        <v>349.819748489056</v>
      </c>
      <c r="IC60" s="7">
        <v>139.224436408402</v>
      </c>
      <c r="ID60" s="7">
        <v>103.594817159687</v>
      </c>
      <c r="IE60" s="7">
        <v>98.171774593000507</v>
      </c>
      <c r="IF60" s="7"/>
      <c r="IG60" s="7">
        <v>140.15199467524801</v>
      </c>
      <c r="IH60" s="7">
        <v>158.021006257208</v>
      </c>
      <c r="II60" s="7">
        <v>110.34333613031001</v>
      </c>
      <c r="IJ60" s="7">
        <v>142.94841571618201</v>
      </c>
      <c r="IK60" s="7">
        <v>111.17855991537</v>
      </c>
      <c r="IL60" s="7">
        <v>109.873457478337</v>
      </c>
      <c r="IM60" s="7">
        <v>133.63069497930201</v>
      </c>
      <c r="IN60" s="7">
        <v>124.284792209994</v>
      </c>
      <c r="IO60" s="7">
        <v>146.06782511210801</v>
      </c>
      <c r="IP60" s="7"/>
      <c r="IQ60" s="7"/>
      <c r="IR60" s="7"/>
      <c r="IS60" s="7">
        <v>147.853882480751</v>
      </c>
      <c r="IT60" s="7">
        <v>180.49982704946399</v>
      </c>
      <c r="IU60" s="7">
        <v>109.348732137854</v>
      </c>
      <c r="IV60" s="7">
        <v>110.958017384871</v>
      </c>
      <c r="IW60" s="7">
        <v>108.69572196069301</v>
      </c>
      <c r="IX60" s="7">
        <v>150.09848419970899</v>
      </c>
      <c r="IY60" s="7"/>
      <c r="IZ60" s="7">
        <v>107.149433340321</v>
      </c>
      <c r="JA60" s="7">
        <v>772.02008633600599</v>
      </c>
      <c r="JB60" s="7">
        <v>144.55037019428801</v>
      </c>
      <c r="JC60" s="7"/>
      <c r="JD60" s="7">
        <v>110.990121099896</v>
      </c>
      <c r="JE60" s="7"/>
      <c r="JF60" s="7">
        <v>144.042061474463</v>
      </c>
      <c r="JG60" s="7">
        <v>106.213145404861</v>
      </c>
    </row>
    <row r="61" spans="1:267" x14ac:dyDescent="0.2">
      <c r="A61" s="7" t="s">
        <v>206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>
        <v>138.70866550889099</v>
      </c>
      <c r="AZ61" s="7">
        <v>112.73622864978699</v>
      </c>
      <c r="BA61" s="7">
        <v>134.84487019501299</v>
      </c>
      <c r="BB61" s="7"/>
      <c r="BC61" s="7"/>
      <c r="BD61" s="7">
        <v>208.335449090845</v>
      </c>
      <c r="BE61" s="7">
        <v>109.77978920926201</v>
      </c>
      <c r="BF61" s="7"/>
      <c r="BG61" s="7">
        <v>123.014933984404</v>
      </c>
      <c r="BH61" s="7">
        <v>102.43849522091701</v>
      </c>
      <c r="BI61" s="7">
        <v>113.475546305931</v>
      </c>
      <c r="BJ61" s="7">
        <v>111.675472068849</v>
      </c>
      <c r="BK61" s="7">
        <v>132.38333333333301</v>
      </c>
      <c r="BL61" s="7">
        <v>109.223338388445</v>
      </c>
      <c r="BM61" s="7">
        <v>113.609258293</v>
      </c>
      <c r="BN61" s="7">
        <v>152.52914032227801</v>
      </c>
      <c r="BO61" s="7">
        <v>118.712836656173</v>
      </c>
      <c r="BP61" s="7">
        <v>432.91263261428702</v>
      </c>
      <c r="BQ61" s="7">
        <v>110.773882150291</v>
      </c>
      <c r="BR61" s="7"/>
      <c r="BS61" s="7">
        <v>108.865518921553</v>
      </c>
      <c r="BT61" s="7"/>
      <c r="BU61" s="7">
        <v>150.95094572930401</v>
      </c>
      <c r="BV61" s="7">
        <v>138.49361386907501</v>
      </c>
      <c r="BW61" s="7">
        <v>102.025047222661</v>
      </c>
      <c r="BX61" s="7">
        <v>136.62315635063399</v>
      </c>
      <c r="BY61" s="7">
        <v>150.48259420640801</v>
      </c>
      <c r="BZ61" s="7"/>
      <c r="CA61" s="7">
        <v>99.662590949652497</v>
      </c>
      <c r="CB61" s="7">
        <v>105.755888099687</v>
      </c>
      <c r="CC61" s="7">
        <v>108.226524455215</v>
      </c>
      <c r="CD61" s="7">
        <v>162.58372014813401</v>
      </c>
      <c r="CE61" s="7">
        <v>107.095292454784</v>
      </c>
      <c r="CF61" s="7">
        <v>121.044857661075</v>
      </c>
      <c r="CG61" s="7">
        <v>113.845489605607</v>
      </c>
      <c r="CH61" s="7">
        <v>110.224670864339</v>
      </c>
      <c r="CI61" s="7">
        <v>102.94189912896501</v>
      </c>
      <c r="CJ61" s="7">
        <v>139.63280851854901</v>
      </c>
      <c r="CK61" s="7">
        <v>115.760479031492</v>
      </c>
      <c r="CL61" s="7"/>
      <c r="CM61" s="7">
        <v>122.884325951408</v>
      </c>
      <c r="CN61" s="7">
        <v>117.220567369674</v>
      </c>
      <c r="CO61" s="7">
        <v>126.425618178278</v>
      </c>
      <c r="CP61" s="7"/>
      <c r="CQ61" s="7">
        <v>133.85092657703501</v>
      </c>
      <c r="CR61" s="7">
        <v>120.11651656878701</v>
      </c>
      <c r="CS61" s="7">
        <v>121.483166772673</v>
      </c>
      <c r="CT61" s="7">
        <v>111.685945921178</v>
      </c>
      <c r="CU61" s="7">
        <v>106.164996420902</v>
      </c>
      <c r="CV61" s="7"/>
      <c r="CW61" s="7">
        <v>108.032655441359</v>
      </c>
      <c r="CX61" s="7">
        <v>100.274659733349</v>
      </c>
      <c r="CY61" s="7">
        <v>108.215373588963</v>
      </c>
      <c r="CZ61" s="7">
        <v>107.401124899563</v>
      </c>
      <c r="DA61" s="7">
        <v>115.55924715987</v>
      </c>
      <c r="DB61" s="7">
        <v>102.54842069313599</v>
      </c>
      <c r="DC61" s="7">
        <v>121.373036513831</v>
      </c>
      <c r="DD61" s="7">
        <v>123.575683382786</v>
      </c>
      <c r="DE61" s="7">
        <v>178.441948479442</v>
      </c>
      <c r="DF61" s="7">
        <v>108.843974500215</v>
      </c>
      <c r="DG61" s="7">
        <v>120.29247152984701</v>
      </c>
      <c r="DH61" s="7"/>
      <c r="DI61" s="7">
        <v>111.640312440465</v>
      </c>
      <c r="DJ61" s="7">
        <v>146.042210573467</v>
      </c>
      <c r="DK61" s="7">
        <v>221.02753407620099</v>
      </c>
      <c r="DL61" s="7"/>
      <c r="DM61" s="7">
        <v>120.849273144606</v>
      </c>
      <c r="DN61" s="7">
        <v>109.177564613377</v>
      </c>
      <c r="DO61" s="7">
        <v>105.77258090059701</v>
      </c>
      <c r="DP61" s="7"/>
      <c r="DQ61" s="7">
        <v>111.30083172527701</v>
      </c>
      <c r="DR61" s="7">
        <v>140.126253232327</v>
      </c>
      <c r="DS61" s="7">
        <v>117.112733333333</v>
      </c>
      <c r="DT61" s="7">
        <v>107.726338111313</v>
      </c>
      <c r="DU61" s="7">
        <v>214.52191035702401</v>
      </c>
      <c r="DV61" s="7"/>
      <c r="DW61" s="7">
        <v>99.939299257663293</v>
      </c>
      <c r="DX61" s="7"/>
      <c r="DY61" s="7">
        <v>105.609913099453</v>
      </c>
      <c r="DZ61" s="7"/>
      <c r="EA61" s="7">
        <v>127.209662777719</v>
      </c>
      <c r="EB61" s="7">
        <v>200.809291406684</v>
      </c>
      <c r="EC61" s="7">
        <v>110.15088013411599</v>
      </c>
      <c r="ED61" s="7">
        <v>110.27395023836</v>
      </c>
      <c r="EE61" s="7">
        <v>144.015244532932</v>
      </c>
      <c r="EF61" s="7">
        <v>132.82751835313701</v>
      </c>
      <c r="EG61" s="7">
        <v>125.917999549448</v>
      </c>
      <c r="EH61" s="7">
        <v>111.82411542425299</v>
      </c>
      <c r="EI61" s="7">
        <v>119.847152693711</v>
      </c>
      <c r="EJ61" s="7">
        <v>154.05401310539401</v>
      </c>
      <c r="EK61" s="7">
        <v>136.96566660822199</v>
      </c>
      <c r="EL61" s="7">
        <v>308.828317801683</v>
      </c>
      <c r="EM61" s="7">
        <v>119.198984840636</v>
      </c>
      <c r="EN61" s="7">
        <v>104.722971209881</v>
      </c>
      <c r="EO61" s="7"/>
      <c r="EP61" s="7">
        <v>106.141294602833</v>
      </c>
      <c r="EQ61" s="7">
        <v>107.39763417125501</v>
      </c>
      <c r="ER61" s="7">
        <v>144.42789438050099</v>
      </c>
      <c r="ES61" s="7">
        <v>103.46282299173799</v>
      </c>
      <c r="ET61" s="7">
        <v>115.491068042148</v>
      </c>
      <c r="EU61" s="7">
        <v>157.25176161246199</v>
      </c>
      <c r="EV61" s="7">
        <v>159.647316938312</v>
      </c>
      <c r="EW61" s="7">
        <v>101.45605811206499</v>
      </c>
      <c r="EX61" s="7"/>
      <c r="EY61" s="7">
        <v>110.894650313757</v>
      </c>
      <c r="EZ61" s="7">
        <v>112.12083037922601</v>
      </c>
      <c r="FA61" s="7">
        <v>121.90995124749099</v>
      </c>
      <c r="FB61" s="7">
        <v>146.92719972586701</v>
      </c>
      <c r="FC61" s="7">
        <v>127.813009249952</v>
      </c>
      <c r="FD61" s="7">
        <v>107.69611443606</v>
      </c>
      <c r="FE61" s="7">
        <v>114.069943209824</v>
      </c>
      <c r="FF61" s="7">
        <v>135.42749430983599</v>
      </c>
      <c r="FG61" s="7">
        <v>160.62943739509299</v>
      </c>
      <c r="FH61" s="7"/>
      <c r="FI61" s="7"/>
      <c r="FJ61" s="7">
        <v>108.59945306823801</v>
      </c>
      <c r="FK61" s="7">
        <v>109.5176995177</v>
      </c>
      <c r="FL61" s="7">
        <v>134.44709156956199</v>
      </c>
      <c r="FM61" s="7">
        <v>147.97203178011301</v>
      </c>
      <c r="FN61" s="7">
        <v>305.03117449981102</v>
      </c>
      <c r="FO61" s="7">
        <v>115.147475420763</v>
      </c>
      <c r="FP61" s="7">
        <v>132.706370144272</v>
      </c>
      <c r="FQ61" s="7">
        <v>108.32293347934301</v>
      </c>
      <c r="FR61" s="7">
        <v>108.85685344198301</v>
      </c>
      <c r="FS61" s="7"/>
      <c r="FT61" s="7">
        <v>125.22916088234101</v>
      </c>
      <c r="FU61" s="7">
        <v>120.92333818534701</v>
      </c>
      <c r="FV61" s="7">
        <v>122.780095507214</v>
      </c>
      <c r="FW61" s="7">
        <v>111.514190075614</v>
      </c>
      <c r="FX61" s="7">
        <v>144.35785264231299</v>
      </c>
      <c r="FY61" s="7"/>
      <c r="FZ61" s="7">
        <v>163.74205725487101</v>
      </c>
      <c r="GA61" s="7">
        <v>110.724535958828</v>
      </c>
      <c r="GB61" s="7">
        <v>107.95480747060201</v>
      </c>
      <c r="GC61" s="7">
        <v>148.29295556184599</v>
      </c>
      <c r="GD61" s="7">
        <v>138.28321370608501</v>
      </c>
      <c r="GE61" s="7">
        <v>137.57689126440201</v>
      </c>
      <c r="GF61" s="7"/>
      <c r="GG61" s="7">
        <v>165.784440634692</v>
      </c>
      <c r="GH61" s="7">
        <v>109.528965398018</v>
      </c>
      <c r="GI61" s="7">
        <v>106.95976842723501</v>
      </c>
      <c r="GJ61" s="7">
        <v>108.640866961892</v>
      </c>
      <c r="GK61" s="7">
        <v>141.70006178499301</v>
      </c>
      <c r="GL61" s="7">
        <v>105.92190708147901</v>
      </c>
      <c r="GM61" s="7">
        <v>183.85308181827699</v>
      </c>
      <c r="GN61" s="7">
        <v>109.43666666666699</v>
      </c>
      <c r="GO61" s="7"/>
      <c r="GP61" s="7">
        <v>112.44231291285899</v>
      </c>
      <c r="GQ61" s="7">
        <v>110.62033765213999</v>
      </c>
      <c r="GR61" s="7">
        <v>150.75254122498799</v>
      </c>
      <c r="GS61" s="7">
        <v>116.674698795181</v>
      </c>
      <c r="GT61" s="7">
        <v>120.522515865459</v>
      </c>
      <c r="GU61" s="7">
        <v>136.33901976712701</v>
      </c>
      <c r="GV61" s="7">
        <v>129.92986341823601</v>
      </c>
      <c r="GW61" s="7">
        <v>121.87630615117099</v>
      </c>
      <c r="GX61" s="7">
        <v>116.876642442093</v>
      </c>
      <c r="GY61" s="7">
        <v>107.407950711457</v>
      </c>
      <c r="GZ61" s="7">
        <v>107.692806187126</v>
      </c>
      <c r="HA61" s="7"/>
      <c r="HB61" s="7">
        <v>115.403100913185</v>
      </c>
      <c r="HC61" s="7">
        <v>112.44075603860099</v>
      </c>
      <c r="HD61" s="7">
        <v>162.200847296653</v>
      </c>
      <c r="HE61" s="7">
        <v>135.41735745077301</v>
      </c>
      <c r="HF61" s="7">
        <v>109.80106621915699</v>
      </c>
      <c r="HG61" s="7">
        <v>109.48639324958</v>
      </c>
      <c r="HH61" s="7">
        <v>162.35979722090599</v>
      </c>
      <c r="HI61" s="7">
        <v>119.027660580771</v>
      </c>
      <c r="HJ61" s="7">
        <v>105.48016989023</v>
      </c>
      <c r="HK61" s="7">
        <v>134.45556566575701</v>
      </c>
      <c r="HL61" s="7">
        <v>119.675667780057</v>
      </c>
      <c r="HM61" s="7">
        <v>148.69140625</v>
      </c>
      <c r="HN61" s="7">
        <v>112.616956081526</v>
      </c>
      <c r="HO61" s="7">
        <v>114.14155195667399</v>
      </c>
      <c r="HP61" s="7">
        <v>108.17118465546901</v>
      </c>
      <c r="HQ61" s="7">
        <v>105.888844744625</v>
      </c>
      <c r="HR61" s="7">
        <v>125.926068821616</v>
      </c>
      <c r="HS61" s="7"/>
      <c r="HT61" s="7">
        <v>138.85060841518799</v>
      </c>
      <c r="HU61" s="7">
        <v>1592.38474945444</v>
      </c>
      <c r="HV61" s="7">
        <v>106.296138281102</v>
      </c>
      <c r="HW61" s="7">
        <v>136.566580789574</v>
      </c>
      <c r="HX61" s="7">
        <v>104.932084385971</v>
      </c>
      <c r="HY61" s="7">
        <v>107.921974406103</v>
      </c>
      <c r="HZ61" s="7"/>
      <c r="IA61" s="7">
        <v>104.915590863952</v>
      </c>
      <c r="IB61" s="7">
        <v>411.91364179751503</v>
      </c>
      <c r="IC61" s="7">
        <v>216.37202126886999</v>
      </c>
      <c r="ID61" s="7">
        <v>104.614469083966</v>
      </c>
      <c r="IE61" s="7">
        <v>97.745101737558699</v>
      </c>
      <c r="IF61" s="7"/>
      <c r="IG61" s="7">
        <v>148.56753447087999</v>
      </c>
      <c r="IH61" s="7">
        <v>166.19822402488899</v>
      </c>
      <c r="II61" s="7">
        <v>110.55094679111799</v>
      </c>
      <c r="IJ61" s="7">
        <v>140.84729860732801</v>
      </c>
      <c r="IK61" s="7">
        <v>112.60747858577901</v>
      </c>
      <c r="IL61" s="7">
        <v>112.70616568349099</v>
      </c>
      <c r="IM61" s="7">
        <v>137.734049199352</v>
      </c>
      <c r="IN61" s="7">
        <v>128.79558368024701</v>
      </c>
      <c r="IO61" s="7">
        <v>157.42479446935701</v>
      </c>
      <c r="IP61" s="7"/>
      <c r="IQ61" s="7"/>
      <c r="IR61" s="7"/>
      <c r="IS61" s="7">
        <v>155.90564827304701</v>
      </c>
      <c r="IT61" s="7">
        <v>205.61224489795899</v>
      </c>
      <c r="IU61" s="7">
        <v>111.117434855702</v>
      </c>
      <c r="IV61" s="7">
        <v>112.076937303495</v>
      </c>
      <c r="IW61" s="7">
        <v>110.06700893427001</v>
      </c>
      <c r="IX61" s="7">
        <v>164.56709771345399</v>
      </c>
      <c r="IY61" s="7"/>
      <c r="IZ61" s="7">
        <v>108.051705592199</v>
      </c>
      <c r="JA61" s="7">
        <v>2740.2739846709501</v>
      </c>
      <c r="JB61" s="7">
        <v>148.40733280127799</v>
      </c>
      <c r="JC61" s="7"/>
      <c r="JD61" s="7">
        <v>110.746934413771</v>
      </c>
      <c r="JE61" s="7"/>
      <c r="JF61" s="7">
        <v>169.78198906093499</v>
      </c>
      <c r="JG61" s="7">
        <v>104.573565367467</v>
      </c>
    </row>
    <row r="62" spans="1:267" x14ac:dyDescent="0.2">
      <c r="A62" s="7" t="s">
        <v>207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>
        <v>145.61074143859301</v>
      </c>
      <c r="AZ62" s="7">
        <v>115.05926964030699</v>
      </c>
      <c r="BA62" s="7">
        <v>142.384203185789</v>
      </c>
      <c r="BB62" s="7"/>
      <c r="BC62" s="7"/>
      <c r="BD62" s="7">
        <v>270.510219450188</v>
      </c>
      <c r="BE62" s="7">
        <v>112.450169287899</v>
      </c>
      <c r="BF62" s="7"/>
      <c r="BG62" s="7">
        <v>124.207629297982</v>
      </c>
      <c r="BH62" s="7">
        <v>101.385138831048</v>
      </c>
      <c r="BI62" s="7">
        <v>115.686784599376</v>
      </c>
      <c r="BJ62" s="7">
        <v>113.999739176771</v>
      </c>
      <c r="BK62" s="7">
        <v>149.50833333333301</v>
      </c>
      <c r="BL62" s="7">
        <v>110.88157476553199</v>
      </c>
      <c r="BM62" s="7">
        <v>115.18469867479099</v>
      </c>
      <c r="BN62" s="7">
        <v>161.22645891358599</v>
      </c>
      <c r="BO62" s="7">
        <v>124.24507403521</v>
      </c>
      <c r="BP62" s="7">
        <v>459.02521805596803</v>
      </c>
      <c r="BQ62" s="7">
        <v>113.128902605325</v>
      </c>
      <c r="BR62" s="7"/>
      <c r="BS62" s="7">
        <v>110.79179899314801</v>
      </c>
      <c r="BT62" s="7"/>
      <c r="BU62" s="7">
        <v>158.430691390623</v>
      </c>
      <c r="BV62" s="7">
        <v>142.402953510879</v>
      </c>
      <c r="BW62" s="7">
        <v>102.85158612695</v>
      </c>
      <c r="BX62" s="7">
        <v>141.14303395638299</v>
      </c>
      <c r="BY62" s="7">
        <v>155.66878623001799</v>
      </c>
      <c r="BZ62" s="7"/>
      <c r="CA62" s="7">
        <v>98.406338363493603</v>
      </c>
      <c r="CB62" s="7">
        <v>107.936147464138</v>
      </c>
      <c r="CC62" s="7">
        <v>109.831522699898</v>
      </c>
      <c r="CD62" s="7">
        <v>188.682529221908</v>
      </c>
      <c r="CE62" s="7">
        <v>107.93536426201101</v>
      </c>
      <c r="CF62" s="7">
        <v>124.57045324546399</v>
      </c>
      <c r="CG62" s="7">
        <v>114.577144423123</v>
      </c>
      <c r="CH62" s="7">
        <v>111.984831139096</v>
      </c>
      <c r="CI62" s="7"/>
      <c r="CJ62" s="7">
        <v>145.47046990485799</v>
      </c>
      <c r="CK62" s="7">
        <v>113.981125136835</v>
      </c>
      <c r="CL62" s="7"/>
      <c r="CM62" s="7">
        <v>125.566544829069</v>
      </c>
      <c r="CN62" s="7">
        <v>119.088050428682</v>
      </c>
      <c r="CO62" s="7">
        <v>131.87726913518</v>
      </c>
      <c r="CP62" s="7"/>
      <c r="CQ62" s="7"/>
      <c r="CR62" s="7">
        <v>120.657117555654</v>
      </c>
      <c r="CS62" s="7">
        <v>123.458369999913</v>
      </c>
      <c r="CT62" s="7">
        <v>112.451978676858</v>
      </c>
      <c r="CU62" s="7">
        <v>107.363994273443</v>
      </c>
      <c r="CV62" s="7"/>
      <c r="CW62" s="7">
        <v>109.74560828048701</v>
      </c>
      <c r="CX62" s="7">
        <v>100.807886777964</v>
      </c>
      <c r="CY62" s="7">
        <v>110.867228095323</v>
      </c>
      <c r="CZ62" s="7">
        <v>108.633157753772</v>
      </c>
      <c r="DA62" s="7">
        <v>116.215753245397</v>
      </c>
      <c r="DB62" s="7">
        <v>102.85222335234999</v>
      </c>
      <c r="DC62" s="7">
        <v>125.35353436434499</v>
      </c>
      <c r="DD62" s="7">
        <v>124.09140868848</v>
      </c>
      <c r="DE62" s="7">
        <v>231.09411542790099</v>
      </c>
      <c r="DF62" s="7">
        <v>109.94586086591499</v>
      </c>
      <c r="DG62" s="7">
        <v>121.18937125748501</v>
      </c>
      <c r="DH62" s="7"/>
      <c r="DI62" s="7">
        <v>115.455324823776</v>
      </c>
      <c r="DJ62" s="7">
        <v>155.12804457407799</v>
      </c>
      <c r="DK62" s="7">
        <v>244.64900088741399</v>
      </c>
      <c r="DL62" s="7"/>
      <c r="DM62" s="7">
        <v>124.894797245601</v>
      </c>
      <c r="DN62" s="7">
        <v>110.000779878603</v>
      </c>
      <c r="DO62" s="7">
        <v>106.864453008147</v>
      </c>
      <c r="DP62" s="7"/>
      <c r="DQ62" s="7">
        <v>114.252447232406</v>
      </c>
      <c r="DR62" s="7">
        <v>151.384262300215</v>
      </c>
      <c r="DS62" s="7">
        <v>124.18085833333301</v>
      </c>
      <c r="DT62" s="7">
        <v>109.35246347718</v>
      </c>
      <c r="DU62" s="7">
        <v>241.062392815468</v>
      </c>
      <c r="DV62" s="7"/>
      <c r="DW62" s="7">
        <v>101.05987316816</v>
      </c>
      <c r="DX62" s="7"/>
      <c r="DY62" s="7">
        <v>106.569335074026</v>
      </c>
      <c r="DZ62" s="7"/>
      <c r="EA62" s="7">
        <v>132.83810080477301</v>
      </c>
      <c r="EB62" s="7">
        <v>218.710487840036</v>
      </c>
      <c r="EC62" s="7">
        <v>112.013657770165</v>
      </c>
      <c r="ED62" s="7">
        <v>112.374289819108</v>
      </c>
      <c r="EE62" s="7">
        <v>159.39620042550601</v>
      </c>
      <c r="EF62" s="7">
        <v>138.05343222583801</v>
      </c>
      <c r="EG62" s="7">
        <v>127.799053840955</v>
      </c>
      <c r="EH62" s="7">
        <v>114.450017176228</v>
      </c>
      <c r="EI62" s="7">
        <v>121.956960656067</v>
      </c>
      <c r="EJ62" s="7">
        <v>159.18119775208999</v>
      </c>
      <c r="EK62" s="7">
        <v>142.18241227391701</v>
      </c>
      <c r="EL62" s="7">
        <v>333.67332242236301</v>
      </c>
      <c r="EM62" s="7">
        <v>119.41838117957199</v>
      </c>
      <c r="EN62" s="7">
        <v>105.079585978951</v>
      </c>
      <c r="EO62" s="7"/>
      <c r="EP62" s="7">
        <v>106.401291016676</v>
      </c>
      <c r="EQ62" s="7">
        <v>108.714901774357</v>
      </c>
      <c r="ER62" s="7">
        <v>150.75152335815801</v>
      </c>
      <c r="ES62" s="7">
        <v>103.96378976973099</v>
      </c>
      <c r="ET62" s="7">
        <v>119.32986927279801</v>
      </c>
      <c r="EU62" s="7">
        <v>168.95129955345399</v>
      </c>
      <c r="EV62" s="7">
        <v>172.42823857621599</v>
      </c>
      <c r="EW62" s="7">
        <v>101.81675559135</v>
      </c>
      <c r="EX62" s="7"/>
      <c r="EY62" s="7">
        <v>113.05081082749901</v>
      </c>
      <c r="EZ62" s="7">
        <v>113.78945104101599</v>
      </c>
      <c r="FA62" s="7">
        <v>124.55763178080301</v>
      </c>
      <c r="FB62" s="7">
        <v>151.59259359136701</v>
      </c>
      <c r="FC62" s="7">
        <v>128.86807829899999</v>
      </c>
      <c r="FD62" s="7">
        <v>110.852001659202</v>
      </c>
      <c r="FE62" s="7">
        <v>118.999307190905</v>
      </c>
      <c r="FF62" s="7">
        <v>141.45090212615699</v>
      </c>
      <c r="FG62" s="7">
        <v>180.579023030835</v>
      </c>
      <c r="FH62" s="7"/>
      <c r="FI62" s="7"/>
      <c r="FJ62" s="7">
        <v>112.642489751195</v>
      </c>
      <c r="FK62" s="7">
        <v>111.413231413231</v>
      </c>
      <c r="FL62" s="7">
        <v>136.098268622918</v>
      </c>
      <c r="FM62" s="7">
        <v>160.711019098127</v>
      </c>
      <c r="FN62" s="7">
        <v>340.24212454770202</v>
      </c>
      <c r="FO62" s="7">
        <v>119.605065822363</v>
      </c>
      <c r="FP62" s="7">
        <v>136.445336799763</v>
      </c>
      <c r="FQ62" s="7">
        <v>110.229262671784</v>
      </c>
      <c r="FR62" s="7">
        <v>110.34204680034701</v>
      </c>
      <c r="FS62" s="7"/>
      <c r="FT62" s="7">
        <v>128.078167587292</v>
      </c>
      <c r="FU62" s="7">
        <v>125.35759340126199</v>
      </c>
      <c r="FV62" s="7">
        <v>130.197802476747</v>
      </c>
      <c r="FW62" s="7">
        <v>112.282554045707</v>
      </c>
      <c r="FX62" s="7">
        <v>153.842495547244</v>
      </c>
      <c r="FY62" s="7"/>
      <c r="FZ62" s="7">
        <v>170.80058852264401</v>
      </c>
      <c r="GA62" s="7">
        <v>113.360041214069</v>
      </c>
      <c r="GB62" s="7">
        <v>108.76950272846101</v>
      </c>
      <c r="GC62" s="7">
        <v>170.70477748057701</v>
      </c>
      <c r="GD62" s="7">
        <v>144.606264199701</v>
      </c>
      <c r="GE62" s="7">
        <v>146.03209158786299</v>
      </c>
      <c r="GF62" s="7"/>
      <c r="GG62" s="7">
        <v>171.797601626909</v>
      </c>
      <c r="GH62" s="7">
        <v>111.042062834942</v>
      </c>
      <c r="GI62" s="7"/>
      <c r="GJ62" s="7">
        <v>110.651578737121</v>
      </c>
      <c r="GK62" s="7">
        <v>147.15646591038501</v>
      </c>
      <c r="GL62" s="7">
        <v>108.883878892078</v>
      </c>
      <c r="GM62" s="7">
        <v>214.23211929738099</v>
      </c>
      <c r="GN62" s="7">
        <v>110.915833333333</v>
      </c>
      <c r="GO62" s="7"/>
      <c r="GP62" s="7">
        <v>114.55071939190999</v>
      </c>
      <c r="GQ62" s="7">
        <v>112.387122104437</v>
      </c>
      <c r="GR62" s="7">
        <v>156.91134586661701</v>
      </c>
      <c r="GS62" s="7">
        <v>118.329132252596</v>
      </c>
      <c r="GT62" s="7">
        <v>121.577794043312</v>
      </c>
      <c r="GU62" s="7">
        <v>143.73138369889</v>
      </c>
      <c r="GV62" s="7">
        <v>134.61055740125499</v>
      </c>
      <c r="GW62" s="7">
        <v>125.526380202402</v>
      </c>
      <c r="GX62" s="7">
        <v>120.211352458706</v>
      </c>
      <c r="GY62" s="7">
        <v>109.63767052955799</v>
      </c>
      <c r="GZ62" s="7">
        <v>109.16670513498801</v>
      </c>
      <c r="HA62" s="7"/>
      <c r="HB62" s="7">
        <v>115.858803424889</v>
      </c>
      <c r="HC62" s="7">
        <v>113.946361611816</v>
      </c>
      <c r="HD62" s="7">
        <v>168.17523886374599</v>
      </c>
      <c r="HE62" s="7">
        <v>146.62928728969499</v>
      </c>
      <c r="HF62" s="7">
        <v>111.722471535674</v>
      </c>
      <c r="HG62" s="7">
        <v>110.631595560108</v>
      </c>
      <c r="HH62" s="7">
        <v>171.606331825072</v>
      </c>
      <c r="HI62" s="7">
        <v>118.02997718146899</v>
      </c>
      <c r="HJ62" s="7">
        <v>106.870560070658</v>
      </c>
      <c r="HK62" s="7">
        <v>138.66545344252401</v>
      </c>
      <c r="HL62" s="7">
        <v>123.09455717778501</v>
      </c>
      <c r="HM62" s="7">
        <v>175.78269675925901</v>
      </c>
      <c r="HN62" s="7">
        <v>113.265922901941</v>
      </c>
      <c r="HO62" s="7">
        <v>116.643546314853</v>
      </c>
      <c r="HP62" s="7">
        <v>109.590332058318</v>
      </c>
      <c r="HQ62" s="7">
        <v>107.40211009579301</v>
      </c>
      <c r="HR62" s="7">
        <v>126.541452847665</v>
      </c>
      <c r="HS62" s="7"/>
      <c r="HT62" s="7">
        <v>146.04896642720999</v>
      </c>
      <c r="HU62" s="7">
        <v>4583.7054616258101</v>
      </c>
      <c r="HV62" s="7">
        <v>108.375371885592</v>
      </c>
      <c r="HW62" s="7">
        <v>147.08785819643001</v>
      </c>
      <c r="HX62" s="7">
        <v>105.66127497621299</v>
      </c>
      <c r="HY62" s="7">
        <v>108.03449610027199</v>
      </c>
      <c r="HZ62" s="7"/>
      <c r="IA62" s="7">
        <v>107.174776564052</v>
      </c>
      <c r="IB62" s="7">
        <v>545.17440303373905</v>
      </c>
      <c r="IC62" s="7">
        <v>263.96725149282901</v>
      </c>
      <c r="ID62" s="7">
        <v>106.491774734342</v>
      </c>
      <c r="IE62" s="7">
        <v>98.266853204659299</v>
      </c>
      <c r="IF62" s="7"/>
      <c r="IG62" s="7"/>
      <c r="IH62" s="7">
        <v>175.03783564471999</v>
      </c>
      <c r="II62" s="7">
        <v>111.286809151122</v>
      </c>
      <c r="IJ62" s="7">
        <v>141.58389713399501</v>
      </c>
      <c r="IK62" s="7">
        <v>111.503599302035</v>
      </c>
      <c r="IL62" s="7">
        <v>121.17835897741401</v>
      </c>
      <c r="IM62" s="7">
        <v>140.323978776513</v>
      </c>
      <c r="IN62" s="7">
        <v>135.63314595813401</v>
      </c>
      <c r="IO62" s="7">
        <v>174.96870328848999</v>
      </c>
      <c r="IP62" s="7"/>
      <c r="IQ62" s="7"/>
      <c r="IR62" s="7"/>
      <c r="IS62" s="7">
        <v>164.70017975538701</v>
      </c>
      <c r="IT62" s="7">
        <v>235.29920442753399</v>
      </c>
      <c r="IU62" s="7">
        <v>113.302920986271</v>
      </c>
      <c r="IV62" s="7">
        <v>114.943591640466</v>
      </c>
      <c r="IW62" s="7">
        <v>112.411557302308</v>
      </c>
      <c r="IX62" s="7">
        <v>174.80003425537399</v>
      </c>
      <c r="IY62" s="7"/>
      <c r="IZ62" s="7">
        <v>111.384588808318</v>
      </c>
      <c r="JA62" s="7"/>
      <c r="JB62" s="7">
        <v>153.63165215668499</v>
      </c>
      <c r="JC62" s="7"/>
      <c r="JD62" s="7">
        <v>110.98235020688401</v>
      </c>
      <c r="JE62" s="7"/>
      <c r="JF62" s="7">
        <v>180.94907942377299</v>
      </c>
      <c r="JG62" s="7">
        <v>105.508413634402</v>
      </c>
    </row>
    <row r="63" spans="1:267" x14ac:dyDescent="0.2">
      <c r="A63" s="7" t="s">
        <v>208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>
        <v>146.52248185720899</v>
      </c>
      <c r="AZ63" s="7">
        <v>117.392740239274</v>
      </c>
      <c r="BA63" s="7">
        <v>148.46399471482101</v>
      </c>
      <c r="BB63" s="7"/>
      <c r="BC63" s="7"/>
      <c r="BD63" s="7">
        <v>323.607609271218</v>
      </c>
      <c r="BE63" s="7">
        <v>113.80762042788299</v>
      </c>
      <c r="BF63" s="7"/>
      <c r="BG63" s="7">
        <v>127.33795197859</v>
      </c>
      <c r="BH63" s="7">
        <v>105.06140595222701</v>
      </c>
      <c r="BI63" s="7">
        <v>117.89802289281999</v>
      </c>
      <c r="BJ63" s="7">
        <v>116.27788695282899</v>
      </c>
      <c r="BK63" s="7">
        <v>152.9</v>
      </c>
      <c r="BL63" s="7">
        <v>113.393999859543</v>
      </c>
      <c r="BM63" s="7">
        <v>117.58937436001101</v>
      </c>
      <c r="BN63" s="7">
        <v>170.16424338410201</v>
      </c>
      <c r="BO63" s="7">
        <v>128.80960708872601</v>
      </c>
      <c r="BP63" s="7">
        <v>481.39031387914201</v>
      </c>
      <c r="BQ63" s="7">
        <v>115.451625636977</v>
      </c>
      <c r="BR63" s="7"/>
      <c r="BS63" s="7">
        <v>111.506188526423</v>
      </c>
      <c r="BT63" s="7"/>
      <c r="BU63" s="7">
        <v>162.74628617016299</v>
      </c>
      <c r="BV63" s="7">
        <v>145.63843387457101</v>
      </c>
      <c r="BW63" s="7">
        <v>104.30910432626</v>
      </c>
      <c r="BX63" s="7">
        <v>145.713267399351</v>
      </c>
      <c r="BY63" s="7">
        <v>161.37381418390601</v>
      </c>
      <c r="BZ63" s="7"/>
      <c r="CA63" s="7">
        <v>99.4150542992179</v>
      </c>
      <c r="CB63" s="7">
        <v>110.974058623258</v>
      </c>
      <c r="CC63" s="7">
        <v>111.97976470929299</v>
      </c>
      <c r="CD63" s="7">
        <v>183.37168570085899</v>
      </c>
      <c r="CE63" s="7">
        <v>109.29210711384199</v>
      </c>
      <c r="CF63" s="7">
        <v>127.633746767247</v>
      </c>
      <c r="CG63" s="7">
        <v>115.80804605729899</v>
      </c>
      <c r="CH63" s="7">
        <v>114.524899828277</v>
      </c>
      <c r="CI63" s="7"/>
      <c r="CJ63" s="7">
        <v>147.81568207912699</v>
      </c>
      <c r="CK63" s="7">
        <v>118.853387371944</v>
      </c>
      <c r="CL63" s="7"/>
      <c r="CM63" s="7">
        <v>128.62395183831401</v>
      </c>
      <c r="CN63" s="7">
        <v>121.55887786611299</v>
      </c>
      <c r="CO63" s="7">
        <v>136.15040142934001</v>
      </c>
      <c r="CP63" s="7"/>
      <c r="CQ63" s="7"/>
      <c r="CR63" s="7">
        <v>122.048027425109</v>
      </c>
      <c r="CS63" s="7">
        <v>126.20052189975</v>
      </c>
      <c r="CT63" s="7">
        <v>112.856141244189</v>
      </c>
      <c r="CU63" s="7">
        <v>108.974588403722</v>
      </c>
      <c r="CV63" s="7"/>
      <c r="CW63" s="7">
        <v>112.58109191632001</v>
      </c>
      <c r="CX63" s="7">
        <v>102.25497511684701</v>
      </c>
      <c r="CY63" s="7">
        <v>113.250313563877</v>
      </c>
      <c r="CZ63" s="7">
        <v>109.517007410053</v>
      </c>
      <c r="DA63" s="7">
        <v>116.387718683166</v>
      </c>
      <c r="DB63" s="7">
        <v>103.869628411641</v>
      </c>
      <c r="DC63" s="7">
        <v>129.821678689518</v>
      </c>
      <c r="DD63" s="7">
        <v>123.813315813595</v>
      </c>
      <c r="DE63" s="7">
        <v>264.375055382558</v>
      </c>
      <c r="DF63" s="7">
        <v>111.14463357709199</v>
      </c>
      <c r="DG63" s="7">
        <v>122.82528765942</v>
      </c>
      <c r="DH63" s="7"/>
      <c r="DI63" s="7">
        <v>119.42274718994101</v>
      </c>
      <c r="DJ63" s="7">
        <v>162.597555594944</v>
      </c>
      <c r="DK63" s="7">
        <v>278.49138441873998</v>
      </c>
      <c r="DL63" s="7"/>
      <c r="DM63" s="7">
        <v>129.992348890589</v>
      </c>
      <c r="DN63" s="7">
        <v>111.19299141359301</v>
      </c>
      <c r="DO63" s="7">
        <v>108.842316422953</v>
      </c>
      <c r="DP63" s="7"/>
      <c r="DQ63" s="7">
        <v>119.67837195315199</v>
      </c>
      <c r="DR63" s="7">
        <v>161.25598196436101</v>
      </c>
      <c r="DS63" s="7">
        <v>127.428491666667</v>
      </c>
      <c r="DT63" s="7">
        <v>111.246631485772</v>
      </c>
      <c r="DU63" s="7">
        <v>259.88638897422697</v>
      </c>
      <c r="DV63" s="7"/>
      <c r="DW63" s="7">
        <v>101.692125375109</v>
      </c>
      <c r="DX63" s="7"/>
      <c r="DY63" s="7">
        <v>107.426261562601</v>
      </c>
      <c r="DZ63" s="7"/>
      <c r="EA63" s="7">
        <v>137.82200285377499</v>
      </c>
      <c r="EB63" s="7">
        <v>240.200984328988</v>
      </c>
      <c r="EC63" s="7">
        <v>112.44079351774199</v>
      </c>
      <c r="ED63" s="7">
        <v>113.81587539998699</v>
      </c>
      <c r="EE63" s="7">
        <v>179.291095505561</v>
      </c>
      <c r="EF63" s="7">
        <v>144.05509725270599</v>
      </c>
      <c r="EG63" s="7">
        <v>130.87407073665199</v>
      </c>
      <c r="EH63" s="7">
        <v>117.712126417039</v>
      </c>
      <c r="EI63" s="7">
        <v>125.22896551876001</v>
      </c>
      <c r="EJ63" s="7">
        <v>165.45106889950401</v>
      </c>
      <c r="EK63" s="7">
        <v>146.72989836052699</v>
      </c>
      <c r="EL63" s="7">
        <v>393.78162958315301</v>
      </c>
      <c r="EM63" s="7">
        <v>119.85717385744201</v>
      </c>
      <c r="EN63" s="7">
        <v>105.59276332956399</v>
      </c>
      <c r="EO63" s="7"/>
      <c r="EP63" s="7">
        <v>107.27093419401101</v>
      </c>
      <c r="EQ63" s="7">
        <v>109.951520340534</v>
      </c>
      <c r="ER63" s="7">
        <v>156.38456330399501</v>
      </c>
      <c r="ES63" s="7">
        <v>104.99208999824199</v>
      </c>
      <c r="ET63" s="7">
        <v>124.65473925678199</v>
      </c>
      <c r="EU63" s="7">
        <v>179.12069954184</v>
      </c>
      <c r="EV63" s="7">
        <v>180.514812183022</v>
      </c>
      <c r="EW63" s="7">
        <v>102.391033138334</v>
      </c>
      <c r="EX63" s="7"/>
      <c r="EY63" s="7">
        <v>114.719259179216</v>
      </c>
      <c r="EZ63" s="7">
        <v>114.988561700519</v>
      </c>
      <c r="FA63" s="7">
        <v>125.23414556761701</v>
      </c>
      <c r="FB63" s="7">
        <v>153.93115409737101</v>
      </c>
      <c r="FC63" s="7">
        <v>131.497493121167</v>
      </c>
      <c r="FD63" s="7">
        <v>113.661494917447</v>
      </c>
      <c r="FE63" s="7">
        <v>126.23088209285901</v>
      </c>
      <c r="FF63" s="7">
        <v>148.172370359897</v>
      </c>
      <c r="FG63" s="7">
        <v>223.12978802062801</v>
      </c>
      <c r="FH63" s="7"/>
      <c r="FI63" s="7"/>
      <c r="FJ63" s="7">
        <v>115.68150278788799</v>
      </c>
      <c r="FK63" s="7">
        <v>113.11584311584301</v>
      </c>
      <c r="FL63" s="7">
        <v>140.187290654338</v>
      </c>
      <c r="FM63" s="7">
        <v>174.52289305376701</v>
      </c>
      <c r="FN63" s="7">
        <v>382.50080241810298</v>
      </c>
      <c r="FO63" s="7">
        <v>120.663222796201</v>
      </c>
      <c r="FP63" s="7">
        <v>136.26335503387301</v>
      </c>
      <c r="FQ63" s="7">
        <v>110.559450578237</v>
      </c>
      <c r="FR63" s="7">
        <v>111.619613085975</v>
      </c>
      <c r="FS63" s="7"/>
      <c r="FT63" s="7">
        <v>131.98316183125399</v>
      </c>
      <c r="FU63" s="7">
        <v>129.389161086851</v>
      </c>
      <c r="FV63" s="7">
        <v>136.57664871233001</v>
      </c>
      <c r="FW63" s="7">
        <v>114.296907286799</v>
      </c>
      <c r="FX63" s="7">
        <v>158.52708257063799</v>
      </c>
      <c r="FY63" s="7"/>
      <c r="FZ63" s="7">
        <v>182.43626920422301</v>
      </c>
      <c r="GA63" s="7">
        <v>116.32012557025899</v>
      </c>
      <c r="GB63" s="7">
        <v>110.73161396510601</v>
      </c>
      <c r="GC63" s="7">
        <v>177.38161216445999</v>
      </c>
      <c r="GD63" s="7">
        <v>154.54408193357801</v>
      </c>
      <c r="GE63" s="7">
        <v>152.29919176550999</v>
      </c>
      <c r="GF63" s="7"/>
      <c r="GG63" s="7">
        <v>178.77458292480199</v>
      </c>
      <c r="GH63" s="7">
        <v>112.933662096136</v>
      </c>
      <c r="GI63" s="7"/>
      <c r="GJ63" s="7">
        <v>112.420119642595</v>
      </c>
      <c r="GK63" s="7">
        <v>154.436645452421</v>
      </c>
      <c r="GL63" s="7">
        <v>112.11512086727799</v>
      </c>
      <c r="GM63" s="7">
        <v>240.142919021414</v>
      </c>
      <c r="GN63" s="7">
        <v>112.533333333333</v>
      </c>
      <c r="GO63" s="7"/>
      <c r="GP63" s="7">
        <v>117.71785358791099</v>
      </c>
      <c r="GQ63" s="7">
        <v>113.37759217617899</v>
      </c>
      <c r="GR63" s="7">
        <v>164.87939385510299</v>
      </c>
      <c r="GS63" s="7">
        <v>120.825527447798</v>
      </c>
      <c r="GT63" s="7">
        <v>122.50370421258199</v>
      </c>
      <c r="GU63" s="7">
        <v>150.018897576695</v>
      </c>
      <c r="GV63" s="7">
        <v>139.96214839424101</v>
      </c>
      <c r="GW63" s="7">
        <v>127.420766879303</v>
      </c>
      <c r="GX63" s="7">
        <v>126.59378983285301</v>
      </c>
      <c r="GY63" s="7">
        <v>111.62534839372201</v>
      </c>
      <c r="GZ63" s="7">
        <v>110.25151180504</v>
      </c>
      <c r="HA63" s="7"/>
      <c r="HB63" s="7">
        <v>116.15518806628999</v>
      </c>
      <c r="HC63" s="7">
        <v>119.216932828292</v>
      </c>
      <c r="HD63" s="7">
        <v>173.015822116403</v>
      </c>
      <c r="HE63" s="7">
        <v>146.17296204954101</v>
      </c>
      <c r="HF63" s="7">
        <v>116.41197634551899</v>
      </c>
      <c r="HG63" s="7"/>
      <c r="HH63" s="7">
        <v>185.08955168232399</v>
      </c>
      <c r="HI63" s="7">
        <v>120.93132112751999</v>
      </c>
      <c r="HJ63" s="7">
        <v>107.363218008605</v>
      </c>
      <c r="HK63" s="7">
        <v>141.38307552320299</v>
      </c>
      <c r="HL63" s="7">
        <v>127.652648173983</v>
      </c>
      <c r="HM63" s="7">
        <v>203.96556712962999</v>
      </c>
      <c r="HN63" s="7">
        <v>113.762730027133</v>
      </c>
      <c r="HO63" s="7"/>
      <c r="HP63" s="7">
        <v>112.345473695881</v>
      </c>
      <c r="HQ63" s="7">
        <v>109.269412439853</v>
      </c>
      <c r="HR63" s="7">
        <v>130.921653412479</v>
      </c>
      <c r="HS63" s="7"/>
      <c r="HT63" s="7">
        <v>152.64623955431799</v>
      </c>
      <c r="HU63" s="7">
        <v>8411.1696295008605</v>
      </c>
      <c r="HV63" s="7">
        <v>110.190639172868</v>
      </c>
      <c r="HW63" s="7">
        <v>150.228239475663</v>
      </c>
      <c r="HX63" s="7">
        <v>104.565438498638</v>
      </c>
      <c r="HY63" s="7">
        <v>110.12563225934601</v>
      </c>
      <c r="HZ63" s="7"/>
      <c r="IA63" s="7">
        <v>109.66567361800701</v>
      </c>
      <c r="IB63" s="7">
        <v>890.22895212013498</v>
      </c>
      <c r="IC63" s="7"/>
      <c r="ID63" s="7">
        <v>108.57212914672699</v>
      </c>
      <c r="IE63" s="7">
        <v>99.186960600682994</v>
      </c>
      <c r="IF63" s="7"/>
      <c r="IG63" s="7"/>
      <c r="IH63" s="7">
        <v>181.15446015060201</v>
      </c>
      <c r="II63" s="7">
        <v>112.47078677806201</v>
      </c>
      <c r="IJ63" s="7">
        <v>144.83217588274101</v>
      </c>
      <c r="IK63" s="7">
        <v>112.53854282114099</v>
      </c>
      <c r="IL63" s="7">
        <v>127.27617144704</v>
      </c>
      <c r="IM63" s="7">
        <v>141.75327574751901</v>
      </c>
      <c r="IN63" s="7">
        <v>145.54466255642899</v>
      </c>
      <c r="IO63" s="7">
        <v>203.54540358744401</v>
      </c>
      <c r="IP63" s="7"/>
      <c r="IQ63" s="7"/>
      <c r="IR63" s="7"/>
      <c r="IS63" s="7">
        <v>169.02187138289401</v>
      </c>
      <c r="IT63" s="7">
        <v>261.06883431338599</v>
      </c>
      <c r="IU63" s="7">
        <v>116.779772707568</v>
      </c>
      <c r="IV63" s="7">
        <v>117.579064176068</v>
      </c>
      <c r="IW63" s="7">
        <v>115.15730322479099</v>
      </c>
      <c r="IX63" s="7">
        <v>188.09625760041101</v>
      </c>
      <c r="IY63" s="7"/>
      <c r="IZ63" s="7">
        <v>113.980923247394</v>
      </c>
      <c r="JA63" s="7"/>
      <c r="JB63" s="7">
        <v>159.06964122458299</v>
      </c>
      <c r="JC63" s="7"/>
      <c r="JD63" s="7">
        <v>110.765815014162</v>
      </c>
      <c r="JE63" s="7"/>
      <c r="JF63" s="7">
        <v>194.51043833294801</v>
      </c>
      <c r="JG63" s="7">
        <v>116.712210556594</v>
      </c>
    </row>
    <row r="64" spans="1:267" x14ac:dyDescent="0.2">
      <c r="A64" s="7" t="s">
        <v>209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>
        <v>149.89597520803201</v>
      </c>
      <c r="AZ64" s="7">
        <v>119.049258384382</v>
      </c>
      <c r="BA64" s="7">
        <v>151.36166776774601</v>
      </c>
      <c r="BB64" s="7"/>
      <c r="BC64" s="7"/>
      <c r="BD64" s="7">
        <v>378.88372145938899</v>
      </c>
      <c r="BE64" s="7">
        <v>115.436612610656</v>
      </c>
      <c r="BF64" s="7"/>
      <c r="BG64" s="7">
        <v>129.17600732674799</v>
      </c>
      <c r="BH64" s="7">
        <v>109.534355432857</v>
      </c>
      <c r="BI64" s="7">
        <v>119.797086368366</v>
      </c>
      <c r="BJ64" s="7">
        <v>118.05798005624899</v>
      </c>
      <c r="BK64" s="7">
        <v>156.89156432499999</v>
      </c>
      <c r="BL64" s="7">
        <v>116.218911182281</v>
      </c>
      <c r="BM64" s="7">
        <v>118.77211186049099</v>
      </c>
      <c r="BN64" s="7">
        <v>179.67982174704801</v>
      </c>
      <c r="BO64" s="7">
        <v>134.091174070188</v>
      </c>
      <c r="BP64" s="7">
        <v>508.33929438020903</v>
      </c>
      <c r="BQ64" s="7">
        <v>117.11045718797099</v>
      </c>
      <c r="BR64" s="7"/>
      <c r="BS64" s="7">
        <v>110.720040198148</v>
      </c>
      <c r="BT64" s="7"/>
      <c r="BU64" s="7">
        <v>167.18245868540899</v>
      </c>
      <c r="BV64" s="7">
        <v>148.31751847535801</v>
      </c>
      <c r="BW64" s="7">
        <v>104.896137350469</v>
      </c>
      <c r="BX64" s="7">
        <v>149.75369875886699</v>
      </c>
      <c r="BY64" s="7">
        <v>167.397860280061</v>
      </c>
      <c r="BZ64" s="7"/>
      <c r="CA64" s="7">
        <v>99.026816572106597</v>
      </c>
      <c r="CB64" s="7">
        <v>114.41839316035301</v>
      </c>
      <c r="CC64" s="7">
        <v>108.35902293441301</v>
      </c>
      <c r="CD64" s="7">
        <v>182.11233999434401</v>
      </c>
      <c r="CE64" s="7">
        <v>110.50160651595201</v>
      </c>
      <c r="CF64" s="7">
        <v>130.11312803414401</v>
      </c>
      <c r="CG64" s="7">
        <v>118.64858829001101</v>
      </c>
      <c r="CH64" s="7">
        <v>116.75729822552999</v>
      </c>
      <c r="CI64" s="7"/>
      <c r="CJ64" s="7">
        <v>151.785085312376</v>
      </c>
      <c r="CK64" s="7">
        <v>117.698204738763</v>
      </c>
      <c r="CL64" s="7"/>
      <c r="CM64" s="7">
        <v>131.913566974844</v>
      </c>
      <c r="CN64" s="7">
        <v>125.08315438207499</v>
      </c>
      <c r="CO64" s="7">
        <v>140.95037394202501</v>
      </c>
      <c r="CP64" s="7"/>
      <c r="CQ64" s="7"/>
      <c r="CR64" s="7">
        <v>124.740496075729</v>
      </c>
      <c r="CS64" s="7">
        <v>128.84574333684799</v>
      </c>
      <c r="CT64" s="7">
        <v>111.606977877028</v>
      </c>
      <c r="CU64" s="7">
        <v>109.815676449535</v>
      </c>
      <c r="CV64" s="7"/>
      <c r="CW64" s="7">
        <v>115.53320212843499</v>
      </c>
      <c r="CX64" s="7">
        <v>102.51099191728299</v>
      </c>
      <c r="CY64" s="7">
        <v>116.47554201756</v>
      </c>
      <c r="CZ64" s="7">
        <v>110.347290420498</v>
      </c>
      <c r="DA64" s="7">
        <v>120.25092237337201</v>
      </c>
      <c r="DB64" s="7">
        <v>105.43247529016</v>
      </c>
      <c r="DC64" s="7">
        <v>132.172234898705</v>
      </c>
      <c r="DD64" s="7">
        <v>124.142674729473</v>
      </c>
      <c r="DE64" s="7">
        <v>288.572774376263</v>
      </c>
      <c r="DF64" s="7">
        <v>111.228352310936</v>
      </c>
      <c r="DG64" s="7">
        <v>124.346722780622</v>
      </c>
      <c r="DH64" s="7"/>
      <c r="DI64" s="7">
        <v>122.14231282148999</v>
      </c>
      <c r="DJ64" s="7">
        <v>166.821866435163</v>
      </c>
      <c r="DK64" s="7">
        <v>322.51984792587098</v>
      </c>
      <c r="DL64" s="7"/>
      <c r="DM64" s="7">
        <v>132.297245600612</v>
      </c>
      <c r="DN64" s="7">
        <v>112.331712088838</v>
      </c>
      <c r="DO64" s="7">
        <v>110.04856675289</v>
      </c>
      <c r="DP64" s="7"/>
      <c r="DQ64" s="7">
        <v>122.62792628645499</v>
      </c>
      <c r="DR64" s="7">
        <v>172.730435584882</v>
      </c>
      <c r="DS64" s="7">
        <v>133.61246666666699</v>
      </c>
      <c r="DT64" s="7">
        <v>112.854887342124</v>
      </c>
      <c r="DU64" s="7">
        <v>278.45173709811002</v>
      </c>
      <c r="DV64" s="7"/>
      <c r="DW64" s="7">
        <v>101.949414101629</v>
      </c>
      <c r="DX64" s="7"/>
      <c r="DY64" s="7">
        <v>108.068831493402</v>
      </c>
      <c r="DZ64" s="7"/>
      <c r="EA64" s="7">
        <v>142.921394880398</v>
      </c>
      <c r="EB64" s="7">
        <v>262.94988960688602</v>
      </c>
      <c r="EC64" s="7">
        <v>112.718072816065</v>
      </c>
      <c r="ED64" s="7">
        <v>116.191475510903</v>
      </c>
      <c r="EE64" s="7">
        <v>212.82531217136199</v>
      </c>
      <c r="EF64" s="7">
        <v>150.34435782941</v>
      </c>
      <c r="EG64" s="7">
        <v>134.64744311781899</v>
      </c>
      <c r="EH64" s="7">
        <v>121.64204740639001</v>
      </c>
      <c r="EI64" s="7">
        <v>129.00333121435901</v>
      </c>
      <c r="EJ64" s="7">
        <v>171.62157600337699</v>
      </c>
      <c r="EK64" s="7">
        <v>151.17667507135201</v>
      </c>
      <c r="EL64" s="7">
        <v>550.92942529120603</v>
      </c>
      <c r="EM64" s="7">
        <v>119.618699575991</v>
      </c>
      <c r="EN64" s="7">
        <v>106.584326346003</v>
      </c>
      <c r="EO64" s="7"/>
      <c r="EP64" s="7">
        <v>108.17643894567</v>
      </c>
      <c r="EQ64" s="7">
        <v>110.623595648239</v>
      </c>
      <c r="ER64" s="7">
        <v>162.49153689912001</v>
      </c>
      <c r="ES64" s="7">
        <v>105.484267885393</v>
      </c>
      <c r="ET64" s="7">
        <v>125.604002606804</v>
      </c>
      <c r="EU64" s="7">
        <v>188.51643427329</v>
      </c>
      <c r="EV64" s="7">
        <v>189.96631501781599</v>
      </c>
      <c r="EW64" s="7">
        <v>100.534601842803</v>
      </c>
      <c r="EX64" s="7"/>
      <c r="EY64" s="7">
        <v>115.158634290169</v>
      </c>
      <c r="EZ64" s="7">
        <v>118.065646442896</v>
      </c>
      <c r="FA64" s="7">
        <v>126.60151211457401</v>
      </c>
      <c r="FB64" s="7">
        <v>155.676152413544</v>
      </c>
      <c r="FC64" s="7">
        <v>135.86657466717301</v>
      </c>
      <c r="FD64" s="7">
        <v>116.85698464327299</v>
      </c>
      <c r="FE64" s="7">
        <v>130.024611761339</v>
      </c>
      <c r="FF64" s="7">
        <v>155.858195070683</v>
      </c>
      <c r="FG64" s="7"/>
      <c r="FH64" s="7"/>
      <c r="FI64" s="7"/>
      <c r="FJ64" s="7">
        <v>118.382098321258</v>
      </c>
      <c r="FK64" s="7">
        <v>115.087815087815</v>
      </c>
      <c r="FL64" s="7">
        <v>144.04514789828801</v>
      </c>
      <c r="FM64" s="7">
        <v>184.31452512589101</v>
      </c>
      <c r="FN64" s="7">
        <v>418.344325525805</v>
      </c>
      <c r="FO64" s="7">
        <v>121.463089485086</v>
      </c>
      <c r="FP64" s="7">
        <v>136.563174927495</v>
      </c>
      <c r="FQ64" s="7">
        <v>108.726079750895</v>
      </c>
      <c r="FR64" s="7">
        <v>113.452474124359</v>
      </c>
      <c r="FS64" s="7"/>
      <c r="FT64" s="7">
        <v>135.01889679773399</v>
      </c>
      <c r="FU64" s="7">
        <v>129.91403493449801</v>
      </c>
      <c r="FV64" s="7">
        <v>141.54252296997399</v>
      </c>
      <c r="FW64" s="7">
        <v>116.056018367644</v>
      </c>
      <c r="FX64" s="7">
        <v>166.19627963692099</v>
      </c>
      <c r="FY64" s="7"/>
      <c r="FZ64" s="7">
        <v>195.762902940885</v>
      </c>
      <c r="GA64" s="7">
        <v>116.740696925397</v>
      </c>
      <c r="GB64" s="7">
        <v>111.06755821996801</v>
      </c>
      <c r="GC64" s="7">
        <v>182.31478337639101</v>
      </c>
      <c r="GD64" s="7">
        <v>168.18270065936699</v>
      </c>
      <c r="GE64" s="7">
        <v>157.96836796149401</v>
      </c>
      <c r="GF64" s="7"/>
      <c r="GG64" s="7">
        <v>188.72997716222099</v>
      </c>
      <c r="GH64" s="7">
        <v>115.907994941178</v>
      </c>
      <c r="GI64" s="7"/>
      <c r="GJ64" s="7">
        <v>114.24091176441399</v>
      </c>
      <c r="GK64" s="7">
        <v>162.739607236815</v>
      </c>
      <c r="GL64" s="7">
        <v>109.323686827592</v>
      </c>
      <c r="GM64" s="7">
        <v>267.51151513417602</v>
      </c>
      <c r="GN64" s="7">
        <v>113.395833333333</v>
      </c>
      <c r="GO64" s="7"/>
      <c r="GP64" s="7">
        <v>120.269658854402</v>
      </c>
      <c r="GQ64" s="7">
        <v>113.52928579077</v>
      </c>
      <c r="GR64" s="7">
        <v>182.32093267149401</v>
      </c>
      <c r="GS64" s="7">
        <v>121.14859035541301</v>
      </c>
      <c r="GT64" s="7">
        <v>122.06871337877099</v>
      </c>
      <c r="GU64" s="7">
        <v>155.912649364765</v>
      </c>
      <c r="GV64" s="7">
        <v>143.82104097452901</v>
      </c>
      <c r="GW64" s="7">
        <v>130.29043789264301</v>
      </c>
      <c r="GX64" s="7">
        <v>129.62199600738501</v>
      </c>
      <c r="GY64" s="7">
        <v>114.111779375092</v>
      </c>
      <c r="GZ64" s="7">
        <v>110.624358614714</v>
      </c>
      <c r="HA64" s="7"/>
      <c r="HB64" s="7">
        <v>115.380849813981</v>
      </c>
      <c r="HC64" s="7">
        <v>123.780383348878</v>
      </c>
      <c r="HD64" s="7">
        <v>180.75026365416201</v>
      </c>
      <c r="HE64" s="7">
        <v>151.066652368988</v>
      </c>
      <c r="HF64" s="7">
        <v>117.55552211969299</v>
      </c>
      <c r="HG64" s="7"/>
      <c r="HH64" s="7"/>
      <c r="HI64" s="7">
        <v>118.399825471917</v>
      </c>
      <c r="HJ64" s="7">
        <v>109.251270172291</v>
      </c>
      <c r="HK64" s="7">
        <v>143.997573551714</v>
      </c>
      <c r="HL64" s="7">
        <v>130.30113982908401</v>
      </c>
      <c r="HM64" s="7">
        <v>234.15870949074099</v>
      </c>
      <c r="HN64" s="7">
        <v>114.40578588194499</v>
      </c>
      <c r="HO64" s="7"/>
      <c r="HP64" s="7">
        <v>115.338987748767</v>
      </c>
      <c r="HQ64" s="7">
        <v>111.051074912815</v>
      </c>
      <c r="HR64" s="7">
        <v>133.06203318559099</v>
      </c>
      <c r="HS64" s="7"/>
      <c r="HT64" s="7">
        <v>158.93563993549299</v>
      </c>
      <c r="HU64" s="7">
        <v>15749.1887552482</v>
      </c>
      <c r="HV64" s="7">
        <v>110.961443623997</v>
      </c>
      <c r="HW64" s="7">
        <v>155.528883036152</v>
      </c>
      <c r="HX64" s="7">
        <v>104.22083048164301</v>
      </c>
      <c r="HY64" s="7">
        <v>110.719305842338</v>
      </c>
      <c r="HZ64" s="7"/>
      <c r="IA64" s="7">
        <v>110.66699768288601</v>
      </c>
      <c r="IB64" s="7">
        <v>1344.19276243483</v>
      </c>
      <c r="IC64" s="7">
        <v>294.68223431851402</v>
      </c>
      <c r="ID64" s="7">
        <v>110.509219846432</v>
      </c>
      <c r="IE64" s="7">
        <v>99.546896373006007</v>
      </c>
      <c r="IF64" s="7"/>
      <c r="IG64" s="7"/>
      <c r="IH64" s="7">
        <v>187.430158933385</v>
      </c>
      <c r="II64" s="7">
        <v>113.265649996346</v>
      </c>
      <c r="IJ64" s="7">
        <v>146.220845236294</v>
      </c>
      <c r="IK64" s="7">
        <v>113.31044197518</v>
      </c>
      <c r="IL64" s="7">
        <v>128.77744906121001</v>
      </c>
      <c r="IM64" s="7">
        <v>143.17157812644001</v>
      </c>
      <c r="IN64" s="7">
        <v>155.325373517033</v>
      </c>
      <c r="IO64" s="7">
        <v>234.437126307922</v>
      </c>
      <c r="IP64" s="7"/>
      <c r="IQ64" s="7"/>
      <c r="IR64" s="7"/>
      <c r="IS64" s="7">
        <v>173.871268176331</v>
      </c>
      <c r="IT64" s="7">
        <v>281.658595641646</v>
      </c>
      <c r="IU64" s="7">
        <v>114.52466053234301</v>
      </c>
      <c r="IV64" s="7">
        <v>119.622711300166</v>
      </c>
      <c r="IW64" s="7">
        <v>117.244195476228</v>
      </c>
      <c r="IX64" s="7">
        <v>202.92198338614401</v>
      </c>
      <c r="IY64" s="7"/>
      <c r="IZ64" s="7">
        <v>117.129669269253</v>
      </c>
      <c r="JA64" s="7"/>
      <c r="JB64" s="7">
        <v>163.516947912918</v>
      </c>
      <c r="JC64" s="7"/>
      <c r="JD64" s="7">
        <v>112.516117965437</v>
      </c>
      <c r="JE64" s="7"/>
      <c r="JF64" s="7">
        <v>212.308758955396</v>
      </c>
      <c r="JG64" s="7">
        <v>414.684308931396</v>
      </c>
    </row>
    <row r="65" spans="1:267" x14ac:dyDescent="0.2">
      <c r="A65" s="7" t="s">
        <v>210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>
        <v>120.978911881374</v>
      </c>
      <c r="BA65" s="7">
        <v>155.01725023856699</v>
      </c>
      <c r="BB65" s="7"/>
      <c r="BC65" s="7"/>
      <c r="BD65" s="7"/>
      <c r="BE65" s="7">
        <v>116.159233923762</v>
      </c>
      <c r="BF65" s="7"/>
      <c r="BG65" s="7">
        <v>130.740891696593</v>
      </c>
      <c r="BH65" s="7"/>
      <c r="BI65" s="7">
        <v>120.81165452653499</v>
      </c>
      <c r="BJ65" s="7">
        <v>119.689435836364</v>
      </c>
      <c r="BK65" s="7">
        <v>161.22147257500001</v>
      </c>
      <c r="BL65" s="7">
        <v>116.263679982958</v>
      </c>
      <c r="BM65" s="7">
        <v>116.019323149199</v>
      </c>
      <c r="BN65" s="7">
        <v>189.90553470877899</v>
      </c>
      <c r="BO65" s="7"/>
      <c r="BP65" s="7">
        <v>536.54268827835403</v>
      </c>
      <c r="BQ65" s="7">
        <v>117.978001866073</v>
      </c>
      <c r="BR65" s="7"/>
      <c r="BS65" s="7">
        <v>114.066798322143</v>
      </c>
      <c r="BT65" s="7"/>
      <c r="BU65" s="7">
        <v>176.59481736678001</v>
      </c>
      <c r="BV65" s="7">
        <v>149.71280389250501</v>
      </c>
      <c r="BW65" s="7">
        <v>103.79336844634</v>
      </c>
      <c r="BX65" s="7">
        <v>152.584581533137</v>
      </c>
      <c r="BY65" s="7">
        <v>172.77429125288799</v>
      </c>
      <c r="BZ65" s="7"/>
      <c r="CA65" s="7">
        <v>100.948253665821</v>
      </c>
      <c r="CB65" s="7">
        <v>116.331973243132</v>
      </c>
      <c r="CC65" s="7">
        <v>110.401266160449</v>
      </c>
      <c r="CD65" s="7">
        <v>195.44497823506001</v>
      </c>
      <c r="CE65" s="7">
        <v>111.171020616435</v>
      </c>
      <c r="CF65" s="7">
        <v>133.93883801766799</v>
      </c>
      <c r="CG65" s="7">
        <v>121.540776745136</v>
      </c>
      <c r="CH65" s="7">
        <v>117.594447624499</v>
      </c>
      <c r="CI65" s="7"/>
      <c r="CJ65" s="7">
        <v>154.38084795942299</v>
      </c>
      <c r="CK65" s="7">
        <v>122.952422521941</v>
      </c>
      <c r="CL65" s="7"/>
      <c r="CM65" s="7">
        <v>135.93098258438999</v>
      </c>
      <c r="CN65" s="7">
        <v>128.109443605623</v>
      </c>
      <c r="CO65" s="7">
        <v>144.50883602670899</v>
      </c>
      <c r="CP65" s="7"/>
      <c r="CQ65" s="7"/>
      <c r="CR65" s="7">
        <v>126.980051354846</v>
      </c>
      <c r="CS65" s="7">
        <v>129.77976091938001</v>
      </c>
      <c r="CT65" s="7">
        <v>114.31345442113501</v>
      </c>
      <c r="CU65" s="7">
        <v>109.985683607731</v>
      </c>
      <c r="CV65" s="7"/>
      <c r="CW65" s="7"/>
      <c r="CX65" s="7">
        <v>101.85653837444799</v>
      </c>
      <c r="CY65" s="7">
        <v>120.157677835513</v>
      </c>
      <c r="CZ65" s="7">
        <v>110.811534684403</v>
      </c>
      <c r="DA65" s="7">
        <v>122.388271692977</v>
      </c>
      <c r="DB65" s="7">
        <v>104.665858458043</v>
      </c>
      <c r="DC65" s="7">
        <v>137.16970912987901</v>
      </c>
      <c r="DD65" s="7">
        <v>123.721989477427</v>
      </c>
      <c r="DE65" s="7">
        <v>303.13107718170801</v>
      </c>
      <c r="DF65" s="7">
        <v>110.815038640419</v>
      </c>
      <c r="DG65" s="7">
        <v>130.27769461077801</v>
      </c>
      <c r="DH65" s="7"/>
      <c r="DI65" s="7">
        <v>121.599352257573</v>
      </c>
      <c r="DJ65" s="7"/>
      <c r="DK65" s="7">
        <v>388.17310684880198</v>
      </c>
      <c r="DL65" s="7"/>
      <c r="DM65" s="7">
        <v>128.86381025248701</v>
      </c>
      <c r="DN65" s="7">
        <v>112.658096995756</v>
      </c>
      <c r="DO65" s="7">
        <v>110.572946910908</v>
      </c>
      <c r="DP65" s="7"/>
      <c r="DQ65" s="7">
        <v>124.071026144554</v>
      </c>
      <c r="DR65" s="7">
        <v>182.975555086968</v>
      </c>
      <c r="DS65" s="7">
        <v>140.56360833333301</v>
      </c>
      <c r="DT65" s="7">
        <v>113.426711646605</v>
      </c>
      <c r="DU65" s="7">
        <v>305.98306663736702</v>
      </c>
      <c r="DV65" s="7"/>
      <c r="DW65" s="7">
        <v>100.677102178392</v>
      </c>
      <c r="DX65" s="7"/>
      <c r="DY65" s="7">
        <v>107.268330431284</v>
      </c>
      <c r="DZ65" s="7"/>
      <c r="EA65" s="7">
        <v>147.51551825492501</v>
      </c>
      <c r="EB65" s="7">
        <v>290.82746877535499</v>
      </c>
      <c r="EC65" s="7"/>
      <c r="ED65" s="7">
        <v>117.345648454536</v>
      </c>
      <c r="EE65" s="7">
        <v>261.34163299588897</v>
      </c>
      <c r="EF65" s="7">
        <v>155.55891924619701</v>
      </c>
      <c r="EG65" s="7">
        <v>134.98535706240099</v>
      </c>
      <c r="EH65" s="7">
        <v>125.688766746822</v>
      </c>
      <c r="EI65" s="7">
        <v>132.67724806440299</v>
      </c>
      <c r="EJ65" s="7">
        <v>182.98882258442501</v>
      </c>
      <c r="EK65" s="7">
        <v>154.08073063150599</v>
      </c>
      <c r="EL65" s="7">
        <v>719.48153967007102</v>
      </c>
      <c r="EM65" s="7">
        <v>120.305505506571</v>
      </c>
      <c r="EN65" s="7">
        <v>106.227711576933</v>
      </c>
      <c r="EO65" s="7"/>
      <c r="EP65" s="7">
        <v>107.539896001434</v>
      </c>
      <c r="EQ65" s="7">
        <v>110.471258578492</v>
      </c>
      <c r="ER65" s="7">
        <v>170.98460846516201</v>
      </c>
      <c r="ES65" s="7">
        <v>105.457901212867</v>
      </c>
      <c r="ET65" s="7">
        <v>126.02263365165599</v>
      </c>
      <c r="EU65" s="7">
        <v>201.23941188762799</v>
      </c>
      <c r="EV65" s="7">
        <v>200.23364228346301</v>
      </c>
      <c r="EW65" s="7"/>
      <c r="EX65" s="7"/>
      <c r="EY65" s="7">
        <v>115.777367840135</v>
      </c>
      <c r="EZ65" s="7">
        <v>118.29968552161</v>
      </c>
      <c r="FA65" s="7">
        <v>129.26233350324799</v>
      </c>
      <c r="FB65" s="7">
        <v>165.52332750681799</v>
      </c>
      <c r="FC65" s="7">
        <v>142.80130331753301</v>
      </c>
      <c r="FD65" s="7">
        <v>117.11297728548401</v>
      </c>
      <c r="FE65" s="7">
        <v>240.36913132981701</v>
      </c>
      <c r="FF65" s="7">
        <v>163.61696683362399</v>
      </c>
      <c r="FG65" s="7"/>
      <c r="FH65" s="7"/>
      <c r="FI65" s="7"/>
      <c r="FJ65" s="7">
        <v>119.802558548614</v>
      </c>
      <c r="FK65" s="7">
        <v>116.031486031486</v>
      </c>
      <c r="FL65" s="7">
        <v>145.21394536962799</v>
      </c>
      <c r="FM65" s="7">
        <v>192.059040165303</v>
      </c>
      <c r="FN65" s="7">
        <v>454.42867680603001</v>
      </c>
      <c r="FO65" s="7">
        <v>120.07998666888901</v>
      </c>
      <c r="FP65" s="7">
        <v>134.69256771457401</v>
      </c>
      <c r="FQ65" s="7">
        <v>109.202396681528</v>
      </c>
      <c r="FR65" s="7">
        <v>114.176919176219</v>
      </c>
      <c r="FS65" s="7"/>
      <c r="FT65" s="7">
        <v>138.24003571183101</v>
      </c>
      <c r="FU65" s="7">
        <v>133.26685735080099</v>
      </c>
      <c r="FV65" s="7">
        <v>146.35048773505801</v>
      </c>
      <c r="FW65" s="7">
        <v>116.695368887992</v>
      </c>
      <c r="FX65" s="7">
        <v>172.45518370083599</v>
      </c>
      <c r="FY65" s="7"/>
      <c r="FZ65" s="7">
        <v>202.99275823150001</v>
      </c>
      <c r="GA65" s="7">
        <v>116.44224267966401</v>
      </c>
      <c r="GB65" s="7">
        <v>111.851660373914</v>
      </c>
      <c r="GC65" s="7">
        <v>188.04255105357001</v>
      </c>
      <c r="GD65" s="7"/>
      <c r="GE65" s="7">
        <v>161.45849323236101</v>
      </c>
      <c r="GF65" s="7"/>
      <c r="GG65" s="7">
        <v>198.26530740364601</v>
      </c>
      <c r="GH65" s="7">
        <v>117.38287825161299</v>
      </c>
      <c r="GI65" s="7"/>
      <c r="GJ65" s="7">
        <v>116.19964268334</v>
      </c>
      <c r="GK65" s="7">
        <v>168.73137592962101</v>
      </c>
      <c r="GL65" s="7">
        <v>112.492099097718</v>
      </c>
      <c r="GM65" s="7">
        <v>302.94615310053598</v>
      </c>
      <c r="GN65" s="7">
        <v>114.756666666667</v>
      </c>
      <c r="GO65" s="7"/>
      <c r="GP65" s="7">
        <v>121.81703013302</v>
      </c>
      <c r="GQ65" s="7">
        <v>112.50312310383001</v>
      </c>
      <c r="GR65" s="7">
        <v>200.07897900462399</v>
      </c>
      <c r="GS65" s="7">
        <v>121.412914552552</v>
      </c>
      <c r="GT65" s="7">
        <v>120.176312134352</v>
      </c>
      <c r="GU65" s="7">
        <v>163.50820534421399</v>
      </c>
      <c r="GV65" s="7">
        <v>146.363100775194</v>
      </c>
      <c r="GW65" s="7">
        <v>132.89938933089601</v>
      </c>
      <c r="GX65" s="7">
        <v>132.72406086909999</v>
      </c>
      <c r="GY65" s="7">
        <v>117.962446824116</v>
      </c>
      <c r="GZ65" s="7">
        <v>110.610598791976</v>
      </c>
      <c r="HA65" s="7"/>
      <c r="HB65" s="7">
        <v>112.44981274436</v>
      </c>
      <c r="HC65" s="7">
        <v>127.03713573291201</v>
      </c>
      <c r="HD65" s="7">
        <v>186.86262188562301</v>
      </c>
      <c r="HE65" s="7">
        <v>165.94732041763299</v>
      </c>
      <c r="HF65" s="7">
        <v>115.71117886527399</v>
      </c>
      <c r="HG65" s="7"/>
      <c r="HH65" s="7"/>
      <c r="HI65" s="7">
        <v>122.47924203795201</v>
      </c>
      <c r="HJ65" s="7">
        <v>112.034374879533</v>
      </c>
      <c r="HK65" s="7">
        <v>146.26630269942399</v>
      </c>
      <c r="HL65" s="7">
        <v>141.08598029414799</v>
      </c>
      <c r="HM65" s="7">
        <v>265.64597800925901</v>
      </c>
      <c r="HN65" s="7">
        <v>114.197662689794</v>
      </c>
      <c r="HO65" s="7"/>
      <c r="HP65" s="7">
        <v>117.57303619934601</v>
      </c>
      <c r="HQ65" s="7">
        <v>110.99015582925</v>
      </c>
      <c r="HR65" s="7">
        <v>137.005392964625</v>
      </c>
      <c r="HS65" s="7"/>
      <c r="HT65" s="7">
        <v>164.03753115379001</v>
      </c>
      <c r="HU65" s="7">
        <v>20422.893371257302</v>
      </c>
      <c r="HV65" s="7">
        <v>110.603312216661</v>
      </c>
      <c r="HW65" s="7">
        <v>165.100045087827</v>
      </c>
      <c r="HX65" s="7">
        <v>103.004318030447</v>
      </c>
      <c r="HY65" s="7">
        <v>108.77528704170901</v>
      </c>
      <c r="HZ65" s="7"/>
      <c r="IA65" s="7">
        <v>109.971863621317</v>
      </c>
      <c r="IB65" s="7">
        <v>3364.8199369307099</v>
      </c>
      <c r="IC65" s="7">
        <v>397.50555651860702</v>
      </c>
      <c r="ID65" s="7">
        <v>111.058856590269</v>
      </c>
      <c r="IE65" s="7">
        <v>98.824310405342899</v>
      </c>
      <c r="IF65" s="7"/>
      <c r="IG65" s="7"/>
      <c r="IH65" s="7">
        <v>193.597155886785</v>
      </c>
      <c r="II65" s="7">
        <v>112.307493787832</v>
      </c>
      <c r="IJ65" s="7"/>
      <c r="IK65" s="7">
        <v>115.381236062925</v>
      </c>
      <c r="IL65" s="7">
        <v>128.32706577695899</v>
      </c>
      <c r="IM65" s="7">
        <v>144.029156309043</v>
      </c>
      <c r="IN65" s="7">
        <v>164.07663984922701</v>
      </c>
      <c r="IO65" s="7">
        <v>263.22356128550098</v>
      </c>
      <c r="IP65" s="7"/>
      <c r="IQ65" s="7"/>
      <c r="IR65" s="7"/>
      <c r="IS65" s="7">
        <v>180.468679130065</v>
      </c>
      <c r="IT65" s="7">
        <v>289.35489450017297</v>
      </c>
      <c r="IU65" s="7">
        <v>112.14323110002501</v>
      </c>
      <c r="IV65" s="7">
        <v>120.806362123174</v>
      </c>
      <c r="IW65" s="7">
        <v>118.69050157719801</v>
      </c>
      <c r="IX65" s="7">
        <v>222.71987668065401</v>
      </c>
      <c r="IY65" s="7"/>
      <c r="IZ65" s="7">
        <v>123.37192015469201</v>
      </c>
      <c r="JA65" s="7"/>
      <c r="JB65" s="7">
        <v>168.78372148333801</v>
      </c>
      <c r="JC65" s="7"/>
      <c r="JD65" s="7">
        <v>111.688750943651</v>
      </c>
      <c r="JE65" s="7"/>
      <c r="JF65" s="7">
        <v>245.710415222248</v>
      </c>
      <c r="JG65" s="7">
        <v>2725.3128146124</v>
      </c>
    </row>
    <row r="66" spans="1:267" x14ac:dyDescent="0.2">
      <c r="A66" s="7" t="s">
        <v>211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>
        <v>123.448662047403</v>
      </c>
      <c r="BA66" s="7">
        <v>166.21889451662599</v>
      </c>
      <c r="BB66" s="7"/>
      <c r="BC66" s="7"/>
      <c r="BD66" s="7"/>
      <c r="BE66" s="7">
        <v>118.555594720979</v>
      </c>
      <c r="BF66" s="7"/>
      <c r="BG66" s="7">
        <v>140.13441073487701</v>
      </c>
      <c r="BH66" s="7"/>
      <c r="BI66" s="7">
        <v>124.27159209157099</v>
      </c>
      <c r="BJ66" s="7">
        <v>123.00084356117</v>
      </c>
      <c r="BK66" s="7">
        <v>171.94318275833299</v>
      </c>
      <c r="BL66" s="7">
        <v>119.641038306054</v>
      </c>
      <c r="BM66" s="7">
        <v>115.315875502436</v>
      </c>
      <c r="BN66" s="7">
        <v>200.43703917498399</v>
      </c>
      <c r="BO66" s="7"/>
      <c r="BP66" s="7">
        <v>587.30114981395695</v>
      </c>
      <c r="BQ66" s="7">
        <v>120.856958300438</v>
      </c>
      <c r="BR66" s="7"/>
      <c r="BS66" s="7">
        <v>116.044205975621</v>
      </c>
      <c r="BT66" s="7"/>
      <c r="BU66" s="7">
        <v>189.56895357169699</v>
      </c>
      <c r="BV66" s="7">
        <v>150.816761737338</v>
      </c>
      <c r="BW66" s="7">
        <v>105.850178320986</v>
      </c>
      <c r="BX66" s="7">
        <v>163.63319698827601</v>
      </c>
      <c r="BY66" s="7">
        <v>187.11742505829599</v>
      </c>
      <c r="BZ66" s="7"/>
      <c r="CA66" s="7">
        <v>102.69810471103</v>
      </c>
      <c r="CB66" s="7">
        <v>120.168304321485</v>
      </c>
      <c r="CC66" s="7">
        <v>114.434519867232</v>
      </c>
      <c r="CD66" s="7">
        <v>211.87122658091201</v>
      </c>
      <c r="CE66" s="7">
        <v>113.24119508412301</v>
      </c>
      <c r="CF66" s="7">
        <v>137.85083623812599</v>
      </c>
      <c r="CG66" s="7">
        <v>124.302010149149</v>
      </c>
      <c r="CH66" s="7">
        <v>121.58700629650799</v>
      </c>
      <c r="CI66" s="7"/>
      <c r="CJ66" s="7">
        <v>160.95649049113001</v>
      </c>
      <c r="CK66" s="7">
        <v>122.00219164626</v>
      </c>
      <c r="CL66" s="7"/>
      <c r="CM66" s="7">
        <v>142.08127284455</v>
      </c>
      <c r="CN66" s="7">
        <v>129.366216637457</v>
      </c>
      <c r="CO66" s="7">
        <v>149.559630295603</v>
      </c>
      <c r="CP66" s="7"/>
      <c r="CQ66" s="7"/>
      <c r="CR66" s="7">
        <v>129.15857540559199</v>
      </c>
      <c r="CS66" s="7">
        <v>132.020379357514</v>
      </c>
      <c r="CT66" s="7">
        <v>118.99110598776601</v>
      </c>
      <c r="CU66" s="7">
        <v>112.795275590551</v>
      </c>
      <c r="CV66" s="7"/>
      <c r="CW66" s="7"/>
      <c r="CX66" s="7">
        <v>104.348039621067</v>
      </c>
      <c r="CY66" s="7">
        <v>124.77154631786399</v>
      </c>
      <c r="CZ66" s="7">
        <v>112.864922774752</v>
      </c>
      <c r="DA66" s="7"/>
      <c r="DB66" s="7">
        <v>105.207161099578</v>
      </c>
      <c r="DC66" s="7">
        <v>148.47661302671199</v>
      </c>
      <c r="DD66" s="7">
        <v>123.886850743311</v>
      </c>
      <c r="DE66" s="7">
        <v>319.94195005495698</v>
      </c>
      <c r="DF66" s="7">
        <v>114.656913864201</v>
      </c>
      <c r="DG66" s="7"/>
      <c r="DH66" s="7"/>
      <c r="DI66" s="7">
        <v>127.257572871023</v>
      </c>
      <c r="DJ66" s="7"/>
      <c r="DK66" s="7">
        <v>492.35691386423599</v>
      </c>
      <c r="DL66" s="7"/>
      <c r="DM66" s="7">
        <v>129.06465187452201</v>
      </c>
      <c r="DN66" s="7">
        <v>115.130462665656</v>
      </c>
      <c r="DO66" s="7">
        <v>112.38892114941299</v>
      </c>
      <c r="DP66" s="7"/>
      <c r="DQ66" s="7"/>
      <c r="DR66" s="7">
        <v>196.46148949935201</v>
      </c>
      <c r="DS66" s="7">
        <v>154.011208333333</v>
      </c>
      <c r="DT66" s="7">
        <v>116.99167879485201</v>
      </c>
      <c r="DU66" s="7">
        <v>336.49290954239899</v>
      </c>
      <c r="DV66" s="7"/>
      <c r="DW66" s="7">
        <v>101.909213734394</v>
      </c>
      <c r="DX66" s="7"/>
      <c r="DY66" s="7">
        <v>108.57648052784</v>
      </c>
      <c r="DZ66" s="7"/>
      <c r="EA66" s="7">
        <v>153.80123012521</v>
      </c>
      <c r="EB66" s="7">
        <v>327.46320716418501</v>
      </c>
      <c r="EC66" s="7"/>
      <c r="ED66" s="7">
        <v>123.251485665774</v>
      </c>
      <c r="EE66" s="7">
        <v>305.35554689083398</v>
      </c>
      <c r="EF66" s="7">
        <v>162.52932717777901</v>
      </c>
      <c r="EG66" s="7">
        <v>137.10295111511601</v>
      </c>
      <c r="EH66" s="7">
        <v>132.11267605633799</v>
      </c>
      <c r="EI66" s="7">
        <v>138.57374299826699</v>
      </c>
      <c r="EJ66" s="7">
        <v>192.37872469901501</v>
      </c>
      <c r="EK66" s="7">
        <v>156.48459018832699</v>
      </c>
      <c r="EL66" s="7"/>
      <c r="EM66" s="7">
        <v>127.57420160520699</v>
      </c>
      <c r="EN66" s="7">
        <v>108.732712881621</v>
      </c>
      <c r="EO66" s="7"/>
      <c r="EP66" s="7">
        <v>109.144701452394</v>
      </c>
      <c r="EQ66" s="7">
        <v>112.541250526224</v>
      </c>
      <c r="ER66" s="7">
        <v>181.00906404486</v>
      </c>
      <c r="ES66" s="7">
        <v>105.211812269292</v>
      </c>
      <c r="ET66" s="7">
        <v>127.719016475095</v>
      </c>
      <c r="EU66" s="7"/>
      <c r="EV66" s="7">
        <v>212.469738278737</v>
      </c>
      <c r="EW66" s="7"/>
      <c r="EX66" s="7"/>
      <c r="EY66" s="7">
        <v>118.669872413341</v>
      </c>
      <c r="EZ66" s="7">
        <v>122.267091891806</v>
      </c>
      <c r="FA66" s="7">
        <v>133.68779685454899</v>
      </c>
      <c r="FB66" s="7">
        <v>185.22894555543601</v>
      </c>
      <c r="FC66" s="7">
        <v>148.16437814868101</v>
      </c>
      <c r="FD66" s="7">
        <v>120.94939859653201</v>
      </c>
      <c r="FE66" s="7">
        <v>612.35501502118404</v>
      </c>
      <c r="FF66" s="7">
        <v>173.51210526892501</v>
      </c>
      <c r="FG66" s="7"/>
      <c r="FH66" s="7"/>
      <c r="FI66" s="7"/>
      <c r="FJ66" s="7">
        <v>125.41356434179301</v>
      </c>
      <c r="FK66" s="7">
        <v>118.963508963509</v>
      </c>
      <c r="FL66" s="7"/>
      <c r="FM66" s="7"/>
      <c r="FN66" s="7"/>
      <c r="FO66" s="7">
        <v>123.05449091817999</v>
      </c>
      <c r="FP66" s="7">
        <v>135.42414997686799</v>
      </c>
      <c r="FQ66" s="7">
        <v>113.489249057224</v>
      </c>
      <c r="FR66" s="7">
        <v>115.887166319179</v>
      </c>
      <c r="FS66" s="7"/>
      <c r="FT66" s="7"/>
      <c r="FU66" s="7">
        <v>138.63555118874299</v>
      </c>
      <c r="FV66" s="7">
        <v>154.67667208917399</v>
      </c>
      <c r="FW66" s="7"/>
      <c r="FX66" s="7">
        <v>181.261454671574</v>
      </c>
      <c r="FY66" s="7"/>
      <c r="FZ66" s="7">
        <v>217.40232945834001</v>
      </c>
      <c r="GA66" s="7">
        <v>119.249434576437</v>
      </c>
      <c r="GB66" s="7">
        <v>113.41977461378799</v>
      </c>
      <c r="GC66" s="7"/>
      <c r="GD66" s="7"/>
      <c r="GE66" s="7">
        <v>167.298294033139</v>
      </c>
      <c r="GF66" s="7"/>
      <c r="GG66" s="7">
        <v>206.37021564122</v>
      </c>
      <c r="GH66" s="7">
        <v>120.523715504927</v>
      </c>
      <c r="GI66" s="7"/>
      <c r="GJ66" s="7">
        <v>120.779210747308</v>
      </c>
      <c r="GK66" s="7">
        <v>177.04715663184899</v>
      </c>
      <c r="GL66" s="7">
        <v>116.809397403471</v>
      </c>
      <c r="GM66" s="7">
        <v>354.304147056891</v>
      </c>
      <c r="GN66" s="7">
        <v>118.464166666667</v>
      </c>
      <c r="GO66" s="7"/>
      <c r="GP66" s="7">
        <v>126.06098995566001</v>
      </c>
      <c r="GQ66" s="7">
        <v>114.243138094728</v>
      </c>
      <c r="GR66" s="7">
        <v>219.078900139702</v>
      </c>
      <c r="GS66" s="7">
        <v>124.64354362869599</v>
      </c>
      <c r="GT66" s="7">
        <v>122.13603130989701</v>
      </c>
      <c r="GU66" s="7">
        <v>170.839243117812</v>
      </c>
      <c r="GV66" s="7">
        <v>153.37094130675499</v>
      </c>
      <c r="GW66" s="7">
        <v>138.576404455789</v>
      </c>
      <c r="GX66" s="7">
        <v>137.93637393606301</v>
      </c>
      <c r="GY66" s="7">
        <v>123.92548041660601</v>
      </c>
      <c r="GZ66" s="7">
        <v>112.01054978925301</v>
      </c>
      <c r="HA66" s="7"/>
      <c r="HB66" s="7">
        <v>115.04118006088601</v>
      </c>
      <c r="HC66" s="7">
        <v>133.45546947865299</v>
      </c>
      <c r="HD66" s="7">
        <v>199.372063343799</v>
      </c>
      <c r="HE66" s="7">
        <v>165.29789097528601</v>
      </c>
      <c r="HF66" s="7">
        <v>119.336646996638</v>
      </c>
      <c r="HG66" s="7"/>
      <c r="HH66" s="7"/>
      <c r="HI66" s="7">
        <v>126.23113627593401</v>
      </c>
      <c r="HJ66" s="7"/>
      <c r="HK66" s="7">
        <v>152.24143160448901</v>
      </c>
      <c r="HL66" s="7"/>
      <c r="HM66" s="7">
        <v>297.18532986111097</v>
      </c>
      <c r="HN66" s="7">
        <v>116.829758470318</v>
      </c>
      <c r="HO66" s="7"/>
      <c r="HP66" s="7">
        <v>121.276123953656</v>
      </c>
      <c r="HQ66" s="7">
        <v>113.11790932768299</v>
      </c>
      <c r="HR66" s="7">
        <v>136.847236823755</v>
      </c>
      <c r="HS66" s="7"/>
      <c r="HT66" s="7">
        <v>171.60240433953999</v>
      </c>
      <c r="HU66" s="7">
        <v>22570.7110312611</v>
      </c>
      <c r="HV66" s="7">
        <v>114.024422110457</v>
      </c>
      <c r="HW66" s="7">
        <v>176.68145120678199</v>
      </c>
      <c r="HX66" s="7">
        <v>104.235929197152</v>
      </c>
      <c r="HY66" s="7">
        <v>111.397536282109</v>
      </c>
      <c r="HZ66" s="7"/>
      <c r="IA66" s="7">
        <v>111.701423369745</v>
      </c>
      <c r="IB66" s="7">
        <v>16245.8889681416</v>
      </c>
      <c r="IC66" s="7">
        <v>632.47788692408994</v>
      </c>
      <c r="ID66" s="7">
        <v>113.46127884904099</v>
      </c>
      <c r="IE66" s="7">
        <v>99.399284245193599</v>
      </c>
      <c r="IF66" s="7"/>
      <c r="IG66" s="7"/>
      <c r="IH66" s="7"/>
      <c r="II66" s="7">
        <v>113.689320040059</v>
      </c>
      <c r="IJ66" s="7"/>
      <c r="IK66" s="7"/>
      <c r="IL66" s="7"/>
      <c r="IM66" s="7"/>
      <c r="IN66" s="7">
        <v>173.43942752904701</v>
      </c>
      <c r="IO66" s="7">
        <v>314.80614723467897</v>
      </c>
      <c r="IP66" s="7"/>
      <c r="IQ66" s="7"/>
      <c r="IR66" s="7"/>
      <c r="IS66" s="7"/>
      <c r="IT66" s="7"/>
      <c r="IU66" s="7"/>
      <c r="IV66" s="7">
        <v>123.848714629184</v>
      </c>
      <c r="IW66" s="7">
        <v>124.266413825838</v>
      </c>
      <c r="IX66" s="7">
        <v>239.97602123833201</v>
      </c>
      <c r="IY66" s="7"/>
      <c r="IZ66" s="7">
        <v>126.26287410458499</v>
      </c>
      <c r="JA66" s="7"/>
      <c r="JB66" s="7">
        <v>171.88042266406299</v>
      </c>
      <c r="JC66" s="7"/>
      <c r="JD66" s="7">
        <v>113.07087804733899</v>
      </c>
      <c r="JE66" s="7"/>
      <c r="JF66" s="7">
        <v>299.81888144210802</v>
      </c>
      <c r="JG66" s="7">
        <v>5411.0024449877701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topLeftCell="Q1" workbookViewId="0">
      <selection activeCell="AK16" sqref="AK16"/>
    </sheetView>
  </sheetViews>
  <sheetFormatPr defaultRowHeight="14.4" x14ac:dyDescent="0.2"/>
  <cols>
    <col min="2" max="2" width="11.5" bestFit="1" customWidth="1"/>
  </cols>
  <sheetData>
    <row r="1" spans="1:36" x14ac:dyDescent="0.2">
      <c r="B1" t="s">
        <v>85</v>
      </c>
      <c r="C1" t="s">
        <v>86</v>
      </c>
      <c r="D1" t="s">
        <v>362</v>
      </c>
      <c r="E1" t="s">
        <v>88</v>
      </c>
      <c r="F1" t="s">
        <v>389</v>
      </c>
      <c r="G1" t="s">
        <v>93</v>
      </c>
      <c r="H1" t="s">
        <v>95</v>
      </c>
      <c r="I1" t="s">
        <v>98</v>
      </c>
      <c r="J1" t="s">
        <v>101</v>
      </c>
      <c r="K1" t="s">
        <v>102</v>
      </c>
      <c r="L1" t="s">
        <v>94</v>
      </c>
      <c r="M1" t="s">
        <v>104</v>
      </c>
      <c r="N1" t="s">
        <v>106</v>
      </c>
      <c r="O1" t="s">
        <v>107</v>
      </c>
      <c r="P1" t="s">
        <v>110</v>
      </c>
      <c r="Q1" t="s">
        <v>1281</v>
      </c>
      <c r="R1" t="s">
        <v>112</v>
      </c>
      <c r="S1" t="s">
        <v>115</v>
      </c>
      <c r="T1" t="s">
        <v>113</v>
      </c>
      <c r="U1" t="s">
        <v>114</v>
      </c>
      <c r="V1" t="s">
        <v>116</v>
      </c>
      <c r="W1" t="s">
        <v>117</v>
      </c>
      <c r="X1" t="s">
        <v>119</v>
      </c>
      <c r="Y1" t="s">
        <v>120</v>
      </c>
      <c r="Z1" t="s">
        <v>622</v>
      </c>
      <c r="AA1" t="s">
        <v>123</v>
      </c>
      <c r="AB1" t="s">
        <v>694</v>
      </c>
      <c r="AC1" t="s">
        <v>124</v>
      </c>
      <c r="AD1" t="s">
        <v>97</v>
      </c>
      <c r="AE1" t="s">
        <v>125</v>
      </c>
      <c r="AF1" t="s">
        <v>89</v>
      </c>
      <c r="AG1" t="s">
        <v>659</v>
      </c>
      <c r="AH1" t="s">
        <v>103</v>
      </c>
      <c r="AI1" t="s">
        <v>127</v>
      </c>
      <c r="AJ1" t="s">
        <v>1283</v>
      </c>
    </row>
    <row r="2" spans="1:36" x14ac:dyDescent="0.2">
      <c r="A2">
        <v>1995</v>
      </c>
      <c r="B2">
        <f>HLOOKUP(B$1,'LC(WDI)'!$A$2:$JG$66,$A2-1956,FALSE)</f>
        <v>9556280000</v>
      </c>
      <c r="C2">
        <f>HLOOKUP(C$1,'LC(WDI)'!$A$2:$JG$66,$A2-1956,FALSE)</f>
        <v>6725500000</v>
      </c>
      <c r="E2">
        <f>HLOOKUP(E$1,'LC(WDI)'!$A$2:$JG$66,$A2-1956,FALSE)</f>
        <v>18675000000</v>
      </c>
      <c r="G2">
        <f>HLOOKUP(G$1,'LC(WDI)'!$A$2:$JG$66,$A2-1956,FALSE)</f>
        <v>70942000000</v>
      </c>
      <c r="H2">
        <f>HLOOKUP(H$1,'LC(WDI)'!$A$2:$JG$66,$A2-1956,FALSE)</f>
        <v>45210000000</v>
      </c>
      <c r="I2">
        <f>HLOOKUP(I$1,'LC(WDI)'!$A$2:$JG$66,$A2-1956,FALSE)</f>
        <v>209201573.17325601</v>
      </c>
      <c r="J2">
        <f>HLOOKUP(J$1,'LC(WDI)'!$A$2:$JG$66,$A2-1956,FALSE)</f>
        <v>3904213360.6992102</v>
      </c>
      <c r="K2">
        <f>HLOOKUP(K$1,'LC(WDI)'!$A$2:$JG$66,$A2-1956,FALSE)</f>
        <v>123918097371.451</v>
      </c>
      <c r="L2">
        <f>HLOOKUP(L$1,'LC(WDI)'!$A$2:$JG$66,$A2-1956,FALSE)</f>
        <v>35460140643.195297</v>
      </c>
      <c r="M2">
        <f>HLOOKUP(M$1,'LC(WDI)'!$A$2:$JG$66,$A2-1956,FALSE)</f>
        <v>8531121573.3060799</v>
      </c>
      <c r="N2">
        <f>HLOOKUP(N$1,'LC(WDI)'!$A$2:$JG$66,$A2-1956,FALSE)</f>
        <v>300510313876.25897</v>
      </c>
      <c r="O2">
        <f>HLOOKUP(O$1,'LC(WDI)'!$A$2:$JG$66,$A2-1956,FALSE)</f>
        <v>3483391000</v>
      </c>
      <c r="P2">
        <f>HLOOKUP(P$1,'LC(WDI)'!$A$2:$JG$66,$A2-1956,FALSE)</f>
        <v>60134807748.070297</v>
      </c>
      <c r="Q2">
        <f>HLOOKUP(Q$1,'LC(WDI)'!$A$2:$JG$66,$A2-1956,FALSE)</f>
        <v>5225200000000</v>
      </c>
      <c r="R2">
        <f>HLOOKUP(R$1,'LC(WDI)'!$A$2:$JG$66,$A2-1956,FALSE)</f>
        <v>8585000000000</v>
      </c>
      <c r="S2">
        <f>HLOOKUP(S$1,'LC(WDI)'!$A$2:$JG$66,$A2-1956,FALSE)</f>
        <v>425003272.60516447</v>
      </c>
      <c r="T2">
        <f>HLOOKUP(T$1,'LC(WDI)'!$A$2:$JG$66,$A2-1956,FALSE)</f>
        <v>422660000</v>
      </c>
      <c r="U2">
        <f>HLOOKUP(U$1,'LC(WDI)'!$A$2:$JG$66,$A2-1956,FALSE)</f>
        <v>1342419016.22574</v>
      </c>
      <c r="V2">
        <f>HLOOKUP(V$1,'LC(WDI)'!$A$2:$JG$66,$A2-1956,FALSE)</f>
        <v>10344335804.678499</v>
      </c>
      <c r="W2">
        <f>HLOOKUP(W$1,'LC(WDI)'!$A$2:$JG$66,$A2-1956,FALSE)</f>
        <v>34893000000</v>
      </c>
      <c r="X2">
        <f>HLOOKUP(X$1,'LC(WDI)'!$A$2:$JG$66,$A2-1956,FALSE)</f>
        <v>24918000000</v>
      </c>
      <c r="Y2">
        <f>HLOOKUP(Y$1,'LC(WDI)'!$A$2:$JG$66,$A2-1956,FALSE)</f>
        <v>9733675000</v>
      </c>
      <c r="Z2">
        <f>HLOOKUP(Z$1,'LC(WDI)'!$A$2:$JG$66,$A2-1956,FALSE)</f>
        <v>5738000000</v>
      </c>
      <c r="AA2">
        <f>HLOOKUP(AA$1,'LC(WDI)'!$A$2:$JG$66,$A2-1956,FALSE)</f>
        <v>1687883000</v>
      </c>
      <c r="AC2">
        <f>HLOOKUP(AC$1,'LC(WDI)'!$A$2:$JG$66,$A2-1956,FALSE)</f>
        <v>778921000</v>
      </c>
      <c r="AE2">
        <f>HLOOKUP(AE$1,'LC(WDI)'!$A$2:$JG$66,$A2-1956,FALSE)</f>
        <v>61532000000</v>
      </c>
      <c r="AF2">
        <f>HLOOKUP(AF$1,'LC(WDI)'!$A$2:$JG$66,$A2-1956,FALSE)</f>
        <v>4785687996.0600004</v>
      </c>
      <c r="AG2">
        <f>HLOOKUP(AG$1,'LC(WDI)'!$A$2:$JG$66,$A2-1956,FALSE)</f>
        <v>223168000000</v>
      </c>
      <c r="AH2">
        <f>HLOOKUP(AH$1,'LC(WDI)'!$A$2:$JG$66,$A2-1956,FALSE)</f>
        <v>49097000000</v>
      </c>
      <c r="AI2">
        <f>HLOOKUP(AI$1,'LC(WDI)'!$A$2:$JG$66,$A2-1956,FALSE)</f>
        <v>139020000000</v>
      </c>
      <c r="AJ2">
        <f>HLOOKUP(AJ$1,'LC(WDI)'!$A$2:$JG$66,$A2-1956,FALSE)</f>
        <v>51999000000</v>
      </c>
    </row>
    <row r="3" spans="1:36" x14ac:dyDescent="0.2">
      <c r="A3">
        <v>1996</v>
      </c>
      <c r="B3">
        <f>HLOOKUP(B$1,'LC(WDI)'!$A$2:$JG$66,$A3-1956,FALSE)</f>
        <v>9723310000</v>
      </c>
      <c r="C3">
        <f>HLOOKUP(C$1,'LC(WDI)'!$A$2:$JG$66,$A3-1956,FALSE)</f>
        <v>6713800000</v>
      </c>
      <c r="E3">
        <f>HLOOKUP(E$1,'LC(WDI)'!$A$2:$JG$66,$A3-1956,FALSE)</f>
        <v>17738000000</v>
      </c>
      <c r="G3">
        <f>HLOOKUP(G$1,'LC(WDI)'!$A$2:$JG$66,$A3-1956,FALSE)</f>
        <v>86234000000</v>
      </c>
      <c r="H3">
        <f>HLOOKUP(H$1,'LC(WDI)'!$A$2:$JG$66,$A3-1956,FALSE)</f>
        <v>46097000000</v>
      </c>
      <c r="I3">
        <f>HLOOKUP(I$1,'LC(WDI)'!$A$2:$JG$66,$A3-1956,FALSE)</f>
        <v>254410843.58837199</v>
      </c>
      <c r="J3">
        <f>HLOOKUP(J$1,'LC(WDI)'!$A$2:$JG$66,$A3-1956,FALSE)</f>
        <v>3897798222.2191701</v>
      </c>
      <c r="K3">
        <f>HLOOKUP(K$1,'LC(WDI)'!$A$2:$JG$66,$A3-1956,FALSE)</f>
        <v>128847558831.948</v>
      </c>
      <c r="L3">
        <f>HLOOKUP(L$1,'LC(WDI)'!$A$2:$JG$66,$A3-1956,FALSE)</f>
        <v>36298766883.913696</v>
      </c>
      <c r="M3">
        <f>HLOOKUP(M$1,'LC(WDI)'!$A$2:$JG$66,$A3-1956,FALSE)</f>
        <v>8747557679.8730698</v>
      </c>
      <c r="N3">
        <f>HLOOKUP(N$1,'LC(WDI)'!$A$2:$JG$66,$A3-1956,FALSE)</f>
        <v>340067625921.672</v>
      </c>
      <c r="O3">
        <f>HLOOKUP(O$1,'LC(WDI)'!$A$2:$JG$66,$A3-1956,FALSE)</f>
        <v>3639347000</v>
      </c>
      <c r="P3">
        <f>HLOOKUP(P$1,'LC(WDI)'!$A$2:$JG$66,$A3-1956,FALSE)</f>
        <v>66785020516.191704</v>
      </c>
      <c r="Q3">
        <f>HLOOKUP(Q$1,'LC(WDI)'!$A$2:$JG$66,$A3-1956,FALSE)</f>
        <v>5414000000000</v>
      </c>
      <c r="R3">
        <f>HLOOKUP(R$1,'LC(WDI)'!$A$2:$JG$66,$A3-1956,FALSE)</f>
        <v>9349000000000</v>
      </c>
      <c r="S3">
        <f>HLOOKUP(S$1,'LC(WDI)'!$A$2:$JG$66,$A3-1956,FALSE)</f>
        <v>466837126.70958048</v>
      </c>
      <c r="T3">
        <f>HLOOKUP(T$1,'LC(WDI)'!$A$2:$JG$66,$A3-1956,FALSE)</f>
        <v>577079000</v>
      </c>
      <c r="U3">
        <f>HLOOKUP(U$1,'LC(WDI)'!$A$2:$JG$66,$A3-1956,FALSE)</f>
        <v>1391127715.8675699</v>
      </c>
      <c r="V3">
        <f>HLOOKUP(V$1,'LC(WDI)'!$A$2:$JG$66,$A3-1956,FALSE)</f>
        <v>10330906278.530199</v>
      </c>
      <c r="W3">
        <f>HLOOKUP(W$1,'LC(WDI)'!$A$2:$JG$66,$A3-1956,FALSE)</f>
        <v>37077000000</v>
      </c>
      <c r="X3">
        <f>HLOOKUP(X$1,'LC(WDI)'!$A$2:$JG$66,$A3-1956,FALSE)</f>
        <v>31150000000</v>
      </c>
      <c r="Y3">
        <f>HLOOKUP(Y$1,'LC(WDI)'!$A$2:$JG$66,$A3-1956,FALSE)</f>
        <v>10428249000</v>
      </c>
      <c r="Z3">
        <f>HLOOKUP(Z$1,'LC(WDI)'!$A$2:$JG$66,$A3-1956,FALSE)</f>
        <v>6375000000</v>
      </c>
      <c r="AA3">
        <f>HLOOKUP(AA$1,'LC(WDI)'!$A$2:$JG$66,$A3-1956,FALSE)</f>
        <v>1932229000</v>
      </c>
      <c r="AC3">
        <f>HLOOKUP(AC$1,'LC(WDI)'!$A$2:$JG$66,$A3-1956,FALSE)</f>
        <v>896456000</v>
      </c>
      <c r="AE3">
        <f>HLOOKUP(AE$1,'LC(WDI)'!$A$2:$JG$66,$A3-1956,FALSE)</f>
        <v>64731000000</v>
      </c>
      <c r="AF3">
        <f>HLOOKUP(AF$1,'LC(WDI)'!$A$2:$JG$66,$A3-1956,FALSE)</f>
        <v>4867743162.1999998</v>
      </c>
      <c r="AG3">
        <f>HLOOKUP(AG$1,'LC(WDI)'!$A$2:$JG$66,$A3-1956,FALSE)</f>
        <v>241603000000</v>
      </c>
      <c r="AH3">
        <f>HLOOKUP(AH$1,'LC(WDI)'!$A$2:$JG$66,$A3-1956,FALSE)</f>
        <v>50863000000</v>
      </c>
      <c r="AI3">
        <f>HLOOKUP(AI$1,'LC(WDI)'!$A$2:$JG$66,$A3-1956,FALSE)</f>
        <v>140480000000</v>
      </c>
      <c r="AJ3">
        <f>HLOOKUP(AJ$1,'LC(WDI)'!$A$2:$JG$66,$A3-1956,FALSE)</f>
        <v>67723000000</v>
      </c>
    </row>
    <row r="4" spans="1:36" x14ac:dyDescent="0.2">
      <c r="A4">
        <v>1997</v>
      </c>
      <c r="B4">
        <f>HLOOKUP(B$1,'LC(WDI)'!$A$2:$JG$66,$A4-1956,FALSE)</f>
        <v>9742130000</v>
      </c>
      <c r="C4">
        <f>HLOOKUP(C$1,'LC(WDI)'!$A$2:$JG$66,$A4-1956,FALSE)</f>
        <v>6875100000</v>
      </c>
      <c r="E4">
        <f>HLOOKUP(E$1,'LC(WDI)'!$A$2:$JG$66,$A4-1956,FALSE)</f>
        <v>17184000000</v>
      </c>
      <c r="G4">
        <f>HLOOKUP(G$1,'LC(WDI)'!$A$2:$JG$66,$A4-1956,FALSE)</f>
        <v>92184000000</v>
      </c>
      <c r="H4">
        <f>HLOOKUP(H$1,'LC(WDI)'!$A$2:$JG$66,$A4-1956,FALSE)</f>
        <v>46944000000</v>
      </c>
      <c r="I4">
        <f>HLOOKUP(I$1,'LC(WDI)'!$A$2:$JG$66,$A4-1956,FALSE)</f>
        <v>300915892.42053801</v>
      </c>
      <c r="J4">
        <f>HLOOKUP(J$1,'LC(WDI)'!$A$2:$JG$66,$A4-1956,FALSE)</f>
        <v>3878298998.7953801</v>
      </c>
      <c r="K4">
        <f>HLOOKUP(K$1,'LC(WDI)'!$A$2:$JG$66,$A4-1956,FALSE)</f>
        <v>131931307371.711</v>
      </c>
      <c r="L4">
        <f>HLOOKUP(L$1,'LC(WDI)'!$A$2:$JG$66,$A4-1956,FALSE)</f>
        <v>36215157601.026199</v>
      </c>
      <c r="M4">
        <f>HLOOKUP(M$1,'LC(WDI)'!$A$2:$JG$66,$A4-1956,FALSE)</f>
        <v>10698253865.722099</v>
      </c>
      <c r="N4">
        <f>HLOOKUP(N$1,'LC(WDI)'!$A$2:$JG$66,$A4-1956,FALSE)</f>
        <v>415164908892.61298</v>
      </c>
      <c r="O4">
        <f>HLOOKUP(O$1,'LC(WDI)'!$A$2:$JG$66,$A4-1956,FALSE)</f>
        <v>3909088000</v>
      </c>
      <c r="P4">
        <f>HLOOKUP(P$1,'LC(WDI)'!$A$2:$JG$66,$A4-1956,FALSE)</f>
        <v>68617056405.367104</v>
      </c>
      <c r="Q4">
        <f>HLOOKUP(Q$1,'LC(WDI)'!$A$2:$JG$66,$A4-1956,FALSE)</f>
        <v>5527100000000</v>
      </c>
      <c r="R4">
        <f>HLOOKUP(R$1,'LC(WDI)'!$A$2:$JG$66,$A4-1956,FALSE)</f>
        <v>10091000000000</v>
      </c>
      <c r="S4">
        <f>HLOOKUP(S$1,'LC(WDI)'!$A$2:$JG$66,$A4-1956,FALSE)</f>
        <v>444152281.43266118</v>
      </c>
      <c r="T4">
        <f>HLOOKUP(T$1,'LC(WDI)'!$A$2:$JG$66,$A4-1956,FALSE)</f>
        <v>883628000</v>
      </c>
      <c r="U4">
        <f>HLOOKUP(U$1,'LC(WDI)'!$A$2:$JG$66,$A4-1956,FALSE)</f>
        <v>1489847131.38429</v>
      </c>
      <c r="V4">
        <f>HLOOKUP(V$1,'LC(WDI)'!$A$2:$JG$66,$A4-1956,FALSE)</f>
        <v>10767834969.9352</v>
      </c>
      <c r="W4">
        <f>HLOOKUP(W$1,'LC(WDI)'!$A$2:$JG$66,$A4-1956,FALSE)</f>
        <v>39486000000</v>
      </c>
      <c r="X4">
        <f>HLOOKUP(X$1,'LC(WDI)'!$A$2:$JG$66,$A4-1956,FALSE)</f>
        <v>38161000000</v>
      </c>
      <c r="Y4">
        <f>HLOOKUP(Y$1,'LC(WDI)'!$A$2:$JG$66,$A4-1956,FALSE)</f>
        <v>11353167000</v>
      </c>
      <c r="Z4">
        <f>HLOOKUP(Z$1,'LC(WDI)'!$A$2:$JG$66,$A4-1956,FALSE)</f>
        <v>6935000000</v>
      </c>
      <c r="AA4">
        <f>HLOOKUP(AA$1,'LC(WDI)'!$A$2:$JG$66,$A4-1956,FALSE)</f>
        <v>2055007000</v>
      </c>
      <c r="AC4">
        <f>HLOOKUP(AC$1,'LC(WDI)'!$A$2:$JG$66,$A4-1956,FALSE)</f>
        <v>1014280000</v>
      </c>
      <c r="AE4">
        <f>HLOOKUP(AE$1,'LC(WDI)'!$A$2:$JG$66,$A4-1956,FALSE)</f>
        <v>66220000000</v>
      </c>
      <c r="AF4">
        <f>HLOOKUP(AF$1,'LC(WDI)'!$A$2:$JG$66,$A4-1956,FALSE)</f>
        <v>4744849503.1800003</v>
      </c>
      <c r="AG4">
        <f>HLOOKUP(AG$1,'LC(WDI)'!$A$2:$JG$66,$A4-1956,FALSE)</f>
        <v>262316000000</v>
      </c>
      <c r="AH4">
        <f>HLOOKUP(AH$1,'LC(WDI)'!$A$2:$JG$66,$A4-1956,FALSE)</f>
        <v>52268000000</v>
      </c>
      <c r="AI4">
        <f>HLOOKUP(AI$1,'LC(WDI)'!$A$2:$JG$66,$A4-1956,FALSE)</f>
        <v>142100000000</v>
      </c>
      <c r="AJ4">
        <f>HLOOKUP(AJ$1,'LC(WDI)'!$A$2:$JG$66,$A4-1956,FALSE)</f>
        <v>74274000000</v>
      </c>
    </row>
    <row r="5" spans="1:36" x14ac:dyDescent="0.2">
      <c r="A5">
        <v>1998</v>
      </c>
      <c r="B5">
        <f>HLOOKUP(B$1,'LC(WDI)'!$A$2:$JG$66,$A5-1956,FALSE)</f>
        <v>9986790000</v>
      </c>
      <c r="C5">
        <f>HLOOKUP(C$1,'LC(WDI)'!$A$2:$JG$66,$A5-1956,FALSE)</f>
        <v>7041300000</v>
      </c>
      <c r="E5">
        <f>HLOOKUP(E$1,'LC(WDI)'!$A$2:$JG$66,$A5-1956,FALSE)</f>
        <v>17444000000</v>
      </c>
      <c r="G5">
        <f>HLOOKUP(G$1,'LC(WDI)'!$A$2:$JG$66,$A5-1956,FALSE)</f>
        <v>90825000000</v>
      </c>
      <c r="H5">
        <f>HLOOKUP(H$1,'LC(WDI)'!$A$2:$JG$66,$A5-1956,FALSE)</f>
        <v>48664000000</v>
      </c>
      <c r="I5">
        <f>HLOOKUP(I$1,'LC(WDI)'!$A$2:$JG$66,$A5-1956,FALSE)</f>
        <v>351759323.18564802</v>
      </c>
      <c r="J5">
        <f>HLOOKUP(J$1,'LC(WDI)'!$A$2:$JG$66,$A5-1956,FALSE)</f>
        <v>4135696840.48983</v>
      </c>
      <c r="K5">
        <f>HLOOKUP(K$1,'LC(WDI)'!$A$2:$JG$66,$A5-1956,FALSE)</f>
        <v>134815421626.92101</v>
      </c>
      <c r="L5">
        <f>HLOOKUP(L$1,'LC(WDI)'!$A$2:$JG$66,$A5-1956,FALSE)</f>
        <v>36423596782.684097</v>
      </c>
      <c r="M5">
        <f>HLOOKUP(M$1,'LC(WDI)'!$A$2:$JG$66,$A5-1956,FALSE)</f>
        <v>11545341980.4869</v>
      </c>
      <c r="N5">
        <f>HLOOKUP(N$1,'LC(WDI)'!$A$2:$JG$66,$A5-1956,FALSE)</f>
        <v>504457815445.37598</v>
      </c>
      <c r="O5">
        <f>HLOOKUP(O$1,'LC(WDI)'!$A$2:$JG$66,$A5-1956,FALSE)</f>
        <v>4153073000</v>
      </c>
      <c r="P5">
        <f>HLOOKUP(P$1,'LC(WDI)'!$A$2:$JG$66,$A5-1956,FALSE)</f>
        <v>66101833562.528603</v>
      </c>
      <c r="Q5">
        <f>HLOOKUP(Q$1,'LC(WDI)'!$A$2:$JG$66,$A5-1956,FALSE)</f>
        <v>5589300000000</v>
      </c>
      <c r="R5">
        <f>HLOOKUP(R$1,'LC(WDI)'!$A$2:$JG$66,$A5-1956,FALSE)</f>
        <v>10007428000000</v>
      </c>
      <c r="S5">
        <f>HLOOKUP(S$1,'LC(WDI)'!$A$2:$JG$66,$A5-1956,FALSE)</f>
        <v>478877467.97115552</v>
      </c>
      <c r="T5">
        <f>HLOOKUP(T$1,'LC(WDI)'!$A$2:$JG$66,$A5-1956,FALSE)</f>
        <v>1118963000</v>
      </c>
      <c r="U5">
        <f>HLOOKUP(U$1,'LC(WDI)'!$A$2:$JG$66,$A5-1956,FALSE)</f>
        <v>1531777518.67869</v>
      </c>
      <c r="V5">
        <f>HLOOKUP(V$1,'LC(WDI)'!$A$2:$JG$66,$A5-1956,FALSE)</f>
        <v>11359054390.3813</v>
      </c>
      <c r="W5">
        <f>HLOOKUP(W$1,'LC(WDI)'!$A$2:$JG$66,$A5-1956,FALSE)</f>
        <v>42374000000</v>
      </c>
      <c r="X5">
        <f>HLOOKUP(X$1,'LC(WDI)'!$A$2:$JG$66,$A5-1956,FALSE)</f>
        <v>43365000000</v>
      </c>
      <c r="Y5">
        <f>HLOOKUP(Y$1,'LC(WDI)'!$A$2:$JG$66,$A5-1956,FALSE)</f>
        <v>12757470000</v>
      </c>
      <c r="Z5">
        <f>HLOOKUP(Z$1,'LC(WDI)'!$A$2:$JG$66,$A5-1956,FALSE)</f>
        <v>6901000000</v>
      </c>
      <c r="AA5">
        <f>HLOOKUP(AA$1,'LC(WDI)'!$A$2:$JG$66,$A5-1956,FALSE)</f>
        <v>2305715000</v>
      </c>
      <c r="AC5">
        <f>HLOOKUP(AC$1,'LC(WDI)'!$A$2:$JG$66,$A5-1956,FALSE)</f>
        <v>1098846000</v>
      </c>
      <c r="AE5">
        <f>HLOOKUP(AE$1,'LC(WDI)'!$A$2:$JG$66,$A5-1956,FALSE)</f>
        <v>63120000000</v>
      </c>
      <c r="AF5">
        <f>HLOOKUP(AF$1,'LC(WDI)'!$A$2:$JG$66,$A5-1956,FALSE)</f>
        <v>4731007656.96</v>
      </c>
      <c r="AG5">
        <f>HLOOKUP(AG$1,'LC(WDI)'!$A$2:$JG$66,$A5-1956,FALSE)</f>
        <v>281119000000</v>
      </c>
      <c r="AH5">
        <f>HLOOKUP(AH$1,'LC(WDI)'!$A$2:$JG$66,$A5-1956,FALSE)</f>
        <v>53213000000</v>
      </c>
      <c r="AI5">
        <f>HLOOKUP(AI$1,'LC(WDI)'!$A$2:$JG$66,$A5-1956,FALSE)</f>
        <v>144010000000</v>
      </c>
      <c r="AJ5">
        <f>HLOOKUP(AJ$1,'LC(WDI)'!$A$2:$JG$66,$A5-1956,FALSE)</f>
        <v>95340000000</v>
      </c>
    </row>
    <row r="6" spans="1:36" x14ac:dyDescent="0.2">
      <c r="A6">
        <v>1999</v>
      </c>
      <c r="B6">
        <f>HLOOKUP(B$1,'LC(WDI)'!$A$2:$JG$66,$A6-1956,FALSE)</f>
        <v>10472520000</v>
      </c>
      <c r="C6">
        <f>HLOOKUP(C$1,'LC(WDI)'!$A$2:$JG$66,$A6-1956,FALSE)</f>
        <v>7346100000</v>
      </c>
      <c r="E6">
        <f>HLOOKUP(E$1,'LC(WDI)'!$A$2:$JG$66,$A6-1956,FALSE)</f>
        <v>18400000000</v>
      </c>
      <c r="G6">
        <f>HLOOKUP(G$1,'LC(WDI)'!$A$2:$JG$66,$A6-1956,FALSE)</f>
        <v>104708000000</v>
      </c>
      <c r="H6">
        <f>HLOOKUP(H$1,'LC(WDI)'!$A$2:$JG$66,$A6-1956,FALSE)</f>
        <v>52547000000</v>
      </c>
      <c r="I6">
        <f>HLOOKUP(I$1,'LC(WDI)'!$A$2:$JG$66,$A6-1956,FALSE)</f>
        <v>425687783.181117</v>
      </c>
      <c r="J6">
        <f>HLOOKUP(J$1,'LC(WDI)'!$A$2:$JG$66,$A6-1956,FALSE)</f>
        <v>4247510159.3313498</v>
      </c>
      <c r="K6">
        <f>HLOOKUP(K$1,'LC(WDI)'!$A$2:$JG$66,$A6-1956,FALSE)</f>
        <v>138555094071.76501</v>
      </c>
      <c r="L6">
        <f>HLOOKUP(L$1,'LC(WDI)'!$A$2:$JG$66,$A6-1956,FALSE)</f>
        <v>37411275113.982002</v>
      </c>
      <c r="M6">
        <f>HLOOKUP(M$1,'LC(WDI)'!$A$2:$JG$66,$A6-1956,FALSE)</f>
        <v>12318643508.605301</v>
      </c>
      <c r="N6">
        <f>HLOOKUP(N$1,'LC(WDI)'!$A$2:$JG$66,$A6-1956,FALSE)</f>
        <v>578536604278.65906</v>
      </c>
      <c r="O6">
        <f>HLOOKUP(O$1,'LC(WDI)'!$A$2:$JG$66,$A6-1956,FALSE)</f>
        <v>4319651000</v>
      </c>
      <c r="P6">
        <f>HLOOKUP(P$1,'LC(WDI)'!$A$2:$JG$66,$A6-1956,FALSE)</f>
        <v>67599487661.742203</v>
      </c>
      <c r="Q6">
        <f>HLOOKUP(Q$1,'LC(WDI)'!$A$2:$JG$66,$A6-1956,FALSE)</f>
        <v>5545600000000</v>
      </c>
      <c r="R6">
        <f>HLOOKUP(R$1,'LC(WDI)'!$A$2:$JG$66,$A6-1956,FALSE)</f>
        <v>10057510000000</v>
      </c>
      <c r="S6">
        <f>HLOOKUP(S$1,'LC(WDI)'!$A$2:$JG$66,$A6-1956,FALSE)</f>
        <v>554578516.91225433</v>
      </c>
      <c r="T6">
        <f>HLOOKUP(T$1,'LC(WDI)'!$A$2:$JG$66,$A6-1956,FALSE)</f>
        <v>908240000</v>
      </c>
      <c r="U6">
        <f>HLOOKUP(U$1,'LC(WDI)'!$A$2:$JG$66,$A6-1956,FALSE)</f>
        <v>1642111337.10832</v>
      </c>
      <c r="V6">
        <f>HLOOKUP(V$1,'LC(WDI)'!$A$2:$JG$66,$A6-1956,FALSE)</f>
        <v>11815697880.2815</v>
      </c>
      <c r="W6">
        <f>HLOOKUP(W$1,'LC(WDI)'!$A$2:$JG$66,$A6-1956,FALSE)</f>
        <v>45000000000</v>
      </c>
      <c r="X6">
        <f>HLOOKUP(X$1,'LC(WDI)'!$A$2:$JG$66,$A6-1956,FALSE)</f>
        <v>33341000000</v>
      </c>
      <c r="Y6">
        <f>HLOOKUP(Y$1,'LC(WDI)'!$A$2:$JG$66,$A6-1956,FALSE)</f>
        <v>13881246000</v>
      </c>
      <c r="Z6">
        <f>HLOOKUP(Z$1,'LC(WDI)'!$A$2:$JG$66,$A6-1956,FALSE)</f>
        <v>6999000000</v>
      </c>
      <c r="AA6">
        <f>HLOOKUP(AA$1,'LC(WDI)'!$A$2:$JG$66,$A6-1956,FALSE)</f>
        <v>2475415000</v>
      </c>
      <c r="AC6">
        <f>HLOOKUP(AC$1,'LC(WDI)'!$A$2:$JG$66,$A6-1956,FALSE)</f>
        <v>1234638000</v>
      </c>
      <c r="AE6">
        <f>HLOOKUP(AE$1,'LC(WDI)'!$A$2:$JG$66,$A6-1956,FALSE)</f>
        <v>66378000000</v>
      </c>
      <c r="AF6">
        <f>HLOOKUP(AF$1,'LC(WDI)'!$A$2:$JG$66,$A6-1956,FALSE)</f>
        <v>4773425212.1400003</v>
      </c>
      <c r="AG6">
        <f>HLOOKUP(AG$1,'LC(WDI)'!$A$2:$JG$66,$A6-1956,FALSE)</f>
        <v>298269000000</v>
      </c>
      <c r="AH6">
        <f>HLOOKUP(AH$1,'LC(WDI)'!$A$2:$JG$66,$A6-1956,FALSE)</f>
        <v>53745000000</v>
      </c>
      <c r="AI6">
        <f>HLOOKUP(AI$1,'LC(WDI)'!$A$2:$JG$66,$A6-1956,FALSE)</f>
        <v>150620000000</v>
      </c>
      <c r="AJ6">
        <f>HLOOKUP(AJ$1,'LC(WDI)'!$A$2:$JG$66,$A6-1956,FALSE)</f>
        <v>122994000000</v>
      </c>
    </row>
    <row r="7" spans="1:36" x14ac:dyDescent="0.2">
      <c r="A7">
        <v>2000</v>
      </c>
      <c r="B7">
        <f>HLOOKUP(B$1,'LC(WDI)'!$A$2:$JG$66,$A7-1956,FALSE)</f>
        <v>10625400000</v>
      </c>
      <c r="C7">
        <f>HLOOKUP(C$1,'LC(WDI)'!$A$2:$JG$66,$A7-1956,FALSE)</f>
        <v>7500800000</v>
      </c>
      <c r="E7">
        <f>HLOOKUP(E$1,'LC(WDI)'!$A$2:$JG$66,$A7-1956,FALSE)</f>
        <v>21526000000</v>
      </c>
      <c r="G7">
        <f>HLOOKUP(G$1,'LC(WDI)'!$A$2:$JG$66,$A7-1956,FALSE)</f>
        <v>103103000000</v>
      </c>
      <c r="H7">
        <f>HLOOKUP(H$1,'LC(WDI)'!$A$2:$JG$66,$A7-1956,FALSE)</f>
        <v>53223000000</v>
      </c>
      <c r="I7">
        <f>HLOOKUP(I$1,'LC(WDI)'!$A$2:$JG$66,$A7-1956,FALSE)</f>
        <v>450526275.04553699</v>
      </c>
      <c r="J7">
        <f>HLOOKUP(J$1,'LC(WDI)'!$A$2:$JG$66,$A7-1956,FALSE)</f>
        <v>4395718944.8354797</v>
      </c>
      <c r="K7">
        <f>HLOOKUP(K$1,'LC(WDI)'!$A$2:$JG$66,$A7-1956,FALSE)</f>
        <v>142970064850.827</v>
      </c>
      <c r="L7">
        <f>HLOOKUP(L$1,'LC(WDI)'!$A$2:$JG$66,$A7-1956,FALSE)</f>
        <v>37486932383.742897</v>
      </c>
      <c r="M7">
        <f>HLOOKUP(M$1,'LC(WDI)'!$A$2:$JG$66,$A7-1956,FALSE)</f>
        <v>13318937824.6119</v>
      </c>
      <c r="N7">
        <f>HLOOKUP(N$1,'LC(WDI)'!$A$2:$JG$66,$A7-1956,FALSE)</f>
        <v>686560765978.28101</v>
      </c>
      <c r="O7">
        <f>HLOOKUP(O$1,'LC(WDI)'!$A$2:$JG$66,$A7-1956,FALSE)</f>
        <v>4672052000</v>
      </c>
      <c r="P7">
        <f>HLOOKUP(P$1,'LC(WDI)'!$A$2:$JG$66,$A7-1956,FALSE)</f>
        <v>70965716011.178604</v>
      </c>
      <c r="Q7">
        <f>HLOOKUP(Q$1,'LC(WDI)'!$A$2:$JG$66,$A7-1956,FALSE)</f>
        <v>5544100000000</v>
      </c>
      <c r="R7">
        <f>HLOOKUP(R$1,'LC(WDI)'!$A$2:$JG$66,$A7-1956,FALSE)</f>
        <v>11150026000000</v>
      </c>
      <c r="S7">
        <f>HLOOKUP(S$1,'LC(WDI)'!$A$2:$JG$66,$A7-1956,FALSE)</f>
        <v>596033887.11504209</v>
      </c>
      <c r="T7">
        <f>HLOOKUP(T$1,'LC(WDI)'!$A$2:$JG$66,$A7-1956,FALSE)</f>
        <v>855701000</v>
      </c>
      <c r="U7">
        <f>HLOOKUP(U$1,'LC(WDI)'!$A$2:$JG$66,$A7-1956,FALSE)</f>
        <v>1743153478.92101</v>
      </c>
      <c r="V7">
        <f>HLOOKUP(V$1,'LC(WDI)'!$A$2:$JG$66,$A7-1956,FALSE)</f>
        <v>12311481475.5378</v>
      </c>
      <c r="W7">
        <f>HLOOKUP(W$1,'LC(WDI)'!$A$2:$JG$66,$A7-1956,FALSE)</f>
        <v>47383000000</v>
      </c>
      <c r="X7">
        <f>HLOOKUP(X$1,'LC(WDI)'!$A$2:$JG$66,$A7-1956,FALSE)</f>
        <v>37152000000</v>
      </c>
      <c r="Y7">
        <f>HLOOKUP(Y$1,'LC(WDI)'!$A$2:$JG$66,$A7-1956,FALSE)</f>
        <v>15442206000</v>
      </c>
      <c r="Z7">
        <f>HLOOKUP(Z$1,'LC(WDI)'!$A$2:$JG$66,$A7-1956,FALSE)</f>
        <v>7634000000</v>
      </c>
      <c r="AA7">
        <f>HLOOKUP(AA$1,'LC(WDI)'!$A$2:$JG$66,$A7-1956,FALSE)</f>
        <v>2597681000</v>
      </c>
      <c r="AC7">
        <f>HLOOKUP(AC$1,'LC(WDI)'!$A$2:$JG$66,$A7-1956,FALSE)</f>
        <v>1391902000</v>
      </c>
      <c r="AE7">
        <f>HLOOKUP(AE$1,'LC(WDI)'!$A$2:$JG$66,$A7-1956,FALSE)</f>
        <v>72684000000</v>
      </c>
      <c r="AF7">
        <f>HLOOKUP(AF$1,'LC(WDI)'!$A$2:$JG$66,$A7-1956,FALSE)</f>
        <v>5130559750.9399996</v>
      </c>
      <c r="AG7">
        <f>HLOOKUP(AG$1,'LC(WDI)'!$A$2:$JG$66,$A7-1956,FALSE)</f>
        <v>305361000000</v>
      </c>
      <c r="AH7">
        <f>HLOOKUP(AH$1,'LC(WDI)'!$A$2:$JG$66,$A7-1956,FALSE)</f>
        <v>56707000000</v>
      </c>
      <c r="AI7">
        <f>HLOOKUP(AI$1,'LC(WDI)'!$A$2:$JG$66,$A7-1956,FALSE)</f>
        <v>159180000000</v>
      </c>
      <c r="AJ7">
        <f>HLOOKUP(AJ$1,'LC(WDI)'!$A$2:$JG$66,$A7-1956,FALSE)</f>
        <v>145061000000</v>
      </c>
    </row>
    <row r="8" spans="1:36" x14ac:dyDescent="0.2">
      <c r="A8">
        <v>2001</v>
      </c>
      <c r="B8">
        <f>HLOOKUP(B$1,'LC(WDI)'!$A$2:$JG$66,$A8-1956,FALSE)</f>
        <v>10710340000</v>
      </c>
      <c r="C8">
        <f>HLOOKUP(C$1,'LC(WDI)'!$A$2:$JG$66,$A8-1956,FALSE)</f>
        <v>7800700000</v>
      </c>
      <c r="E8">
        <f>HLOOKUP(E$1,'LC(WDI)'!$A$2:$JG$66,$A8-1956,FALSE)</f>
        <v>20979000000</v>
      </c>
      <c r="G8">
        <f>HLOOKUP(G$1,'LC(WDI)'!$A$2:$JG$66,$A8-1956,FALSE)</f>
        <v>123337000000</v>
      </c>
      <c r="H8">
        <f>HLOOKUP(H$1,'LC(WDI)'!$A$2:$JG$66,$A8-1956,FALSE)</f>
        <v>55202000000</v>
      </c>
      <c r="I8">
        <f>HLOOKUP(I$1,'LC(WDI)'!$A$2:$JG$66,$A8-1956,FALSE)</f>
        <v>391688620.11439502</v>
      </c>
      <c r="J8">
        <f>HLOOKUP(J$1,'LC(WDI)'!$A$2:$JG$66,$A8-1956,FALSE)</f>
        <v>4499724714.71066</v>
      </c>
      <c r="K8">
        <f>HLOOKUP(K$1,'LC(WDI)'!$A$2:$JG$66,$A8-1956,FALSE)</f>
        <v>147408210564.311</v>
      </c>
      <c r="L8">
        <f>HLOOKUP(L$1,'LC(WDI)'!$A$2:$JG$66,$A8-1956,FALSE)</f>
        <v>37808555861.271103</v>
      </c>
      <c r="M8">
        <f>HLOOKUP(M$1,'LC(WDI)'!$A$2:$JG$66,$A8-1956,FALSE)</f>
        <v>14189975844.5807</v>
      </c>
      <c r="N8">
        <f>HLOOKUP(N$1,'LC(WDI)'!$A$2:$JG$66,$A8-1956,FALSE)</f>
        <v>817043222268.29895</v>
      </c>
      <c r="O8">
        <f>HLOOKUP(O$1,'LC(WDI)'!$A$2:$JG$66,$A8-1956,FALSE)</f>
        <v>5238028000</v>
      </c>
      <c r="P8">
        <f>HLOOKUP(P$1,'LC(WDI)'!$A$2:$JG$66,$A8-1956,FALSE)</f>
        <v>76145847659.996597</v>
      </c>
      <c r="Q8">
        <f>HLOOKUP(Q$1,'LC(WDI)'!$A$2:$JG$66,$A8-1956,FALSE)</f>
        <v>5608600000000</v>
      </c>
      <c r="R8">
        <f>HLOOKUP(R$1,'LC(WDI)'!$A$2:$JG$66,$A8-1956,FALSE)</f>
        <v>12392969000000</v>
      </c>
      <c r="S8">
        <f>HLOOKUP(S$1,'LC(WDI)'!$A$2:$JG$66,$A8-1956,FALSE)</f>
        <v>629380310.86903322</v>
      </c>
      <c r="T8">
        <f>HLOOKUP(T$1,'LC(WDI)'!$A$2:$JG$66,$A8-1956,FALSE)</f>
        <v>887188000</v>
      </c>
      <c r="U8">
        <f>HLOOKUP(U$1,'LC(WDI)'!$A$2:$JG$66,$A8-1956,FALSE)</f>
        <v>1874431037.4637201</v>
      </c>
      <c r="V8">
        <f>HLOOKUP(V$1,'LC(WDI)'!$A$2:$JG$66,$A8-1956,FALSE)</f>
        <v>13235972211.893801</v>
      </c>
      <c r="W8">
        <f>HLOOKUP(W$1,'LC(WDI)'!$A$2:$JG$66,$A8-1956,FALSE)</f>
        <v>49950000000</v>
      </c>
      <c r="X8">
        <f>HLOOKUP(X$1,'LC(WDI)'!$A$2:$JG$66,$A8-1956,FALSE)</f>
        <v>41387000000</v>
      </c>
      <c r="Y8">
        <f>HLOOKUP(Y$1,'LC(WDI)'!$A$2:$JG$66,$A8-1956,FALSE)</f>
        <v>16383764000</v>
      </c>
      <c r="Z8">
        <f>HLOOKUP(Z$1,'LC(WDI)'!$A$2:$JG$66,$A8-1956,FALSE)</f>
        <v>8003000000</v>
      </c>
      <c r="AA8">
        <f>HLOOKUP(AA$1,'LC(WDI)'!$A$2:$JG$66,$A8-1956,FALSE)</f>
        <v>2806702000</v>
      </c>
      <c r="AC8">
        <f>HLOOKUP(AC$1,'LC(WDI)'!$A$2:$JG$66,$A8-1956,FALSE)</f>
        <v>1617269000</v>
      </c>
      <c r="AE8">
        <f>HLOOKUP(AE$1,'LC(WDI)'!$A$2:$JG$66,$A8-1956,FALSE)</f>
        <v>75886000000</v>
      </c>
      <c r="AF8">
        <f>HLOOKUP(AF$1,'LC(WDI)'!$A$2:$JG$66,$A8-1956,FALSE)</f>
        <v>5437274784.1300001</v>
      </c>
      <c r="AG8">
        <f>HLOOKUP(AG$1,'LC(WDI)'!$A$2:$JG$66,$A8-1956,FALSE)</f>
        <v>301269030000</v>
      </c>
      <c r="AH8">
        <f>HLOOKUP(AH$1,'LC(WDI)'!$A$2:$JG$66,$A8-1956,FALSE)</f>
        <v>62385000000</v>
      </c>
      <c r="AI8">
        <f>HLOOKUP(AI$1,'LC(WDI)'!$A$2:$JG$66,$A8-1956,FALSE)</f>
        <v>201423300000</v>
      </c>
    </row>
    <row r="9" spans="1:36" x14ac:dyDescent="0.2">
      <c r="A9">
        <v>2002</v>
      </c>
      <c r="B9">
        <f>HLOOKUP(B$1,'LC(WDI)'!$A$2:$JG$66,$A9-1956,FALSE)</f>
        <v>10770610000</v>
      </c>
      <c r="C9">
        <f>HLOOKUP(C$1,'LC(WDI)'!$A$2:$JG$66,$A9-1956,FALSE)</f>
        <v>7977100000</v>
      </c>
      <c r="E9">
        <f>HLOOKUP(E$1,'LC(WDI)'!$A$2:$JG$66,$A9-1956,FALSE)</f>
        <v>23208000000</v>
      </c>
      <c r="G9">
        <f>HLOOKUP(G$1,'LC(WDI)'!$A$2:$JG$66,$A9-1956,FALSE)</f>
        <v>137497000000</v>
      </c>
      <c r="H9">
        <f>HLOOKUP(H$1,'LC(WDI)'!$A$2:$JG$66,$A9-1956,FALSE)</f>
        <v>57850000000</v>
      </c>
      <c r="I9">
        <f>HLOOKUP(I$1,'LC(WDI)'!$A$2:$JG$66,$A9-1956,FALSE)</f>
        <v>442583785.00260699</v>
      </c>
      <c r="J9">
        <f>HLOOKUP(J$1,'LC(WDI)'!$A$2:$JG$66,$A9-1956,FALSE)</f>
        <v>4704972745.02736</v>
      </c>
      <c r="K9">
        <f>HLOOKUP(K$1,'LC(WDI)'!$A$2:$JG$66,$A9-1956,FALSE)</f>
        <v>153563109777.69901</v>
      </c>
      <c r="L9">
        <f>HLOOKUP(L$1,'LC(WDI)'!$A$2:$JG$66,$A9-1956,FALSE)</f>
        <v>38704729695.362</v>
      </c>
      <c r="M9">
        <f>HLOOKUP(M$1,'LC(WDI)'!$A$2:$JG$66,$A9-1956,FALSE)</f>
        <v>15952256740.7111</v>
      </c>
      <c r="N9">
        <f>HLOOKUP(N$1,'LC(WDI)'!$A$2:$JG$66,$A9-1956,FALSE)</f>
        <v>1026723214161.6899</v>
      </c>
      <c r="O9">
        <f>HLOOKUP(O$1,'LC(WDI)'!$A$2:$JG$66,$A9-1956,FALSE)</f>
        <v>5868352000</v>
      </c>
      <c r="P9">
        <f>HLOOKUP(P$1,'LC(WDI)'!$A$2:$JG$66,$A9-1956,FALSE)</f>
        <v>79584977431.780899</v>
      </c>
      <c r="Q9">
        <f>HLOOKUP(Q$1,'LC(WDI)'!$A$2:$JG$66,$A9-1956,FALSE)</f>
        <v>5528200000000</v>
      </c>
      <c r="R9">
        <f>HLOOKUP(R$1,'LC(WDI)'!$A$2:$JG$66,$A9-1956,FALSE)</f>
        <v>13807942000000</v>
      </c>
      <c r="S9">
        <f>HLOOKUP(S$1,'LC(WDI)'!$A$2:$JG$66,$A9-1956,FALSE)</f>
        <v>690539609.90546441</v>
      </c>
      <c r="T9">
        <f>HLOOKUP(T$1,'LC(WDI)'!$A$2:$JG$66,$A9-1956,FALSE)</f>
        <v>938447000</v>
      </c>
      <c r="U9">
        <f>HLOOKUP(U$1,'LC(WDI)'!$A$2:$JG$66,$A9-1956,FALSE)</f>
        <v>1994238625.50402</v>
      </c>
      <c r="V9">
        <f>HLOOKUP(V$1,'LC(WDI)'!$A$2:$JG$66,$A9-1956,FALSE)</f>
        <v>14148953596.224899</v>
      </c>
      <c r="W9">
        <f>HLOOKUP(W$1,'LC(WDI)'!$A$2:$JG$66,$A9-1956,FALSE)</f>
        <v>86041000000</v>
      </c>
      <c r="X9">
        <f>HLOOKUP(X$1,'LC(WDI)'!$A$2:$JG$66,$A9-1956,FALSE)</f>
        <v>44138000000</v>
      </c>
      <c r="Y9">
        <f>HLOOKUP(Y$1,'LC(WDI)'!$A$2:$JG$66,$A9-1956,FALSE)</f>
        <v>17528074000</v>
      </c>
      <c r="Z9">
        <f>HLOOKUP(Z$1,'LC(WDI)'!$A$2:$JG$66,$A9-1956,FALSE)</f>
        <v>8283000000</v>
      </c>
      <c r="AA9">
        <f>HLOOKUP(AA$1,'LC(WDI)'!$A$2:$JG$66,$A9-1956,FALSE)</f>
        <v>3120907000</v>
      </c>
      <c r="AC9">
        <f>HLOOKUP(AC$1,'LC(WDI)'!$A$2:$JG$66,$A9-1956,FALSE)</f>
        <v>1775422000</v>
      </c>
      <c r="AE9">
        <f>HLOOKUP(AE$1,'LC(WDI)'!$A$2:$JG$66,$A9-1956,FALSE)</f>
        <v>80487000000</v>
      </c>
      <c r="AF9">
        <f>HLOOKUP(AF$1,'LC(WDI)'!$A$2:$JG$66,$A9-1956,FALSE)</f>
        <v>5717188253.6199999</v>
      </c>
      <c r="AG9">
        <f>HLOOKUP(AG$1,'LC(WDI)'!$A$2:$JG$66,$A9-1956,FALSE)</f>
        <v>308514555075.14001</v>
      </c>
      <c r="AH9">
        <f>HLOOKUP(AH$1,'LC(WDI)'!$A$2:$JG$66,$A9-1956,FALSE)</f>
        <v>66146000000</v>
      </c>
      <c r="AI9">
        <f>HLOOKUP(AI$1,'LC(WDI)'!$A$2:$JG$66,$A9-1956,FALSE)</f>
        <v>225779400000</v>
      </c>
    </row>
    <row r="10" spans="1:36" x14ac:dyDescent="0.2">
      <c r="A10">
        <v>2003</v>
      </c>
      <c r="B10">
        <f>HLOOKUP(B$1,'LC(WDI)'!$A$2:$JG$66,$A10-1956,FALSE)</f>
        <v>11100580000</v>
      </c>
      <c r="C10">
        <f>HLOOKUP(C$1,'LC(WDI)'!$A$2:$JG$66,$A10-1956,FALSE)</f>
        <v>8187400000</v>
      </c>
      <c r="E10">
        <f>HLOOKUP(E$1,'LC(WDI)'!$A$2:$JG$66,$A10-1956,FALSE)</f>
        <v>24595000000</v>
      </c>
      <c r="G10">
        <f>HLOOKUP(G$1,'LC(WDI)'!$A$2:$JG$66,$A10-1956,FALSE)</f>
        <v>124092000000</v>
      </c>
      <c r="H10">
        <f>HLOOKUP(H$1,'LC(WDI)'!$A$2:$JG$66,$A10-1956,FALSE)</f>
        <v>58037000000</v>
      </c>
      <c r="I10">
        <f>HLOOKUP(I$1,'LC(WDI)'!$A$2:$JG$66,$A10-1956,FALSE)</f>
        <v>498115063.16812402</v>
      </c>
      <c r="J10">
        <f>HLOOKUP(J$1,'LC(WDI)'!$A$2:$JG$66,$A10-1956,FALSE)</f>
        <v>4948997991.4797001</v>
      </c>
      <c r="K10">
        <f>HLOOKUP(K$1,'LC(WDI)'!$A$2:$JG$66,$A10-1956,FALSE)</f>
        <v>158029149481.37299</v>
      </c>
      <c r="L10">
        <f>HLOOKUP(L$1,'LC(WDI)'!$A$2:$JG$66,$A10-1956,FALSE)</f>
        <v>39095775139.175797</v>
      </c>
      <c r="M10">
        <f>HLOOKUP(M$1,'LC(WDI)'!$A$2:$JG$66,$A10-1956,FALSE)</f>
        <v>16978753004.452101</v>
      </c>
      <c r="N10">
        <f>HLOOKUP(N$1,'LC(WDI)'!$A$2:$JG$66,$A10-1956,FALSE)</f>
        <v>1174383481579.9399</v>
      </c>
      <c r="O10">
        <f>HLOOKUP(O$1,'LC(WDI)'!$A$2:$JG$66,$A10-1956,FALSE)</f>
        <v>6431858000</v>
      </c>
      <c r="P10">
        <f>HLOOKUP(P$1,'LC(WDI)'!$A$2:$JG$66,$A10-1956,FALSE)</f>
        <v>85572434385.217102</v>
      </c>
      <c r="Q10">
        <f>HLOOKUP(Q$1,'LC(WDI)'!$A$2:$JG$66,$A10-1956,FALSE)</f>
        <v>5553400000000</v>
      </c>
      <c r="R10">
        <f>HLOOKUP(R$1,'LC(WDI)'!$A$2:$JG$66,$A10-1956,FALSE)</f>
        <v>15146220000000</v>
      </c>
      <c r="S10">
        <f>HLOOKUP(S$1,'LC(WDI)'!$A$2:$JG$66,$A10-1956,FALSE)</f>
        <v>812596399.56517041</v>
      </c>
      <c r="T10">
        <f>HLOOKUP(T$1,'LC(WDI)'!$A$2:$JG$66,$A10-1956,FALSE)</f>
        <v>989601000</v>
      </c>
      <c r="U10">
        <f>HLOOKUP(U$1,'LC(WDI)'!$A$2:$JG$66,$A10-1956,FALSE)</f>
        <v>2148171527.54175</v>
      </c>
      <c r="V10">
        <f>HLOOKUP(V$1,'LC(WDI)'!$A$2:$JG$66,$A10-1956,FALSE)</f>
        <v>14683283367.246099</v>
      </c>
      <c r="W10">
        <f>HLOOKUP(W$1,'LC(WDI)'!$A$2:$JG$66,$A10-1956,FALSE)</f>
        <v>92267000000</v>
      </c>
      <c r="X10">
        <f>HLOOKUP(X$1,'LC(WDI)'!$A$2:$JG$66,$A10-1956,FALSE)</f>
        <v>48855000000</v>
      </c>
      <c r="Y10">
        <f>HLOOKUP(Y$1,'LC(WDI)'!$A$2:$JG$66,$A10-1956,FALSE)</f>
        <v>18165793000</v>
      </c>
      <c r="Z10">
        <f>HLOOKUP(Z$1,'LC(WDI)'!$A$2:$JG$66,$A10-1956,FALSE)</f>
        <v>8306000000</v>
      </c>
      <c r="AA10">
        <f>HLOOKUP(AA$1,'LC(WDI)'!$A$2:$JG$66,$A10-1956,FALSE)</f>
        <v>2209211000</v>
      </c>
      <c r="AC10">
        <f>HLOOKUP(AC$1,'LC(WDI)'!$A$2:$JG$66,$A10-1956,FALSE)</f>
        <v>1955637000</v>
      </c>
      <c r="AE10">
        <f>HLOOKUP(AE$1,'LC(WDI)'!$A$2:$JG$66,$A10-1956,FALSE)</f>
        <v>87017000000</v>
      </c>
      <c r="AF10">
        <f>HLOOKUP(AF$1,'LC(WDI)'!$A$2:$JG$66,$A10-1956,FALSE)</f>
        <v>5864686769.2399998</v>
      </c>
      <c r="AG10">
        <f>HLOOKUP(AG$1,'LC(WDI)'!$A$2:$JG$66,$A10-1956,FALSE)</f>
        <v>330113304044.04999</v>
      </c>
      <c r="AH10">
        <f>HLOOKUP(AH$1,'LC(WDI)'!$A$2:$JG$66,$A10-1956,FALSE)</f>
        <v>71644000000</v>
      </c>
      <c r="AI10">
        <f>HLOOKUP(AI$1,'LC(WDI)'!$A$2:$JG$66,$A10-1956,FALSE)</f>
        <v>256609400000</v>
      </c>
    </row>
    <row r="11" spans="1:36" x14ac:dyDescent="0.2">
      <c r="A11">
        <v>2004</v>
      </c>
      <c r="B11">
        <f>HLOOKUP(B$1,'LC(WDI)'!$A$2:$JG$66,$A11-1956,FALSE)</f>
        <v>11581820000</v>
      </c>
      <c r="C11">
        <f>HLOOKUP(C$1,'LC(WDI)'!$A$2:$JG$66,$A11-1956,FALSE)</f>
        <v>8143300000</v>
      </c>
      <c r="E11">
        <f>HLOOKUP(E$1,'LC(WDI)'!$A$2:$JG$66,$A11-1956,FALSE)</f>
        <v>25156000000</v>
      </c>
      <c r="G11">
        <f>HLOOKUP(G$1,'LC(WDI)'!$A$2:$JG$66,$A11-1956,FALSE)</f>
        <v>127248000000</v>
      </c>
      <c r="H11">
        <f>HLOOKUP(H$1,'LC(WDI)'!$A$2:$JG$66,$A11-1956,FALSE)</f>
        <v>59337000000</v>
      </c>
      <c r="I11">
        <f>HLOOKUP(I$1,'LC(WDI)'!$A$2:$JG$66,$A11-1956,FALSE)</f>
        <v>545820856.98590004</v>
      </c>
      <c r="J11">
        <f>HLOOKUP(J$1,'LC(WDI)'!$A$2:$JG$66,$A11-1956,FALSE)</f>
        <v>5082582069.5662403</v>
      </c>
      <c r="K11">
        <f>HLOOKUP(K$1,'LC(WDI)'!$A$2:$JG$66,$A11-1956,FALSE)</f>
        <v>161325788278.11499</v>
      </c>
      <c r="L11">
        <f>HLOOKUP(L$1,'LC(WDI)'!$A$2:$JG$66,$A11-1956,FALSE)</f>
        <v>38742490845.889503</v>
      </c>
      <c r="M11">
        <f>HLOOKUP(M$1,'LC(WDI)'!$A$2:$JG$66,$A11-1956,FALSE)</f>
        <v>19583820495.827499</v>
      </c>
      <c r="N11">
        <f>HLOOKUP(N$1,'LC(WDI)'!$A$2:$JG$66,$A11-1956,FALSE)</f>
        <v>1225339428826.3101</v>
      </c>
      <c r="O11">
        <f>HLOOKUP(O$1,'LC(WDI)'!$A$2:$JG$66,$A11-1956,FALSE)</f>
        <v>7009829000</v>
      </c>
      <c r="P11">
        <f>HLOOKUP(P$1,'LC(WDI)'!$A$2:$JG$66,$A11-1956,FALSE)</f>
        <v>86590812063.653595</v>
      </c>
      <c r="Q11">
        <f>HLOOKUP(Q$1,'LC(WDI)'!$A$2:$JG$66,$A11-1956,FALSE)</f>
        <v>5566800000000</v>
      </c>
      <c r="R11">
        <f>HLOOKUP(R$1,'LC(WDI)'!$A$2:$JG$66,$A11-1956,FALSE)</f>
        <v>18205124000000</v>
      </c>
      <c r="S11">
        <f>HLOOKUP(S$1,'LC(WDI)'!$A$2:$JG$66,$A11-1956,FALSE)</f>
        <v>816678618.78987598</v>
      </c>
      <c r="T11">
        <f>HLOOKUP(T$1,'LC(WDI)'!$A$2:$JG$66,$A11-1956,FALSE)</f>
        <v>1101850347.91113</v>
      </c>
      <c r="U11">
        <f>HLOOKUP(U$1,'LC(WDI)'!$A$2:$JG$66,$A11-1956,FALSE)</f>
        <v>2299262778.04913</v>
      </c>
      <c r="V11">
        <f>HLOOKUP(V$1,'LC(WDI)'!$A$2:$JG$66,$A11-1956,FALSE)</f>
        <v>14850604355.187901</v>
      </c>
      <c r="W11">
        <f>HLOOKUP(W$1,'LC(WDI)'!$A$2:$JG$66,$A11-1956,FALSE)</f>
        <v>98168000000</v>
      </c>
      <c r="X11">
        <f>HLOOKUP(X$1,'LC(WDI)'!$A$2:$JG$66,$A11-1956,FALSE)</f>
        <v>49011000000</v>
      </c>
      <c r="Y11">
        <f>HLOOKUP(Y$1,'LC(WDI)'!$A$2:$JG$66,$A11-1956,FALSE)</f>
        <v>18839474000</v>
      </c>
      <c r="Z11">
        <f>HLOOKUP(Z$1,'LC(WDI)'!$A$2:$JG$66,$A11-1956,FALSE)</f>
        <v>8706000000</v>
      </c>
      <c r="AA11">
        <f>HLOOKUP(AA$1,'LC(WDI)'!$A$2:$JG$66,$A11-1956,FALSE)</f>
        <v>2331210000</v>
      </c>
      <c r="AC11">
        <f>HLOOKUP(AC$1,'LC(WDI)'!$A$2:$JG$66,$A11-1956,FALSE)</f>
        <v>2099643000</v>
      </c>
      <c r="AE11">
        <f>HLOOKUP(AE$1,'LC(WDI)'!$A$2:$JG$66,$A11-1956,FALSE)</f>
        <v>88656000000</v>
      </c>
      <c r="AF11">
        <f>HLOOKUP(AF$1,'LC(WDI)'!$A$2:$JG$66,$A11-1956,FALSE)</f>
        <v>6008746176.0600004</v>
      </c>
      <c r="AG11">
        <f>HLOOKUP(AG$1,'LC(WDI)'!$A$2:$JG$66,$A11-1956,FALSE)</f>
        <v>357935294640.82001</v>
      </c>
      <c r="AH11">
        <f>HLOOKUP(AH$1,'LC(WDI)'!$A$2:$JG$66,$A11-1956,FALSE)</f>
        <v>77775000000</v>
      </c>
      <c r="AI11">
        <f>HLOOKUP(AI$1,'LC(WDI)'!$A$2:$JG$66,$A11-1956,FALSE)</f>
        <v>273296100000</v>
      </c>
    </row>
    <row r="12" spans="1:36" x14ac:dyDescent="0.2">
      <c r="A12">
        <v>2005</v>
      </c>
      <c r="B12">
        <f>HLOOKUP(B$1,'LC(WDI)'!$A$2:$JG$66,$A12-1956,FALSE)</f>
        <v>12816110000</v>
      </c>
      <c r="C12">
        <f>HLOOKUP(C$1,'LC(WDI)'!$A$2:$JG$66,$A12-1956,FALSE)</f>
        <v>8578800000</v>
      </c>
      <c r="E12">
        <f>HLOOKUP(E$1,'LC(WDI)'!$A$2:$JG$66,$A12-1956,FALSE)</f>
        <v>27102000000</v>
      </c>
      <c r="G12">
        <f>HLOOKUP(G$1,'LC(WDI)'!$A$2:$JG$66,$A12-1956,FALSE)</f>
        <v>137792000000</v>
      </c>
      <c r="H12">
        <f>HLOOKUP(H$1,'LC(WDI)'!$A$2:$JG$66,$A12-1956,FALSE)</f>
        <v>59228000000</v>
      </c>
      <c r="I12">
        <f>HLOOKUP(I$1,'LC(WDI)'!$A$2:$JG$66,$A12-1956,FALSE)</f>
        <v>614355068.56023502</v>
      </c>
      <c r="J12">
        <f>HLOOKUP(J$1,'LC(WDI)'!$A$2:$JG$66,$A12-1956,FALSE)</f>
        <v>5268425274.1358805</v>
      </c>
      <c r="K12">
        <f>HLOOKUP(K$1,'LC(WDI)'!$A$2:$JG$66,$A12-1956,FALSE)</f>
        <v>166115478235.202</v>
      </c>
      <c r="L12">
        <f>HLOOKUP(L$1,'LC(WDI)'!$A$2:$JG$66,$A12-1956,FALSE)</f>
        <v>38995435803.6856</v>
      </c>
      <c r="M12">
        <f>HLOOKUP(M$1,'LC(WDI)'!$A$2:$JG$66,$A12-1956,FALSE)</f>
        <v>20101973787.838699</v>
      </c>
      <c r="N12">
        <f>HLOOKUP(N$1,'LC(WDI)'!$A$2:$JG$66,$A12-1956,FALSE)</f>
        <v>1307088541718.46</v>
      </c>
      <c r="O12">
        <f>HLOOKUP(O$1,'LC(WDI)'!$A$2:$JG$66,$A12-1956,FALSE)</f>
        <v>13993479000</v>
      </c>
      <c r="P12">
        <f>HLOOKUP(P$1,'LC(WDI)'!$A$2:$JG$66,$A12-1956,FALSE)</f>
        <v>90542495946.1642</v>
      </c>
      <c r="Q12">
        <f>HLOOKUP(Q$1,'LC(WDI)'!$A$2:$JG$66,$A12-1956,FALSE)</f>
        <v>5535000000000</v>
      </c>
      <c r="R12">
        <f>HLOOKUP(R$1,'LC(WDI)'!$A$2:$JG$66,$A12-1956,FALSE)</f>
        <v>19538500000000</v>
      </c>
      <c r="S12">
        <f>HLOOKUP(S$1,'LC(WDI)'!$A$2:$JG$66,$A12-1956,FALSE)</f>
        <v>999739614.45865417</v>
      </c>
      <c r="T12">
        <f>HLOOKUP(T$1,'LC(WDI)'!$A$2:$JG$66,$A12-1956,FALSE)</f>
        <v>1222858127.9386699</v>
      </c>
      <c r="U12">
        <f>HLOOKUP(U$1,'LC(WDI)'!$A$2:$JG$66,$A12-1956,FALSE)</f>
        <v>2443514868.73632</v>
      </c>
      <c r="V12">
        <f>HLOOKUP(V$1,'LC(WDI)'!$A$2:$JG$66,$A12-1956,FALSE)</f>
        <v>15027128325.8241</v>
      </c>
      <c r="W12">
        <f>HLOOKUP(W$1,'LC(WDI)'!$A$2:$JG$66,$A12-1956,FALSE)</f>
        <v>102930000000</v>
      </c>
      <c r="X12">
        <f>HLOOKUP(X$1,'LC(WDI)'!$A$2:$JG$66,$A12-1956,FALSE)</f>
        <v>52578000000</v>
      </c>
      <c r="Y12">
        <f>HLOOKUP(Y$1,'LC(WDI)'!$A$2:$JG$66,$A12-1956,FALSE)</f>
        <v>19945312000</v>
      </c>
      <c r="Z12">
        <f>HLOOKUP(Z$1,'LC(WDI)'!$A$2:$JG$66,$A12-1956,FALSE)</f>
        <v>9110000000</v>
      </c>
      <c r="AA12">
        <f>HLOOKUP(AA$1,'LC(WDI)'!$A$2:$JG$66,$A12-1956,FALSE)</f>
        <v>2455283000</v>
      </c>
      <c r="AC12">
        <f>HLOOKUP(AC$1,'LC(WDI)'!$A$2:$JG$66,$A12-1956,FALSE)</f>
        <v>2207508000</v>
      </c>
      <c r="AE12">
        <f>HLOOKUP(AE$1,'LC(WDI)'!$A$2:$JG$66,$A12-1956,FALSE)</f>
        <v>89706000000</v>
      </c>
      <c r="AF12">
        <f>HLOOKUP(AF$1,'LC(WDI)'!$A$2:$JG$66,$A12-1956,FALSE)</f>
        <v>5967501659.7600002</v>
      </c>
      <c r="AG12">
        <f>HLOOKUP(AG$1,'LC(WDI)'!$A$2:$JG$66,$A12-1956,FALSE)</f>
        <v>403271298604.64697</v>
      </c>
      <c r="AH12">
        <f>HLOOKUP(AH$1,'LC(WDI)'!$A$2:$JG$66,$A12-1956,FALSE)</f>
        <v>82093000000</v>
      </c>
      <c r="AI12">
        <f>HLOOKUP(AI$1,'LC(WDI)'!$A$2:$JG$66,$A12-1956,FALSE)</f>
        <v>292126500000</v>
      </c>
    </row>
    <row r="13" spans="1:36" x14ac:dyDescent="0.2">
      <c r="A13">
        <v>2006</v>
      </c>
      <c r="B13">
        <f>HLOOKUP(B$1,'LC(WDI)'!$A$2:$JG$66,$A13-1956,FALSE)</f>
        <v>13407650000</v>
      </c>
      <c r="C13">
        <f>HLOOKUP(C$1,'LC(WDI)'!$A$2:$JG$66,$A13-1956,FALSE)</f>
        <v>8876500000</v>
      </c>
      <c r="E13">
        <f>HLOOKUP(E$1,'LC(WDI)'!$A$2:$JG$66,$A13-1956,FALSE)</f>
        <v>28404000000</v>
      </c>
      <c r="G13">
        <f>HLOOKUP(G$1,'LC(WDI)'!$A$2:$JG$66,$A13-1956,FALSE)</f>
        <v>146872000000</v>
      </c>
      <c r="H13">
        <f>HLOOKUP(H$1,'LC(WDI)'!$A$2:$JG$66,$A13-1956,FALSE)</f>
        <v>61624000000</v>
      </c>
      <c r="I13">
        <f>HLOOKUP(I$1,'LC(WDI)'!$A$2:$JG$66,$A13-1956,FALSE)</f>
        <v>692992839.59451401</v>
      </c>
      <c r="J13">
        <f>HLOOKUP(J$1,'LC(WDI)'!$A$2:$JG$66,$A13-1956,FALSE)</f>
        <v>5368115609.5854397</v>
      </c>
      <c r="K13">
        <f>HLOOKUP(K$1,'LC(WDI)'!$A$2:$JG$66,$A13-1956,FALSE)</f>
        <v>169436762539.55899</v>
      </c>
      <c r="L13">
        <f>HLOOKUP(L$1,'LC(WDI)'!$A$2:$JG$66,$A13-1956,FALSE)</f>
        <v>39266966034.746803</v>
      </c>
      <c r="M13">
        <f>HLOOKUP(M$1,'LC(WDI)'!$A$2:$JG$66,$A13-1956,FALSE)</f>
        <v>21095156160.967701</v>
      </c>
      <c r="N13">
        <f>HLOOKUP(N$1,'LC(WDI)'!$A$2:$JG$66,$A13-1956,FALSE)</f>
        <v>1368427343834.45</v>
      </c>
      <c r="O13">
        <f>HLOOKUP(O$1,'LC(WDI)'!$A$2:$JG$66,$A13-1956,FALSE)</f>
        <v>15398154000</v>
      </c>
      <c r="P13">
        <f>HLOOKUP(P$1,'LC(WDI)'!$A$2:$JG$66,$A13-1956,FALSE)</f>
        <v>92848233863.832397</v>
      </c>
      <c r="Q13">
        <f>HLOOKUP(Q$1,'LC(WDI)'!$A$2:$JG$66,$A13-1956,FALSE)</f>
        <v>5540200000000</v>
      </c>
      <c r="R13">
        <f>HLOOKUP(R$1,'LC(WDI)'!$A$2:$JG$66,$A13-1956,FALSE)</f>
        <v>20732100000000</v>
      </c>
      <c r="S13">
        <f>HLOOKUP(S$1,'LC(WDI)'!$A$2:$JG$66,$A13-1956,FALSE)</f>
        <v>1182286953.4037941</v>
      </c>
      <c r="T13">
        <f>HLOOKUP(T$1,'LC(WDI)'!$A$2:$JG$66,$A13-1956,FALSE)</f>
        <v>1423696905.0650899</v>
      </c>
      <c r="U13">
        <f>HLOOKUP(U$1,'LC(WDI)'!$A$2:$JG$66,$A13-1956,FALSE)</f>
        <v>2567340917.3151798</v>
      </c>
      <c r="V13">
        <f>HLOOKUP(V$1,'LC(WDI)'!$A$2:$JG$66,$A13-1956,FALSE)</f>
        <v>15180081148.475599</v>
      </c>
      <c r="W13">
        <f>HLOOKUP(W$1,'LC(WDI)'!$A$2:$JG$66,$A13-1956,FALSE)</f>
        <v>109863000000</v>
      </c>
      <c r="X13">
        <f>HLOOKUP(X$1,'LC(WDI)'!$A$2:$JG$66,$A13-1956,FALSE)</f>
        <v>55509000000</v>
      </c>
      <c r="Y13">
        <f>HLOOKUP(Y$1,'LC(WDI)'!$A$2:$JG$66,$A13-1956,FALSE)</f>
        <v>19403408000</v>
      </c>
      <c r="Z13">
        <f>HLOOKUP(Z$1,'LC(WDI)'!$A$2:$JG$66,$A13-1956,FALSE)</f>
        <v>8719000000</v>
      </c>
      <c r="AA13">
        <f>HLOOKUP(AA$1,'LC(WDI)'!$A$2:$JG$66,$A13-1956,FALSE)</f>
        <v>2800262000</v>
      </c>
      <c r="AC13">
        <f>HLOOKUP(AC$1,'LC(WDI)'!$A$2:$JG$66,$A13-1956,FALSE)</f>
        <v>2323299000</v>
      </c>
      <c r="AE13">
        <f>HLOOKUP(AE$1,'LC(WDI)'!$A$2:$JG$66,$A13-1956,FALSE)</f>
        <v>93614000000</v>
      </c>
      <c r="AF13">
        <f>HLOOKUP(AF$1,'LC(WDI)'!$A$2:$JG$66,$A13-1956,FALSE)</f>
        <v>5987397868.1999998</v>
      </c>
      <c r="AG13">
        <f>HLOOKUP(AG$1,'LC(WDI)'!$A$2:$JG$66,$A13-1956,FALSE)</f>
        <v>505648460509.302</v>
      </c>
      <c r="AH13">
        <f>HLOOKUP(AH$1,'LC(WDI)'!$A$2:$JG$66,$A13-1956,FALSE)</f>
        <v>88277000000</v>
      </c>
      <c r="AI13">
        <f>HLOOKUP(AI$1,'LC(WDI)'!$A$2:$JG$66,$A13-1956,FALSE)</f>
        <v>304182200000</v>
      </c>
    </row>
    <row r="14" spans="1:36" x14ac:dyDescent="0.2">
      <c r="A14">
        <v>2007</v>
      </c>
      <c r="B14">
        <f>HLOOKUP(B$1,'LC(WDI)'!$A$2:$JG$66,$A14-1956,FALSE)</f>
        <v>13734510000</v>
      </c>
      <c r="C14">
        <f>HLOOKUP(C$1,'LC(WDI)'!$A$2:$JG$66,$A14-1956,FALSE)</f>
        <v>9170800000</v>
      </c>
      <c r="E14">
        <f>HLOOKUP(E$1,'LC(WDI)'!$A$2:$JG$66,$A14-1956,FALSE)</f>
        <v>29772000000</v>
      </c>
      <c r="G14">
        <f>HLOOKUP(G$1,'LC(WDI)'!$A$2:$JG$66,$A14-1956,FALSE)</f>
        <v>156337000000</v>
      </c>
      <c r="H14">
        <f>HLOOKUP(H$1,'LC(WDI)'!$A$2:$JG$66,$A14-1956,FALSE)</f>
        <v>71642000000</v>
      </c>
      <c r="I14">
        <f>HLOOKUP(I$1,'LC(WDI)'!$A$2:$JG$66,$A14-1956,FALSE)</f>
        <v>855059657.55482101</v>
      </c>
      <c r="J14">
        <f>HLOOKUP(J$1,'LC(WDI)'!$A$2:$JG$66,$A14-1956,FALSE)</f>
        <v>5521133498.8299999</v>
      </c>
      <c r="K14">
        <f>HLOOKUP(K$1,'LC(WDI)'!$A$2:$JG$66,$A14-1956,FALSE)</f>
        <v>172549929243.96201</v>
      </c>
      <c r="L14">
        <f>HLOOKUP(L$1,'LC(WDI)'!$A$2:$JG$66,$A14-1956,FALSE)</f>
        <v>39506072889.141899</v>
      </c>
      <c r="M14">
        <f>HLOOKUP(M$1,'LC(WDI)'!$A$2:$JG$66,$A14-1956,FALSE)</f>
        <v>22729684500.166599</v>
      </c>
      <c r="N14">
        <f>HLOOKUP(N$1,'LC(WDI)'!$A$2:$JG$66,$A14-1956,FALSE)</f>
        <v>1424878026867.1001</v>
      </c>
      <c r="O14">
        <f>HLOOKUP(O$1,'LC(WDI)'!$A$2:$JG$66,$A14-1956,FALSE)</f>
        <v>17402033000</v>
      </c>
      <c r="P14">
        <f>HLOOKUP(P$1,'LC(WDI)'!$A$2:$JG$66,$A14-1956,FALSE)</f>
        <v>95924149529.338104</v>
      </c>
      <c r="Q14">
        <f>HLOOKUP(Q$1,'LC(WDI)'!$A$2:$JG$66,$A14-1956,FALSE)</f>
        <v>5507700000000</v>
      </c>
      <c r="R14">
        <f>HLOOKUP(R$1,'LC(WDI)'!$A$2:$JG$66,$A14-1956,FALSE)</f>
        <v>21732646000000</v>
      </c>
      <c r="S14">
        <f>HLOOKUP(S$1,'LC(WDI)'!$A$2:$JG$66,$A14-1956,FALSE)</f>
        <v>1740890774.6683285</v>
      </c>
      <c r="T14">
        <f>HLOOKUP(T$1,'LC(WDI)'!$A$2:$JG$66,$A14-1956,FALSE)</f>
        <v>1545213546.8236499</v>
      </c>
      <c r="U14">
        <f>HLOOKUP(U$1,'LC(WDI)'!$A$2:$JG$66,$A14-1956,FALSE)</f>
        <v>2694184878.1206002</v>
      </c>
      <c r="V14">
        <f>HLOOKUP(V$1,'LC(WDI)'!$A$2:$JG$66,$A14-1956,FALSE)</f>
        <v>15768570789.474899</v>
      </c>
      <c r="W14">
        <f>HLOOKUP(W$1,'LC(WDI)'!$A$2:$JG$66,$A14-1956,FALSE)</f>
        <v>117137000000</v>
      </c>
      <c r="X14">
        <f>HLOOKUP(X$1,'LC(WDI)'!$A$2:$JG$66,$A14-1956,FALSE)</f>
        <v>59512000000</v>
      </c>
      <c r="Y14">
        <f>HLOOKUP(Y$1,'LC(WDI)'!$A$2:$JG$66,$A14-1956,FALSE)</f>
        <v>19339494000</v>
      </c>
      <c r="Z14">
        <f>HLOOKUP(Z$1,'LC(WDI)'!$A$2:$JG$66,$A14-1956,FALSE)</f>
        <v>10647000000</v>
      </c>
      <c r="AA14">
        <f>HLOOKUP(AA$1,'LC(WDI)'!$A$2:$JG$66,$A14-1956,FALSE)</f>
        <v>2885569000</v>
      </c>
      <c r="AC14">
        <f>HLOOKUP(AC$1,'LC(WDI)'!$A$2:$JG$66,$A14-1956,FALSE)</f>
        <v>2431009000</v>
      </c>
      <c r="AE14">
        <f>HLOOKUP(AE$1,'LC(WDI)'!$A$2:$JG$66,$A14-1956,FALSE)</f>
        <v>96434000000</v>
      </c>
      <c r="AF14">
        <f>HLOOKUP(AF$1,'LC(WDI)'!$A$2:$JG$66,$A14-1956,FALSE)</f>
        <v>6280400920.3400002</v>
      </c>
      <c r="AG14">
        <f>HLOOKUP(AG$1,'LC(WDI)'!$A$2:$JG$66,$A14-1956,FALSE)</f>
        <v>559462950000</v>
      </c>
      <c r="AH14">
        <f>HLOOKUP(AH$1,'LC(WDI)'!$A$2:$JG$66,$A14-1956,FALSE)</f>
        <v>92413000000</v>
      </c>
      <c r="AI14">
        <f>HLOOKUP(AI$1,'LC(WDI)'!$A$2:$JG$66,$A14-1956,FALSE)</f>
        <v>319403600000</v>
      </c>
    </row>
    <row r="15" spans="1:36" x14ac:dyDescent="0.2">
      <c r="A15">
        <v>2008</v>
      </c>
      <c r="B15">
        <f>HLOOKUP(B$1,'LC(WDI)'!$A$2:$JG$66,$A15-1956,FALSE)</f>
        <v>14358670000</v>
      </c>
      <c r="C15">
        <f>HLOOKUP(C$1,'LC(WDI)'!$A$2:$JG$66,$A15-1956,FALSE)</f>
        <v>9690500000</v>
      </c>
      <c r="E15">
        <f>HLOOKUP(E$1,'LC(WDI)'!$A$2:$JG$66,$A15-1956,FALSE)</f>
        <v>31984000000</v>
      </c>
      <c r="G15">
        <f>HLOOKUP(G$1,'LC(WDI)'!$A$2:$JG$66,$A15-1956,FALSE)</f>
        <v>163074000000</v>
      </c>
      <c r="H15">
        <f>HLOOKUP(H$1,'LC(WDI)'!$A$2:$JG$66,$A15-1956,FALSE)</f>
        <v>75749000000</v>
      </c>
      <c r="I15">
        <f>HLOOKUP(I$1,'LC(WDI)'!$A$2:$JG$66,$A15-1956,FALSE)</f>
        <v>1007595186.44768</v>
      </c>
      <c r="J15">
        <f>HLOOKUP(J$1,'LC(WDI)'!$A$2:$JG$66,$A15-1956,FALSE)</f>
        <v>5864278341.1544905</v>
      </c>
      <c r="K15">
        <f>HLOOKUP(K$1,'LC(WDI)'!$A$2:$JG$66,$A15-1956,FALSE)</f>
        <v>174149675671.302</v>
      </c>
      <c r="L15">
        <f>HLOOKUP(L$1,'LC(WDI)'!$A$2:$JG$66,$A15-1956,FALSE)</f>
        <v>41107446845.956902</v>
      </c>
      <c r="M15">
        <f>HLOOKUP(M$1,'LC(WDI)'!$A$2:$JG$66,$A15-1956,FALSE)</f>
        <v>24530994758.5597</v>
      </c>
      <c r="N15">
        <f>HLOOKUP(N$1,'LC(WDI)'!$A$2:$JG$66,$A15-1956,FALSE)</f>
        <v>1536634292392.45</v>
      </c>
      <c r="O15">
        <f>HLOOKUP(O$1,'LC(WDI)'!$A$2:$JG$66,$A15-1956,FALSE)</f>
        <v>18503254000</v>
      </c>
      <c r="P15">
        <f>HLOOKUP(P$1,'LC(WDI)'!$A$2:$JG$66,$A15-1956,FALSE)</f>
        <v>96664196104.852295</v>
      </c>
      <c r="Q15">
        <f>HLOOKUP(Q$1,'LC(WDI)'!$A$2:$JG$66,$A15-1956,FALSE)</f>
        <v>5500000000000</v>
      </c>
      <c r="R15">
        <f>HLOOKUP(R$1,'LC(WDI)'!$A$2:$JG$66,$A15-1956,FALSE)</f>
        <v>22925382000000</v>
      </c>
      <c r="S15">
        <f>HLOOKUP(S$1,'LC(WDI)'!$A$2:$JG$66,$A15-1956,FALSE)</f>
        <v>2102394124.1085708</v>
      </c>
      <c r="T15">
        <f>HLOOKUP(T$1,'LC(WDI)'!$A$2:$JG$66,$A15-1956,FALSE)</f>
        <v>1873976282.70948</v>
      </c>
      <c r="U15">
        <f>HLOOKUP(U$1,'LC(WDI)'!$A$2:$JG$66,$A15-1956,FALSE)</f>
        <v>2816128258.5799098</v>
      </c>
      <c r="V15">
        <f>HLOOKUP(V$1,'LC(WDI)'!$A$2:$JG$66,$A15-1956,FALSE)</f>
        <v>16509456269.380699</v>
      </c>
      <c r="W15">
        <f>HLOOKUP(W$1,'LC(WDI)'!$A$2:$JG$66,$A15-1956,FALSE)</f>
        <v>125833000000</v>
      </c>
      <c r="X15">
        <f>HLOOKUP(X$1,'LC(WDI)'!$A$2:$JG$66,$A15-1956,FALSE)</f>
        <v>66396000000</v>
      </c>
      <c r="Y15">
        <f>HLOOKUP(Y$1,'LC(WDI)'!$A$2:$JG$66,$A15-1956,FALSE)</f>
        <v>19666072000</v>
      </c>
      <c r="Z15">
        <f>HLOOKUP(Z$1,'LC(WDI)'!$A$2:$JG$66,$A15-1956,FALSE)</f>
        <v>10790000000</v>
      </c>
      <c r="AA15">
        <f>HLOOKUP(AA$1,'LC(WDI)'!$A$2:$JG$66,$A15-1956,FALSE)</f>
        <v>3267381000</v>
      </c>
      <c r="AC15">
        <f>HLOOKUP(AC$1,'LC(WDI)'!$A$2:$JG$66,$A15-1956,FALSE)</f>
        <v>2772511000</v>
      </c>
      <c r="AE15">
        <f>HLOOKUP(AE$1,'LC(WDI)'!$A$2:$JG$66,$A15-1956,FALSE)</f>
        <v>100259000000</v>
      </c>
      <c r="AF15">
        <f>HLOOKUP(AF$1,'LC(WDI)'!$A$2:$JG$66,$A15-1956,FALSE)</f>
        <v>6424059158.9499998</v>
      </c>
      <c r="AG15">
        <f>HLOOKUP(AG$1,'LC(WDI)'!$A$2:$JG$66,$A15-1956,FALSE)</f>
        <v>584500000000</v>
      </c>
      <c r="AH15">
        <f>HLOOKUP(AH$1,'LC(WDI)'!$A$2:$JG$66,$A15-1956,FALSE)</f>
        <v>95839000000</v>
      </c>
      <c r="AI15">
        <f>HLOOKUP(AI$1,'LC(WDI)'!$A$2:$JG$66,$A15-1956,FALSE)</f>
        <v>340254900000</v>
      </c>
      <c r="AJ15">
        <f>HLOOKUP(AJ$1,'LC(WDI)'!$A$2:$JG$66,$A15-1956,FALSE)</f>
        <v>351963178444.51001</v>
      </c>
    </row>
    <row r="16" spans="1:36" x14ac:dyDescent="0.2">
      <c r="A16">
        <v>2009</v>
      </c>
      <c r="B16">
        <f>HLOOKUP(B$1,'LC(WDI)'!$A$2:$JG$66,$A16-1956,FALSE)</f>
        <v>14896380000</v>
      </c>
      <c r="C16">
        <f>HLOOKUP(C$1,'LC(WDI)'!$A$2:$JG$66,$A16-1956,FALSE)</f>
        <v>9938300000</v>
      </c>
      <c r="E16">
        <f>HLOOKUP(E$1,'LC(WDI)'!$A$2:$JG$66,$A16-1956,FALSE)</f>
        <v>35037000000</v>
      </c>
      <c r="G16">
        <f>HLOOKUP(G$1,'LC(WDI)'!$A$2:$JG$66,$A16-1956,FALSE)</f>
        <v>171963000000</v>
      </c>
      <c r="H16">
        <f>HLOOKUP(H$1,'LC(WDI)'!$A$2:$JG$66,$A16-1956,FALSE)</f>
        <v>80454000000</v>
      </c>
      <c r="I16">
        <f>HLOOKUP(I$1,'LC(WDI)'!$A$2:$JG$66,$A16-1956,FALSE)</f>
        <v>934485532.43909097</v>
      </c>
      <c r="J16">
        <f>HLOOKUP(J$1,'LC(WDI)'!$A$2:$JG$66,$A16-1956,FALSE)</f>
        <v>6120671938.97927</v>
      </c>
      <c r="K16">
        <f>HLOOKUP(K$1,'LC(WDI)'!$A$2:$JG$66,$A16-1956,FALSE)</f>
        <v>178218275799.54999</v>
      </c>
      <c r="L16">
        <f>HLOOKUP(L$1,'LC(WDI)'!$A$2:$JG$66,$A16-1956,FALSE)</f>
        <v>43091292021.387199</v>
      </c>
      <c r="M16">
        <f>HLOOKUP(M$1,'LC(WDI)'!$A$2:$JG$66,$A16-1956,FALSE)</f>
        <v>27248564258.5289</v>
      </c>
      <c r="N16">
        <f>HLOOKUP(N$1,'LC(WDI)'!$A$2:$JG$66,$A16-1956,FALSE)</f>
        <v>1450359971871.5801</v>
      </c>
      <c r="O16">
        <f>HLOOKUP(O$1,'LC(WDI)'!$A$2:$JG$66,$A16-1956,FALSE)</f>
        <v>18249528000</v>
      </c>
      <c r="P16">
        <f>HLOOKUP(P$1,'LC(WDI)'!$A$2:$JG$66,$A16-1956,FALSE)</f>
        <v>98852018953.564804</v>
      </c>
      <c r="Q16">
        <f>HLOOKUP(Q$1,'LC(WDI)'!$A$2:$JG$66,$A16-1956,FALSE)</f>
        <v>5367200000000</v>
      </c>
      <c r="R16">
        <f>HLOOKUP(R$1,'LC(WDI)'!$A$2:$JG$66,$A16-1956,FALSE)</f>
        <v>23490740000000</v>
      </c>
      <c r="S16">
        <f>HLOOKUP(S$1,'LC(WDI)'!$A$2:$JG$66,$A16-1956,FALSE)</f>
        <v>1675477088.9181051</v>
      </c>
      <c r="T16">
        <f>HLOOKUP(T$1,'LC(WDI)'!$A$2:$JG$66,$A16-1956,FALSE)</f>
        <v>1758468978.7039299</v>
      </c>
      <c r="U16">
        <f>HLOOKUP(U$1,'LC(WDI)'!$A$2:$JG$66,$A16-1956,FALSE)</f>
        <v>3007174316.4458599</v>
      </c>
      <c r="V16">
        <f>HLOOKUP(V$1,'LC(WDI)'!$A$2:$JG$66,$A16-1956,FALSE)</f>
        <v>17364838314.425499</v>
      </c>
      <c r="W16">
        <f>HLOOKUP(W$1,'LC(WDI)'!$A$2:$JG$66,$A16-1956,FALSE)</f>
        <v>133053000000</v>
      </c>
      <c r="X16">
        <f>HLOOKUP(X$1,'LC(WDI)'!$A$2:$JG$66,$A16-1956,FALSE)</f>
        <v>71499000000</v>
      </c>
      <c r="Y16">
        <f>HLOOKUP(Y$1,'LC(WDI)'!$A$2:$JG$66,$A16-1956,FALSE)</f>
        <v>20434531000</v>
      </c>
      <c r="Z16">
        <f>HLOOKUP(Z$1,'LC(WDI)'!$A$2:$JG$66,$A16-1956,FALSE)</f>
        <v>10910000000</v>
      </c>
      <c r="AA16">
        <f>HLOOKUP(AA$1,'LC(WDI)'!$A$2:$JG$66,$A16-1956,FALSE)</f>
        <v>3512717000</v>
      </c>
      <c r="AC16">
        <f>HLOOKUP(AC$1,'LC(WDI)'!$A$2:$JG$66,$A16-1956,FALSE)</f>
        <v>2972147000</v>
      </c>
      <c r="AE16">
        <f>HLOOKUP(AE$1,'LC(WDI)'!$A$2:$JG$66,$A16-1956,FALSE)</f>
        <v>100515000000</v>
      </c>
      <c r="AF16">
        <f>HLOOKUP(AF$1,'LC(WDI)'!$A$2:$JG$66,$A16-1956,FALSE)</f>
        <v>6864225705.4499998</v>
      </c>
      <c r="AG16">
        <f>HLOOKUP(AG$1,'LC(WDI)'!$A$2:$JG$66,$A16-1956,FALSE)</f>
        <v>640573850000</v>
      </c>
      <c r="AH16">
        <f>HLOOKUP(AH$1,'LC(WDI)'!$A$2:$JG$66,$A16-1956,FALSE)</f>
        <v>98881000000</v>
      </c>
      <c r="AI16">
        <f>HLOOKUP(AI$1,'LC(WDI)'!$A$2:$JG$66,$A16-1956,FALSE)</f>
        <v>366471900000</v>
      </c>
      <c r="AJ16">
        <f>HLOOKUP(AJ$1,'LC(WDI)'!$A$2:$JG$66,$A16-1956,FALSE)</f>
        <v>330085900148.96997</v>
      </c>
    </row>
    <row r="17" spans="1:36" x14ac:dyDescent="0.2">
      <c r="A17">
        <v>2010</v>
      </c>
      <c r="B17">
        <f>HLOOKUP(B$1,'LC(WDI)'!$A$2:$JG$66,$A17-1956,FALSE)</f>
        <v>15100920000</v>
      </c>
      <c r="C17">
        <f>HLOOKUP(C$1,'LC(WDI)'!$A$2:$JG$66,$A17-1956,FALSE)</f>
        <v>10012200000</v>
      </c>
      <c r="D17">
        <f>HLOOKUP(D$1,'LC(WDI)'!$A$2:$JG$66,$A17-1956,FALSE)</f>
        <v>162710584553.875</v>
      </c>
      <c r="E17">
        <f>HLOOKUP(E$1,'LC(WDI)'!$A$2:$JG$66,$A17-1956,FALSE)</f>
        <v>35643000000</v>
      </c>
      <c r="G17">
        <f>HLOOKUP(G$1,'LC(WDI)'!$A$2:$JG$66,$A17-1956,FALSE)</f>
        <v>169413000000</v>
      </c>
      <c r="H17">
        <f>HLOOKUP(H$1,'LC(WDI)'!$A$2:$JG$66,$A17-1956,FALSE)</f>
        <v>84535000000</v>
      </c>
      <c r="I17">
        <f>HLOOKUP(I$1,'LC(WDI)'!$A$2:$JG$66,$A17-1956,FALSE)</f>
        <v>910790585.40058303</v>
      </c>
      <c r="J17">
        <f>HLOOKUP(J$1,'LC(WDI)'!$A$2:$JG$66,$A17-1956,FALSE)</f>
        <v>6169443936.9265804</v>
      </c>
      <c r="K17">
        <f>HLOOKUP(K$1,'LC(WDI)'!$A$2:$JG$66,$A17-1956,FALSE)</f>
        <v>181788637565.20499</v>
      </c>
      <c r="L17">
        <f>HLOOKUP(L$1,'LC(WDI)'!$A$2:$JG$66,$A17-1956,FALSE)</f>
        <v>44389859578.520103</v>
      </c>
      <c r="M17">
        <f>HLOOKUP(M$1,'LC(WDI)'!$A$2:$JG$66,$A17-1956,FALSE)</f>
        <v>24583388406.792198</v>
      </c>
      <c r="N17">
        <f>HLOOKUP(N$1,'LC(WDI)'!$A$2:$JG$66,$A17-1956,FALSE)</f>
        <v>1430713481509.0901</v>
      </c>
      <c r="O17">
        <f>HLOOKUP(O$1,'LC(WDI)'!$A$2:$JG$66,$A17-1956,FALSE)</f>
        <v>17150209000</v>
      </c>
      <c r="P17">
        <f>HLOOKUP(P$1,'LC(WDI)'!$A$2:$JG$66,$A17-1956,FALSE)</f>
        <v>98911684256.348404</v>
      </c>
      <c r="Q17">
        <f>HLOOKUP(Q$1,'LC(WDI)'!$A$2:$JG$66,$A17-1956,FALSE)</f>
        <v>5250900000000</v>
      </c>
      <c r="R17">
        <f>HLOOKUP(R$1,'LC(WDI)'!$A$2:$JG$66,$A17-1956,FALSE)</f>
        <v>23952831000000</v>
      </c>
      <c r="S17">
        <f>HLOOKUP(S$1,'LC(WDI)'!$A$2:$JG$66,$A17-1956,FALSE)</f>
        <v>1409991975.0029881</v>
      </c>
      <c r="T17">
        <f>HLOOKUP(T$1,'LC(WDI)'!$A$2:$JG$66,$A17-1956,FALSE)</f>
        <v>1570874905.50769</v>
      </c>
      <c r="U17">
        <f>HLOOKUP(U$1,'LC(WDI)'!$A$2:$JG$66,$A17-1956,FALSE)</f>
        <v>3203906534.3259401</v>
      </c>
      <c r="V17">
        <f>HLOOKUP(V$1,'LC(WDI)'!$A$2:$JG$66,$A17-1956,FALSE)</f>
        <v>17670688757.223301</v>
      </c>
      <c r="W17">
        <f>HLOOKUP(W$1,'LC(WDI)'!$A$2:$JG$66,$A17-1956,FALSE)</f>
        <v>141464000000</v>
      </c>
      <c r="X17">
        <f>HLOOKUP(X$1,'LC(WDI)'!$A$2:$JG$66,$A17-1956,FALSE)</f>
        <v>74530000000</v>
      </c>
      <c r="Y17">
        <f>HLOOKUP(Y$1,'LC(WDI)'!$A$2:$JG$66,$A17-1956,FALSE)</f>
        <v>19620309376.127499</v>
      </c>
      <c r="Z17">
        <f>HLOOKUP(Z$1,'LC(WDI)'!$A$2:$JG$66,$A17-1956,FALSE)</f>
        <v>12335900000</v>
      </c>
      <c r="AA17">
        <f>HLOOKUP(AA$1,'LC(WDI)'!$A$2:$JG$66,$A17-1956,FALSE)</f>
        <v>3706192000</v>
      </c>
      <c r="AC17">
        <f>HLOOKUP(AC$1,'LC(WDI)'!$A$2:$JG$66,$A17-1956,FALSE)</f>
        <v>3020078000</v>
      </c>
      <c r="AE17">
        <f>HLOOKUP(AE$1,'LC(WDI)'!$A$2:$JG$66,$A17-1956,FALSE)</f>
        <v>104261000000</v>
      </c>
      <c r="AF17">
        <f>HLOOKUP(AF$1,'LC(WDI)'!$A$2:$JG$66,$A17-1956,FALSE)</f>
        <v>7096645314.2700005</v>
      </c>
      <c r="AG17">
        <f>HLOOKUP(AG$1,'LC(WDI)'!$A$2:$JG$66,$A17-1956,FALSE)</f>
        <v>754784160000</v>
      </c>
      <c r="AH17">
        <f>HLOOKUP(AH$1,'LC(WDI)'!$A$2:$JG$66,$A17-1956,FALSE)</f>
        <v>100328000000</v>
      </c>
      <c r="AI17">
        <f>HLOOKUP(AI$1,'LC(WDI)'!$A$2:$JG$66,$A17-1956,FALSE)</f>
        <v>392662800000</v>
      </c>
      <c r="AJ17">
        <f>HLOOKUP(AJ$1,'LC(WDI)'!$A$2:$JG$66,$A17-1956,FALSE)</f>
        <v>352068232439.79999</v>
      </c>
    </row>
    <row r="18" spans="1:36" x14ac:dyDescent="0.2">
      <c r="A18">
        <v>2011</v>
      </c>
      <c r="B18">
        <f>HLOOKUP(B$1,'LC(WDI)'!$A$2:$JG$66,$A18-1956,FALSE)</f>
        <v>15216520000</v>
      </c>
      <c r="C18">
        <f>HLOOKUP(C$1,'LC(WDI)'!$A$2:$JG$66,$A18-1956,FALSE)</f>
        <v>10318800000</v>
      </c>
      <c r="D18">
        <f>HLOOKUP(D$1,'LC(WDI)'!$A$2:$JG$66,$A18-1956,FALSE)</f>
        <v>175125553756.30099</v>
      </c>
      <c r="E18">
        <f>HLOOKUP(E$1,'LC(WDI)'!$A$2:$JG$66,$A18-1956,FALSE)</f>
        <v>37416000000</v>
      </c>
      <c r="G18">
        <f>HLOOKUP(G$1,'LC(WDI)'!$A$2:$JG$66,$A18-1956,FALSE)</f>
        <v>162021000000</v>
      </c>
      <c r="H18">
        <f>HLOOKUP(H$1,'LC(WDI)'!$A$2:$JG$66,$A18-1956,FALSE)</f>
        <v>84619000000</v>
      </c>
      <c r="I18">
        <f>HLOOKUP(I$1,'LC(WDI)'!$A$2:$JG$66,$A18-1956,FALSE)</f>
        <v>954896178.56199396</v>
      </c>
      <c r="J18">
        <f>HLOOKUP(J$1,'LC(WDI)'!$A$2:$JG$66,$A18-1956,FALSE)</f>
        <v>6277035058.0409403</v>
      </c>
      <c r="K18">
        <f>HLOOKUP(K$1,'LC(WDI)'!$A$2:$JG$66,$A18-1956,FALSE)</f>
        <v>183744351090.793</v>
      </c>
      <c r="L18">
        <f>HLOOKUP(L$1,'LC(WDI)'!$A$2:$JG$66,$A18-1956,FALSE)</f>
        <v>44798143878.544098</v>
      </c>
      <c r="M18">
        <f>HLOOKUP(M$1,'LC(WDI)'!$A$2:$JG$66,$A18-1956,FALSE)</f>
        <v>22738471124.570999</v>
      </c>
      <c r="N18">
        <f>HLOOKUP(N$1,'LC(WDI)'!$A$2:$JG$66,$A18-1956,FALSE)</f>
        <v>1451088931225.76</v>
      </c>
      <c r="O18">
        <f>HLOOKUP(O$1,'LC(WDI)'!$A$2:$JG$66,$A18-1956,FALSE)</f>
        <v>18375077000</v>
      </c>
      <c r="P18">
        <f>HLOOKUP(P$1,'LC(WDI)'!$A$2:$JG$66,$A18-1956,FALSE)</f>
        <v>97611511598.404007</v>
      </c>
      <c r="Q18">
        <f>HLOOKUP(Q$1,'LC(WDI)'!$A$2:$JG$66,$A18-1956,FALSE)</f>
        <v>5374000000000</v>
      </c>
      <c r="R18">
        <f>HLOOKUP(R$1,'LC(WDI)'!$A$2:$JG$66,$A18-1956,FALSE)</f>
        <v>25502543000000</v>
      </c>
      <c r="S18">
        <f>HLOOKUP(S$1,'LC(WDI)'!$A$2:$JG$66,$A18-1956,FALSE)</f>
        <v>1480397095.0649114</v>
      </c>
      <c r="T18">
        <f>HLOOKUP(T$1,'LC(WDI)'!$A$2:$JG$66,$A18-1956,FALSE)</f>
        <v>1648180147.0616701</v>
      </c>
      <c r="U18">
        <f>HLOOKUP(U$1,'LC(WDI)'!$A$2:$JG$66,$A18-1956,FALSE)</f>
        <v>3378667520.3241901</v>
      </c>
      <c r="V18">
        <f>HLOOKUP(V$1,'LC(WDI)'!$A$2:$JG$66,$A18-1956,FALSE)</f>
        <v>17595832085.5485</v>
      </c>
      <c r="W18">
        <f>HLOOKUP(W$1,'LC(WDI)'!$A$2:$JG$66,$A18-1956,FALSE)</f>
        <v>148953000000</v>
      </c>
      <c r="X18">
        <f>HLOOKUP(X$1,'LC(WDI)'!$A$2:$JG$66,$A18-1956,FALSE)</f>
        <v>76911000000</v>
      </c>
      <c r="Y18">
        <f>HLOOKUP(Y$1,'LC(WDI)'!$A$2:$JG$66,$A18-1956,FALSE)</f>
        <v>17880279075.276199</v>
      </c>
      <c r="Z18">
        <f>HLOOKUP(Z$1,'LC(WDI)'!$A$2:$JG$66,$A18-1956,FALSE)</f>
        <v>12195800000</v>
      </c>
      <c r="AA18">
        <f>HLOOKUP(AA$1,'LC(WDI)'!$A$2:$JG$66,$A18-1956,FALSE)</f>
        <v>3823178000</v>
      </c>
      <c r="AC18">
        <f>HLOOKUP(AC$1,'LC(WDI)'!$A$2:$JG$66,$A18-1956,FALSE)</f>
        <v>3112107000</v>
      </c>
      <c r="AE18">
        <f>HLOOKUP(AE$1,'LC(WDI)'!$A$2:$JG$66,$A18-1956,FALSE)</f>
        <v>108571000000</v>
      </c>
      <c r="AF18">
        <f>HLOOKUP(AF$1,'LC(WDI)'!$A$2:$JG$66,$A18-1956,FALSE)</f>
        <v>7184377869.2200003</v>
      </c>
      <c r="AG18">
        <f>HLOOKUP(AG$1,'LC(WDI)'!$A$2:$JG$66,$A18-1956,FALSE)</f>
        <v>807670658504.18604</v>
      </c>
      <c r="AH18">
        <f>HLOOKUP(AH$1,'LC(WDI)'!$A$2:$JG$66,$A18-1956,FALSE)</f>
        <v>103103000000</v>
      </c>
      <c r="AI18">
        <f>HLOOKUP(AI$1,'LC(WDI)'!$A$2:$JG$66,$A18-1956,FALSE)</f>
        <v>400809700000</v>
      </c>
      <c r="AJ18">
        <f>HLOOKUP(AJ$1,'LC(WDI)'!$A$2:$JG$66,$A18-1956,FALSE)</f>
        <v>383748099545.95001</v>
      </c>
    </row>
    <row r="19" spans="1:36" x14ac:dyDescent="0.2">
      <c r="A19">
        <v>2012</v>
      </c>
      <c r="B19">
        <f>HLOOKUP(B$1,'LC(WDI)'!$A$2:$JG$66,$A19-1956,FALSE)</f>
        <v>15688540000</v>
      </c>
      <c r="C19">
        <f>HLOOKUP(C$1,'LC(WDI)'!$A$2:$JG$66,$A19-1956,FALSE)</f>
        <v>10523200000</v>
      </c>
      <c r="D19">
        <f>HLOOKUP(D$1,'LC(WDI)'!$A$2:$JG$66,$A19-1956,FALSE)</f>
        <v>182426869017.95001</v>
      </c>
      <c r="E19">
        <f>HLOOKUP(E$1,'LC(WDI)'!$A$2:$JG$66,$A19-1956,FALSE)</f>
        <v>36899000000</v>
      </c>
      <c r="G19">
        <f>HLOOKUP(G$1,'LC(WDI)'!$A$2:$JG$66,$A19-1956,FALSE)</f>
        <v>167539000000</v>
      </c>
      <c r="H19">
        <f>HLOOKUP(H$1,'LC(WDI)'!$A$2:$JG$66,$A19-1956,FALSE)</f>
        <v>86215000000</v>
      </c>
      <c r="I19">
        <f>HLOOKUP(I$1,'LC(WDI)'!$A$2:$JG$66,$A19-1956,FALSE)</f>
        <v>1001933973.6574301</v>
      </c>
      <c r="J19">
        <f>HLOOKUP(J$1,'LC(WDI)'!$A$2:$JG$66,$A19-1956,FALSE)</f>
        <v>6442743764.9187002</v>
      </c>
      <c r="K19">
        <f>HLOOKUP(K$1,'LC(WDI)'!$A$2:$JG$66,$A19-1956,FALSE)</f>
        <v>186657139112</v>
      </c>
      <c r="L19">
        <f>HLOOKUP(L$1,'LC(WDI)'!$A$2:$JG$66,$A19-1956,FALSE)</f>
        <v>45578661665.824699</v>
      </c>
      <c r="M19">
        <f>HLOOKUP(M$1,'LC(WDI)'!$A$2:$JG$66,$A19-1956,FALSE)</f>
        <v>21506992040.9879</v>
      </c>
      <c r="N19">
        <f>HLOOKUP(N$1,'LC(WDI)'!$A$2:$JG$66,$A19-1956,FALSE)</f>
        <v>1712376315826.46</v>
      </c>
      <c r="O19">
        <f>HLOOKUP(O$1,'LC(WDI)'!$A$2:$JG$66,$A19-1956,FALSE)</f>
        <v>17442224000</v>
      </c>
      <c r="P19">
        <f>HLOOKUP(P$1,'LC(WDI)'!$A$2:$JG$66,$A19-1956,FALSE)</f>
        <v>96251562093.066605</v>
      </c>
      <c r="Q19">
        <f>HLOOKUP(Q$1,'LC(WDI)'!$A$2:$JG$66,$A19-1956,FALSE)</f>
        <v>5109300000000</v>
      </c>
      <c r="R19">
        <f>HLOOKUP(R$1,'LC(WDI)'!$A$2:$JG$66,$A19-1956,FALSE)</f>
        <v>34804900000000</v>
      </c>
      <c r="S19">
        <f>HLOOKUP(S$1,'LC(WDI)'!$A$2:$JG$66,$A19-1956,FALSE)</f>
        <v>1509245821.0254922</v>
      </c>
      <c r="T19">
        <f>HLOOKUP(T$1,'LC(WDI)'!$A$2:$JG$66,$A19-1956,FALSE)</f>
        <v>1722276000.7692101</v>
      </c>
      <c r="U19">
        <f>HLOOKUP(U$1,'LC(WDI)'!$A$2:$JG$66,$A19-1956,FALSE)</f>
        <v>3561611295.3717098</v>
      </c>
      <c r="V19">
        <f>HLOOKUP(V$1,'LC(WDI)'!$A$2:$JG$66,$A19-1956,FALSE)</f>
        <v>17811640315.0462</v>
      </c>
      <c r="W19">
        <f>HLOOKUP(W$1,'LC(WDI)'!$A$2:$JG$66,$A19-1956,FALSE)</f>
        <v>157582000000</v>
      </c>
      <c r="X19">
        <f>HLOOKUP(X$1,'LC(WDI)'!$A$2:$JG$66,$A19-1956,FALSE)</f>
        <v>77963000000</v>
      </c>
      <c r="Y19">
        <f>HLOOKUP(Y$1,'LC(WDI)'!$A$2:$JG$66,$A19-1956,FALSE)</f>
        <v>15465531529.0179</v>
      </c>
      <c r="Z19">
        <f>HLOOKUP(Z$1,'LC(WDI)'!$A$2:$JG$66,$A19-1956,FALSE)</f>
        <v>13115500000</v>
      </c>
      <c r="AA19">
        <f>HLOOKUP(AA$1,'LC(WDI)'!$A$2:$JG$66,$A19-1956,FALSE)</f>
        <v>3896148000</v>
      </c>
      <c r="AC19">
        <f>HLOOKUP(AC$1,'LC(WDI)'!$A$2:$JG$66,$A19-1956,FALSE)</f>
        <v>3015797000</v>
      </c>
      <c r="AE19">
        <f>HLOOKUP(AE$1,'LC(WDI)'!$A$2:$JG$66,$A19-1956,FALSE)</f>
        <v>113772000000</v>
      </c>
      <c r="AF19">
        <f>HLOOKUP(AF$1,'LC(WDI)'!$A$2:$JG$66,$A19-1956,FALSE)</f>
        <v>7384495245.9200001</v>
      </c>
      <c r="AG19">
        <f>HLOOKUP(AG$1,'LC(WDI)'!$A$2:$JG$66,$A19-1956,FALSE)</f>
        <v>680988055160</v>
      </c>
      <c r="AH19">
        <f>HLOOKUP(AH$1,'LC(WDI)'!$A$2:$JG$66,$A19-1956,FALSE)</f>
        <v>108647000000</v>
      </c>
      <c r="AI19">
        <f>HLOOKUP(AI$1,'LC(WDI)'!$A$2:$JG$66,$A19-1956,FALSE)</f>
        <v>397970100000</v>
      </c>
      <c r="AJ19">
        <f>HLOOKUP(AJ$1,'LC(WDI)'!$A$2:$JG$66,$A19-1956,FALSE)</f>
        <v>414268030699.03003</v>
      </c>
    </row>
    <row r="20" spans="1:36" x14ac:dyDescent="0.2">
      <c r="A20">
        <v>2013</v>
      </c>
      <c r="B20">
        <f>HLOOKUP(B$1,'LC(WDI)'!$A$2:$JG$66,$A20-1956,FALSE)</f>
        <v>15801000000</v>
      </c>
      <c r="C20">
        <f>HLOOKUP(C$1,'LC(WDI)'!$A$2:$JG$66,$A20-1956,FALSE)</f>
        <v>10721600000</v>
      </c>
      <c r="D20">
        <f>HLOOKUP(D$1,'LC(WDI)'!$A$2:$JG$66,$A20-1956,FALSE)</f>
        <v>200711498969.17599</v>
      </c>
      <c r="E20">
        <f>HLOOKUP(E$1,'LC(WDI)'!$A$2:$JG$66,$A20-1956,FALSE)</f>
        <v>38958000000</v>
      </c>
      <c r="G20">
        <f>HLOOKUP(G$1,'LC(WDI)'!$A$2:$JG$66,$A20-1956,FALSE)</f>
        <v>169760000000</v>
      </c>
      <c r="H20">
        <f>HLOOKUP(H$1,'LC(WDI)'!$A$2:$JG$66,$A20-1956,FALSE)</f>
        <v>87361000000</v>
      </c>
      <c r="I20">
        <f>HLOOKUP(I$1,'LC(WDI)'!$A$2:$JG$66,$A20-1956,FALSE)</f>
        <v>1071539314.44644</v>
      </c>
      <c r="J20">
        <f>HLOOKUP(J$1,'LC(WDI)'!$A$2:$JG$66,$A20-1956,FALSE)</f>
        <v>6740603202.52847</v>
      </c>
      <c r="K20">
        <f>HLOOKUP(K$1,'LC(WDI)'!$A$2:$JG$66,$A20-1956,FALSE)</f>
        <v>188539046297.45099</v>
      </c>
      <c r="L20">
        <f>HLOOKUP(L$1,'LC(WDI)'!$A$2:$JG$66,$A20-1956,FALSE)</f>
        <v>46679938142.535698</v>
      </c>
      <c r="M20">
        <f>HLOOKUP(M$1,'LC(WDI)'!$A$2:$JG$66,$A20-1956,FALSE)</f>
        <v>18990717896.378101</v>
      </c>
      <c r="N20">
        <f>HLOOKUP(N$1,'LC(WDI)'!$A$2:$JG$66,$A20-1956,FALSE)</f>
        <v>2279962043122.8999</v>
      </c>
      <c r="O20">
        <f>HLOOKUP(O$1,'LC(WDI)'!$A$2:$JG$66,$A20-1956,FALSE)</f>
        <v>16716817000</v>
      </c>
      <c r="P20">
        <f>HLOOKUP(P$1,'LC(WDI)'!$A$2:$JG$66,$A20-1956,FALSE)</f>
        <v>96111017484.147705</v>
      </c>
      <c r="Q20">
        <f>HLOOKUP(Q$1,'LC(WDI)'!$A$2:$JG$66,$A20-1956,FALSE)</f>
        <v>5065300000000</v>
      </c>
      <c r="R20">
        <f>HLOOKUP(R$1,'LC(WDI)'!$A$2:$JG$66,$A20-1956,FALSE)</f>
        <v>36589600000000</v>
      </c>
      <c r="S20">
        <f>HLOOKUP(S$1,'LC(WDI)'!$A$2:$JG$66,$A20-1956,FALSE)</f>
        <v>1605244136.3452685</v>
      </c>
      <c r="T20">
        <f>HLOOKUP(T$1,'LC(WDI)'!$A$2:$JG$66,$A20-1956,FALSE)</f>
        <v>1818097014.20328</v>
      </c>
      <c r="U20">
        <f>HLOOKUP(U$1,'LC(WDI)'!$A$2:$JG$66,$A20-1956,FALSE)</f>
        <v>3737079210.2011099</v>
      </c>
      <c r="V20">
        <f>HLOOKUP(V$1,'LC(WDI)'!$A$2:$JG$66,$A20-1956,FALSE)</f>
        <v>20622146601.262699</v>
      </c>
      <c r="W20">
        <f>HLOOKUP(W$1,'LC(WDI)'!$A$2:$JG$66,$A20-1956,FALSE)</f>
        <v>166631000000</v>
      </c>
      <c r="X20">
        <f>HLOOKUP(X$1,'LC(WDI)'!$A$2:$JG$66,$A20-1956,FALSE)</f>
        <v>80572000000</v>
      </c>
      <c r="Y20">
        <f>HLOOKUP(Y$1,'LC(WDI)'!$A$2:$JG$66,$A20-1956,FALSE)</f>
        <v>16774411868.226601</v>
      </c>
      <c r="Z20">
        <f>HLOOKUP(Z$1,'LC(WDI)'!$A$2:$JG$66,$A20-1956,FALSE)</f>
        <v>14110400000</v>
      </c>
      <c r="AA20">
        <f>HLOOKUP(AA$1,'LC(WDI)'!$A$2:$JG$66,$A20-1956,FALSE)</f>
        <v>4157809000</v>
      </c>
      <c r="AC20">
        <f>HLOOKUP(AC$1,'LC(WDI)'!$A$2:$JG$66,$A20-1956,FALSE)</f>
        <v>2848885000</v>
      </c>
      <c r="AE20">
        <f>HLOOKUP(AE$1,'LC(WDI)'!$A$2:$JG$66,$A20-1956,FALSE)</f>
        <v>118615000000</v>
      </c>
      <c r="AF20">
        <f>HLOOKUP(AF$1,'LC(WDI)'!$A$2:$JG$66,$A20-1956,FALSE)</f>
        <v>7633620060.7399998</v>
      </c>
      <c r="AG20">
        <f>HLOOKUP(AG$1,'LC(WDI)'!$A$2:$JG$66,$A20-1956,FALSE)</f>
        <v>713162215961.68005</v>
      </c>
      <c r="AH20">
        <f>HLOOKUP(AH$1,'LC(WDI)'!$A$2:$JG$66,$A20-1956,FALSE)</f>
        <v>91081000000</v>
      </c>
      <c r="AI20">
        <f>HLOOKUP(AI$1,'LC(WDI)'!$A$2:$JG$66,$A20-1956,FALSE)</f>
        <v>388341100000</v>
      </c>
      <c r="AJ20">
        <f>HLOOKUP(AJ$1,'LC(WDI)'!$A$2:$JG$66,$A20-1956,FALSE)</f>
        <v>421803270412.72998</v>
      </c>
    </row>
    <row r="21" spans="1:36" x14ac:dyDescent="0.2">
      <c r="A21">
        <v>2014</v>
      </c>
      <c r="B21">
        <f>HLOOKUP(B$1,'LC(WDI)'!$A$2:$JG$66,$A21-1956,FALSE)</f>
        <v>16141330000</v>
      </c>
      <c r="C21">
        <f>HLOOKUP(C$1,'LC(WDI)'!$A$2:$JG$66,$A21-1956,FALSE)</f>
        <v>11467300000</v>
      </c>
      <c r="D21">
        <f>HLOOKUP(D$1,'LC(WDI)'!$A$2:$JG$66,$A21-1956,FALSE)</f>
        <v>219310077988.703</v>
      </c>
      <c r="E21">
        <f>HLOOKUP(E$1,'LC(WDI)'!$A$2:$JG$66,$A21-1956,FALSE)</f>
        <v>37926000000</v>
      </c>
      <c r="G21">
        <f>HLOOKUP(G$1,'LC(WDI)'!$A$2:$JG$66,$A21-1956,FALSE)</f>
        <v>175358000000</v>
      </c>
      <c r="H21">
        <f>HLOOKUP(H$1,'LC(WDI)'!$A$2:$JG$66,$A21-1956,FALSE)</f>
        <v>87996000000</v>
      </c>
      <c r="I21">
        <f>HLOOKUP(I$1,'LC(WDI)'!$A$2:$JG$66,$A21-1956,FALSE)</f>
        <v>1164579544.8766799</v>
      </c>
      <c r="J21">
        <f>HLOOKUP(J$1,'LC(WDI)'!$A$2:$JG$66,$A21-1956,FALSE)</f>
        <v>6767878753.8122501</v>
      </c>
      <c r="K21">
        <f>HLOOKUP(K$1,'LC(WDI)'!$A$2:$JG$66,$A21-1956,FALSE)</f>
        <v>191281898375.401</v>
      </c>
      <c r="L21">
        <f>HLOOKUP(L$1,'LC(WDI)'!$A$2:$JG$66,$A21-1956,FALSE)</f>
        <v>47739974216.889297</v>
      </c>
      <c r="M21">
        <f>HLOOKUP(M$1,'LC(WDI)'!$A$2:$JG$66,$A21-1956,FALSE)</f>
        <v>19151624297.706799</v>
      </c>
      <c r="N21">
        <f>HLOOKUP(N$1,'LC(WDI)'!$A$2:$JG$66,$A21-1956,FALSE)</f>
        <v>2500737079022.4199</v>
      </c>
      <c r="O21">
        <f>HLOOKUP(O$1,'LC(WDI)'!$A$2:$JG$66,$A21-1956,FALSE)</f>
        <v>17478654000</v>
      </c>
      <c r="P21">
        <f>HLOOKUP(P$1,'LC(WDI)'!$A$2:$JG$66,$A21-1956,FALSE)</f>
        <v>95763195328.343307</v>
      </c>
      <c r="Q21">
        <f>HLOOKUP(Q$1,'LC(WDI)'!$A$2:$JG$66,$A21-1956,FALSE)</f>
        <v>5506600000000</v>
      </c>
      <c r="R21">
        <f>HLOOKUP(R$1,'LC(WDI)'!$A$2:$JG$66,$A21-1956,FALSE)</f>
        <v>38144318081537.398</v>
      </c>
      <c r="S21">
        <f>HLOOKUP(S$1,'LC(WDI)'!$A$2:$JG$66,$A21-1956,FALSE)</f>
        <v>1734062412.8491015</v>
      </c>
      <c r="T21">
        <f>HLOOKUP(T$1,'LC(WDI)'!$A$2:$JG$66,$A21-1956,FALSE)</f>
        <v>1907452109.5844901</v>
      </c>
      <c r="U21">
        <f>HLOOKUP(U$1,'LC(WDI)'!$A$2:$JG$66,$A21-1956,FALSE)</f>
        <v>3899183152.8871198</v>
      </c>
      <c r="V21">
        <f>HLOOKUP(V$1,'LC(WDI)'!$A$2:$JG$66,$A21-1956,FALSE)</f>
        <v>20613892153.0126</v>
      </c>
      <c r="W21">
        <f>HLOOKUP(W$1,'LC(WDI)'!$A$2:$JG$66,$A21-1956,FALSE)</f>
        <v>176811000000</v>
      </c>
      <c r="X21">
        <f>HLOOKUP(X$1,'LC(WDI)'!$A$2:$JG$66,$A21-1956,FALSE)</f>
        <v>85105900000</v>
      </c>
      <c r="Y21">
        <f>HLOOKUP(Y$1,'LC(WDI)'!$A$2:$JG$66,$A21-1956,FALSE)</f>
        <v>16216084903.2299</v>
      </c>
      <c r="Z21">
        <f>HLOOKUP(Z$1,'LC(WDI)'!$A$2:$JG$66,$A21-1956,FALSE)</f>
        <v>15034300000</v>
      </c>
      <c r="AA21">
        <f>HLOOKUP(AA$1,'LC(WDI)'!$A$2:$JG$66,$A21-1956,FALSE)</f>
        <v>4324858000</v>
      </c>
      <c r="AC21">
        <f>HLOOKUP(AC$1,'LC(WDI)'!$A$2:$JG$66,$A21-1956,FALSE)</f>
        <v>2788810000</v>
      </c>
      <c r="AE21">
        <f>HLOOKUP(AE$1,'LC(WDI)'!$A$2:$JG$66,$A21-1956,FALSE)</f>
        <v>122096000000</v>
      </c>
      <c r="AF21">
        <f>HLOOKUP(AF$1,'LC(WDI)'!$A$2:$JG$66,$A21-1956,FALSE)</f>
        <v>7869010435.8699999</v>
      </c>
      <c r="AG21">
        <f>HLOOKUP(AG$1,'LC(WDI)'!$A$2:$JG$66,$A21-1956,FALSE)</f>
        <v>722798141862.76099</v>
      </c>
      <c r="AH21">
        <f>HLOOKUP(AH$1,'LC(WDI)'!$A$2:$JG$66,$A21-1956,FALSE)</f>
        <v>96330000000</v>
      </c>
      <c r="AI21">
        <f>HLOOKUP(AI$1,'LC(WDI)'!$A$2:$JG$66,$A21-1956,FALSE)</f>
        <v>392543200000</v>
      </c>
      <c r="AJ21">
        <f>HLOOKUP(AJ$1,'LC(WDI)'!$A$2:$JG$66,$A21-1956,FALSE)</f>
        <v>449460417754.62</v>
      </c>
    </row>
    <row r="22" spans="1:36" x14ac:dyDescent="0.2">
      <c r="A22">
        <v>2015</v>
      </c>
      <c r="B22">
        <f>HLOOKUP(B$1,'LC(WDI)'!$A$2:$JG$66,$A22-1956,FALSE)</f>
        <v>16743830000</v>
      </c>
      <c r="C22">
        <f>HLOOKUP(C$1,'LC(WDI)'!$A$2:$JG$66,$A22-1956,FALSE)</f>
        <v>11097900000</v>
      </c>
      <c r="D22">
        <f>HLOOKUP(D$1,'LC(WDI)'!$A$2:$JG$66,$A22-1956,FALSE)</f>
        <v>241689572482.716</v>
      </c>
      <c r="E22">
        <f>HLOOKUP(E$1,'LC(WDI)'!$A$2:$JG$66,$A22-1956,FALSE)</f>
        <v>36443000000</v>
      </c>
      <c r="G22">
        <f>HLOOKUP(G$1,'LC(WDI)'!$A$2:$JG$66,$A22-1956,FALSE)</f>
        <v>184272000000</v>
      </c>
      <c r="H22">
        <f>HLOOKUP(H$1,'LC(WDI)'!$A$2:$JG$66,$A22-1956,FALSE)</f>
        <v>89174000000</v>
      </c>
      <c r="I22">
        <f>HLOOKUP(I$1,'LC(WDI)'!$A$2:$JG$66,$A22-1956,FALSE)</f>
        <v>1250693597.6664801</v>
      </c>
      <c r="J22">
        <f>HLOOKUP(J$1,'LC(WDI)'!$A$2:$JG$66,$A22-1956,FALSE)</f>
        <v>6733704701.5336103</v>
      </c>
      <c r="K22">
        <f>HLOOKUP(K$1,'LC(WDI)'!$A$2:$JG$66,$A22-1956,FALSE)</f>
        <v>192476944065.44101</v>
      </c>
      <c r="L22">
        <f>HLOOKUP(L$1,'LC(WDI)'!$A$2:$JG$66,$A22-1956,FALSE)</f>
        <v>49087068846.2202</v>
      </c>
      <c r="M22">
        <f>HLOOKUP(M$1,'LC(WDI)'!$A$2:$JG$66,$A22-1956,FALSE)</f>
        <v>18833410497.976601</v>
      </c>
      <c r="N22">
        <f>HLOOKUP(N$1,'LC(WDI)'!$A$2:$JG$66,$A22-1956,FALSE)</f>
        <v>2675297218154.5601</v>
      </c>
      <c r="O22">
        <f>HLOOKUP(O$1,'LC(WDI)'!$A$2:$JG$66,$A22-1956,FALSE)</f>
        <v>17709915000</v>
      </c>
      <c r="P22">
        <f>HLOOKUP(P$1,'LC(WDI)'!$A$2:$JG$66,$A22-1956,FALSE)</f>
        <v>95209576255.732407</v>
      </c>
      <c r="Q22">
        <f>HLOOKUP(Q$1,'LC(WDI)'!$A$2:$JG$66,$A22-1956,FALSE)</f>
        <v>5587000000000</v>
      </c>
      <c r="R22">
        <f>HLOOKUP(R$1,'LC(WDI)'!$A$2:$JG$66,$A22-1956,FALSE)</f>
        <v>40160988668933</v>
      </c>
      <c r="S22">
        <f>HLOOKUP(S$1,'LC(WDI)'!$A$2:$JG$66,$A22-1956,FALSE)</f>
        <v>1818969442.404995</v>
      </c>
      <c r="T22">
        <f>HLOOKUP(T$1,'LC(WDI)'!$A$2:$JG$66,$A22-1956,FALSE)</f>
        <v>1965084198.3271201</v>
      </c>
      <c r="U22">
        <f>HLOOKUP(U$1,'LC(WDI)'!$A$2:$JG$66,$A22-1956,FALSE)</f>
        <v>4067081492.49405</v>
      </c>
      <c r="V22">
        <f>HLOOKUP(V$1,'LC(WDI)'!$A$2:$JG$66,$A22-1956,FALSE)</f>
        <v>20788650831.011101</v>
      </c>
      <c r="W22">
        <f>HLOOKUP(W$1,'LC(WDI)'!$A$2:$JG$66,$A22-1956,FALSE)</f>
        <v>185465000000</v>
      </c>
      <c r="X22">
        <f>HLOOKUP(X$1,'LC(WDI)'!$A$2:$JG$66,$A22-1956,FALSE)</f>
        <v>87582700000</v>
      </c>
      <c r="Y22">
        <f>HLOOKUP(Y$1,'LC(WDI)'!$A$2:$JG$66,$A22-1956,FALSE)</f>
        <v>16057813599.6908</v>
      </c>
      <c r="Z22">
        <f>HLOOKUP(Z$1,'LC(WDI)'!$A$2:$JG$66,$A22-1956,FALSE)</f>
        <v>16075800000</v>
      </c>
      <c r="AA22">
        <f>HLOOKUP(AA$1,'LC(WDI)'!$A$2:$JG$66,$A22-1956,FALSE)</f>
        <v>4521792000</v>
      </c>
      <c r="AC22">
        <f>HLOOKUP(AC$1,'LC(WDI)'!$A$2:$JG$66,$A22-1956,FALSE)</f>
        <v>2808004000</v>
      </c>
      <c r="AE22">
        <f>HLOOKUP(AE$1,'LC(WDI)'!$A$2:$JG$66,$A22-1956,FALSE)</f>
        <v>125785000000</v>
      </c>
      <c r="AF22">
        <f>HLOOKUP(AF$1,'LC(WDI)'!$A$2:$JG$66,$A22-1956,FALSE)</f>
        <v>8050654362.3000002</v>
      </c>
      <c r="AG22">
        <f>HLOOKUP(AG$1,'LC(WDI)'!$A$2:$JG$66,$A22-1956,FALSE)</f>
        <v>747225219266.05701</v>
      </c>
      <c r="AH22">
        <f>HLOOKUP(AH$1,'LC(WDI)'!$A$2:$JG$66,$A22-1956,FALSE)</f>
        <v>96605000000</v>
      </c>
      <c r="AI22">
        <f>HLOOKUP(AI$1,'LC(WDI)'!$A$2:$JG$66,$A22-1956,FALSE)</f>
        <v>397773900000</v>
      </c>
      <c r="AJ22">
        <f>HLOOKUP(AJ$1,'LC(WDI)'!$A$2:$JG$66,$A22-1956,FALSE)</f>
        <v>484988373029.95001</v>
      </c>
    </row>
    <row r="23" spans="1:36" x14ac:dyDescent="0.2">
      <c r="A23">
        <v>2016</v>
      </c>
      <c r="B23">
        <f>HLOOKUP(B$1,'LC(WDI)'!$A$2:$JG$66,$A23-1956,FALSE)</f>
        <v>17247640000</v>
      </c>
      <c r="C23">
        <f>HLOOKUP(C$1,'LC(WDI)'!$A$2:$JG$66,$A23-1956,FALSE)</f>
        <v>11144800000</v>
      </c>
      <c r="D23">
        <f>HLOOKUP(D$1,'LC(WDI)'!$A$2:$JG$66,$A23-1956,FALSE)</f>
        <v>252084175058.392</v>
      </c>
      <c r="E23">
        <f>HLOOKUP(E$1,'LC(WDI)'!$A$2:$JG$66,$A23-1956,FALSE)</f>
        <v>36919000000</v>
      </c>
      <c r="G23">
        <f>HLOOKUP(G$1,'LC(WDI)'!$A$2:$JG$66,$A23-1956,FALSE)</f>
        <v>195380000000</v>
      </c>
      <c r="H23">
        <f>HLOOKUP(H$1,'LC(WDI)'!$A$2:$JG$66,$A23-1956,FALSE)</f>
        <v>89351000000</v>
      </c>
      <c r="I23">
        <f>HLOOKUP(I$1,'LC(WDI)'!$A$2:$JG$66,$A23-1956,FALSE)</f>
        <v>1315901186.7668099</v>
      </c>
      <c r="J23">
        <f>HLOOKUP(J$1,'LC(WDI)'!$A$2:$JG$66,$A23-1956,FALSE)</f>
        <v>6518213710.9841299</v>
      </c>
      <c r="K23">
        <f>HLOOKUP(K$1,'LC(WDI)'!$A$2:$JG$66,$A23-1956,FALSE)</f>
        <v>194588730713.58801</v>
      </c>
      <c r="L23">
        <f>HLOOKUP(L$1,'LC(WDI)'!$A$2:$JG$66,$A23-1956,FALSE)</f>
        <v>50565757648.949699</v>
      </c>
      <c r="M23">
        <f>HLOOKUP(M$1,'LC(WDI)'!$A$2:$JG$66,$A23-1956,FALSE)</f>
        <v>18528171679.5033</v>
      </c>
      <c r="N23">
        <f>HLOOKUP(N$1,'LC(WDI)'!$A$2:$JG$66,$A23-1956,FALSE)</f>
        <v>2909656845110.4199</v>
      </c>
      <c r="O23">
        <f>HLOOKUP(O$1,'LC(WDI)'!$A$2:$JG$66,$A23-1956,FALSE)</f>
        <v>18219918000</v>
      </c>
      <c r="P23">
        <f>HLOOKUP(P$1,'LC(WDI)'!$A$2:$JG$66,$A23-1956,FALSE)</f>
        <v>98062555640.328796</v>
      </c>
      <c r="Q23">
        <f>HLOOKUP(Q$1,'LC(WDI)'!$A$2:$JG$66,$A23-1956,FALSE)</f>
        <v>5645500000000</v>
      </c>
      <c r="R23">
        <f>HLOOKUP(R$1,'LC(WDI)'!$A$2:$JG$66,$A23-1956,FALSE)</f>
        <v>42993789769384.602</v>
      </c>
      <c r="S23">
        <f>HLOOKUP(S$1,'LC(WDI)'!$A$2:$JG$66,$A23-1956,FALSE)</f>
        <v>1936302297.6533999</v>
      </c>
      <c r="T23">
        <f>HLOOKUP(T$1,'LC(WDI)'!$A$2:$JG$66,$A23-1956,FALSE)</f>
        <v>2066125253.50123</v>
      </c>
      <c r="U23">
        <f>HLOOKUP(U$1,'LC(WDI)'!$A$2:$JG$66,$A23-1956,FALSE)</f>
        <v>4142845064.5821099</v>
      </c>
      <c r="V23">
        <f>HLOOKUP(V$1,'LC(WDI)'!$A$2:$JG$66,$A23-1956,FALSE)</f>
        <v>21493854545.931301</v>
      </c>
      <c r="W23">
        <f>HLOOKUP(W$1,'LC(WDI)'!$A$2:$JG$66,$A23-1956,FALSE)</f>
        <v>190032000000</v>
      </c>
      <c r="X23">
        <f>HLOOKUP(X$1,'LC(WDI)'!$A$2:$JG$66,$A23-1956,FALSE)</f>
        <v>91787000000</v>
      </c>
      <c r="Y23">
        <f>HLOOKUP(Y$1,'LC(WDI)'!$A$2:$JG$66,$A23-1956,FALSE)</f>
        <v>16576268263.5033</v>
      </c>
      <c r="Z23">
        <f>HLOOKUP(Z$1,'LC(WDI)'!$A$2:$JG$66,$A23-1956,FALSE)</f>
        <v>16937018146.747999</v>
      </c>
      <c r="AA23">
        <f>HLOOKUP(AA$1,'LC(WDI)'!$A$2:$JG$66,$A23-1956,FALSE)</f>
        <v>4764410000</v>
      </c>
      <c r="AC23">
        <f>HLOOKUP(AC$1,'LC(WDI)'!$A$2:$JG$66,$A23-1956,FALSE)</f>
        <v>3005471000</v>
      </c>
      <c r="AE23">
        <f>HLOOKUP(AE$1,'LC(WDI)'!$A$2:$JG$66,$A23-1956,FALSE)</f>
        <v>131000000000</v>
      </c>
      <c r="AF23">
        <f>HLOOKUP(AF$1,'LC(WDI)'!$A$2:$JG$66,$A23-1956,FALSE)</f>
        <v>8106005244.1400003</v>
      </c>
      <c r="AG23">
        <f>HLOOKUP(AG$1,'LC(WDI)'!$A$2:$JG$66,$A23-1956,FALSE)</f>
        <v>788369423484.90198</v>
      </c>
      <c r="AH23">
        <f>HLOOKUP(AH$1,'LC(WDI)'!$A$2:$JG$66,$A23-1956,FALSE)</f>
        <v>99698000000</v>
      </c>
      <c r="AI23">
        <f>HLOOKUP(AI$1,'LC(WDI)'!$A$2:$JG$66,$A23-1956,FALSE)</f>
        <v>407869000000</v>
      </c>
      <c r="AJ23">
        <f>HLOOKUP(AJ$1,'LC(WDI)'!$A$2:$JG$66,$A23-1956,FALSE)</f>
        <v>493372507487.06</v>
      </c>
    </row>
    <row r="24" spans="1:36" x14ac:dyDescent="0.2">
      <c r="A24">
        <v>2017</v>
      </c>
      <c r="B24">
        <f>HLOOKUP(B$1,'LC(WDI)'!$A$2:$JG$66,$A24-1956,FALSE)</f>
        <v>17758640000</v>
      </c>
      <c r="C24">
        <f>HLOOKUP(C$1,'LC(WDI)'!$A$2:$JG$66,$A24-1956,FALSE)</f>
        <v>11278700000</v>
      </c>
      <c r="D24">
        <f>HLOOKUP(D$1,'LC(WDI)'!$A$2:$JG$66,$A24-1956,FALSE)</f>
        <v>277318010237.60303</v>
      </c>
      <c r="E24">
        <f>HLOOKUP(E$1,'LC(WDI)'!$A$2:$JG$66,$A24-1956,FALSE)</f>
        <v>40901000000</v>
      </c>
      <c r="G24">
        <f>HLOOKUP(G$1,'LC(WDI)'!$A$2:$JG$66,$A24-1956,FALSE)</f>
        <v>214914000000</v>
      </c>
      <c r="H24">
        <f>HLOOKUP(H$1,'LC(WDI)'!$A$2:$JG$66,$A24-1956,FALSE)</f>
        <v>89888000000</v>
      </c>
      <c r="I24">
        <f>HLOOKUP(I$1,'LC(WDI)'!$A$2:$JG$66,$A24-1956,FALSE)</f>
        <v>1394880898.2297101</v>
      </c>
      <c r="J24">
        <f>HLOOKUP(J$1,'LC(WDI)'!$A$2:$JG$66,$A24-1956,FALSE)</f>
        <v>6378990533.6038799</v>
      </c>
      <c r="K24">
        <f>HLOOKUP(K$1,'LC(WDI)'!$A$2:$JG$66,$A24-1956,FALSE)</f>
        <v>199419886867.80099</v>
      </c>
      <c r="L24">
        <f>HLOOKUP(L$1,'LC(WDI)'!$A$2:$JG$66,$A24-1956,FALSE)</f>
        <v>52806650593.133301</v>
      </c>
      <c r="M24">
        <f>HLOOKUP(M$1,'LC(WDI)'!$A$2:$JG$66,$A24-1956,FALSE)</f>
        <v>18542421990.4408</v>
      </c>
      <c r="N24">
        <f>HLOOKUP(N$1,'LC(WDI)'!$A$2:$JG$66,$A24-1956,FALSE)</f>
        <v>3194491485283.4102</v>
      </c>
      <c r="O24">
        <f>HLOOKUP(O$1,'LC(WDI)'!$A$2:$JG$66,$A24-1956,FALSE)</f>
        <v>19369306000</v>
      </c>
      <c r="P24">
        <f>HLOOKUP(P$1,'LC(WDI)'!$A$2:$JG$66,$A24-1956,FALSE)</f>
        <v>99610400802.2323</v>
      </c>
      <c r="Q24">
        <f>HLOOKUP(Q$1,'LC(WDI)'!$A$2:$JG$66,$A24-1956,FALSE)</f>
        <v>5650400000000</v>
      </c>
      <c r="R24">
        <f>HLOOKUP(R$1,'LC(WDI)'!$A$2:$JG$66,$A24-1956,FALSE)</f>
        <v>45302985435257</v>
      </c>
      <c r="S24">
        <f>HLOOKUP(S$1,'LC(WDI)'!$A$2:$JG$66,$A24-1956,FALSE)</f>
        <v>2112919106.8918219</v>
      </c>
      <c r="T24">
        <f>HLOOKUP(T$1,'LC(WDI)'!$A$2:$JG$66,$A24-1956,FALSE)</f>
        <v>2174454059.1189799</v>
      </c>
      <c r="U24">
        <f>HLOOKUP(U$1,'LC(WDI)'!$A$2:$JG$66,$A24-1956,FALSE)</f>
        <v>4437387828.4999104</v>
      </c>
      <c r="V24">
        <f>HLOOKUP(V$1,'LC(WDI)'!$A$2:$JG$66,$A24-1956,FALSE)</f>
        <v>22009302446.981499</v>
      </c>
      <c r="W24">
        <f>HLOOKUP(W$1,'LC(WDI)'!$A$2:$JG$66,$A24-1956,FALSE)</f>
        <v>198083000000</v>
      </c>
      <c r="X24">
        <f>HLOOKUP(X$1,'LC(WDI)'!$A$2:$JG$66,$A24-1956,FALSE)</f>
        <v>96194000000</v>
      </c>
      <c r="Y24">
        <f>HLOOKUP(Y$1,'LC(WDI)'!$A$2:$JG$66,$A24-1956,FALSE)</f>
        <v>16969912649.756901</v>
      </c>
      <c r="Z24">
        <f>HLOOKUP(Z$1,'LC(WDI)'!$A$2:$JG$66,$A24-1956,FALSE)</f>
        <v>17972100000</v>
      </c>
      <c r="AA24">
        <f>HLOOKUP(AA$1,'LC(WDI)'!$A$2:$JG$66,$A24-1956,FALSE)</f>
        <v>4746446917.4801598</v>
      </c>
      <c r="AC24">
        <f>HLOOKUP(AC$1,'LC(WDI)'!$A$2:$JG$66,$A24-1956,FALSE)</f>
        <v>3154789000</v>
      </c>
      <c r="AD24">
        <f>HLOOKUP(AD$1,'LC(WDI)'!$A$2:$JG$66,$A24-1956,FALSE)</f>
        <v>24788000000</v>
      </c>
      <c r="AE24">
        <f>HLOOKUP(AE$1,'LC(WDI)'!$A$2:$JG$66,$A24-1956,FALSE)</f>
        <v>136583000000</v>
      </c>
      <c r="AF24">
        <f>HLOOKUP(AF$1,'LC(WDI)'!$A$2:$JG$66,$A24-1956,FALSE)</f>
        <v>8245324830.4499998</v>
      </c>
      <c r="AG24">
        <f>HLOOKUP(AG$1,'LC(WDI)'!$A$2:$JG$66,$A24-1956,FALSE)</f>
        <v>796731904239.28198</v>
      </c>
      <c r="AH24">
        <f>HLOOKUP(AH$1,'LC(WDI)'!$A$2:$JG$66,$A24-1956,FALSE)</f>
        <v>117237000000</v>
      </c>
      <c r="AI24">
        <f>HLOOKUP(AI$1,'LC(WDI)'!$A$2:$JG$66,$A24-1956,FALSE)</f>
        <v>417808000000</v>
      </c>
      <c r="AJ24">
        <f>HLOOKUP(AJ$1,'LC(WDI)'!$A$2:$JG$66,$A24-1956,FALSE)</f>
        <v>506715450831.13</v>
      </c>
    </row>
    <row r="25" spans="1:36" x14ac:dyDescent="0.2">
      <c r="A25">
        <v>2018</v>
      </c>
      <c r="B25">
        <f>HLOOKUP(B$1,'LC(WDI)'!$A$2:$JG$66,$A25-1956,FALSE)</f>
        <v>18301530000</v>
      </c>
      <c r="C25">
        <f>HLOOKUP(C$1,'LC(WDI)'!$A$2:$JG$66,$A25-1956,FALSE)</f>
        <v>11379100000</v>
      </c>
      <c r="D25">
        <f>HLOOKUP(D$1,'LC(WDI)'!$A$2:$JG$66,$A25-1956,FALSE)</f>
        <v>290953164289.65302</v>
      </c>
      <c r="E25">
        <f>HLOOKUP(E$1,'LC(WDI)'!$A$2:$JG$66,$A25-1956,FALSE)</f>
        <v>42476000000</v>
      </c>
      <c r="G25">
        <f>HLOOKUP(G$1,'LC(WDI)'!$A$2:$JG$66,$A25-1956,FALSE)</f>
        <v>239014000000</v>
      </c>
      <c r="H25">
        <f>HLOOKUP(H$1,'LC(WDI)'!$A$2:$JG$66,$A25-1956,FALSE)</f>
        <v>93501000000</v>
      </c>
      <c r="I25">
        <f>HLOOKUP(I$1,'LC(WDI)'!$A$2:$JG$66,$A25-1956,FALSE)</f>
        <v>1500622481.50528</v>
      </c>
      <c r="J25">
        <f>HLOOKUP(J$1,'LC(WDI)'!$A$2:$JG$66,$A25-1956,FALSE)</f>
        <v>6780231439.3195</v>
      </c>
      <c r="K25">
        <f>HLOOKUP(K$1,'LC(WDI)'!$A$2:$JG$66,$A25-1956,FALSE)</f>
        <v>202193729356.992</v>
      </c>
      <c r="L25">
        <f>HLOOKUP(L$1,'LC(WDI)'!$A$2:$JG$66,$A25-1956,FALSE)</f>
        <v>54741505588.409897</v>
      </c>
      <c r="M25">
        <f>HLOOKUP(M$1,'LC(WDI)'!$A$2:$JG$66,$A25-1956,FALSE)</f>
        <v>18583435059.862</v>
      </c>
      <c r="N25">
        <f>HLOOKUP(N$1,'LC(WDI)'!$A$2:$JG$66,$A25-1956,FALSE)</f>
        <v>3435709413181.1699</v>
      </c>
      <c r="O25">
        <f>HLOOKUP(O$1,'LC(WDI)'!$A$2:$JG$66,$A25-1956,FALSE)</f>
        <v>20311482000</v>
      </c>
      <c r="P25">
        <f>HLOOKUP(P$1,'LC(WDI)'!$A$2:$JG$66,$A25-1956,FALSE)</f>
        <v>103373372769.95399</v>
      </c>
      <c r="Q25">
        <f>HLOOKUP(Q$1,'LC(WDI)'!$A$2:$JG$66,$A25-1956,FALSE)</f>
        <v>5707500000000</v>
      </c>
      <c r="R25">
        <f>HLOOKUP(R$1,'LC(WDI)'!$A$2:$JG$66,$A25-1956,FALSE)</f>
        <v>48350877767200</v>
      </c>
      <c r="S25">
        <f>HLOOKUP(S$1,'LC(WDI)'!$A$2:$JG$66,$A25-1956,FALSE)</f>
        <v>2302437094.8372521</v>
      </c>
      <c r="T25">
        <f>HLOOKUP(T$1,'LC(WDI)'!$A$2:$JG$66,$A25-1956,FALSE)</f>
        <v>2388691527.1005502</v>
      </c>
      <c r="U25">
        <f>HLOOKUP(U$1,'LC(WDI)'!$A$2:$JG$66,$A25-1956,FALSE)</f>
        <v>4779163859.2237501</v>
      </c>
      <c r="V25">
        <f>HLOOKUP(V$1,'LC(WDI)'!$A$2:$JG$66,$A25-1956,FALSE)</f>
        <v>23099110303.203701</v>
      </c>
      <c r="W25">
        <f>HLOOKUP(W$1,'LC(WDI)'!$A$2:$JG$66,$A25-1956,FALSE)</f>
        <v>206801000000</v>
      </c>
      <c r="X25">
        <f>HLOOKUP(X$1,'LC(WDI)'!$A$2:$JG$66,$A25-1956,FALSE)</f>
        <v>99442000000</v>
      </c>
      <c r="Y25">
        <f>HLOOKUP(Y$1,'LC(WDI)'!$A$2:$JG$66,$A25-1956,FALSE)</f>
        <v>17410941950.799999</v>
      </c>
      <c r="Z25">
        <f>HLOOKUP(Z$1,'LC(WDI)'!$A$2:$JG$66,$A25-1956,FALSE)</f>
        <v>18547161189.238602</v>
      </c>
      <c r="AA25">
        <f>HLOOKUP(AA$1,'LC(WDI)'!$A$2:$JG$66,$A25-1956,FALSE)</f>
        <v>5003582916.8034096</v>
      </c>
      <c r="AC25">
        <f>HLOOKUP(AC$1,'LC(WDI)'!$A$2:$JG$66,$A25-1956,FALSE)</f>
        <v>3306777000</v>
      </c>
      <c r="AD25">
        <f>HLOOKUP(AD$1,'LC(WDI)'!$A$2:$JG$66,$A25-1956,FALSE)</f>
        <v>25421000000</v>
      </c>
      <c r="AE25">
        <f>HLOOKUP(AE$1,'LC(WDI)'!$A$2:$JG$66,$A25-1956,FALSE)</f>
        <v>142140000000</v>
      </c>
      <c r="AF25">
        <f>HLOOKUP(AF$1,'LC(WDI)'!$A$2:$JG$66,$A25-1956,FALSE)</f>
        <v>8299977865.0500002</v>
      </c>
      <c r="AG25">
        <f>HLOOKUP(AG$1,'LC(WDI)'!$A$2:$JG$66,$A25-1956,FALSE)</f>
        <v>807125767621.28296</v>
      </c>
      <c r="AH25">
        <f>HLOOKUP(AH$1,'LC(WDI)'!$A$2:$JG$66,$A25-1956,FALSE)</f>
        <v>126921000000</v>
      </c>
      <c r="AI25">
        <f>HLOOKUP(AI$1,'LC(WDI)'!$A$2:$JG$66,$A25-1956,FALSE)</f>
        <v>435324600000</v>
      </c>
      <c r="AJ25">
        <f>HLOOKUP(AJ$1,'LC(WDI)'!$A$2:$JG$66,$A25-1956,FALSE)</f>
        <v>527877956112.78998</v>
      </c>
    </row>
    <row r="26" spans="1:36" x14ac:dyDescent="0.2">
      <c r="A26">
        <v>2019</v>
      </c>
      <c r="B26">
        <f>HLOOKUP(B$1,'LC(WDI)'!$A$2:$JG$66,$A26-1956,FALSE)</f>
        <v>18854090000</v>
      </c>
      <c r="C26">
        <f>HLOOKUP(C$1,'LC(WDI)'!$A$2:$JG$66,$A26-1956,FALSE)</f>
        <v>11520200000</v>
      </c>
      <c r="D26">
        <f>HLOOKUP(D$1,'LC(WDI)'!$A$2:$JG$66,$A26-1956,FALSE)</f>
        <v>305740330097.16302</v>
      </c>
      <c r="E26">
        <f>HLOOKUP(E$1,'LC(WDI)'!$A$2:$JG$66,$A26-1956,FALSE)</f>
        <v>43776000000</v>
      </c>
      <c r="G26">
        <f>HLOOKUP(G$1,'LC(WDI)'!$A$2:$JG$66,$A26-1956,FALSE)</f>
        <v>259002000000</v>
      </c>
      <c r="H26">
        <f>HLOOKUP(H$1,'LC(WDI)'!$A$2:$JG$66,$A26-1956,FALSE)</f>
        <v>96156000000</v>
      </c>
      <c r="I26">
        <f>HLOOKUP(I$1,'LC(WDI)'!$A$2:$JG$66,$A26-1956,FALSE)</f>
        <v>1635013604.1927299</v>
      </c>
      <c r="J26">
        <f>HLOOKUP(J$1,'LC(WDI)'!$A$2:$JG$66,$A26-1956,FALSE)</f>
        <v>7107216842.2951403</v>
      </c>
      <c r="K26">
        <f>HLOOKUP(K$1,'LC(WDI)'!$A$2:$JG$66,$A26-1956,FALSE)</f>
        <v>203877862314.45499</v>
      </c>
      <c r="L26">
        <f>HLOOKUP(L$1,'LC(WDI)'!$A$2:$JG$66,$A26-1956,FALSE)</f>
        <v>57391013293.5187</v>
      </c>
      <c r="M26">
        <f>HLOOKUP(M$1,'LC(WDI)'!$A$2:$JG$66,$A26-1956,FALSE)</f>
        <v>18574259062.2649</v>
      </c>
      <c r="N26">
        <f>HLOOKUP(N$1,'LC(WDI)'!$A$2:$JG$66,$A26-1956,FALSE)</f>
        <v>3701298329694.7598</v>
      </c>
      <c r="O26">
        <f>HLOOKUP(O$1,'LC(WDI)'!$A$2:$JG$66,$A26-1956,FALSE)</f>
        <v>21516732000</v>
      </c>
      <c r="P26">
        <f>HLOOKUP(P$1,'LC(WDI)'!$A$2:$JG$66,$A26-1956,FALSE)</f>
        <v>102825721381.75301</v>
      </c>
      <c r="Q26">
        <f>HLOOKUP(Q$1,'LC(WDI)'!$A$2:$JG$66,$A26-1956,FALSE)</f>
        <v>5727200000000</v>
      </c>
      <c r="R26">
        <f>HLOOKUP(R$1,'LC(WDI)'!$A$2:$JG$66,$A26-1956,FALSE)</f>
        <v>50919623017505.898</v>
      </c>
      <c r="S26">
        <f>HLOOKUP(S$1,'LC(WDI)'!$A$2:$JG$66,$A26-1956,FALSE)</f>
        <v>2508921406.2526679</v>
      </c>
      <c r="T26">
        <f>HLOOKUP(T$1,'LC(WDI)'!$A$2:$JG$66,$A26-1956,FALSE)</f>
        <v>2655599817.80791</v>
      </c>
      <c r="U26">
        <f>HLOOKUP(U$1,'LC(WDI)'!$A$2:$JG$66,$A26-1956,FALSE)</f>
        <v>5100726178.0650597</v>
      </c>
      <c r="V26">
        <f>HLOOKUP(V$1,'LC(WDI)'!$A$2:$JG$66,$A26-1956,FALSE)</f>
        <v>24442814540.588001</v>
      </c>
      <c r="W26">
        <f>HLOOKUP(W$1,'LC(WDI)'!$A$2:$JG$66,$A26-1956,FALSE)</f>
        <v>215062000000</v>
      </c>
      <c r="X26">
        <f>HLOOKUP(X$1,'LC(WDI)'!$A$2:$JG$66,$A26-1956,FALSE)</f>
        <v>110082000000</v>
      </c>
      <c r="Y26">
        <f>HLOOKUP(Y$1,'LC(WDI)'!$A$2:$JG$66,$A26-1956,FALSE)</f>
        <v>18213512293.340302</v>
      </c>
      <c r="Z26">
        <f>HLOOKUP(Z$1,'LC(WDI)'!$A$2:$JG$66,$A26-1956,FALSE)</f>
        <v>17780043692.276001</v>
      </c>
      <c r="AA26">
        <f>HLOOKUP(AA$1,'LC(WDI)'!$A$2:$JG$66,$A26-1956,FALSE)</f>
        <v>5731255593.7271996</v>
      </c>
      <c r="AC26">
        <f>HLOOKUP(AC$1,'LC(WDI)'!$A$2:$JG$66,$A26-1956,FALSE)</f>
        <v>3573219000</v>
      </c>
      <c r="AD26">
        <f>HLOOKUP(AD$1,'LC(WDI)'!$A$2:$JG$66,$A26-1956,FALSE)</f>
        <v>26469000000</v>
      </c>
      <c r="AE26">
        <f>HLOOKUP(AE$1,'LC(WDI)'!$A$2:$JG$66,$A26-1956,FALSE)</f>
        <v>148885000000</v>
      </c>
      <c r="AF26">
        <f>HLOOKUP(AF$1,'LC(WDI)'!$A$2:$JG$66,$A26-1956,FALSE)</f>
        <v>8563006702.1099997</v>
      </c>
      <c r="AG26">
        <f>HLOOKUP(AG$1,'LC(WDI)'!$A$2:$JG$66,$A26-1956,FALSE)</f>
        <v>814695742277.58899</v>
      </c>
      <c r="AH26">
        <f>HLOOKUP(AH$1,'LC(WDI)'!$A$2:$JG$66,$A26-1956,FALSE)</f>
        <v>134116000000</v>
      </c>
      <c r="AI26">
        <f>HLOOKUP(AI$1,'LC(WDI)'!$A$2:$JG$66,$A26-1956,FALSE)</f>
        <v>449747400000</v>
      </c>
      <c r="AJ26">
        <f>HLOOKUP(AJ$1,'LC(WDI)'!$A$2:$JG$66,$A26-1956,FALSE)</f>
        <v>520112781546.91998</v>
      </c>
    </row>
    <row r="27" spans="1:36" x14ac:dyDescent="0.2">
      <c r="A27">
        <v>2020</v>
      </c>
      <c r="B27">
        <f>HLOOKUP(B$1,'LC(WDI)'!$A$2:$JG$66,$A27-1956,FALSE)</f>
        <v>19278890000</v>
      </c>
      <c r="C27">
        <f>HLOOKUP(C$1,'LC(WDI)'!$A$2:$JG$66,$A27-1956,FALSE)</f>
        <v>11675800000</v>
      </c>
      <c r="D27">
        <f>HLOOKUP(D$1,'LC(WDI)'!$A$2:$JG$66,$A27-1956,FALSE)</f>
        <v>302044797264.98999</v>
      </c>
      <c r="E27">
        <f>HLOOKUP(E$1,'LC(WDI)'!$A$2:$JG$66,$A27-1956,FALSE)</f>
        <v>45749000000</v>
      </c>
      <c r="G27">
        <f>HLOOKUP(G$1,'LC(WDI)'!$A$2:$JG$66,$A27-1956,FALSE)</f>
        <v>278255000000</v>
      </c>
      <c r="H27">
        <f>HLOOKUP(H$1,'LC(WDI)'!$A$2:$JG$66,$A27-1956,FALSE)</f>
        <v>98204000000</v>
      </c>
      <c r="I27">
        <f>HLOOKUP(I$1,'LC(WDI)'!$A$2:$JG$66,$A27-1956,FALSE)</f>
        <v>1738946141.9706399</v>
      </c>
      <c r="J27">
        <f>HLOOKUP(J$1,'LC(WDI)'!$A$2:$JG$66,$A27-1956,FALSE)</f>
        <v>7381837096.9025202</v>
      </c>
      <c r="K27">
        <f>HLOOKUP(K$1,'LC(WDI)'!$A$2:$JG$66,$A27-1956,FALSE)</f>
        <v>209494067283.99399</v>
      </c>
      <c r="L27">
        <f>HLOOKUP(L$1,'LC(WDI)'!$A$2:$JG$66,$A27-1956,FALSE)</f>
        <v>60266505992.409103</v>
      </c>
      <c r="M27">
        <f>HLOOKUP(M$1,'LC(WDI)'!$A$2:$JG$66,$A27-1956,FALSE)</f>
        <v>18824055100.259499</v>
      </c>
      <c r="N27">
        <f>HLOOKUP(N$1,'LC(WDI)'!$A$2:$JG$66,$A27-1956,FALSE)</f>
        <v>4023650906236.0801</v>
      </c>
      <c r="O27">
        <f>HLOOKUP(O$1,'LC(WDI)'!$A$2:$JG$66,$A27-1956,FALSE)</f>
        <v>22498281000</v>
      </c>
      <c r="P27">
        <f>HLOOKUP(P$1,'LC(WDI)'!$A$2:$JG$66,$A27-1956,FALSE)</f>
        <v>103054632444.68401</v>
      </c>
      <c r="Q27">
        <f>HLOOKUP(Q$1,'LC(WDI)'!$A$2:$JG$66,$A27-1956,FALSE)</f>
        <v>5663900000000</v>
      </c>
      <c r="R27">
        <f>HLOOKUP(R$1,'LC(WDI)'!$A$2:$JG$66,$A27-1956,FALSE)</f>
        <v>53767229126785</v>
      </c>
      <c r="S27">
        <f>HLOOKUP(S$1,'LC(WDI)'!$A$2:$JG$66,$A27-1956,FALSE)</f>
        <v>2639186743.3879147</v>
      </c>
      <c r="T27">
        <f>HLOOKUP(T$1,'LC(WDI)'!$A$2:$JG$66,$A27-1956,FALSE)</f>
        <v>2960047032.6546502</v>
      </c>
      <c r="U27">
        <f>HLOOKUP(U$1,'LC(WDI)'!$A$2:$JG$66,$A27-1956,FALSE)</f>
        <v>5578406449.1728096</v>
      </c>
      <c r="V27">
        <f>HLOOKUP(V$1,'LC(WDI)'!$A$2:$JG$66,$A27-1956,FALSE)</f>
        <v>26046364158.243599</v>
      </c>
      <c r="W27">
        <f>HLOOKUP(W$1,'LC(WDI)'!$A$2:$JG$66,$A27-1956,FALSE)</f>
        <v>222599000000</v>
      </c>
      <c r="X27">
        <f>HLOOKUP(X$1,'LC(WDI)'!$A$2:$JG$66,$A27-1956,FALSE)</f>
        <v>119327000000</v>
      </c>
      <c r="Y27">
        <f>HLOOKUP(Y$1,'LC(WDI)'!$A$2:$JG$66,$A27-1956,FALSE)</f>
        <v>18779811094.576801</v>
      </c>
      <c r="Z27">
        <f>HLOOKUP(Z$1,'LC(WDI)'!$A$2:$JG$66,$A27-1956,FALSE)</f>
        <v>17718365465.418999</v>
      </c>
      <c r="AA27">
        <f>HLOOKUP(AA$1,'LC(WDI)'!$A$2:$JG$66,$A27-1956,FALSE)</f>
        <v>6278276797.09904</v>
      </c>
      <c r="AC27">
        <f>HLOOKUP(AC$1,'LC(WDI)'!$A$2:$JG$66,$A27-1956,FALSE)</f>
        <v>3969021000</v>
      </c>
      <c r="AD27">
        <f>HLOOKUP(AD$1,'LC(WDI)'!$A$2:$JG$66,$A27-1956,FALSE)</f>
        <v>27224000000</v>
      </c>
      <c r="AE27">
        <f>HLOOKUP(AE$1,'LC(WDI)'!$A$2:$JG$66,$A27-1956,FALSE)</f>
        <v>157049000000</v>
      </c>
      <c r="AF27">
        <f>HLOOKUP(AF$1,'LC(WDI)'!$A$2:$JG$66,$A27-1956,FALSE)</f>
        <v>8844063245.9699993</v>
      </c>
      <c r="AG27">
        <f>HLOOKUP(AG$1,'LC(WDI)'!$A$2:$JG$66,$A27-1956,FALSE)</f>
        <v>823555077028.71704</v>
      </c>
      <c r="AH27">
        <f>HLOOKUP(AH$1,'LC(WDI)'!$A$2:$JG$66,$A27-1956,FALSE)</f>
        <v>145843000000</v>
      </c>
      <c r="AI27">
        <f>HLOOKUP(AI$1,'LC(WDI)'!$A$2:$JG$66,$A27-1956,FALSE)</f>
        <v>472053700000</v>
      </c>
      <c r="AJ27">
        <f>HLOOKUP(AJ$1,'LC(WDI)'!$A$2:$JG$66,$A27-1956,FALSE)</f>
        <v>567228038315.59998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opLeftCell="Q1" workbookViewId="0">
      <selection activeCell="AK17" sqref="AK17"/>
    </sheetView>
  </sheetViews>
  <sheetFormatPr defaultRowHeight="14.4" x14ac:dyDescent="0.2"/>
  <sheetData>
    <row r="1" spans="1:36" x14ac:dyDescent="0.2">
      <c r="B1" t="s">
        <v>85</v>
      </c>
      <c r="C1" t="s">
        <v>86</v>
      </c>
      <c r="D1" t="s">
        <v>362</v>
      </c>
      <c r="E1" t="s">
        <v>88</v>
      </c>
      <c r="F1" t="s">
        <v>389</v>
      </c>
      <c r="G1" t="s">
        <v>93</v>
      </c>
      <c r="H1" t="s">
        <v>95</v>
      </c>
      <c r="I1" t="s">
        <v>98</v>
      </c>
      <c r="J1" t="s">
        <v>101</v>
      </c>
      <c r="K1" t="s">
        <v>102</v>
      </c>
      <c r="L1" t="s">
        <v>94</v>
      </c>
      <c r="M1" t="s">
        <v>104</v>
      </c>
      <c r="N1" t="s">
        <v>106</v>
      </c>
      <c r="O1" t="s">
        <v>107</v>
      </c>
      <c r="P1" t="s">
        <v>110</v>
      </c>
      <c r="Q1" t="s">
        <v>1281</v>
      </c>
      <c r="R1" t="s">
        <v>112</v>
      </c>
      <c r="S1" t="s">
        <v>115</v>
      </c>
      <c r="T1" t="s">
        <v>113</v>
      </c>
      <c r="U1" t="s">
        <v>114</v>
      </c>
      <c r="V1" t="s">
        <v>116</v>
      </c>
      <c r="W1" t="s">
        <v>117</v>
      </c>
      <c r="X1" t="s">
        <v>119</v>
      </c>
      <c r="Y1" t="s">
        <v>120</v>
      </c>
      <c r="Z1" t="s">
        <v>622</v>
      </c>
      <c r="AA1" t="s">
        <v>123</v>
      </c>
      <c r="AB1" t="s">
        <v>694</v>
      </c>
      <c r="AC1" t="s">
        <v>124</v>
      </c>
      <c r="AD1" t="s">
        <v>97</v>
      </c>
      <c r="AE1" t="s">
        <v>125</v>
      </c>
      <c r="AF1" t="s">
        <v>89</v>
      </c>
      <c r="AG1" t="s">
        <v>659</v>
      </c>
      <c r="AH1" t="s">
        <v>103</v>
      </c>
      <c r="AI1" t="s">
        <v>127</v>
      </c>
      <c r="AJ1" t="s">
        <v>1282</v>
      </c>
    </row>
    <row r="2" spans="1:36" x14ac:dyDescent="0.2">
      <c r="A2">
        <v>1995</v>
      </c>
      <c r="B2">
        <f>HLOOKUP(B$1,'CPI(WDI)'!$B$2:$JG$65,$A2-1956,FALSE)</f>
        <v>77.060031483308705</v>
      </c>
      <c r="C2">
        <f>HLOOKUP(C$1,'CPI(WDI)'!$B$2:$JG$65,$A2-1956,FALSE)</f>
        <v>74.979479473193095</v>
      </c>
      <c r="D2">
        <f>HLOOKUP(D$1,'CPI(WDI)'!$B$2:$JG$65,$A2-1956,FALSE)</f>
        <v>36.640315941140997</v>
      </c>
      <c r="E2">
        <f>HLOOKUP(E$1,'CPI(WDI)'!$B$2:$JG$65,$A2-1956,FALSE)</f>
        <v>75.171722953634799</v>
      </c>
      <c r="F2">
        <f>HLOOKUP(F$1,'CPI(WDI)'!$B$2:$JG$65,$A2-1956,FALSE)</f>
        <v>74.079786373752796</v>
      </c>
      <c r="G2">
        <f>HLOOKUP(G$1,'CPI(WDI)'!$B$2:$JG$65,$A2-1956,FALSE)</f>
        <v>56.154810965776697</v>
      </c>
      <c r="H2">
        <f>HLOOKUP(H$1,'CPI(WDI)'!$B$2:$JG$65,$A2-1956,FALSE)</f>
        <v>72.865661994464801</v>
      </c>
      <c r="I2">
        <f>HLOOKUP(I$1,'CPI(WDI)'!$B$2:$JG$65,$A2-1956,FALSE)</f>
        <v>42.002765645952202</v>
      </c>
      <c r="J2">
        <f>HLOOKUP(J$1,'CPI(WDI)'!$B$2:$JG$65,$A2-1956,FALSE)</f>
        <v>79.980394783941307</v>
      </c>
      <c r="K2">
        <f>HLOOKUP(K$1,'CPI(WDI)'!$B$2:$JG$65,$A2-1956,FALSE)</f>
        <v>79.469109081630904</v>
      </c>
      <c r="L2">
        <f>HLOOKUP(L$1,'CPI(WDI)'!$B$2:$JG$65,$A2-1956,FALSE)</f>
        <v>80.481706581045501</v>
      </c>
      <c r="M2">
        <f>HLOOKUP(M$1,'CPI(WDI)'!$B$2:$JG$65,$A2-1956,FALSE)</f>
        <v>57.008683928689997</v>
      </c>
      <c r="N2">
        <f>HLOOKUP(N$1,'CPI(WDI)'!$B$2:$JG$65,$A2-1956,FALSE)</f>
        <v>28.737832360013702</v>
      </c>
      <c r="O2">
        <f>HLOOKUP(O$1,'CPI(WDI)'!$B$2:$JG$65,$A2-1956,FALSE)</f>
        <v>69.015155257893397</v>
      </c>
      <c r="P2">
        <f>HLOOKUP(P$1,'CPI(WDI)'!$B$2:$JG$65,$A2-1956,FALSE)</f>
        <v>71.553016476947704</v>
      </c>
      <c r="Q2">
        <f>HLOOKUP(Q$1,'CPI(WDI)'!$B$2:$JG$65,$A2-1956,FALSE)</f>
        <v>101.13075228351801</v>
      </c>
      <c r="R2">
        <f>HLOOKUP(R$1,'CPI(WDI)'!$B$2:$JG$65,$A2-1956,FALSE)</f>
        <v>60.198056483918499</v>
      </c>
      <c r="S2">
        <f>HLOOKUP(S$1,'CPI(WDI)'!$B$2:$JG$65,$A2-1956,FALSE)</f>
        <v>42.190475016017899</v>
      </c>
      <c r="T2">
        <f>HLOOKUP(T$1,'CPI(WDI)'!$B$2:$JG$65,$A2-1956,FALSE)</f>
        <v>51.307602075258998</v>
      </c>
      <c r="U2">
        <f>HLOOKUP(U$1,'CPI(WDI)'!$B$2:$JG$65,$A2-1956,FALSE)</f>
        <v>74.186239876239895</v>
      </c>
      <c r="V2">
        <f>HLOOKUP(V$1,'CPI(WDI)'!$B$2:$JG$65,$A2-1956,FALSE)</f>
        <v>73.834338122230605</v>
      </c>
      <c r="W2">
        <f>HLOOKUP(W$1,'CPI(WDI)'!$B$2:$JG$65,$A2-1956,FALSE)</f>
        <v>73.106506198534106</v>
      </c>
      <c r="X2">
        <f>HLOOKUP(X$1,'CPI(WDI)'!$B$2:$JG$65,$A2-1956,FALSE)</f>
        <v>42.035313921079599</v>
      </c>
      <c r="Y2">
        <f>HLOOKUP(Y$1,'CPI(WDI)'!$B$2:$JG$65,$A2-1956,FALSE)</f>
        <v>68.9594378180294</v>
      </c>
      <c r="Z2">
        <f>HLOOKUP(Z$1,'CPI(WDI)'!$B$2:$JG$65,$A2-1956,FALSE)</f>
        <v>81.483750972983103</v>
      </c>
      <c r="AA2">
        <f>HLOOKUP(AA$1,'CPI(WDI)'!$B$2:$JG$65,$A2-1956,FALSE)</f>
        <v>44.083654858916802</v>
      </c>
      <c r="AB2">
        <f>HLOOKUP(AB$1,'CPI(WDI)'!$B$2:$JG$65,$A2-1956,FALSE)</f>
        <v>40.165720382289898</v>
      </c>
      <c r="AC2">
        <f>HLOOKUP(AC$1,'CPI(WDI)'!$B$2:$JG$65,$A2-1956,FALSE)</f>
        <v>44.804595417825503</v>
      </c>
      <c r="AD2">
        <f>HLOOKUP(AD$1,'CPI(WDI)'!$B$2:$JG$65,$A2-1956,FALSE)</f>
        <v>66.7190602114961</v>
      </c>
      <c r="AE2">
        <f>HLOOKUP(AE$1,'CPI(WDI)'!$B$2:$JG$65,$A2-1956,FALSE)</f>
        <v>84.285348254799999</v>
      </c>
      <c r="AF2">
        <f>HLOOKUP(AF$1,'CPI(WDI)'!$B$2:$JG$65,$A2-1956,FALSE)</f>
        <v>88.421296493719893</v>
      </c>
      <c r="AG2">
        <f>HLOOKUP(AG$1,'CPI(WDI)'!$B$2:$JG$65,$A2-1956,FALSE)</f>
        <v>62.907212018669703</v>
      </c>
      <c r="AH2">
        <f>HLOOKUP(AH$1,'CPI(WDI)'!$B$2:$JG$65,$A2-1956,FALSE)</f>
        <v>73.931940077677098</v>
      </c>
      <c r="AI2">
        <f>HLOOKUP(AI$1,'CPI(WDI)'!$B$2:$JG$65,$A2-1956,FALSE)</f>
        <v>69.882820352310901</v>
      </c>
      <c r="AJ2">
        <f>HLOOKUP(AJ$1,'CPI(WDI)'!$B$2:$JG$65,$A2-1956,FALSE)</f>
        <v>26.394117926461199</v>
      </c>
    </row>
    <row r="3" spans="1:36" x14ac:dyDescent="0.2">
      <c r="A3">
        <v>1996</v>
      </c>
      <c r="B3">
        <f>HLOOKUP(B$1,'CPI(WDI)'!$B$2:$JG$65,$A3-1956,FALSE)</f>
        <v>78.494096443253895</v>
      </c>
      <c r="C3">
        <f>HLOOKUP(C$1,'CPI(WDI)'!$B$2:$JG$65,$A3-1956,FALSE)</f>
        <v>76.536819062657003</v>
      </c>
      <c r="D3">
        <f>HLOOKUP(D$1,'CPI(WDI)'!$B$2:$JG$65,$A3-1956,FALSE)</f>
        <v>42.413974402024898</v>
      </c>
      <c r="E3">
        <f>HLOOKUP(E$1,'CPI(WDI)'!$B$2:$JG$65,$A3-1956,FALSE)</f>
        <v>76.352318259874096</v>
      </c>
      <c r="F3">
        <f>HLOOKUP(F$1,'CPI(WDI)'!$B$2:$JG$65,$A3-1956,FALSE)</f>
        <v>80.238157756706499</v>
      </c>
      <c r="G3">
        <f>HLOOKUP(G$1,'CPI(WDI)'!$B$2:$JG$65,$A3-1956,FALSE)</f>
        <v>61.073284357642002</v>
      </c>
      <c r="H3">
        <f>HLOOKUP(H$1,'CPI(WDI)'!$B$2:$JG$65,$A3-1956,FALSE)</f>
        <v>74.415003124720997</v>
      </c>
      <c r="I3">
        <f>HLOOKUP(I$1,'CPI(WDI)'!$B$2:$JG$65,$A3-1956,FALSE)</f>
        <v>51.684547343637199</v>
      </c>
      <c r="J3">
        <f>HLOOKUP(J$1,'CPI(WDI)'!$B$2:$JG$65,$A3-1956,FALSE)</f>
        <v>80.483626819548206</v>
      </c>
      <c r="K3">
        <f>HLOOKUP(K$1,'CPI(WDI)'!$B$2:$JG$65,$A3-1956,FALSE)</f>
        <v>81.044889053124294</v>
      </c>
      <c r="L3">
        <f>HLOOKUP(L$1,'CPI(WDI)'!$B$2:$JG$65,$A3-1956,FALSE)</f>
        <v>81.648471187515597</v>
      </c>
      <c r="M3">
        <f>HLOOKUP(M$1,'CPI(WDI)'!$B$2:$JG$65,$A3-1956,FALSE)</f>
        <v>61.680290278264103</v>
      </c>
      <c r="N3">
        <f>HLOOKUP(N$1,'CPI(WDI)'!$B$2:$JG$65,$A3-1956,FALSE)</f>
        <v>35.482322913088304</v>
      </c>
      <c r="O3">
        <f>HLOOKUP(O$1,'CPI(WDI)'!$B$2:$JG$65,$A3-1956,FALSE)</f>
        <v>70.225496216404295</v>
      </c>
      <c r="P3">
        <f>HLOOKUP(P$1,'CPI(WDI)'!$B$2:$JG$65,$A3-1956,FALSE)</f>
        <v>74.420129168035203</v>
      </c>
      <c r="Q3">
        <f>HLOOKUP(Q$1,'CPI(WDI)'!$B$2:$JG$65,$A3-1956,FALSE)</f>
        <v>101.268897253768</v>
      </c>
      <c r="R3">
        <f>HLOOKUP(R$1,'CPI(WDI)'!$B$2:$JG$65,$A3-1956,FALSE)</f>
        <v>63.162535987465198</v>
      </c>
      <c r="S3">
        <f>HLOOKUP(S$1,'CPI(WDI)'!$B$2:$JG$65,$A3-1956,FALSE)</f>
        <v>49.6204158953758</v>
      </c>
      <c r="T3">
        <f>HLOOKUP(T$1,'CPI(WDI)'!$B$2:$JG$65,$A3-1956,FALSE)</f>
        <v>63.942199334393898</v>
      </c>
      <c r="U3">
        <f>HLOOKUP(U$1,'CPI(WDI)'!$B$2:$JG$65,$A3-1956,FALSE)</f>
        <v>75.0645008645009</v>
      </c>
      <c r="V3">
        <f>HLOOKUP(V$1,'CPI(WDI)'!$B$2:$JG$65,$A3-1956,FALSE)</f>
        <v>75.273640441464096</v>
      </c>
      <c r="W3">
        <f>HLOOKUP(W$1,'CPI(WDI)'!$B$2:$JG$65,$A3-1956,FALSE)</f>
        <v>74.029499592796995</v>
      </c>
      <c r="X3">
        <f>HLOOKUP(X$1,'CPI(WDI)'!$B$2:$JG$65,$A3-1956,FALSE)</f>
        <v>50.356190406337099</v>
      </c>
      <c r="Y3">
        <f>HLOOKUP(Y$1,'CPI(WDI)'!$B$2:$JG$65,$A3-1956,FALSE)</f>
        <v>71.0757873281798</v>
      </c>
      <c r="Z3">
        <f>HLOOKUP(Z$1,'CPI(WDI)'!$B$2:$JG$65,$A3-1956,FALSE)</f>
        <v>82.610818347333307</v>
      </c>
      <c r="AA3">
        <f>HLOOKUP(AA$1,'CPI(WDI)'!$B$2:$JG$65,$A3-1956,FALSE)</f>
        <v>46.629850878651801</v>
      </c>
      <c r="AB3">
        <f>HLOOKUP(AB$1,'CPI(WDI)'!$B$2:$JG$65,$A3-1956,FALSE)</f>
        <v>42.445125013984899</v>
      </c>
      <c r="AC3">
        <f>HLOOKUP(AC$1,'CPI(WDI)'!$B$2:$JG$65,$A3-1956,FALSE)</f>
        <v>49.224322606277298</v>
      </c>
      <c r="AD3">
        <f>HLOOKUP(AD$1,'CPI(WDI)'!$B$2:$JG$65,$A3-1956,FALSE)</f>
        <v>69.093488545781199</v>
      </c>
      <c r="AE3">
        <f>HLOOKUP(AE$1,'CPI(WDI)'!$B$2:$JG$65,$A3-1956,FALSE)</f>
        <v>84.734700399760897</v>
      </c>
      <c r="AF3">
        <f>HLOOKUP(AF$1,'CPI(WDI)'!$B$2:$JG$65,$A3-1956,FALSE)</f>
        <v>89.138953856448893</v>
      </c>
      <c r="AG3">
        <f>HLOOKUP(AG$1,'CPI(WDI)'!$B$2:$JG$65,$A3-1956,FALSE)</f>
        <v>66.559042073263498</v>
      </c>
      <c r="AH3">
        <f>HLOOKUP(AH$1,'CPI(WDI)'!$B$2:$JG$65,$A3-1956,FALSE)</f>
        <v>76.040318106158693</v>
      </c>
      <c r="AI3">
        <f>HLOOKUP(AI$1,'CPI(WDI)'!$B$2:$JG$65,$A3-1956,FALSE)</f>
        <v>71.931228517510505</v>
      </c>
      <c r="AJ3">
        <f>HLOOKUP(AJ$1,'CPI(WDI)'!$B$2:$JG$65,$A3-1956,FALSE)</f>
        <v>35.467988935687004</v>
      </c>
    </row>
    <row r="4" spans="1:36" x14ac:dyDescent="0.2">
      <c r="A4">
        <v>1997</v>
      </c>
      <c r="B4">
        <f>HLOOKUP(B$1,'CPI(WDI)'!$B$2:$JG$65,$A4-1956,FALSE)</f>
        <v>79.5192125233051</v>
      </c>
      <c r="C4">
        <f>HLOOKUP(C$1,'CPI(WDI)'!$B$2:$JG$65,$A4-1956,FALSE)</f>
        <v>77.782961314863996</v>
      </c>
      <c r="D4">
        <f>HLOOKUP(D$1,'CPI(WDI)'!$B$2:$JG$65,$A4-1956,FALSE)</f>
        <v>45.351868475586699</v>
      </c>
      <c r="E4">
        <f>HLOOKUP(E$1,'CPI(WDI)'!$B$2:$JG$65,$A4-1956,FALSE)</f>
        <v>77.590154550658298</v>
      </c>
      <c r="F4">
        <f>HLOOKUP(F$1,'CPI(WDI)'!$B$2:$JG$65,$A4-1956,FALSE)</f>
        <v>82.473965983628702</v>
      </c>
      <c r="G4">
        <f>HLOOKUP(G$1,'CPI(WDI)'!$B$2:$JG$65,$A4-1956,FALSE)</f>
        <v>66.3232395628023</v>
      </c>
      <c r="H4">
        <f>HLOOKUP(H$1,'CPI(WDI)'!$B$2:$JG$65,$A4-1956,FALSE)</f>
        <v>76.038862601553404</v>
      </c>
      <c r="I4">
        <f>HLOOKUP(I$1,'CPI(WDI)'!$B$2:$JG$65,$A4-1956,FALSE)</f>
        <v>57.153743570204</v>
      </c>
      <c r="J4">
        <f>HLOOKUP(J$1,'CPI(WDI)'!$B$2:$JG$65,$A4-1956,FALSE)</f>
        <v>81.443441421316294</v>
      </c>
      <c r="K4">
        <f>HLOOKUP(K$1,'CPI(WDI)'!$B$2:$JG$65,$A4-1956,FALSE)</f>
        <v>82.020623273328795</v>
      </c>
      <c r="L4">
        <f>HLOOKUP(L$1,'CPI(WDI)'!$B$2:$JG$65,$A4-1956,FALSE)</f>
        <v>83.231936673317406</v>
      </c>
      <c r="M4">
        <f>HLOOKUP(M$1,'CPI(WDI)'!$B$2:$JG$65,$A4-1956,FALSE)</f>
        <v>65.0949127935353</v>
      </c>
      <c r="N4">
        <f>HLOOKUP(N$1,'CPI(WDI)'!$B$2:$JG$65,$A4-1956,FALSE)</f>
        <v>41.977388526279597</v>
      </c>
      <c r="O4">
        <f>HLOOKUP(O$1,'CPI(WDI)'!$B$2:$JG$65,$A4-1956,FALSE)</f>
        <v>71.296860050447904</v>
      </c>
      <c r="P4">
        <f>HLOOKUP(P$1,'CPI(WDI)'!$B$2:$JG$65,$A4-1956,FALSE)</f>
        <v>75.940612629977906</v>
      </c>
      <c r="Q4">
        <f>HLOOKUP(Q$1,'CPI(WDI)'!$B$2:$JG$65,$A4-1956,FALSE)</f>
        <v>103.038879685094</v>
      </c>
      <c r="R4">
        <f>HLOOKUP(R$1,'CPI(WDI)'!$B$2:$JG$65,$A4-1956,FALSE)</f>
        <v>65.966277911993799</v>
      </c>
      <c r="S4">
        <f>HLOOKUP(S$1,'CPI(WDI)'!$B$2:$JG$65,$A4-1956,FALSE)</f>
        <v>53.812042681118001</v>
      </c>
      <c r="T4">
        <f>HLOOKUP(T$1,'CPI(WDI)'!$B$2:$JG$65,$A4-1956,FALSE)</f>
        <v>69.620937059438603</v>
      </c>
      <c r="U4">
        <f>HLOOKUP(U$1,'CPI(WDI)'!$B$2:$JG$65,$A4-1956,FALSE)</f>
        <v>76.091017381017394</v>
      </c>
      <c r="V4">
        <f>HLOOKUP(V$1,'CPI(WDI)'!$B$2:$JG$65,$A4-1956,FALSE)</f>
        <v>76.861346411056601</v>
      </c>
      <c r="W4">
        <f>HLOOKUP(W$1,'CPI(WDI)'!$B$2:$JG$65,$A4-1956,FALSE)</f>
        <v>75.929780110397203</v>
      </c>
      <c r="X4">
        <f>HLOOKUP(X$1,'CPI(WDI)'!$B$2:$JG$65,$A4-1956,FALSE)</f>
        <v>57.865888954085399</v>
      </c>
      <c r="Y4">
        <f>HLOOKUP(Y$1,'CPI(WDI)'!$B$2:$JG$65,$A4-1956,FALSE)</f>
        <v>72.736731092228098</v>
      </c>
      <c r="Z4">
        <f>HLOOKUP(Z$1,'CPI(WDI)'!$B$2:$JG$65,$A4-1956,FALSE)</f>
        <v>84.265997291377701</v>
      </c>
      <c r="AA4">
        <f>HLOOKUP(AA$1,'CPI(WDI)'!$B$2:$JG$65,$A4-1956,FALSE)</f>
        <v>49.493851654748099</v>
      </c>
      <c r="AB4">
        <f>HLOOKUP(AB$1,'CPI(WDI)'!$B$2:$JG$65,$A4-1956,FALSE)</f>
        <v>43.807412363617701</v>
      </c>
      <c r="AC4">
        <f>HLOOKUP(AC$1,'CPI(WDI)'!$B$2:$JG$65,$A4-1956,FALSE)</f>
        <v>53.339318412572297</v>
      </c>
      <c r="AD4">
        <f>HLOOKUP(AD$1,'CPI(WDI)'!$B$2:$JG$65,$A4-1956,FALSE)</f>
        <v>70.455372303681003</v>
      </c>
      <c r="AE4">
        <f>HLOOKUP(AE$1,'CPI(WDI)'!$B$2:$JG$65,$A4-1956,FALSE)</f>
        <v>85.292602357790102</v>
      </c>
      <c r="AF4">
        <f>HLOOKUP(AF$1,'CPI(WDI)'!$B$2:$JG$65,$A4-1956,FALSE)</f>
        <v>89.602677355971593</v>
      </c>
      <c r="AG4">
        <f>HLOOKUP(AG$1,'CPI(WDI)'!$B$2:$JG$65,$A4-1956,FALSE)</f>
        <v>70.303518979136697</v>
      </c>
      <c r="AH4">
        <f>HLOOKUP(AH$1,'CPI(WDI)'!$B$2:$JG$65,$A4-1956,FALSE)</f>
        <v>77.7140743480673</v>
      </c>
      <c r="AI4">
        <f>HLOOKUP(AI$1,'CPI(WDI)'!$B$2:$JG$65,$A4-1956,FALSE)</f>
        <v>73.612757608345902</v>
      </c>
      <c r="AJ4">
        <f>HLOOKUP(AJ$1,'CPI(WDI)'!$B$2:$JG$65,$A4-1956,FALSE)</f>
        <v>42.783484650113799</v>
      </c>
    </row>
    <row r="5" spans="1:36" x14ac:dyDescent="0.2">
      <c r="A5">
        <v>1998</v>
      </c>
      <c r="B5">
        <f>HLOOKUP(B$1,'CPI(WDI)'!$B$2:$JG$65,$A5-1956,FALSE)</f>
        <v>80.252751173891497</v>
      </c>
      <c r="C5">
        <f>HLOOKUP(C$1,'CPI(WDI)'!$B$2:$JG$65,$A5-1956,FALSE)</f>
        <v>78.521316299432996</v>
      </c>
      <c r="D5">
        <f>HLOOKUP(D$1,'CPI(WDI)'!$B$2:$JG$65,$A5-1956,FALSE)</f>
        <v>46.800895273592197</v>
      </c>
      <c r="E5">
        <f>HLOOKUP(E$1,'CPI(WDI)'!$B$2:$JG$65,$A5-1956,FALSE)</f>
        <v>78.362907842014906</v>
      </c>
      <c r="F5">
        <f>HLOOKUP(F$1,'CPI(WDI)'!$B$2:$JG$65,$A5-1956,FALSE)</f>
        <v>81.836288815473395</v>
      </c>
      <c r="G5">
        <f>HLOOKUP(G$1,'CPI(WDI)'!$B$2:$JG$65,$A5-1956,FALSE)</f>
        <v>73.418742160902994</v>
      </c>
      <c r="H5">
        <f>HLOOKUP(H$1,'CPI(WDI)'!$B$2:$JG$65,$A5-1956,FALSE)</f>
        <v>77.442274796893102</v>
      </c>
      <c r="I5">
        <f>HLOOKUP(I$1,'CPI(WDI)'!$B$2:$JG$65,$A5-1956,FALSE)</f>
        <v>61.845113354924699</v>
      </c>
      <c r="J5">
        <f>HLOOKUP(J$1,'CPI(WDI)'!$B$2:$JG$65,$A5-1956,FALSE)</f>
        <v>82.583221034259694</v>
      </c>
      <c r="K5">
        <f>HLOOKUP(K$1,'CPI(WDI)'!$B$2:$JG$65,$A5-1956,FALSE)</f>
        <v>82.554681588625499</v>
      </c>
      <c r="L5">
        <f>HLOOKUP(L$1,'CPI(WDI)'!$B$2:$JG$65,$A5-1956,FALSE)</f>
        <v>83.990333846218107</v>
      </c>
      <c r="M5">
        <f>HLOOKUP(M$1,'CPI(WDI)'!$B$2:$JG$65,$A5-1956,FALSE)</f>
        <v>68.197483272100797</v>
      </c>
      <c r="N5">
        <f>HLOOKUP(N$1,'CPI(WDI)'!$B$2:$JG$65,$A5-1956,FALSE)</f>
        <v>47.9187798007558</v>
      </c>
      <c r="O5">
        <f>HLOOKUP(O$1,'CPI(WDI)'!$B$2:$JG$65,$A5-1956,FALSE)</f>
        <v>73.019048447421099</v>
      </c>
      <c r="P5">
        <f>HLOOKUP(P$1,'CPI(WDI)'!$B$2:$JG$65,$A5-1956,FALSE)</f>
        <v>77.425316594739201</v>
      </c>
      <c r="Q5">
        <f>HLOOKUP(Q$1,'CPI(WDI)'!$B$2:$JG$65,$A5-1956,FALSE)</f>
        <v>103.720970475702</v>
      </c>
      <c r="R5">
        <f>HLOOKUP(R$1,'CPI(WDI)'!$B$2:$JG$65,$A5-1956,FALSE)</f>
        <v>70.922707029229898</v>
      </c>
      <c r="S5">
        <f>HLOOKUP(S$1,'CPI(WDI)'!$B$2:$JG$65,$A5-1956,FALSE)</f>
        <v>56.311189222942801</v>
      </c>
      <c r="T5">
        <f>HLOOKUP(T$1,'CPI(WDI)'!$B$2:$JG$65,$A5-1956,FALSE)</f>
        <v>73.149015541662195</v>
      </c>
      <c r="U5">
        <f>HLOOKUP(U$1,'CPI(WDI)'!$B$2:$JG$65,$A5-1956,FALSE)</f>
        <v>76.820403130403093</v>
      </c>
      <c r="V5">
        <f>HLOOKUP(V$1,'CPI(WDI)'!$B$2:$JG$65,$A5-1956,FALSE)</f>
        <v>78.367164966744596</v>
      </c>
      <c r="W5">
        <f>HLOOKUP(W$1,'CPI(WDI)'!$B$2:$JG$65,$A5-1956,FALSE)</f>
        <v>77.640032576237402</v>
      </c>
      <c r="X5">
        <f>HLOOKUP(X$1,'CPI(WDI)'!$B$2:$JG$65,$A5-1956,FALSE)</f>
        <v>64.577091095789896</v>
      </c>
      <c r="Y5">
        <f>HLOOKUP(Y$1,'CPI(WDI)'!$B$2:$JG$65,$A5-1956,FALSE)</f>
        <v>74.608066984592497</v>
      </c>
      <c r="Z5">
        <f>HLOOKUP(Z$1,'CPI(WDI)'!$B$2:$JG$65,$A5-1956,FALSE)</f>
        <v>84.040583816508303</v>
      </c>
      <c r="AA5">
        <f>HLOOKUP(AA$1,'CPI(WDI)'!$B$2:$JG$65,$A5-1956,FALSE)</f>
        <v>52.792939187316399</v>
      </c>
      <c r="AB5">
        <f>HLOOKUP(AB$1,'CPI(WDI)'!$B$2:$JG$65,$A5-1956,FALSE)</f>
        <v>46.990545703914101</v>
      </c>
      <c r="AC5">
        <f>HLOOKUP(AC$1,'CPI(WDI)'!$B$2:$JG$65,$A5-1956,FALSE)</f>
        <v>57.548413013728897</v>
      </c>
      <c r="AD5">
        <f>HLOOKUP(AD$1,'CPI(WDI)'!$B$2:$JG$65,$A5-1956,FALSE)</f>
        <v>71.747756333813797</v>
      </c>
      <c r="AE5">
        <f>HLOOKUP(AE$1,'CPI(WDI)'!$B$2:$JG$65,$A5-1956,FALSE)</f>
        <v>85.064757953202303</v>
      </c>
      <c r="AF5">
        <f>HLOOKUP(AF$1,'CPI(WDI)'!$B$2:$JG$65,$A5-1956,FALSE)</f>
        <v>89.618750676555607</v>
      </c>
      <c r="AG5">
        <f>HLOOKUP(AG$1,'CPI(WDI)'!$B$2:$JG$65,$A5-1956,FALSE)</f>
        <v>75.924094623416494</v>
      </c>
      <c r="AH5">
        <f>HLOOKUP(AH$1,'CPI(WDI)'!$B$2:$JG$65,$A5-1956,FALSE)</f>
        <v>79.128906972443104</v>
      </c>
      <c r="AI5">
        <f>HLOOKUP(AI$1,'CPI(WDI)'!$B$2:$JG$65,$A5-1956,FALSE)</f>
        <v>74.755433058709102</v>
      </c>
      <c r="AJ5">
        <f>HLOOKUP(AJ$1,'CPI(WDI)'!$B$2:$JG$65,$A5-1956,FALSE)</f>
        <v>49.598207085054703</v>
      </c>
    </row>
    <row r="6" spans="1:36" x14ac:dyDescent="0.2">
      <c r="A6">
        <v>1999</v>
      </c>
      <c r="B6">
        <f>HLOOKUP(B$1,'CPI(WDI)'!$B$2:$JG$65,$A6-1956,FALSE)</f>
        <v>80.709384325022697</v>
      </c>
      <c r="C6">
        <f>HLOOKUP(C$1,'CPI(WDI)'!$B$2:$JG$65,$A6-1956,FALSE)</f>
        <v>79.401421086628901</v>
      </c>
      <c r="D6">
        <f>HLOOKUP(D$1,'CPI(WDI)'!$B$2:$JG$65,$A6-1956,FALSE)</f>
        <v>49.074692199534198</v>
      </c>
      <c r="E6">
        <f>HLOOKUP(E$1,'CPI(WDI)'!$B$2:$JG$65,$A6-1956,FALSE)</f>
        <v>79.722381224957104</v>
      </c>
      <c r="F6">
        <f>HLOOKUP(F$1,'CPI(WDI)'!$B$2:$JG$65,$A6-1956,FALSE)</f>
        <v>80.689375583136098</v>
      </c>
      <c r="G6">
        <f>HLOOKUP(G$1,'CPI(WDI)'!$B$2:$JG$65,$A6-1956,FALSE)</f>
        <v>74.986561548109606</v>
      </c>
      <c r="H6">
        <f>HLOOKUP(H$1,'CPI(WDI)'!$B$2:$JG$65,$A6-1956,FALSE)</f>
        <v>79.376624408534994</v>
      </c>
      <c r="I6">
        <f>HLOOKUP(I$1,'CPI(WDI)'!$B$2:$JG$65,$A6-1956,FALSE)</f>
        <v>63.883596875595401</v>
      </c>
      <c r="J6">
        <f>HLOOKUP(J$1,'CPI(WDI)'!$B$2:$JG$65,$A6-1956,FALSE)</f>
        <v>83.543029289654598</v>
      </c>
      <c r="K6">
        <f>HLOOKUP(K$1,'CPI(WDI)'!$B$2:$JG$65,$A6-1956,FALSE)</f>
        <v>82.998117158493002</v>
      </c>
      <c r="L6">
        <f>HLOOKUP(L$1,'CPI(WDI)'!$B$2:$JG$65,$A6-1956,FALSE)</f>
        <v>84.482041098263593</v>
      </c>
      <c r="M6">
        <f>HLOOKUP(M$1,'CPI(WDI)'!$B$2:$JG$65,$A6-1956,FALSE)</f>
        <v>69.995600662290897</v>
      </c>
      <c r="N6">
        <f>HLOOKUP(N$1,'CPI(WDI)'!$B$2:$JG$65,$A6-1956,FALSE)</f>
        <v>52.709576777739599</v>
      </c>
      <c r="O6">
        <f>HLOOKUP(O$1,'CPI(WDI)'!$B$2:$JG$65,$A6-1956,FALSE)</f>
        <v>74.210663651387307</v>
      </c>
      <c r="P6">
        <f>HLOOKUP(P$1,'CPI(WDI)'!$B$2:$JG$65,$A6-1956,FALSE)</f>
        <v>78.713255727513101</v>
      </c>
      <c r="Q6">
        <f>HLOOKUP(Q$1,'CPI(WDI)'!$B$2:$JG$65,$A6-1956,FALSE)</f>
        <v>103.366973989437</v>
      </c>
      <c r="R6">
        <f>HLOOKUP(R$1,'CPI(WDI)'!$B$2:$JG$65,$A6-1956,FALSE)</f>
        <v>71.499278321073803</v>
      </c>
      <c r="S6">
        <f>HLOOKUP(S$1,'CPI(WDI)'!$B$2:$JG$65,$A6-1956,FALSE)</f>
        <v>57.642846565050903</v>
      </c>
      <c r="T6">
        <f>HLOOKUP(T$1,'CPI(WDI)'!$B$2:$JG$65,$A6-1956,FALSE)</f>
        <v>73.681211662556194</v>
      </c>
      <c r="U6">
        <f>HLOOKUP(U$1,'CPI(WDI)'!$B$2:$JG$65,$A6-1956,FALSE)</f>
        <v>77.607963417963404</v>
      </c>
      <c r="V6">
        <f>HLOOKUP(V$1,'CPI(WDI)'!$B$2:$JG$65,$A6-1956,FALSE)</f>
        <v>80.057685133794905</v>
      </c>
      <c r="W6">
        <f>HLOOKUP(W$1,'CPI(WDI)'!$B$2:$JG$65,$A6-1956,FALSE)</f>
        <v>79.476970409917598</v>
      </c>
      <c r="X6">
        <f>HLOOKUP(X$1,'CPI(WDI)'!$B$2:$JG$65,$A6-1956,FALSE)</f>
        <v>69.196983277101396</v>
      </c>
      <c r="Y6">
        <f>HLOOKUP(Y$1,'CPI(WDI)'!$B$2:$JG$65,$A6-1956,FALSE)</f>
        <v>76.353966557416598</v>
      </c>
      <c r="Z6">
        <f>HLOOKUP(Z$1,'CPI(WDI)'!$B$2:$JG$65,$A6-1956,FALSE)</f>
        <v>84.054626858335794</v>
      </c>
      <c r="AA6">
        <f>HLOOKUP(AA$1,'CPI(WDI)'!$B$2:$JG$65,$A6-1956,FALSE)</f>
        <v>58.373385997006501</v>
      </c>
      <c r="AB6">
        <f>HLOOKUP(AB$1,'CPI(WDI)'!$B$2:$JG$65,$A6-1956,FALSE)</f>
        <v>48.9251945689942</v>
      </c>
      <c r="AC6">
        <f>HLOOKUP(AC$1,'CPI(WDI)'!$B$2:$JG$65,$A6-1956,FALSE)</f>
        <v>61.090855957268403</v>
      </c>
      <c r="AD6">
        <f>HLOOKUP(AD$1,'CPI(WDI)'!$B$2:$JG$65,$A6-1956,FALSE)</f>
        <v>73.405379287670996</v>
      </c>
      <c r="AE6">
        <f>HLOOKUP(AE$1,'CPI(WDI)'!$B$2:$JG$65,$A6-1956,FALSE)</f>
        <v>85.457906641650595</v>
      </c>
      <c r="AF6">
        <f>HLOOKUP(AF$1,'CPI(WDI)'!$B$2:$JG$65,$A6-1956,FALSE)</f>
        <v>90.3414760556727</v>
      </c>
      <c r="AG6">
        <f>HLOOKUP(AG$1,'CPI(WDI)'!$B$2:$JG$65,$A6-1956,FALSE)</f>
        <v>76.140270609734898</v>
      </c>
      <c r="AH6">
        <f>HLOOKUP(AH$1,'CPI(WDI)'!$B$2:$JG$65,$A6-1956,FALSE)</f>
        <v>80.5159977806547</v>
      </c>
      <c r="AI6">
        <f>HLOOKUP(AI$1,'CPI(WDI)'!$B$2:$JG$65,$A6-1956,FALSE)</f>
        <v>76.391102265249003</v>
      </c>
      <c r="AJ6">
        <f>HLOOKUP(AJ$1,'CPI(WDI)'!$B$2:$JG$65,$A6-1956,FALSE)</f>
        <v>57.824375736543097</v>
      </c>
    </row>
    <row r="7" spans="1:36" x14ac:dyDescent="0.2">
      <c r="A7">
        <v>2000</v>
      </c>
      <c r="B7">
        <f>HLOOKUP(B$1,'CPI(WDI)'!$B$2:$JG$65,$A7-1956,FALSE)</f>
        <v>82.601908697407396</v>
      </c>
      <c r="C7">
        <f>HLOOKUP(C$1,'CPI(WDI)'!$B$2:$JG$65,$A7-1956,FALSE)</f>
        <v>81.421804349386306</v>
      </c>
      <c r="D7">
        <f>HLOOKUP(D$1,'CPI(WDI)'!$B$2:$JG$65,$A7-1956,FALSE)</f>
        <v>52.531582742571402</v>
      </c>
      <c r="E7">
        <f>HLOOKUP(E$1,'CPI(WDI)'!$B$2:$JG$65,$A7-1956,FALSE)</f>
        <v>81.890383514596394</v>
      </c>
      <c r="F7">
        <f>HLOOKUP(F$1,'CPI(WDI)'!$B$2:$JG$65,$A7-1956,FALSE)</f>
        <v>80.970022290301202</v>
      </c>
      <c r="G7">
        <f>HLOOKUP(G$1,'CPI(WDI)'!$B$2:$JG$65,$A7-1956,FALSE)</f>
        <v>77.817595413008405</v>
      </c>
      <c r="H7">
        <f>HLOOKUP(H$1,'CPI(WDI)'!$B$2:$JG$65,$A7-1956,FALSE)</f>
        <v>81.681151682885499</v>
      </c>
      <c r="I7">
        <f>HLOOKUP(I$1,'CPI(WDI)'!$B$2:$JG$65,$A7-1956,FALSE)</f>
        <v>66.450752524290294</v>
      </c>
      <c r="J7">
        <f>HLOOKUP(J$1,'CPI(WDI)'!$B$2:$JG$65,$A7-1956,FALSE)</f>
        <v>86.084492457598401</v>
      </c>
      <c r="K7">
        <f>HLOOKUP(K$1,'CPI(WDI)'!$B$2:$JG$65,$A7-1956,FALSE)</f>
        <v>84.389132309208406</v>
      </c>
      <c r="L7">
        <f>HLOOKUP(L$1,'CPI(WDI)'!$B$2:$JG$65,$A7-1956,FALSE)</f>
        <v>85.698809059734103</v>
      </c>
      <c r="M7">
        <f>HLOOKUP(M$1,'CPI(WDI)'!$B$2:$JG$65,$A7-1956,FALSE)</f>
        <v>72.201289168626204</v>
      </c>
      <c r="N7">
        <f>HLOOKUP(N$1,'CPI(WDI)'!$B$2:$JG$65,$A7-1956,FALSE)</f>
        <v>57.8770182068018</v>
      </c>
      <c r="O7">
        <f>HLOOKUP(O$1,'CPI(WDI)'!$B$2:$JG$65,$A7-1956,FALSE)</f>
        <v>78.359572062277095</v>
      </c>
      <c r="P7">
        <f>HLOOKUP(P$1,'CPI(WDI)'!$B$2:$JG$65,$A7-1956,FALSE)</f>
        <v>80.710750463752106</v>
      </c>
      <c r="Q7">
        <f>HLOOKUP(Q$1,'CPI(WDI)'!$B$2:$JG$65,$A7-1956,FALSE)</f>
        <v>102.667615077547</v>
      </c>
      <c r="R7">
        <f>HLOOKUP(R$1,'CPI(WDI)'!$B$2:$JG$65,$A7-1956,FALSE)</f>
        <v>73.114565564723407</v>
      </c>
      <c r="S7">
        <f>HLOOKUP(S$1,'CPI(WDI)'!$B$2:$JG$65,$A7-1956,FALSE)</f>
        <v>59.172834574156198</v>
      </c>
      <c r="T7">
        <f>HLOOKUP(T$1,'CPI(WDI)'!$B$2:$JG$65,$A7-1956,FALSE)</f>
        <v>74.404477841245594</v>
      </c>
      <c r="U7">
        <f>HLOOKUP(U$1,'CPI(WDI)'!$B$2:$JG$65,$A7-1956,FALSE)</f>
        <v>80.0532095732096</v>
      </c>
      <c r="V7">
        <f>HLOOKUP(V$1,'CPI(WDI)'!$B$2:$JG$65,$A7-1956,FALSE)</f>
        <v>81.947464674679495</v>
      </c>
      <c r="W7">
        <f>HLOOKUP(W$1,'CPI(WDI)'!$B$2:$JG$65,$A7-1956,FALSE)</f>
        <v>81.9292371731065</v>
      </c>
      <c r="X7">
        <f>HLOOKUP(X$1,'CPI(WDI)'!$B$2:$JG$65,$A7-1956,FALSE)</f>
        <v>76.047605985037407</v>
      </c>
      <c r="Y7">
        <f>HLOOKUP(Y$1,'CPI(WDI)'!$B$2:$JG$65,$A7-1956,FALSE)</f>
        <v>78.532368429462693</v>
      </c>
      <c r="Z7">
        <f>HLOOKUP(Z$1,'CPI(WDI)'!$B$2:$JG$65,$A7-1956,FALSE)</f>
        <v>85.199134767275098</v>
      </c>
      <c r="AA7">
        <f>HLOOKUP(AA$1,'CPI(WDI)'!$B$2:$JG$65,$A7-1956,FALSE)</f>
        <v>65.399078662897097</v>
      </c>
      <c r="AB7">
        <f>HLOOKUP(AB$1,'CPI(WDI)'!$B$2:$JG$65,$A7-1956,FALSE)</f>
        <v>48.088408727696603</v>
      </c>
      <c r="AC7">
        <f>HLOOKUP(AC$1,'CPI(WDI)'!$B$2:$JG$65,$A7-1956,FALSE)</f>
        <v>66.535116761576802</v>
      </c>
      <c r="AD7">
        <f>HLOOKUP(AD$1,'CPI(WDI)'!$B$2:$JG$65,$A7-1956,FALSE)</f>
        <v>75.925764461847905</v>
      </c>
      <c r="AE7">
        <f>HLOOKUP(AE$1,'CPI(WDI)'!$B$2:$JG$65,$A7-1956,FALSE)</f>
        <v>86.226296054462296</v>
      </c>
      <c r="AF7">
        <f>HLOOKUP(AF$1,'CPI(WDI)'!$B$2:$JG$65,$A7-1956,FALSE)</f>
        <v>91.749474336811502</v>
      </c>
      <c r="AG7">
        <f>HLOOKUP(AG$1,'CPI(WDI)'!$B$2:$JG$65,$A7-1956,FALSE)</f>
        <v>77.352400247306306</v>
      </c>
      <c r="AH7">
        <f>HLOOKUP(AH$1,'CPI(WDI)'!$B$2:$JG$65,$A7-1956,FALSE)</f>
        <v>81.468466802293307</v>
      </c>
      <c r="AI7">
        <f>HLOOKUP(AI$1,'CPI(WDI)'!$B$2:$JG$65,$A7-1956,FALSE)</f>
        <v>78.9707207568716</v>
      </c>
      <c r="AJ7">
        <f>HLOOKUP(AJ$1,'CPI(WDI)'!$B$2:$JG$65,$A7-1956,FALSE)</f>
        <v>63.312811918303503</v>
      </c>
    </row>
    <row r="8" spans="1:36" x14ac:dyDescent="0.2">
      <c r="A8">
        <v>2001</v>
      </c>
      <c r="B8">
        <f>HLOOKUP(B$1,'CPI(WDI)'!$B$2:$JG$65,$A8-1956,FALSE)</f>
        <v>84.790859916232407</v>
      </c>
      <c r="C8">
        <f>HLOOKUP(C$1,'CPI(WDI)'!$B$2:$JG$65,$A8-1956,FALSE)</f>
        <v>83.432318954998905</v>
      </c>
      <c r="D8">
        <f>HLOOKUP(D$1,'CPI(WDI)'!$B$2:$JG$65,$A8-1956,FALSE)</f>
        <v>56.124931603612701</v>
      </c>
      <c r="E8">
        <f>HLOOKUP(E$1,'CPI(WDI)'!$B$2:$JG$65,$A8-1956,FALSE)</f>
        <v>83.958214081282193</v>
      </c>
      <c r="F8">
        <f>HLOOKUP(F$1,'CPI(WDI)'!$B$2:$JG$65,$A8-1956,FALSE)</f>
        <v>81.552298456301003</v>
      </c>
      <c r="G8">
        <f>HLOOKUP(G$1,'CPI(WDI)'!$B$2:$JG$65,$A8-1956,FALSE)</f>
        <v>81.445977423400805</v>
      </c>
      <c r="H8">
        <f>HLOOKUP(H$1,'CPI(WDI)'!$B$2:$JG$65,$A8-1956,FALSE)</f>
        <v>83.5907508258191</v>
      </c>
      <c r="I8">
        <f>HLOOKUP(I$1,'CPI(WDI)'!$B$2:$JG$65,$A8-1956,FALSE)</f>
        <v>70.270527719565607</v>
      </c>
      <c r="J8">
        <f>HLOOKUP(J$1,'CPI(WDI)'!$B$2:$JG$65,$A8-1956,FALSE)</f>
        <v>88.304130134449395</v>
      </c>
      <c r="K8">
        <f>HLOOKUP(K$1,'CPI(WDI)'!$B$2:$JG$65,$A8-1956,FALSE)</f>
        <v>85.768709637685006</v>
      </c>
      <c r="L8">
        <f>HLOOKUP(L$1,'CPI(WDI)'!$B$2:$JG$65,$A8-1956,FALSE)</f>
        <v>87.398950827487894</v>
      </c>
      <c r="M8">
        <f>HLOOKUP(M$1,'CPI(WDI)'!$B$2:$JG$65,$A8-1956,FALSE)</f>
        <v>74.637337793351406</v>
      </c>
      <c r="N8">
        <f>HLOOKUP(N$1,'CPI(WDI)'!$B$2:$JG$65,$A8-1956,FALSE)</f>
        <v>63.153555479216799</v>
      </c>
      <c r="O8">
        <f>HLOOKUP(O$1,'CPI(WDI)'!$B$2:$JG$65,$A8-1956,FALSE)</f>
        <v>82.177959467687202</v>
      </c>
      <c r="P8">
        <f>HLOOKUP(P$1,'CPI(WDI)'!$B$2:$JG$65,$A8-1956,FALSE)</f>
        <v>82.958678381650202</v>
      </c>
      <c r="Q8">
        <f>HLOOKUP(Q$1,'CPI(WDI)'!$B$2:$JG$65,$A8-1956,FALSE)</f>
        <v>101.90781774117301</v>
      </c>
      <c r="R8">
        <f>HLOOKUP(R$1,'CPI(WDI)'!$B$2:$JG$65,$A8-1956,FALSE)</f>
        <v>76.087824851997894</v>
      </c>
      <c r="S8">
        <f>HLOOKUP(S$1,'CPI(WDI)'!$B$2:$JG$65,$A8-1956,FALSE)</f>
        <v>60.644486660187901</v>
      </c>
      <c r="T8">
        <f>HLOOKUP(T$1,'CPI(WDI)'!$B$2:$JG$65,$A8-1956,FALSE)</f>
        <v>75.4216765680072</v>
      </c>
      <c r="U8">
        <f>HLOOKUP(U$1,'CPI(WDI)'!$B$2:$JG$65,$A8-1956,FALSE)</f>
        <v>82.185683865683899</v>
      </c>
      <c r="V8">
        <f>HLOOKUP(V$1,'CPI(WDI)'!$B$2:$JG$65,$A8-1956,FALSE)</f>
        <v>85.353071232951507</v>
      </c>
      <c r="W8">
        <f>HLOOKUP(W$1,'CPI(WDI)'!$B$2:$JG$65,$A8-1956,FALSE)</f>
        <v>84.390552891141098</v>
      </c>
      <c r="X8">
        <f>HLOOKUP(X$1,'CPI(WDI)'!$B$2:$JG$65,$A8-1956,FALSE)</f>
        <v>80.160515622707905</v>
      </c>
      <c r="Y8">
        <f>HLOOKUP(Y$1,'CPI(WDI)'!$B$2:$JG$65,$A8-1956,FALSE)</f>
        <v>81.964156993363304</v>
      </c>
      <c r="Z8">
        <f>HLOOKUP(Z$1,'CPI(WDI)'!$B$2:$JG$65,$A8-1956,FALSE)</f>
        <v>86.048738797836904</v>
      </c>
      <c r="AA8">
        <f>HLOOKUP(AA$1,'CPI(WDI)'!$B$2:$JG$65,$A8-1956,FALSE)</f>
        <v>70.192582737402304</v>
      </c>
      <c r="AB8">
        <f>HLOOKUP(AB$1,'CPI(WDI)'!$B$2:$JG$65,$A8-1956,FALSE)</f>
        <v>47.880885839054798</v>
      </c>
      <c r="AC8">
        <f>HLOOKUP(AC$1,'CPI(WDI)'!$B$2:$JG$65,$A8-1956,FALSE)</f>
        <v>72.110537235686195</v>
      </c>
      <c r="AD8">
        <f>HLOOKUP(AD$1,'CPI(WDI)'!$B$2:$JG$65,$A8-1956,FALSE)</f>
        <v>78.651373470529904</v>
      </c>
      <c r="AE8">
        <f>HLOOKUP(AE$1,'CPI(WDI)'!$B$2:$JG$65,$A8-1956,FALSE)</f>
        <v>88.300864816911698</v>
      </c>
      <c r="AF8">
        <f>HLOOKUP(AF$1,'CPI(WDI)'!$B$2:$JG$65,$A8-1956,FALSE)</f>
        <v>92.656895290517099</v>
      </c>
      <c r="AG8">
        <f>HLOOKUP(AG$1,'CPI(WDI)'!$B$2:$JG$65,$A8-1956,FALSE)</f>
        <v>78.6108533105172</v>
      </c>
      <c r="AH8">
        <f>HLOOKUP(AH$1,'CPI(WDI)'!$B$2:$JG$65,$A8-1956,FALSE)</f>
        <v>82.716848529683702</v>
      </c>
      <c r="AI8">
        <f>HLOOKUP(AI$1,'CPI(WDI)'!$B$2:$JG$65,$A8-1956,FALSE)</f>
        <v>81.202568459253101</v>
      </c>
      <c r="AJ8">
        <f>HLOOKUP(AJ$1,'CPI(WDI)'!$B$2:$JG$65,$A8-1956,FALSE)</f>
        <v>67.344405941169498</v>
      </c>
    </row>
    <row r="9" spans="1:36" x14ac:dyDescent="0.2">
      <c r="A9">
        <v>2002</v>
      </c>
      <c r="B9">
        <f>HLOOKUP(B$1,'CPI(WDI)'!$B$2:$JG$65,$A9-1956,FALSE)</f>
        <v>86.325877928245703</v>
      </c>
      <c r="C9">
        <f>HLOOKUP(C$1,'CPI(WDI)'!$B$2:$JG$65,$A9-1956,FALSE)</f>
        <v>84.804959448790598</v>
      </c>
      <c r="D9">
        <f>HLOOKUP(D$1,'CPI(WDI)'!$B$2:$JG$65,$A9-1956,FALSE)</f>
        <v>60.867580580643498</v>
      </c>
      <c r="E9">
        <f>HLOOKUP(E$1,'CPI(WDI)'!$B$2:$JG$65,$A9-1956,FALSE)</f>
        <v>85.854321694333194</v>
      </c>
      <c r="F9">
        <f>HLOOKUP(F$1,'CPI(WDI)'!$B$2:$JG$65,$A9-1956,FALSE)</f>
        <v>80.955359361403097</v>
      </c>
      <c r="G9">
        <f>HLOOKUP(G$1,'CPI(WDI)'!$B$2:$JG$65,$A9-1956,FALSE)</f>
        <v>82.9958788747536</v>
      </c>
      <c r="H9">
        <f>HLOOKUP(H$1,'CPI(WDI)'!$B$2:$JG$65,$A9-1956,FALSE)</f>
        <v>85.617355593250593</v>
      </c>
      <c r="I9">
        <f>HLOOKUP(I$1,'CPI(WDI)'!$B$2:$JG$65,$A9-1956,FALSE)</f>
        <v>72.780529624690402</v>
      </c>
      <c r="J9">
        <f>HLOOKUP(J$1,'CPI(WDI)'!$B$2:$JG$65,$A9-1956,FALSE)</f>
        <v>89.691582400883405</v>
      </c>
      <c r="K9">
        <f>HLOOKUP(K$1,'CPI(WDI)'!$B$2:$JG$65,$A9-1956,FALSE)</f>
        <v>87.418395537489701</v>
      </c>
      <c r="L9">
        <f>HLOOKUP(L$1,'CPI(WDI)'!$B$2:$JG$65,$A9-1956,FALSE)</f>
        <v>88.640720019720803</v>
      </c>
      <c r="M9">
        <f>HLOOKUP(M$1,'CPI(WDI)'!$B$2:$JG$65,$A9-1956,FALSE)</f>
        <v>77.346194520026103</v>
      </c>
      <c r="N9">
        <f>HLOOKUP(N$1,'CPI(WDI)'!$B$2:$JG$65,$A9-1956,FALSE)</f>
        <v>66.478873239436595</v>
      </c>
      <c r="O9">
        <f>HLOOKUP(O$1,'CPI(WDI)'!$B$2:$JG$65,$A9-1956,FALSE)</f>
        <v>85.9702531095068</v>
      </c>
      <c r="P9">
        <f>HLOOKUP(P$1,'CPI(WDI)'!$B$2:$JG$65,$A9-1956,FALSE)</f>
        <v>85.003877919330506</v>
      </c>
      <c r="Q9">
        <f>HLOOKUP(Q$1,'CPI(WDI)'!$B$2:$JG$65,$A9-1956,FALSE)</f>
        <v>100.966705131346</v>
      </c>
      <c r="R9">
        <f>HLOOKUP(R$1,'CPI(WDI)'!$B$2:$JG$65,$A9-1956,FALSE)</f>
        <v>78.189570002855902</v>
      </c>
      <c r="S9">
        <f>HLOOKUP(S$1,'CPI(WDI)'!$B$2:$JG$65,$A9-1956,FALSE)</f>
        <v>61.820307898815898</v>
      </c>
      <c r="T9">
        <f>HLOOKUP(T$1,'CPI(WDI)'!$B$2:$JG$65,$A9-1956,FALSE)</f>
        <v>75.633993573179595</v>
      </c>
      <c r="U9">
        <f>HLOOKUP(U$1,'CPI(WDI)'!$B$2:$JG$65,$A9-1956,FALSE)</f>
        <v>83.890285740285705</v>
      </c>
      <c r="V9">
        <f>HLOOKUP(V$1,'CPI(WDI)'!$B$2:$JG$65,$A9-1956,FALSE)</f>
        <v>88.159079949411804</v>
      </c>
      <c r="W9">
        <f>HLOOKUP(W$1,'CPI(WDI)'!$B$2:$JG$65,$A9-1956,FALSE)</f>
        <v>85.476427472626895</v>
      </c>
      <c r="X9">
        <f>HLOOKUP(X$1,'CPI(WDI)'!$B$2:$JG$65,$A9-1956,FALSE)</f>
        <v>81.687799618600593</v>
      </c>
      <c r="Y9">
        <f>HLOOKUP(Y$1,'CPI(WDI)'!$B$2:$JG$65,$A9-1956,FALSE)</f>
        <v>84.915150718884206</v>
      </c>
      <c r="Z9">
        <f>HLOOKUP(Z$1,'CPI(WDI)'!$B$2:$JG$65,$A9-1956,FALSE)</f>
        <v>85.7117057939776</v>
      </c>
      <c r="AA9">
        <f>HLOOKUP(AA$1,'CPI(WDI)'!$B$2:$JG$65,$A9-1956,FALSE)</f>
        <v>72.387604634403203</v>
      </c>
      <c r="AB9">
        <f>HLOOKUP(AB$1,'CPI(WDI)'!$B$2:$JG$65,$A9-1956,FALSE)</f>
        <v>49.715120403179398</v>
      </c>
      <c r="AC9">
        <f>HLOOKUP(AC$1,'CPI(WDI)'!$B$2:$JG$65,$A9-1956,FALSE)</f>
        <v>77.504966229638498</v>
      </c>
      <c r="AD9">
        <f>HLOOKUP(AD$1,'CPI(WDI)'!$B$2:$JG$65,$A9-1956,FALSE)</f>
        <v>81.062554696044401</v>
      </c>
      <c r="AE9">
        <f>HLOOKUP(AE$1,'CPI(WDI)'!$B$2:$JG$65,$A9-1956,FALSE)</f>
        <v>90.206823209823497</v>
      </c>
      <c r="AF9">
        <f>HLOOKUP(AF$1,'CPI(WDI)'!$B$2:$JG$65,$A9-1956,FALSE)</f>
        <v>93.252411818154997</v>
      </c>
      <c r="AG9">
        <f>HLOOKUP(AG$1,'CPI(WDI)'!$B$2:$JG$65,$A9-1956,FALSE)</f>
        <v>79.159013847253306</v>
      </c>
      <c r="AH9">
        <f>HLOOKUP(AH$1,'CPI(WDI)'!$B$2:$JG$65,$A9-1956,FALSE)</f>
        <v>83.974477529128905</v>
      </c>
      <c r="AI9">
        <f>HLOOKUP(AI$1,'CPI(WDI)'!$B$2:$JG$65,$A9-1956,FALSE)</f>
        <v>82.490466876552105</v>
      </c>
      <c r="AJ9">
        <f>HLOOKUP(AJ$1,'CPI(WDI)'!$B$2:$JG$65,$A9-1956,FALSE)</f>
        <v>70.732319377096999</v>
      </c>
    </row>
    <row r="10" spans="1:36" x14ac:dyDescent="0.2">
      <c r="A10">
        <v>2003</v>
      </c>
      <c r="B10">
        <f>HLOOKUP(B$1,'CPI(WDI)'!$B$2:$JG$65,$A10-1956,FALSE)</f>
        <v>87.496071568298106</v>
      </c>
      <c r="C10">
        <f>HLOOKUP(C$1,'CPI(WDI)'!$B$2:$JG$65,$A10-1956,FALSE)</f>
        <v>86.152479724395306</v>
      </c>
      <c r="D10">
        <f>HLOOKUP(D$1,'CPI(WDI)'!$B$2:$JG$65,$A10-1956,FALSE)</f>
        <v>69.824196200304797</v>
      </c>
      <c r="E10">
        <f>HLOOKUP(E$1,'CPI(WDI)'!$B$2:$JG$65,$A10-1956,FALSE)</f>
        <v>88.222667429879806</v>
      </c>
      <c r="F10">
        <f>HLOOKUP(F$1,'CPI(WDI)'!$B$2:$JG$65,$A10-1956,FALSE)</f>
        <v>81.868214816715493</v>
      </c>
      <c r="G10">
        <f>HLOOKUP(G$1,'CPI(WDI)'!$B$2:$JG$65,$A10-1956,FALSE)</f>
        <v>83.094427521949498</v>
      </c>
      <c r="H10">
        <f>HLOOKUP(H$1,'CPI(WDI)'!$B$2:$JG$65,$A10-1956,FALSE)</f>
        <v>87.393982680117801</v>
      </c>
      <c r="I10">
        <f>HLOOKUP(I$1,'CPI(WDI)'!$B$2:$JG$65,$A10-1956,FALSE)</f>
        <v>73.752143265383907</v>
      </c>
      <c r="J10">
        <f>HLOOKUP(J$1,'CPI(WDI)'!$B$2:$JG$65,$A10-1956,FALSE)</f>
        <v>90.478572567939693</v>
      </c>
      <c r="K10">
        <f>HLOOKUP(K$1,'CPI(WDI)'!$B$2:$JG$65,$A10-1956,FALSE)</f>
        <v>89.252846258072495</v>
      </c>
      <c r="L10">
        <f>HLOOKUP(L$1,'CPI(WDI)'!$B$2:$JG$65,$A10-1956,FALSE)</f>
        <v>89.557466957713302</v>
      </c>
      <c r="M10">
        <f>HLOOKUP(M$1,'CPI(WDI)'!$B$2:$JG$65,$A10-1956,FALSE)</f>
        <v>80.077018151603397</v>
      </c>
      <c r="N10">
        <f>HLOOKUP(N$1,'CPI(WDI)'!$B$2:$JG$65,$A10-1956,FALSE)</f>
        <v>69.577464788732399</v>
      </c>
      <c r="O10">
        <f>HLOOKUP(O$1,'CPI(WDI)'!$B$2:$JG$65,$A10-1956,FALSE)</f>
        <v>88.971035922414501</v>
      </c>
      <c r="P10">
        <f>HLOOKUP(P$1,'CPI(WDI)'!$B$2:$JG$65,$A10-1956,FALSE)</f>
        <v>87.275653757447103</v>
      </c>
      <c r="Q10">
        <f>HLOOKUP(Q$1,'CPI(WDI)'!$B$2:$JG$65,$A10-1956,FALSE)</f>
        <v>100.707683312128</v>
      </c>
      <c r="R10">
        <f>HLOOKUP(R$1,'CPI(WDI)'!$B$2:$JG$65,$A10-1956,FALSE)</f>
        <v>80.937835271961106</v>
      </c>
      <c r="S10">
        <f>HLOOKUP(S$1,'CPI(WDI)'!$B$2:$JG$65,$A10-1956,FALSE)</f>
        <v>63.639461661920301</v>
      </c>
      <c r="T10">
        <f>HLOOKUP(T$1,'CPI(WDI)'!$B$2:$JG$65,$A10-1956,FALSE)</f>
        <v>74.776070717446402</v>
      </c>
      <c r="U10">
        <f>HLOOKUP(U$1,'CPI(WDI)'!$B$2:$JG$65,$A10-1956,FALSE)</f>
        <v>85.609902629902606</v>
      </c>
      <c r="V10">
        <f>HLOOKUP(V$1,'CPI(WDI)'!$B$2:$JG$65,$A10-1956,FALSE)</f>
        <v>90.003366482571593</v>
      </c>
      <c r="W10">
        <f>HLOOKUP(W$1,'CPI(WDI)'!$B$2:$JG$65,$A10-1956,FALSE)</f>
        <v>87.602931861369996</v>
      </c>
      <c r="X10">
        <f>HLOOKUP(X$1,'CPI(WDI)'!$B$2:$JG$65,$A10-1956,FALSE)</f>
        <v>82.245483350447401</v>
      </c>
      <c r="Y10">
        <f>HLOOKUP(Y$1,'CPI(WDI)'!$B$2:$JG$65,$A10-1956,FALSE)</f>
        <v>87.648561699045203</v>
      </c>
      <c r="Z10">
        <f>HLOOKUP(Z$1,'CPI(WDI)'!$B$2:$JG$65,$A10-1956,FALSE)</f>
        <v>86.147040090629204</v>
      </c>
      <c r="AA10">
        <f>HLOOKUP(AA$1,'CPI(WDI)'!$B$2:$JG$65,$A10-1956,FALSE)</f>
        <v>78.579743888242206</v>
      </c>
      <c r="AB10">
        <f>HLOOKUP(AB$1,'CPI(WDI)'!$B$2:$JG$65,$A10-1956,FALSE)</f>
        <v>51.323229636975398</v>
      </c>
      <c r="AC10">
        <f>HLOOKUP(AC$1,'CPI(WDI)'!$B$2:$JG$65,$A10-1956,FALSE)</f>
        <v>81.801968834150003</v>
      </c>
      <c r="AD10">
        <f>HLOOKUP(AD$1,'CPI(WDI)'!$B$2:$JG$65,$A10-1956,FALSE)</f>
        <v>83.5259552625553</v>
      </c>
      <c r="AE10">
        <f>HLOOKUP(AE$1,'CPI(WDI)'!$B$2:$JG$65,$A10-1956,FALSE)</f>
        <v>91.943895726057704</v>
      </c>
      <c r="AF10">
        <f>HLOOKUP(AF$1,'CPI(WDI)'!$B$2:$JG$65,$A10-1956,FALSE)</f>
        <v>93.847616720189706</v>
      </c>
      <c r="AG10">
        <f>HLOOKUP(AG$1,'CPI(WDI)'!$B$2:$JG$65,$A10-1956,FALSE)</f>
        <v>80.587319471143104</v>
      </c>
      <c r="AH10">
        <f>HLOOKUP(AH$1,'CPI(WDI)'!$B$2:$JG$65,$A10-1956,FALSE)</f>
        <v>85.130386535971894</v>
      </c>
      <c r="AI10">
        <f>HLOOKUP(AI$1,'CPI(WDI)'!$B$2:$JG$65,$A10-1956,FALSE)</f>
        <v>84.363078818618803</v>
      </c>
      <c r="AJ10">
        <f>HLOOKUP(AJ$1,'CPI(WDI)'!$B$2:$JG$65,$A10-1956,FALSE)</f>
        <v>73.948447292572695</v>
      </c>
    </row>
    <row r="11" spans="1:36" x14ac:dyDescent="0.2">
      <c r="A11">
        <v>2004</v>
      </c>
      <c r="B11">
        <f>HLOOKUP(B$1,'CPI(WDI)'!$B$2:$JG$65,$A11-1956,FALSE)</f>
        <v>89.2995460030087</v>
      </c>
      <c r="C11">
        <f>HLOOKUP(C$1,'CPI(WDI)'!$B$2:$JG$65,$A11-1956,FALSE)</f>
        <v>87.959341132562997</v>
      </c>
      <c r="D11">
        <f>HLOOKUP(D$1,'CPI(WDI)'!$B$2:$JG$65,$A11-1956,FALSE)</f>
        <v>74.430627668127997</v>
      </c>
      <c r="E11">
        <f>HLOOKUP(E$1,'CPI(WDI)'!$B$2:$JG$65,$A11-1956,FALSE)</f>
        <v>89.861190612478595</v>
      </c>
      <c r="F11">
        <f>HLOOKUP(F$1,'CPI(WDI)'!$B$2:$JG$65,$A11-1956,FALSE)</f>
        <v>84.999377204753898</v>
      </c>
      <c r="G11">
        <f>HLOOKUP(G$1,'CPI(WDI)'!$B$2:$JG$65,$A11-1956,FALSE)</f>
        <v>85.387923311234502</v>
      </c>
      <c r="H11">
        <f>HLOOKUP(H$1,'CPI(WDI)'!$B$2:$JG$65,$A11-1956,FALSE)</f>
        <v>88.402821176680604</v>
      </c>
      <c r="I11">
        <f>HLOOKUP(I$1,'CPI(WDI)'!$B$2:$JG$65,$A11-1956,FALSE)</f>
        <v>76.000190512478596</v>
      </c>
      <c r="J11">
        <f>HLOOKUP(J$1,'CPI(WDI)'!$B$2:$JG$65,$A11-1956,FALSE)</f>
        <v>90.647876578780497</v>
      </c>
      <c r="K11">
        <f>HLOOKUP(K$1,'CPI(WDI)'!$B$2:$JG$65,$A11-1956,FALSE)</f>
        <v>91.164722236886107</v>
      </c>
      <c r="L11">
        <f>HLOOKUP(L$1,'CPI(WDI)'!$B$2:$JG$65,$A11-1956,FALSE)</f>
        <v>91.049255605374796</v>
      </c>
      <c r="M11">
        <f>HLOOKUP(M$1,'CPI(WDI)'!$B$2:$JG$65,$A11-1956,FALSE)</f>
        <v>82.398329276899005</v>
      </c>
      <c r="N11">
        <f>HLOOKUP(N$1,'CPI(WDI)'!$B$2:$JG$65,$A11-1956,FALSE)</f>
        <v>74.270010305736903</v>
      </c>
      <c r="O11">
        <f>HLOOKUP(O$1,'CPI(WDI)'!$B$2:$JG$65,$A11-1956,FALSE)</f>
        <v>90.928068191702195</v>
      </c>
      <c r="P11">
        <f>HLOOKUP(P$1,'CPI(WDI)'!$B$2:$JG$65,$A11-1956,FALSE)</f>
        <v>89.201597564227001</v>
      </c>
      <c r="Q11">
        <f>HLOOKUP(Q$1,'CPI(WDI)'!$B$2:$JG$65,$A11-1956,FALSE)</f>
        <v>100.699049251487</v>
      </c>
      <c r="R11">
        <f>HLOOKUP(R$1,'CPI(WDI)'!$B$2:$JG$65,$A11-1956,FALSE)</f>
        <v>83.844040167028098</v>
      </c>
      <c r="S11">
        <f>HLOOKUP(S$1,'CPI(WDI)'!$B$2:$JG$65,$A11-1956,FALSE)</f>
        <v>67.580262440315707</v>
      </c>
      <c r="T11">
        <f>HLOOKUP(T$1,'CPI(WDI)'!$B$2:$JG$65,$A11-1956,FALSE)</f>
        <v>75.646540841807806</v>
      </c>
      <c r="U11">
        <f>HLOOKUP(U$1,'CPI(WDI)'!$B$2:$JG$65,$A11-1956,FALSE)</f>
        <v>87.515304395304398</v>
      </c>
      <c r="V11">
        <f>HLOOKUP(V$1,'CPI(WDI)'!$B$2:$JG$65,$A11-1956,FALSE)</f>
        <v>91.140691675689396</v>
      </c>
      <c r="W11">
        <f>HLOOKUP(W$1,'CPI(WDI)'!$B$2:$JG$65,$A11-1956,FALSE)</f>
        <v>88.001085874581506</v>
      </c>
      <c r="X11">
        <f>HLOOKUP(X$1,'CPI(WDI)'!$B$2:$JG$65,$A11-1956,FALSE)</f>
        <v>85.027557576646601</v>
      </c>
      <c r="Y11">
        <f>HLOOKUP(Y$1,'CPI(WDI)'!$B$2:$JG$65,$A11-1956,FALSE)</f>
        <v>89.721767506933205</v>
      </c>
      <c r="Z11">
        <f>HLOOKUP(Z$1,'CPI(WDI)'!$B$2:$JG$65,$A11-1956,FALSE)</f>
        <v>87.579430357031399</v>
      </c>
      <c r="AA11">
        <f>HLOOKUP(AA$1,'CPI(WDI)'!$B$2:$JG$65,$A11-1956,FALSE)</f>
        <v>84.511336548589199</v>
      </c>
      <c r="AB11">
        <f>HLOOKUP(AB$1,'CPI(WDI)'!$B$2:$JG$65,$A11-1956,FALSE)</f>
        <v>55.303319144004497</v>
      </c>
      <c r="AC11">
        <f>HLOOKUP(AC$1,'CPI(WDI)'!$B$2:$JG$65,$A11-1956,FALSE)</f>
        <v>84.741093894848404</v>
      </c>
      <c r="AD11">
        <f>HLOOKUP(AD$1,'CPI(WDI)'!$B$2:$JG$65,$A11-1956,FALSE)</f>
        <v>86.064516864673095</v>
      </c>
      <c r="AE11">
        <f>HLOOKUP(AE$1,'CPI(WDI)'!$B$2:$JG$65,$A11-1956,FALSE)</f>
        <v>92.287453129347895</v>
      </c>
      <c r="AF11">
        <f>HLOOKUP(AF$1,'CPI(WDI)'!$B$2:$JG$65,$A11-1956,FALSE)</f>
        <v>94.601127428629496</v>
      </c>
      <c r="AG11">
        <f>HLOOKUP(AG$1,'CPI(WDI)'!$B$2:$JG$65,$A11-1956,FALSE)</f>
        <v>82.810843901847207</v>
      </c>
      <c r="AH11">
        <f>HLOOKUP(AH$1,'CPI(WDI)'!$B$2:$JG$65,$A11-1956,FALSE)</f>
        <v>86.314037358979107</v>
      </c>
      <c r="AI11">
        <f>HLOOKUP(AI$1,'CPI(WDI)'!$B$2:$JG$65,$A11-1956,FALSE)</f>
        <v>86.621678120172803</v>
      </c>
      <c r="AJ11">
        <f>HLOOKUP(AJ$1,'CPI(WDI)'!$B$2:$JG$65,$A11-1956,FALSE)</f>
        <v>77.415452838715396</v>
      </c>
    </row>
    <row r="12" spans="1:36" x14ac:dyDescent="0.2">
      <c r="A12">
        <v>2005</v>
      </c>
      <c r="B12">
        <f>HLOOKUP(B$1,'CPI(WDI)'!$B$2:$JG$65,$A12-1956,FALSE)</f>
        <v>91.352665670750795</v>
      </c>
      <c r="C12">
        <f>HLOOKUP(C$1,'CPI(WDI)'!$B$2:$JG$65,$A12-1956,FALSE)</f>
        <v>90.405870953850595</v>
      </c>
      <c r="D12">
        <f>HLOOKUP(D$1,'CPI(WDI)'!$B$2:$JG$65,$A12-1956,FALSE)</f>
        <v>79.543667330674594</v>
      </c>
      <c r="E12">
        <f>HLOOKUP(E$1,'CPI(WDI)'!$B$2:$JG$65,$A12-1956,FALSE)</f>
        <v>91.850314825414998</v>
      </c>
      <c r="F12">
        <f>HLOOKUP(F$1,'CPI(WDI)'!$B$2:$JG$65,$A12-1956,FALSE)</f>
        <v>86.509318106505901</v>
      </c>
      <c r="G12">
        <f>HLOOKUP(G$1,'CPI(WDI)'!$B$2:$JG$65,$A12-1956,FALSE)</f>
        <v>86.973660634294902</v>
      </c>
      <c r="H12">
        <f>HLOOKUP(H$1,'CPI(WDI)'!$B$2:$JG$65,$A12-1956,FALSE)</f>
        <v>90.009820551736496</v>
      </c>
      <c r="I12">
        <f>HLOOKUP(I$1,'CPI(WDI)'!$B$2:$JG$65,$A12-1956,FALSE)</f>
        <v>79.100781101162099</v>
      </c>
      <c r="J12">
        <f>HLOOKUP(J$1,'CPI(WDI)'!$B$2:$JG$65,$A12-1956,FALSE)</f>
        <v>91.2134055202458</v>
      </c>
      <c r="K12">
        <f>HLOOKUP(K$1,'CPI(WDI)'!$B$2:$JG$65,$A12-1956,FALSE)</f>
        <v>92.756339193017695</v>
      </c>
      <c r="L12">
        <f>HLOOKUP(L$1,'CPI(WDI)'!$B$2:$JG$65,$A12-1956,FALSE)</f>
        <v>92.457705328035502</v>
      </c>
      <c r="M12">
        <f>HLOOKUP(M$1,'CPI(WDI)'!$B$2:$JG$65,$A12-1956,FALSE)</f>
        <v>85.319409980830997</v>
      </c>
      <c r="N12">
        <f>HLOOKUP(N$1,'CPI(WDI)'!$B$2:$JG$65,$A12-1956,FALSE)</f>
        <v>76.915149433184496</v>
      </c>
      <c r="O12">
        <f>HLOOKUP(O$1,'CPI(WDI)'!$B$2:$JG$65,$A12-1956,FALSE)</f>
        <v>93.137340175698</v>
      </c>
      <c r="P12">
        <f>HLOOKUP(P$1,'CPI(WDI)'!$B$2:$JG$65,$A12-1956,FALSE)</f>
        <v>90.972510623427198</v>
      </c>
      <c r="Q12">
        <f>HLOOKUP(Q$1,'CPI(WDI)'!$B$2:$JG$65,$A12-1956,FALSE)</f>
        <v>100.414125250347</v>
      </c>
      <c r="R12">
        <f>HLOOKUP(R$1,'CPI(WDI)'!$B$2:$JG$65,$A12-1956,FALSE)</f>
        <v>86.152930325179994</v>
      </c>
      <c r="S12">
        <f>HLOOKUP(S$1,'CPI(WDI)'!$B$2:$JG$65,$A12-1956,FALSE)</f>
        <v>72.140882849471595</v>
      </c>
      <c r="T12">
        <f>HLOOKUP(T$1,'CPI(WDI)'!$B$2:$JG$65,$A12-1956,FALSE)</f>
        <v>77.657592662565406</v>
      </c>
      <c r="U12">
        <f>HLOOKUP(U$1,'CPI(WDI)'!$B$2:$JG$65,$A12-1956,FALSE)</f>
        <v>89.692419692419705</v>
      </c>
      <c r="V12">
        <f>HLOOKUP(V$1,'CPI(WDI)'!$B$2:$JG$65,$A12-1956,FALSE)</f>
        <v>92.679265196939198</v>
      </c>
      <c r="W12">
        <f>HLOOKUP(W$1,'CPI(WDI)'!$B$2:$JG$65,$A12-1956,FALSE)</f>
        <v>89.349380146593106</v>
      </c>
      <c r="X12">
        <f>HLOOKUP(X$1,'CPI(WDI)'!$B$2:$JG$65,$A12-1956,FALSE)</f>
        <v>86.8843882939709</v>
      </c>
      <c r="Y12">
        <f>HLOOKUP(Y$1,'CPI(WDI)'!$B$2:$JG$65,$A12-1956,FALSE)</f>
        <v>91.764879250897494</v>
      </c>
      <c r="Z12">
        <f>HLOOKUP(Z$1,'CPI(WDI)'!$B$2:$JG$65,$A12-1956,FALSE)</f>
        <v>87.951736012462604</v>
      </c>
      <c r="AA12">
        <f>HLOOKUP(AA$1,'CPI(WDI)'!$B$2:$JG$65,$A12-1956,FALSE)</f>
        <v>86.800820444592304</v>
      </c>
      <c r="AB12">
        <f>HLOOKUP(AB$1,'CPI(WDI)'!$B$2:$JG$65,$A12-1956,FALSE)</f>
        <v>59.884962675395201</v>
      </c>
      <c r="AC12">
        <f>HLOOKUP(AC$1,'CPI(WDI)'!$B$2:$JG$65,$A12-1956,FALSE)</f>
        <v>86.818522932944902</v>
      </c>
      <c r="AD12">
        <f>HLOOKUP(AD$1,'CPI(WDI)'!$B$2:$JG$65,$A12-1956,FALSE)</f>
        <v>88.9638704417588</v>
      </c>
      <c r="AE12">
        <f>HLOOKUP(AE$1,'CPI(WDI)'!$B$2:$JG$65,$A12-1956,FALSE)</f>
        <v>92.705672967515</v>
      </c>
      <c r="AF12">
        <f>HLOOKUP(AF$1,'CPI(WDI)'!$B$2:$JG$65,$A12-1956,FALSE)</f>
        <v>95.709809317933505</v>
      </c>
      <c r="AG12">
        <f>HLOOKUP(AG$1,'CPI(WDI)'!$B$2:$JG$65,$A12-1956,FALSE)</f>
        <v>86.570761949600296</v>
      </c>
      <c r="AH12">
        <f>HLOOKUP(AH$1,'CPI(WDI)'!$B$2:$JG$65,$A12-1956,FALSE)</f>
        <v>88.117255409654206</v>
      </c>
      <c r="AI12">
        <f>HLOOKUP(AI$1,'CPI(WDI)'!$B$2:$JG$65,$A12-1956,FALSE)</f>
        <v>89.560532372110202</v>
      </c>
      <c r="AJ12">
        <f>HLOOKUP(AJ$1,'CPI(WDI)'!$B$2:$JG$65,$A12-1956,FALSE)</f>
        <v>80.502825337738201</v>
      </c>
    </row>
    <row r="13" spans="1:36" x14ac:dyDescent="0.2">
      <c r="A13">
        <v>2006</v>
      </c>
      <c r="B13">
        <f>HLOOKUP(B$1,'CPI(WDI)'!$B$2:$JG$65,$A13-1956,FALSE)</f>
        <v>92.669558662660094</v>
      </c>
      <c r="C13">
        <f>HLOOKUP(C$1,'CPI(WDI)'!$B$2:$JG$65,$A13-1956,FALSE)</f>
        <v>92.025227876265006</v>
      </c>
      <c r="D13">
        <f>HLOOKUP(D$1,'CPI(WDI)'!$B$2:$JG$65,$A13-1956,FALSE)</f>
        <v>82.871430845733897</v>
      </c>
      <c r="E13">
        <f>HLOOKUP(E$1,'CPI(WDI)'!$B$2:$JG$65,$A13-1956,FALSE)</f>
        <v>93.689181453920995</v>
      </c>
      <c r="F13">
        <f>HLOOKUP(F$1,'CPI(WDI)'!$B$2:$JG$65,$A13-1956,FALSE)</f>
        <v>87.936229612535897</v>
      </c>
      <c r="G13">
        <f>HLOOKUP(G$1,'CPI(WDI)'!$B$2:$JG$65,$A13-1956,FALSE)</f>
        <v>89.177566744310994</v>
      </c>
      <c r="H13">
        <f>HLOOKUP(H$1,'CPI(WDI)'!$B$2:$JG$65,$A13-1956,FALSE)</f>
        <v>91.741808767074403</v>
      </c>
      <c r="I13">
        <f>HLOOKUP(I$1,'CPI(WDI)'!$B$2:$JG$65,$A13-1956,FALSE)</f>
        <v>82.610973518765505</v>
      </c>
      <c r="J13">
        <f>HLOOKUP(J$1,'CPI(WDI)'!$B$2:$JG$65,$A13-1956,FALSE)</f>
        <v>92.642412931703703</v>
      </c>
      <c r="K13">
        <f>HLOOKUP(K$1,'CPI(WDI)'!$B$2:$JG$65,$A13-1956,FALSE)</f>
        <v>94.310123352513699</v>
      </c>
      <c r="L13">
        <f>HLOOKUP(L$1,'CPI(WDI)'!$B$2:$JG$65,$A13-1956,FALSE)</f>
        <v>93.916159299172094</v>
      </c>
      <c r="M13">
        <f>HLOOKUP(M$1,'CPI(WDI)'!$B$2:$JG$65,$A13-1956,FALSE)</f>
        <v>88.046172969253305</v>
      </c>
      <c r="N13">
        <f>HLOOKUP(N$1,'CPI(WDI)'!$B$2:$JG$65,$A13-1956,FALSE)</f>
        <v>79.938165578838905</v>
      </c>
      <c r="O13">
        <f>HLOOKUP(O$1,'CPI(WDI)'!$B$2:$JG$65,$A13-1956,FALSE)</f>
        <v>96.799164999565093</v>
      </c>
      <c r="P13">
        <f>HLOOKUP(P$1,'CPI(WDI)'!$B$2:$JG$65,$A13-1956,FALSE)</f>
        <v>92.874603821687202</v>
      </c>
      <c r="Q13">
        <f>HLOOKUP(Q$1,'CPI(WDI)'!$B$2:$JG$65,$A13-1956,FALSE)</f>
        <v>100.664513008925</v>
      </c>
      <c r="R13">
        <f>HLOOKUP(R$1,'CPI(WDI)'!$B$2:$JG$65,$A13-1956,FALSE)</f>
        <v>88.0847721887326</v>
      </c>
      <c r="S13">
        <f>HLOOKUP(S$1,'CPI(WDI)'!$B$2:$JG$65,$A13-1956,FALSE)</f>
        <v>76.856154576107798</v>
      </c>
      <c r="T13">
        <f>HLOOKUP(T$1,'CPI(WDI)'!$B$2:$JG$65,$A13-1956,FALSE)</f>
        <v>80.561303272863995</v>
      </c>
      <c r="U13">
        <f>HLOOKUP(U$1,'CPI(WDI)'!$B$2:$JG$65,$A13-1956,FALSE)</f>
        <v>92.083902083902103</v>
      </c>
      <c r="V13">
        <f>HLOOKUP(V$1,'CPI(WDI)'!$B$2:$JG$65,$A13-1956,FALSE)</f>
        <v>93.700128290281796</v>
      </c>
      <c r="W13">
        <f>HLOOKUP(W$1,'CPI(WDI)'!$B$2:$JG$65,$A13-1956,FALSE)</f>
        <v>91.430639761107599</v>
      </c>
      <c r="X13">
        <f>HLOOKUP(X$1,'CPI(WDI)'!$B$2:$JG$65,$A13-1956,FALSE)</f>
        <v>88.000586768373196</v>
      </c>
      <c r="Y13">
        <f>HLOOKUP(Y$1,'CPI(WDI)'!$B$2:$JG$65,$A13-1956,FALSE)</f>
        <v>94.616624706605094</v>
      </c>
      <c r="Z13">
        <f>HLOOKUP(Z$1,'CPI(WDI)'!$B$2:$JG$65,$A13-1956,FALSE)</f>
        <v>88.798624842453705</v>
      </c>
      <c r="AA13">
        <f>HLOOKUP(AA$1,'CPI(WDI)'!$B$2:$JG$65,$A13-1956,FALSE)</f>
        <v>90.692388713343306</v>
      </c>
      <c r="AB13">
        <f>HLOOKUP(AB$1,'CPI(WDI)'!$B$2:$JG$65,$A13-1956,FALSE)</f>
        <v>64.327239477576697</v>
      </c>
      <c r="AC13">
        <f>HLOOKUP(AC$1,'CPI(WDI)'!$B$2:$JG$65,$A13-1956,FALSE)</f>
        <v>88.952456628261203</v>
      </c>
      <c r="AD13">
        <f>HLOOKUP(AD$1,'CPI(WDI)'!$B$2:$JG$65,$A13-1956,FALSE)</f>
        <v>92.091462713569896</v>
      </c>
      <c r="AE13">
        <f>HLOOKUP(AE$1,'CPI(WDI)'!$B$2:$JG$65,$A13-1956,FALSE)</f>
        <v>93.966669146230899</v>
      </c>
      <c r="AF13">
        <f>HLOOKUP(AF$1,'CPI(WDI)'!$B$2:$JG$65,$A13-1956,FALSE)</f>
        <v>96.723863632635997</v>
      </c>
      <c r="AG13">
        <f>HLOOKUP(AG$1,'CPI(WDI)'!$B$2:$JG$65,$A13-1956,FALSE)</f>
        <v>90.585458838371494</v>
      </c>
      <c r="AH13">
        <f>HLOOKUP(AH$1,'CPI(WDI)'!$B$2:$JG$65,$A13-1956,FALSE)</f>
        <v>90.281117070464205</v>
      </c>
      <c r="AI13">
        <f>HLOOKUP(AI$1,'CPI(WDI)'!$B$2:$JG$65,$A13-1956,FALSE)</f>
        <v>92.449705082727405</v>
      </c>
      <c r="AJ13">
        <f>HLOOKUP(AJ$1,'CPI(WDI)'!$B$2:$JG$65,$A13-1956,FALSE)</f>
        <v>83.424649320091703</v>
      </c>
    </row>
    <row r="14" spans="1:36" x14ac:dyDescent="0.2">
      <c r="A14">
        <v>2007</v>
      </c>
      <c r="B14">
        <f>HLOOKUP(B$1,'CPI(WDI)'!$B$2:$JG$65,$A14-1956,FALSE)</f>
        <v>94.679149277412407</v>
      </c>
      <c r="C14">
        <f>HLOOKUP(C$1,'CPI(WDI)'!$B$2:$JG$65,$A14-1956,FALSE)</f>
        <v>93.702899590899307</v>
      </c>
      <c r="D14">
        <f>HLOOKUP(D$1,'CPI(WDI)'!$B$2:$JG$65,$A14-1956,FALSE)</f>
        <v>85.889005874396801</v>
      </c>
      <c r="E14">
        <f>HLOOKUP(E$1,'CPI(WDI)'!$B$2:$JG$65,$A14-1956,FALSE)</f>
        <v>95.692615912993702</v>
      </c>
      <c r="F14">
        <f>HLOOKUP(F$1,'CPI(WDI)'!$B$2:$JG$65,$A14-1956,FALSE)</f>
        <v>92.171913494060803</v>
      </c>
      <c r="G14">
        <f>HLOOKUP(G$1,'CPI(WDI)'!$B$2:$JG$65,$A14-1956,FALSE)</f>
        <v>91.7219136355492</v>
      </c>
      <c r="H14">
        <f>HLOOKUP(H$1,'CPI(WDI)'!$B$2:$JG$65,$A14-1956,FALSE)</f>
        <v>93.295241496295006</v>
      </c>
      <c r="I14">
        <f>HLOOKUP(I$1,'CPI(WDI)'!$B$2:$JG$65,$A14-1956,FALSE)</f>
        <v>88.064393217755807</v>
      </c>
      <c r="J14">
        <f>HLOOKUP(J$1,'CPI(WDI)'!$B$2:$JG$65,$A14-1956,FALSE)</f>
        <v>94.968354172737705</v>
      </c>
      <c r="K14">
        <f>HLOOKUP(K$1,'CPI(WDI)'!$B$2:$JG$65,$A14-1956,FALSE)</f>
        <v>95.713456157947505</v>
      </c>
      <c r="L14">
        <f>HLOOKUP(L$1,'CPI(WDI)'!$B$2:$JG$65,$A14-1956,FALSE)</f>
        <v>96.074673642446697</v>
      </c>
      <c r="M14">
        <f>HLOOKUP(M$1,'CPI(WDI)'!$B$2:$JG$65,$A14-1956,FALSE)</f>
        <v>90.595112507543504</v>
      </c>
      <c r="N14">
        <f>HLOOKUP(N$1,'CPI(WDI)'!$B$2:$JG$65,$A14-1956,FALSE)</f>
        <v>86.300240467193404</v>
      </c>
      <c r="O14">
        <f>HLOOKUP(O$1,'CPI(WDI)'!$B$2:$JG$65,$A14-1956,FALSE)</f>
        <v>101.53953205184</v>
      </c>
      <c r="P14">
        <f>HLOOKUP(P$1,'CPI(WDI)'!$B$2:$JG$65,$A14-1956,FALSE)</f>
        <v>94.5739686397295</v>
      </c>
      <c r="Q14">
        <f>HLOOKUP(Q$1,'CPI(WDI)'!$B$2:$JG$65,$A14-1956,FALSE)</f>
        <v>100.724951433409</v>
      </c>
      <c r="R14">
        <f>HLOOKUP(R$1,'CPI(WDI)'!$B$2:$JG$65,$A14-1956,FALSE)</f>
        <v>90.317345765249797</v>
      </c>
      <c r="S14">
        <f>HLOOKUP(S$1,'CPI(WDI)'!$B$2:$JG$65,$A14-1956,FALSE)</f>
        <v>84.613229030103298</v>
      </c>
      <c r="T14">
        <f>HLOOKUP(T$1,'CPI(WDI)'!$B$2:$JG$65,$A14-1956,FALSE)</f>
        <v>85.183245279729206</v>
      </c>
      <c r="U14">
        <f>HLOOKUP(U$1,'CPI(WDI)'!$B$2:$JG$65,$A14-1956,FALSE)</f>
        <v>94.213304213304198</v>
      </c>
      <c r="V14">
        <f>HLOOKUP(V$1,'CPI(WDI)'!$B$2:$JG$65,$A14-1956,FALSE)</f>
        <v>95.212315867051203</v>
      </c>
      <c r="W14">
        <f>HLOOKUP(W$1,'CPI(WDI)'!$B$2:$JG$65,$A14-1956,FALSE)</f>
        <v>92.082164509999103</v>
      </c>
      <c r="X14">
        <f>HLOOKUP(X$1,'CPI(WDI)'!$B$2:$JG$65,$A14-1956,FALSE)</f>
        <v>90.164295144491703</v>
      </c>
      <c r="Y14">
        <f>HLOOKUP(Y$1,'CPI(WDI)'!$B$2:$JG$65,$A14-1956,FALSE)</f>
        <v>96.938483827325797</v>
      </c>
      <c r="Z14">
        <f>HLOOKUP(Z$1,'CPI(WDI)'!$B$2:$JG$65,$A14-1956,FALSE)</f>
        <v>90.667729369300005</v>
      </c>
      <c r="AA14">
        <f>HLOOKUP(AA$1,'CPI(WDI)'!$B$2:$JG$65,$A14-1956,FALSE)</f>
        <v>93.1925273019569</v>
      </c>
      <c r="AB14">
        <f>HLOOKUP(AB$1,'CPI(WDI)'!$B$2:$JG$65,$A14-1956,FALSE)</f>
        <v>69.694993103108899</v>
      </c>
      <c r="AC14">
        <f>HLOOKUP(AC$1,'CPI(WDI)'!$B$2:$JG$65,$A14-1956,FALSE)</f>
        <v>92.205888844744607</v>
      </c>
      <c r="AD14">
        <f>HLOOKUP(AD$1,'CPI(WDI)'!$B$2:$JG$65,$A14-1956,FALSE)</f>
        <v>94.657865255552295</v>
      </c>
      <c r="AE14">
        <f>HLOOKUP(AE$1,'CPI(WDI)'!$B$2:$JG$65,$A14-1956,FALSE)</f>
        <v>96.045370515776895</v>
      </c>
      <c r="AF14">
        <f>HLOOKUP(AF$1,'CPI(WDI)'!$B$2:$JG$65,$A14-1956,FALSE)</f>
        <v>97.432221431312797</v>
      </c>
      <c r="AG14">
        <f>HLOOKUP(AG$1,'CPI(WDI)'!$B$2:$JG$65,$A14-1956,FALSE)</f>
        <v>92.615968995577006</v>
      </c>
      <c r="AH14">
        <f>HLOOKUP(AH$1,'CPI(WDI)'!$B$2:$JG$65,$A14-1956,FALSE)</f>
        <v>92.435731459219497</v>
      </c>
      <c r="AI14">
        <f>HLOOKUP(AI$1,'CPI(WDI)'!$B$2:$JG$65,$A14-1956,FALSE)</f>
        <v>95.086992378851505</v>
      </c>
      <c r="AJ14">
        <f>HLOOKUP(AJ$1,'CPI(WDI)'!$B$2:$JG$65,$A14-1956,FALSE)</f>
        <v>86.733979232934303</v>
      </c>
    </row>
    <row r="15" spans="1:36" x14ac:dyDescent="0.2">
      <c r="A15">
        <v>2008</v>
      </c>
      <c r="B15">
        <f>HLOOKUP(B$1,'CPI(WDI)'!$B$2:$JG$65,$A15-1956,FALSE)</f>
        <v>97.723983693311794</v>
      </c>
      <c r="C15">
        <f>HLOOKUP(C$1,'CPI(WDI)'!$B$2:$JG$65,$A15-1956,FALSE)</f>
        <v>97.909638986578599</v>
      </c>
      <c r="D15">
        <f>HLOOKUP(D$1,'CPI(WDI)'!$B$2:$JG$65,$A15-1956,FALSE)</f>
        <v>90.766293725191701</v>
      </c>
      <c r="E15">
        <f>HLOOKUP(E$1,'CPI(WDI)'!$B$2:$JG$65,$A15-1956,FALSE)</f>
        <v>97.960789925586695</v>
      </c>
      <c r="F15">
        <f>HLOOKUP(F$1,'CPI(WDI)'!$B$2:$JG$65,$A15-1956,FALSE)</f>
        <v>97.633331061501593</v>
      </c>
      <c r="G15">
        <f>HLOOKUP(G$1,'CPI(WDI)'!$B$2:$JG$65,$A15-1956,FALSE)</f>
        <v>97.554201755957706</v>
      </c>
      <c r="H15">
        <f>HLOOKUP(H$1,'CPI(WDI)'!$B$2:$JG$65,$A15-1956,FALSE)</f>
        <v>96.482456923488996</v>
      </c>
      <c r="I15">
        <f>HLOOKUP(I$1,'CPI(WDI)'!$B$2:$JG$65,$A15-1956,FALSE)</f>
        <v>97.189940941131695</v>
      </c>
      <c r="J15">
        <f>HLOOKUP(J$1,'CPI(WDI)'!$B$2:$JG$65,$A15-1956,FALSE)</f>
        <v>98.829723344004094</v>
      </c>
      <c r="K15">
        <f>HLOOKUP(K$1,'CPI(WDI)'!$B$2:$JG$65,$A15-1956,FALSE)</f>
        <v>98.405743546428795</v>
      </c>
      <c r="L15">
        <f>HLOOKUP(L$1,'CPI(WDI)'!$B$2:$JG$65,$A15-1956,FALSE)</f>
        <v>98.599882829626097</v>
      </c>
      <c r="M15">
        <f>HLOOKUP(M$1,'CPI(WDI)'!$B$2:$JG$65,$A15-1956,FALSE)</f>
        <v>94.357343695378702</v>
      </c>
      <c r="N15">
        <f>HLOOKUP(N$1,'CPI(WDI)'!$B$2:$JG$65,$A15-1956,FALSE)</f>
        <v>91.514943318447294</v>
      </c>
      <c r="O15">
        <f>HLOOKUP(O$1,'CPI(WDI)'!$B$2:$JG$65,$A15-1956,FALSE)</f>
        <v>105.66234669913899</v>
      </c>
      <c r="P15">
        <f>HLOOKUP(P$1,'CPI(WDI)'!$B$2:$JG$65,$A15-1956,FALSE)</f>
        <v>97.740146777842</v>
      </c>
      <c r="Q15">
        <f>HLOOKUP(Q$1,'CPI(WDI)'!$B$2:$JG$65,$A15-1956,FALSE)</f>
        <v>102.11503519654801</v>
      </c>
      <c r="R15">
        <f>HLOOKUP(R$1,'CPI(WDI)'!$B$2:$JG$65,$A15-1956,FALSE)</f>
        <v>94.538685077840995</v>
      </c>
      <c r="S15">
        <f>HLOOKUP(S$1,'CPI(WDI)'!$B$2:$JG$65,$A15-1956,FALSE)</f>
        <v>97.6456285716324</v>
      </c>
      <c r="T15">
        <f>HLOOKUP(T$1,'CPI(WDI)'!$B$2:$JG$65,$A15-1956,FALSE)</f>
        <v>94.490269229944801</v>
      </c>
      <c r="U15">
        <f>HLOOKUP(U$1,'CPI(WDI)'!$B$2:$JG$65,$A15-1956,FALSE)</f>
        <v>97.418327418327394</v>
      </c>
      <c r="V15">
        <f>HLOOKUP(V$1,'CPI(WDI)'!$B$2:$JG$65,$A15-1956,FALSE)</f>
        <v>97.579771989045298</v>
      </c>
      <c r="W15">
        <f>HLOOKUP(W$1,'CPI(WDI)'!$B$2:$JG$65,$A15-1956,FALSE)</f>
        <v>95.538865261062298</v>
      </c>
      <c r="X15">
        <f>HLOOKUP(X$1,'CPI(WDI)'!$B$2:$JG$65,$A15-1956,FALSE)</f>
        <v>93.919612732873702</v>
      </c>
      <c r="Y15">
        <f>HLOOKUP(Y$1,'CPI(WDI)'!$B$2:$JG$65,$A15-1956,FALSE)</f>
        <v>99.447742856432697</v>
      </c>
      <c r="Z15">
        <f>HLOOKUP(Z$1,'CPI(WDI)'!$B$2:$JG$65,$A15-1956,FALSE)</f>
        <v>96.676988610904004</v>
      </c>
      <c r="AA15">
        <f>HLOOKUP(AA$1,'CPI(WDI)'!$B$2:$JG$65,$A15-1956,FALSE)</f>
        <v>97.477687233216898</v>
      </c>
      <c r="AB15">
        <f>HLOOKUP(AB$1,'CPI(WDI)'!$B$2:$JG$65,$A15-1956,FALSE)</f>
        <v>85.805303234615295</v>
      </c>
      <c r="AC15">
        <f>HLOOKUP(AC$1,'CPI(WDI)'!$B$2:$JG$65,$A15-1956,FALSE)</f>
        <v>97.4131461616563</v>
      </c>
      <c r="AD15">
        <f>HLOOKUP(AD$1,'CPI(WDI)'!$B$2:$JG$65,$A15-1956,FALSE)</f>
        <v>98.515498281558394</v>
      </c>
      <c r="AE15">
        <f>HLOOKUP(AE$1,'CPI(WDI)'!$B$2:$JG$65,$A15-1956,FALSE)</f>
        <v>99.346497064471393</v>
      </c>
      <c r="AF15">
        <f>HLOOKUP(AF$1,'CPI(WDI)'!$B$2:$JG$65,$A15-1956,FALSE)</f>
        <v>99.795967236668204</v>
      </c>
      <c r="AG15">
        <f>HLOOKUP(AG$1,'CPI(WDI)'!$B$2:$JG$65,$A15-1956,FALSE)</f>
        <v>97.680663532180404</v>
      </c>
      <c r="AH15">
        <f>HLOOKUP(AH$1,'CPI(WDI)'!$B$2:$JG$65,$A15-1956,FALSE)</f>
        <v>95.690771222489403</v>
      </c>
      <c r="AI15">
        <f>HLOOKUP(AI$1,'CPI(WDI)'!$B$2:$JG$65,$A15-1956,FALSE)</f>
        <v>98.737477385344604</v>
      </c>
      <c r="AJ15">
        <f>HLOOKUP(AJ$1,'CPI(WDI)'!$B$2:$JG$65,$A15-1956,FALSE)</f>
        <v>91.179080703332403</v>
      </c>
    </row>
    <row r="16" spans="1:36" x14ac:dyDescent="0.2">
      <c r="A16">
        <v>2009</v>
      </c>
      <c r="B16">
        <f>HLOOKUP(B$1,'CPI(WDI)'!$B$2:$JG$65,$A16-1956,FALSE)</f>
        <v>98.218768849527706</v>
      </c>
      <c r="C16">
        <f>HLOOKUP(C$1,'CPI(WDI)'!$B$2:$JG$65,$A16-1956,FALSE)</f>
        <v>97.857604248905503</v>
      </c>
      <c r="D16">
        <f>HLOOKUP(D$1,'CPI(WDI)'!$B$2:$JG$65,$A16-1956,FALSE)</f>
        <v>95.202981748031107</v>
      </c>
      <c r="E16">
        <f>HLOOKUP(E$1,'CPI(WDI)'!$B$2:$JG$65,$A16-1956,FALSE)</f>
        <v>98.254149971379505</v>
      </c>
      <c r="F16">
        <f>HLOOKUP(F$1,'CPI(WDI)'!$B$2:$JG$65,$A16-1956,FALSE)</f>
        <v>96.922399071383495</v>
      </c>
      <c r="G16">
        <f>HLOOKUP(G$1,'CPI(WDI)'!$B$2:$JG$65,$A16-1956,FALSE)</f>
        <v>98.548647195843003</v>
      </c>
      <c r="H16">
        <f>HLOOKUP(H$1,'CPI(WDI)'!$B$2:$JG$65,$A16-1956,FALSE)</f>
        <v>97.741273100615999</v>
      </c>
      <c r="I16">
        <f>HLOOKUP(I$1,'CPI(WDI)'!$B$2:$JG$65,$A16-1956,FALSE)</f>
        <v>97.113735949704704</v>
      </c>
      <c r="J16">
        <f>HLOOKUP(J$1,'CPI(WDI)'!$B$2:$JG$65,$A16-1956,FALSE)</f>
        <v>98.829722437379402</v>
      </c>
      <c r="K16">
        <f>HLOOKUP(K$1,'CPI(WDI)'!$B$2:$JG$65,$A16-1956,FALSE)</f>
        <v>98.491967129458601</v>
      </c>
      <c r="L16">
        <f>HLOOKUP(L$1,'CPI(WDI)'!$B$2:$JG$65,$A16-1956,FALSE)</f>
        <v>98.908241766243805</v>
      </c>
      <c r="M16">
        <f>HLOOKUP(M$1,'CPI(WDI)'!$B$2:$JG$65,$A16-1956,FALSE)</f>
        <v>95.499136144312402</v>
      </c>
      <c r="N16">
        <f>HLOOKUP(N$1,'CPI(WDI)'!$B$2:$JG$65,$A16-1956,FALSE)</f>
        <v>95.369288904156704</v>
      </c>
      <c r="O16">
        <f>HLOOKUP(O$1,'CPI(WDI)'!$B$2:$JG$65,$A16-1956,FALSE)</f>
        <v>100.930677568061</v>
      </c>
      <c r="P16">
        <f>HLOOKUP(P$1,'CPI(WDI)'!$B$2:$JG$65,$A16-1956,FALSE)</f>
        <v>98.497406286648001</v>
      </c>
      <c r="Q16">
        <f>HLOOKUP(Q$1,'CPI(WDI)'!$B$2:$JG$65,$A16-1956,FALSE)</f>
        <v>100.733585494049</v>
      </c>
      <c r="R16">
        <f>HLOOKUP(R$1,'CPI(WDI)'!$B$2:$JG$65,$A16-1956,FALSE)</f>
        <v>97.144640665642697</v>
      </c>
      <c r="S16">
        <f>HLOOKUP(S$1,'CPI(WDI)'!$B$2:$JG$65,$A16-1956,FALSE)</f>
        <v>101.096529301156</v>
      </c>
      <c r="T16">
        <f>HLOOKUP(T$1,'CPI(WDI)'!$B$2:$JG$65,$A16-1956,FALSE)</f>
        <v>98.697963028517805</v>
      </c>
      <c r="U16">
        <f>HLOOKUP(U$1,'CPI(WDI)'!$B$2:$JG$65,$A16-1956,FALSE)</f>
        <v>97.776867776867803</v>
      </c>
      <c r="V16">
        <f>HLOOKUP(V$1,'CPI(WDI)'!$B$2:$JG$65,$A16-1956,FALSE)</f>
        <v>98.740753546179903</v>
      </c>
      <c r="W16">
        <f>HLOOKUP(W$1,'CPI(WDI)'!$B$2:$JG$65,$A16-1956,FALSE)</f>
        <v>97.638222785268297</v>
      </c>
      <c r="X16">
        <f>HLOOKUP(X$1,'CPI(WDI)'!$B$2:$JG$65,$A16-1956,FALSE)</f>
        <v>97.484230599970701</v>
      </c>
      <c r="Y16">
        <f>HLOOKUP(Y$1,'CPI(WDI)'!$B$2:$JG$65,$A16-1956,FALSE)</f>
        <v>98.616827109158905</v>
      </c>
      <c r="Z16">
        <f>HLOOKUP(Z$1,'CPI(WDI)'!$B$2:$JG$65,$A16-1956,FALSE)</f>
        <v>97.253879786213702</v>
      </c>
      <c r="AA16">
        <f>HLOOKUP(AA$1,'CPI(WDI)'!$B$2:$JG$65,$A16-1956,FALSE)</f>
        <v>99.052053883252995</v>
      </c>
      <c r="AB16">
        <f>HLOOKUP(AB$1,'CPI(WDI)'!$B$2:$JG$65,$A16-1956,FALSE)</f>
        <v>91.568830608469298</v>
      </c>
      <c r="AC16">
        <f>HLOOKUP(AC$1,'CPI(WDI)'!$B$2:$JG$65,$A16-1956,FALSE)</f>
        <v>98.230697920805198</v>
      </c>
      <c r="AD16">
        <f>HLOOKUP(AD$1,'CPI(WDI)'!$B$2:$JG$65,$A16-1956,FALSE)</f>
        <v>98.231957788194094</v>
      </c>
      <c r="AE16">
        <f>HLOOKUP(AE$1,'CPI(WDI)'!$B$2:$JG$65,$A16-1956,FALSE)</f>
        <v>98.855267834265902</v>
      </c>
      <c r="AF16">
        <f>HLOOKUP(AF$1,'CPI(WDI)'!$B$2:$JG$65,$A16-1956,FALSE)</f>
        <v>99.316465640817</v>
      </c>
      <c r="AG16">
        <f>HLOOKUP(AG$1,'CPI(WDI)'!$B$2:$JG$65,$A16-1956,FALSE)</f>
        <v>96.854562441607001</v>
      </c>
      <c r="AH16">
        <f>HLOOKUP(AH$1,'CPI(WDI)'!$B$2:$JG$65,$A16-1956,FALSE)</f>
        <v>97.567967449602406</v>
      </c>
      <c r="AI16">
        <f>HLOOKUP(AI$1,'CPI(WDI)'!$B$2:$JG$65,$A16-1956,FALSE)</f>
        <v>98.386419971062395</v>
      </c>
      <c r="AJ16">
        <f>HLOOKUP(AJ$1,'CPI(WDI)'!$B$2:$JG$65,$A16-1956,FALSE)</f>
        <v>96.009161061915407</v>
      </c>
    </row>
    <row r="17" spans="1:36" x14ac:dyDescent="0.2">
      <c r="A17">
        <v>2010</v>
      </c>
      <c r="B17">
        <f>HLOOKUP(B$1,'CPI(WDI)'!$B$2:$JG$65,$A17-1956,FALSE)</f>
        <v>100</v>
      </c>
      <c r="C17">
        <f>HLOOKUP(C$1,'CPI(WDI)'!$B$2:$JG$65,$A17-1956,FALSE)</f>
        <v>100</v>
      </c>
      <c r="D17">
        <f>HLOOKUP(D$1,'CPI(WDI)'!$B$2:$JG$65,$A17-1956,FALSE)</f>
        <v>100</v>
      </c>
      <c r="E17">
        <f>HLOOKUP(E$1,'CPI(WDI)'!$B$2:$JG$65,$A17-1956,FALSE)</f>
        <v>100</v>
      </c>
      <c r="F17">
        <f>HLOOKUP(F$1,'CPI(WDI)'!$B$2:$JG$65,$A17-1956,FALSE)</f>
        <v>100</v>
      </c>
      <c r="G17">
        <f>HLOOKUP(G$1,'CPI(WDI)'!$B$2:$JG$65,$A17-1956,FALSE)</f>
        <v>100</v>
      </c>
      <c r="H17">
        <f>HLOOKUP(H$1,'CPI(WDI)'!$B$2:$JG$65,$A17-1956,FALSE)</f>
        <v>100</v>
      </c>
      <c r="I17">
        <f>HLOOKUP(I$1,'CPI(WDI)'!$B$2:$JG$65,$A17-1956,FALSE)</f>
        <v>100</v>
      </c>
      <c r="J17">
        <f>HLOOKUP(J$1,'CPI(WDI)'!$B$2:$JG$65,$A17-1956,FALSE)</f>
        <v>100</v>
      </c>
      <c r="K17">
        <f>HLOOKUP(K$1,'CPI(WDI)'!$B$2:$JG$65,$A17-1956,FALSE)</f>
        <v>100</v>
      </c>
      <c r="L17">
        <f>HLOOKUP(L$1,'CPI(WDI)'!$B$2:$JG$65,$A17-1956,FALSE)</f>
        <v>100</v>
      </c>
      <c r="M17">
        <f>HLOOKUP(M$1,'CPI(WDI)'!$B$2:$JG$65,$A17-1956,FALSE)</f>
        <v>100</v>
      </c>
      <c r="N17">
        <f>HLOOKUP(N$1,'CPI(WDI)'!$B$2:$JG$65,$A17-1956,FALSE)</f>
        <v>100</v>
      </c>
      <c r="O17">
        <f>HLOOKUP(O$1,'CPI(WDI)'!$B$2:$JG$65,$A17-1956,FALSE)</f>
        <v>100</v>
      </c>
      <c r="P17">
        <f>HLOOKUP(P$1,'CPI(WDI)'!$B$2:$JG$65,$A17-1956,FALSE)</f>
        <v>100</v>
      </c>
      <c r="Q17">
        <f>HLOOKUP(Q$1,'CPI(WDI)'!$B$2:$JG$65,$A17-1956,FALSE)</f>
        <v>100</v>
      </c>
      <c r="R17">
        <f>HLOOKUP(R$1,'CPI(WDI)'!$B$2:$JG$65,$A17-1956,FALSE)</f>
        <v>100</v>
      </c>
      <c r="S17">
        <f>HLOOKUP(S$1,'CPI(WDI)'!$B$2:$JG$65,$A17-1956,FALSE)</f>
        <v>100</v>
      </c>
      <c r="T17">
        <f>HLOOKUP(T$1,'CPI(WDI)'!$B$2:$JG$65,$A17-1956,FALSE)</f>
        <v>100</v>
      </c>
      <c r="U17">
        <f>HLOOKUP(U$1,'CPI(WDI)'!$B$2:$JG$65,$A17-1956,FALSE)</f>
        <v>100</v>
      </c>
      <c r="V17">
        <f>HLOOKUP(V$1,'CPI(WDI)'!$B$2:$JG$65,$A17-1956,FALSE)</f>
        <v>100</v>
      </c>
      <c r="W17">
        <f>HLOOKUP(W$1,'CPI(WDI)'!$B$2:$JG$65,$A17-1956,FALSE)</f>
        <v>100</v>
      </c>
      <c r="X17">
        <f>HLOOKUP(X$1,'CPI(WDI)'!$B$2:$JG$65,$A17-1956,FALSE)</f>
        <v>100</v>
      </c>
      <c r="Y17">
        <f>HLOOKUP(Y$1,'CPI(WDI)'!$B$2:$JG$65,$A17-1956,FALSE)</f>
        <v>100</v>
      </c>
      <c r="Z17">
        <f>HLOOKUP(Z$1,'CPI(WDI)'!$B$2:$JG$65,$A17-1956,FALSE)</f>
        <v>100</v>
      </c>
      <c r="AA17">
        <f>HLOOKUP(AA$1,'CPI(WDI)'!$B$2:$JG$65,$A17-1956,FALSE)</f>
        <v>100</v>
      </c>
      <c r="AB17">
        <f>HLOOKUP(AB$1,'CPI(WDI)'!$B$2:$JG$65,$A17-1956,FALSE)</f>
        <v>100</v>
      </c>
      <c r="AC17">
        <f>HLOOKUP(AC$1,'CPI(WDI)'!$B$2:$JG$65,$A17-1956,FALSE)</f>
        <v>100</v>
      </c>
      <c r="AD17">
        <f>HLOOKUP(AD$1,'CPI(WDI)'!$B$2:$JG$65,$A17-1956,FALSE)</f>
        <v>100</v>
      </c>
      <c r="AE17">
        <f>HLOOKUP(AE$1,'CPI(WDI)'!$B$2:$JG$65,$A17-1956,FALSE)</f>
        <v>100</v>
      </c>
      <c r="AF17">
        <f>HLOOKUP(AF$1,'CPI(WDI)'!$B$2:$JG$65,$A17-1956,FALSE)</f>
        <v>100</v>
      </c>
      <c r="AG17">
        <f>HLOOKUP(AG$1,'CPI(WDI)'!$B$2:$JG$65,$A17-1956,FALSE)</f>
        <v>100</v>
      </c>
      <c r="AH17">
        <f>HLOOKUP(AH$1,'CPI(WDI)'!$B$2:$JG$65,$A17-1956,FALSE)</f>
        <v>100</v>
      </c>
      <c r="AI17">
        <f>HLOOKUP(AI$1,'CPI(WDI)'!$B$2:$JG$65,$A17-1956,FALSE)</f>
        <v>100</v>
      </c>
      <c r="AJ17">
        <f>HLOOKUP(AJ$1,'CPI(WDI)'!$B$2:$JG$65,$A17-1956,FALSE)</f>
        <v>100</v>
      </c>
    </row>
    <row r="18" spans="1:36" x14ac:dyDescent="0.2">
      <c r="A18">
        <v>2011</v>
      </c>
      <c r="B18">
        <f>HLOOKUP(B$1,'CPI(WDI)'!$B$2:$JG$65,$A18-1956,FALSE)</f>
        <v>103.286579148754</v>
      </c>
      <c r="C18">
        <f>HLOOKUP(C$1,'CPI(WDI)'!$B$2:$JG$65,$A18-1956,FALSE)</f>
        <v>103.532082107227</v>
      </c>
      <c r="D18">
        <f>HLOOKUP(D$1,'CPI(WDI)'!$B$2:$JG$65,$A18-1956,FALSE)</f>
        <v>106.636449622131</v>
      </c>
      <c r="E18">
        <f>HLOOKUP(E$1,'CPI(WDI)'!$B$2:$JG$65,$A18-1956,FALSE)</f>
        <v>102.912135088724</v>
      </c>
      <c r="F18">
        <f>HLOOKUP(F$1,'CPI(WDI)'!$B$2:$JG$65,$A18-1956,FALSE)</f>
        <v>105.553898922575</v>
      </c>
      <c r="G18">
        <f>HLOOKUP(G$1,'CPI(WDI)'!$B$2:$JG$65,$A18-1956,FALSE)</f>
        <v>101.917219136355</v>
      </c>
      <c r="H18">
        <f>HLOOKUP(H$1,'CPI(WDI)'!$B$2:$JG$65,$A18-1956,FALSE)</f>
        <v>102.758682260512</v>
      </c>
      <c r="I18">
        <f>HLOOKUP(I$1,'CPI(WDI)'!$B$2:$JG$65,$A18-1956,FALSE)</f>
        <v>104.981901314536</v>
      </c>
      <c r="J18">
        <f>HLOOKUP(J$1,'CPI(WDI)'!$B$2:$JG$65,$A18-1956,FALSE)</f>
        <v>103.41680754255199</v>
      </c>
      <c r="K18">
        <f>HLOOKUP(K$1,'CPI(WDI)'!$B$2:$JG$65,$A18-1956,FALSE)</f>
        <v>102.11159795175</v>
      </c>
      <c r="L18">
        <f>HLOOKUP(L$1,'CPI(WDI)'!$B$2:$JG$65,$A18-1956,FALSE)</f>
        <v>102.075174524798</v>
      </c>
      <c r="M18">
        <f>HLOOKUP(M$1,'CPI(WDI)'!$B$2:$JG$65,$A18-1956,FALSE)</f>
        <v>103.329853233507</v>
      </c>
      <c r="N18">
        <f>HLOOKUP(N$1,'CPI(WDI)'!$B$2:$JG$65,$A18-1956,FALSE)</f>
        <v>103.929920989351</v>
      </c>
      <c r="O18">
        <f>HLOOKUP(O$1,'CPI(WDI)'!$B$2:$JG$65,$A18-1956,FALSE)</f>
        <v>102.557188831869</v>
      </c>
      <c r="P18">
        <f>HLOOKUP(P$1,'CPI(WDI)'!$B$2:$JG$65,$A18-1956,FALSE)</f>
        <v>102.78063272879299</v>
      </c>
      <c r="Q18">
        <f>HLOOKUP(Q$1,'CPI(WDI)'!$B$2:$JG$65,$A18-1956,FALSE)</f>
        <v>99.727544383898703</v>
      </c>
      <c r="R18">
        <f>HLOOKUP(R$1,'CPI(WDI)'!$B$2:$JG$65,$A18-1956,FALSE)</f>
        <v>104.025965004361</v>
      </c>
      <c r="S18">
        <f>HLOOKUP(S$1,'CPI(WDI)'!$B$2:$JG$65,$A18-1956,FALSE)</f>
        <v>104.37073559939201</v>
      </c>
      <c r="T18">
        <f>HLOOKUP(T$1,'CPI(WDI)'!$B$2:$JG$65,$A18-1956,FALSE)</f>
        <v>104.130275626451</v>
      </c>
      <c r="U18">
        <f>HLOOKUP(U$1,'CPI(WDI)'!$B$2:$JG$65,$A18-1956,FALSE)</f>
        <v>103.41068341068301</v>
      </c>
      <c r="V18">
        <f>HLOOKUP(V$1,'CPI(WDI)'!$B$2:$JG$65,$A18-1956,FALSE)</f>
        <v>102.341070177514</v>
      </c>
      <c r="W18">
        <f>HLOOKUP(W$1,'CPI(WDI)'!$B$2:$JG$65,$A18-1956,FALSE)</f>
        <v>101.284951588092</v>
      </c>
      <c r="X18">
        <f>HLOOKUP(X$1,'CPI(WDI)'!$B$2:$JG$65,$A18-1956,FALSE)</f>
        <v>104.23940149625901</v>
      </c>
      <c r="Y18">
        <f>HLOOKUP(Y$1,'CPI(WDI)'!$B$2:$JG$65,$A18-1956,FALSE)</f>
        <v>103.653011004307</v>
      </c>
      <c r="Z18">
        <f>HLOOKUP(Z$1,'CPI(WDI)'!$B$2:$JG$65,$A18-1956,FALSE)</f>
        <v>105.24779339840499</v>
      </c>
      <c r="AA18">
        <f>HLOOKUP(AA$1,'CPI(WDI)'!$B$2:$JG$65,$A18-1956,FALSE)</f>
        <v>103.919285991463</v>
      </c>
      <c r="AB18">
        <f>HLOOKUP(AB$1,'CPI(WDI)'!$B$2:$JG$65,$A18-1956,FALSE)</f>
        <v>118.677732277071</v>
      </c>
      <c r="AC18">
        <f>HLOOKUP(AC$1,'CPI(WDI)'!$B$2:$JG$65,$A18-1956,FALSE)</f>
        <v>101.802851719419</v>
      </c>
      <c r="AD18">
        <f>HLOOKUP(AD$1,'CPI(WDI)'!$B$2:$JG$65,$A18-1956,FALSE)</f>
        <v>103.19610188833801</v>
      </c>
      <c r="AE18">
        <f>HLOOKUP(AE$1,'CPI(WDI)'!$B$2:$JG$65,$A18-1956,FALSE)</f>
        <v>102.96115073822099</v>
      </c>
      <c r="AF18">
        <f>HLOOKUP(AF$1,'CPI(WDI)'!$B$2:$JG$65,$A18-1956,FALSE)</f>
        <v>100.23134920765099</v>
      </c>
      <c r="AG18">
        <f>HLOOKUP(AG$1,'CPI(WDI)'!$B$2:$JG$65,$A18-1956,FALSE)</f>
        <v>103.808790581396</v>
      </c>
      <c r="AH18">
        <f>HLOOKUP(AH$1,'CPI(WDI)'!$B$2:$JG$65,$A18-1956,FALSE)</f>
        <v>103.85611244682801</v>
      </c>
      <c r="AI18">
        <f>HLOOKUP(AI$1,'CPI(WDI)'!$B$2:$JG$65,$A18-1956,FALSE)</f>
        <v>103.156841568622</v>
      </c>
      <c r="AJ18">
        <f>HLOOKUP(AJ$1,'CPI(WDI)'!$B$2:$JG$65,$A18-1956,FALSE)</f>
        <v>103.40737824605699</v>
      </c>
    </row>
    <row r="19" spans="1:36" x14ac:dyDescent="0.2">
      <c r="A19">
        <v>2012</v>
      </c>
      <c r="B19">
        <f>HLOOKUP(B$1,'CPI(WDI)'!$B$2:$JG$65,$A19-1956,FALSE)</f>
        <v>105.85394846721501</v>
      </c>
      <c r="C19">
        <f>HLOOKUP(C$1,'CPI(WDI)'!$B$2:$JG$65,$A19-1956,FALSE)</f>
        <v>106.47204478576</v>
      </c>
      <c r="D19">
        <f>HLOOKUP(D$1,'CPI(WDI)'!$B$2:$JG$65,$A19-1956,FALSE)</f>
        <v>112.39854926078399</v>
      </c>
      <c r="E19">
        <f>HLOOKUP(E$1,'CPI(WDI)'!$B$2:$JG$65,$A19-1956,FALSE)</f>
        <v>104.47195191757299</v>
      </c>
      <c r="F19">
        <f>HLOOKUP(F$1,'CPI(WDI)'!$B$2:$JG$65,$A19-1956,FALSE)</f>
        <v>108.318908982374</v>
      </c>
      <c r="G19">
        <f>HLOOKUP(G$1,'CPI(WDI)'!$B$2:$JG$65,$A19-1956,FALSE)</f>
        <v>105.26787314101399</v>
      </c>
      <c r="H19">
        <f>HLOOKUP(H$1,'CPI(WDI)'!$B$2:$JG$65,$A19-1956,FALSE)</f>
        <v>105.222747968931</v>
      </c>
      <c r="I19">
        <f>HLOOKUP(I$1,'CPI(WDI)'!$B$2:$JG$65,$A19-1956,FALSE)</f>
        <v>109.11125928748299</v>
      </c>
      <c r="J19">
        <f>HLOOKUP(J$1,'CPI(WDI)'!$B$2:$JG$65,$A19-1956,FALSE)</f>
        <v>106.321099212145</v>
      </c>
      <c r="K19">
        <f>HLOOKUP(K$1,'CPI(WDI)'!$B$2:$JG$65,$A19-1956,FALSE)</f>
        <v>104.107058016154</v>
      </c>
      <c r="L19">
        <f>HLOOKUP(L$1,'CPI(WDI)'!$B$2:$JG$65,$A19-1956,FALSE)</f>
        <v>104.12534513840799</v>
      </c>
      <c r="M19">
        <f>HLOOKUP(M$1,'CPI(WDI)'!$B$2:$JG$65,$A19-1956,FALSE)</f>
        <v>104.881378839373</v>
      </c>
      <c r="N19">
        <f>HLOOKUP(N$1,'CPI(WDI)'!$B$2:$JG$65,$A19-1956,FALSE)</f>
        <v>109.804190999657</v>
      </c>
      <c r="O19">
        <f>HLOOKUP(O$1,'CPI(WDI)'!$B$2:$JG$65,$A19-1956,FALSE)</f>
        <v>104.296773071236</v>
      </c>
      <c r="P19">
        <f>HLOOKUP(P$1,'CPI(WDI)'!$B$2:$JG$65,$A19-1956,FALSE)</f>
        <v>105.90656520528</v>
      </c>
      <c r="Q19">
        <f>HLOOKUP(Q$1,'CPI(WDI)'!$B$2:$JG$65,$A19-1956,FALSE)</f>
        <v>99.683599929688896</v>
      </c>
      <c r="R19">
        <f>HLOOKUP(R$1,'CPI(WDI)'!$B$2:$JG$65,$A19-1956,FALSE)</f>
        <v>106.301086763559</v>
      </c>
      <c r="S19">
        <f>HLOOKUP(S$1,'CPI(WDI)'!$B$2:$JG$65,$A19-1956,FALSE)</f>
        <v>106.727206841374</v>
      </c>
      <c r="T19">
        <f>HLOOKUP(T$1,'CPI(WDI)'!$B$2:$JG$65,$A19-1956,FALSE)</f>
        <v>107.347883202239</v>
      </c>
      <c r="U19">
        <f>HLOOKUP(U$1,'CPI(WDI)'!$B$2:$JG$65,$A19-1956,FALSE)</f>
        <v>106.164346164346</v>
      </c>
      <c r="V19">
        <f>HLOOKUP(V$1,'CPI(WDI)'!$B$2:$JG$65,$A19-1956,FALSE)</f>
        <v>104.854103924227</v>
      </c>
      <c r="W19">
        <f>HLOOKUP(W$1,'CPI(WDI)'!$B$2:$JG$65,$A19-1956,FALSE)</f>
        <v>101.990770066057</v>
      </c>
      <c r="X19">
        <f>HLOOKUP(X$1,'CPI(WDI)'!$B$2:$JG$65,$A19-1956,FALSE)</f>
        <v>107.950711456653</v>
      </c>
      <c r="Y19">
        <f>HLOOKUP(Y$1,'CPI(WDI)'!$B$2:$JG$65,$A19-1956,FALSE)</f>
        <v>106.527659906895</v>
      </c>
      <c r="Z19">
        <f>HLOOKUP(Z$1,'CPI(WDI)'!$B$2:$JG$65,$A19-1956,FALSE)</f>
        <v>110.063514278795</v>
      </c>
      <c r="AA19">
        <f>HLOOKUP(AA$1,'CPI(WDI)'!$B$2:$JG$65,$A19-1956,FALSE)</f>
        <v>107.666722102112</v>
      </c>
      <c r="AB19">
        <f>HLOOKUP(AB$1,'CPI(WDI)'!$B$2:$JG$65,$A19-1956,FALSE)</f>
        <v>129.47112002426101</v>
      </c>
      <c r="AC19">
        <f>HLOOKUP(AC$1,'CPI(WDI)'!$B$2:$JG$65,$A19-1956,FALSE)</f>
        <v>104.447093100252</v>
      </c>
      <c r="AD19">
        <f>HLOOKUP(AD$1,'CPI(WDI)'!$B$2:$JG$65,$A19-1956,FALSE)</f>
        <v>105.720410449569</v>
      </c>
      <c r="AE19">
        <f>HLOOKUP(AE$1,'CPI(WDI)'!$B$2:$JG$65,$A19-1956,FALSE)</f>
        <v>103.87583444225</v>
      </c>
      <c r="AF19">
        <f>HLOOKUP(AF$1,'CPI(WDI)'!$B$2:$JG$65,$A19-1956,FALSE)</f>
        <v>99.537194975939201</v>
      </c>
      <c r="AG19">
        <f>HLOOKUP(AG$1,'CPI(WDI)'!$B$2:$JG$65,$A19-1956,FALSE)</f>
        <v>106.93852129306801</v>
      </c>
      <c r="AH19">
        <f>HLOOKUP(AH$1,'CPI(WDI)'!$B$2:$JG$65,$A19-1956,FALSE)</f>
        <v>106.528574070649</v>
      </c>
      <c r="AI19">
        <f>HLOOKUP(AI$1,'CPI(WDI)'!$B$2:$JG$65,$A19-1956,FALSE)</f>
        <v>105.29150453286699</v>
      </c>
      <c r="AJ19">
        <f>HLOOKUP(AJ$1,'CPI(WDI)'!$B$2:$JG$65,$A19-1956,FALSE)</f>
        <v>107.65898274763499</v>
      </c>
    </row>
    <row r="20" spans="1:36" x14ac:dyDescent="0.2">
      <c r="A20">
        <v>2013</v>
      </c>
      <c r="B20">
        <f>HLOOKUP(B$1,'CPI(WDI)'!$B$2:$JG$65,$A20-1956,FALSE)</f>
        <v>107.97119274761801</v>
      </c>
      <c r="C20">
        <f>HLOOKUP(C$1,'CPI(WDI)'!$B$2:$JG$65,$A20-1956,FALSE)</f>
        <v>107.657180793799</v>
      </c>
      <c r="D20">
        <f>HLOOKUP(D$1,'CPI(WDI)'!$B$2:$JG$65,$A20-1956,FALSE)</f>
        <v>119.372104441451</v>
      </c>
      <c r="E20">
        <f>HLOOKUP(E$1,'CPI(WDI)'!$B$2:$JG$65,$A20-1956,FALSE)</f>
        <v>105.452203777905</v>
      </c>
      <c r="F20">
        <f>HLOOKUP(F$1,'CPI(WDI)'!$B$2:$JG$65,$A20-1956,FALSE)</f>
        <v>111.158001765192</v>
      </c>
      <c r="G20">
        <f>HLOOKUP(G$1,'CPI(WDI)'!$B$2:$JG$65,$A20-1956,FALSE)</f>
        <v>106.781938720659</v>
      </c>
      <c r="H20">
        <f>HLOOKUP(H$1,'CPI(WDI)'!$B$2:$JG$65,$A20-1956,FALSE)</f>
        <v>106.053030979377</v>
      </c>
      <c r="I20">
        <f>HLOOKUP(I$1,'CPI(WDI)'!$B$2:$JG$65,$A20-1956,FALSE)</f>
        <v>112.145170508668</v>
      </c>
      <c r="J20">
        <f>HLOOKUP(J$1,'CPI(WDI)'!$B$2:$JG$65,$A20-1956,FALSE)</f>
        <v>107.89282930364899</v>
      </c>
      <c r="K20">
        <f>HLOOKUP(K$1,'CPI(WDI)'!$B$2:$JG$65,$A20-1956,FALSE)</f>
        <v>105.006246810607</v>
      </c>
      <c r="L20">
        <f>HLOOKUP(L$1,'CPI(WDI)'!$B$2:$JG$65,$A20-1956,FALSE)</f>
        <v>105.692141052259</v>
      </c>
      <c r="M20">
        <f>HLOOKUP(M$1,'CPI(WDI)'!$B$2:$JG$65,$A20-1956,FALSE)</f>
        <v>103.915138732922</v>
      </c>
      <c r="N20">
        <f>HLOOKUP(N$1,'CPI(WDI)'!$B$2:$JG$65,$A20-1956,FALSE)</f>
        <v>111.707317073171</v>
      </c>
      <c r="O20">
        <f>HLOOKUP(O$1,'CPI(WDI)'!$B$2:$JG$65,$A20-1956,FALSE)</f>
        <v>104.827346264243</v>
      </c>
      <c r="P20">
        <f>HLOOKUP(P$1,'CPI(WDI)'!$B$2:$JG$65,$A20-1956,FALSE)</f>
        <v>107.198618335037</v>
      </c>
      <c r="Q20">
        <f>HLOOKUP(Q$1,'CPI(WDI)'!$B$2:$JG$65,$A20-1956,FALSE)</f>
        <v>100.017577781684</v>
      </c>
      <c r="R20">
        <f>HLOOKUP(R$1,'CPI(WDI)'!$B$2:$JG$65,$A20-1956,FALSE)</f>
        <v>107.684433346969</v>
      </c>
      <c r="S20">
        <f>HLOOKUP(S$1,'CPI(WDI)'!$B$2:$JG$65,$A20-1956,FALSE)</f>
        <v>106.695770579258</v>
      </c>
      <c r="T20">
        <f>HLOOKUP(T$1,'CPI(WDI)'!$B$2:$JG$65,$A20-1956,FALSE)</f>
        <v>108.472330133615</v>
      </c>
      <c r="U20">
        <f>HLOOKUP(U$1,'CPI(WDI)'!$B$2:$JG$65,$A20-1956,FALSE)</f>
        <v>108.005278005278</v>
      </c>
      <c r="V20">
        <f>HLOOKUP(V$1,'CPI(WDI)'!$B$2:$JG$65,$A20-1956,FALSE)</f>
        <v>107.48268991056101</v>
      </c>
      <c r="W20">
        <f>HLOOKUP(W$1,'CPI(WDI)'!$B$2:$JG$65,$A20-1956,FALSE)</f>
        <v>104.15347027418299</v>
      </c>
      <c r="X20">
        <f>HLOOKUP(X$1,'CPI(WDI)'!$B$2:$JG$65,$A20-1956,FALSE)</f>
        <v>109.021563737715</v>
      </c>
      <c r="Y20">
        <f>HLOOKUP(Y$1,'CPI(WDI)'!$B$2:$JG$65,$A20-1956,FALSE)</f>
        <v>106.819989560289</v>
      </c>
      <c r="Z20">
        <f>HLOOKUP(Z$1,'CPI(WDI)'!$B$2:$JG$65,$A20-1956,FALSE)</f>
        <v>112.659476898612</v>
      </c>
      <c r="AA20">
        <f>HLOOKUP(AA$1,'CPI(WDI)'!$B$2:$JG$65,$A20-1956,FALSE)</f>
        <v>109.17456621764001</v>
      </c>
      <c r="AB20">
        <f>HLOOKUP(AB$1,'CPI(WDI)'!$B$2:$JG$65,$A20-1956,FALSE)</f>
        <v>138.00672987428501</v>
      </c>
      <c r="AC20">
        <f>HLOOKUP(AC$1,'CPI(WDI)'!$B$2:$JG$65,$A20-1956,FALSE)</f>
        <v>106.294971968393</v>
      </c>
      <c r="AD20">
        <f>HLOOKUP(AD$1,'CPI(WDI)'!$B$2:$JG$65,$A20-1956,FALSE)</f>
        <v>107.209568161367</v>
      </c>
      <c r="AE20">
        <f>HLOOKUP(AE$1,'CPI(WDI)'!$B$2:$JG$65,$A20-1956,FALSE)</f>
        <v>103.829824749908</v>
      </c>
      <c r="AF20">
        <f>HLOOKUP(AF$1,'CPI(WDI)'!$B$2:$JG$65,$A20-1956,FALSE)</f>
        <v>99.320877603303899</v>
      </c>
      <c r="AG20">
        <f>HLOOKUP(AG$1,'CPI(WDI)'!$B$2:$JG$65,$A20-1956,FALSE)</f>
        <v>109.275006271572</v>
      </c>
      <c r="AH20">
        <f>HLOOKUP(AH$1,'CPI(WDI)'!$B$2:$JG$65,$A20-1956,FALSE)</f>
        <v>108.969853893102</v>
      </c>
      <c r="AI20">
        <f>HLOOKUP(AI$1,'CPI(WDI)'!$B$2:$JG$65,$A20-1956,FALSE)</f>
        <v>106.83384887486601</v>
      </c>
      <c r="AJ20">
        <f>HLOOKUP(AJ$1,'CPI(WDI)'!$B$2:$JG$65,$A20-1956,FALSE)</f>
        <v>111.756904251934</v>
      </c>
    </row>
    <row r="21" spans="1:36" x14ac:dyDescent="0.2">
      <c r="A21">
        <v>2014</v>
      </c>
      <c r="B21">
        <f>HLOOKUP(B$1,'CPI(WDI)'!$B$2:$JG$65,$A21-1956,FALSE)</f>
        <v>109.70500693325999</v>
      </c>
      <c r="C21">
        <f>HLOOKUP(C$1,'CPI(WDI)'!$B$2:$JG$65,$A21-1956,FALSE)</f>
        <v>108.02321825881</v>
      </c>
      <c r="D21">
        <f>HLOOKUP(D$1,'CPI(WDI)'!$B$2:$JG$65,$A21-1956,FALSE)</f>
        <v>126.927212865611</v>
      </c>
      <c r="E21">
        <f>HLOOKUP(E$1,'CPI(WDI)'!$B$2:$JG$65,$A21-1956,FALSE)</f>
        <v>107.46279336004601</v>
      </c>
      <c r="F21">
        <f>HLOOKUP(F$1,'CPI(WDI)'!$B$2:$JG$65,$A21-1956,FALSE)</f>
        <v>113.29406019983701</v>
      </c>
      <c r="G21">
        <f>HLOOKUP(G$1,'CPI(WDI)'!$B$2:$JG$65,$A21-1956,FALSE)</f>
        <v>107.149256405662</v>
      </c>
      <c r="H21">
        <f>HLOOKUP(H$1,'CPI(WDI)'!$B$2:$JG$65,$A21-1956,FALSE)</f>
        <v>106.65119185787</v>
      </c>
      <c r="I21">
        <f>HLOOKUP(I$1,'CPI(WDI)'!$B$2:$JG$65,$A21-1956,FALSE)</f>
        <v>112.02610020956401</v>
      </c>
      <c r="J21">
        <f>HLOOKUP(J$1,'CPI(WDI)'!$B$2:$JG$65,$A21-1956,FALSE)</f>
        <v>109.016205355146</v>
      </c>
      <c r="K21">
        <f>HLOOKUP(K$1,'CPI(WDI)'!$B$2:$JG$65,$A21-1956,FALSE)</f>
        <v>105.539425293424</v>
      </c>
      <c r="L21">
        <f>HLOOKUP(L$1,'CPI(WDI)'!$B$2:$JG$65,$A21-1956,FALSE)</f>
        <v>106.65055521906299</v>
      </c>
      <c r="M21">
        <f>HLOOKUP(M$1,'CPI(WDI)'!$B$2:$JG$65,$A21-1956,FALSE)</f>
        <v>102.55150093158601</v>
      </c>
      <c r="N21">
        <f>HLOOKUP(N$1,'CPI(WDI)'!$B$2:$JG$65,$A21-1956,FALSE)</f>
        <v>111.453108897286</v>
      </c>
      <c r="O21">
        <f>HLOOKUP(O$1,'CPI(WDI)'!$B$2:$JG$65,$A21-1956,FALSE)</f>
        <v>105.018700530573</v>
      </c>
      <c r="P21">
        <f>HLOOKUP(P$1,'CPI(WDI)'!$B$2:$JG$65,$A21-1956,FALSE)</f>
        <v>107.457017849343</v>
      </c>
      <c r="Q21">
        <f>HLOOKUP(Q$1,'CPI(WDI)'!$B$2:$JG$65,$A21-1956,FALSE)</f>
        <v>102.77728950606399</v>
      </c>
      <c r="R21">
        <f>HLOOKUP(R$1,'CPI(WDI)'!$B$2:$JG$65,$A21-1956,FALSE)</f>
        <v>109.057167004994</v>
      </c>
      <c r="S21">
        <f>HLOOKUP(S$1,'CPI(WDI)'!$B$2:$JG$65,$A21-1956,FALSE)</f>
        <v>107.357807845492</v>
      </c>
      <c r="T21">
        <f>HLOOKUP(T$1,'CPI(WDI)'!$B$2:$JG$65,$A21-1956,FALSE)</f>
        <v>108.584878864148</v>
      </c>
      <c r="U21">
        <f>HLOOKUP(U$1,'CPI(WDI)'!$B$2:$JG$65,$A21-1956,FALSE)</f>
        <v>108.684138684139</v>
      </c>
      <c r="V21">
        <f>HLOOKUP(V$1,'CPI(WDI)'!$B$2:$JG$65,$A21-1956,FALSE)</f>
        <v>108.531758668693</v>
      </c>
      <c r="W21">
        <f>HLOOKUP(W$1,'CPI(WDI)'!$B$2:$JG$65,$A21-1956,FALSE)</f>
        <v>106.27997466292599</v>
      </c>
      <c r="X21">
        <f>HLOOKUP(X$1,'CPI(WDI)'!$B$2:$JG$65,$A21-1956,FALSE)</f>
        <v>109.080240575033</v>
      </c>
      <c r="Y21">
        <f>HLOOKUP(Y$1,'CPI(WDI)'!$B$2:$JG$65,$A21-1956,FALSE)</f>
        <v>106.52286616219899</v>
      </c>
      <c r="Z21">
        <f>HLOOKUP(Z$1,'CPI(WDI)'!$B$2:$JG$65,$A21-1956,FALSE)</f>
        <v>113.81440330709</v>
      </c>
      <c r="AA21">
        <f>HLOOKUP(AA$1,'CPI(WDI)'!$B$2:$JG$65,$A21-1956,FALSE)</f>
        <v>109.091413049504</v>
      </c>
      <c r="AB21">
        <f>HLOOKUP(AB$1,'CPI(WDI)'!$B$2:$JG$65,$A21-1956,FALSE)</f>
        <v>143.64368992326499</v>
      </c>
      <c r="AC21">
        <f>HLOOKUP(AC$1,'CPI(WDI)'!$B$2:$JG$65,$A21-1956,FALSE)</f>
        <v>106.50686443296701</v>
      </c>
      <c r="AD21">
        <f>HLOOKUP(AD$1,'CPI(WDI)'!$B$2:$JG$65,$A21-1956,FALSE)</f>
        <v>107.047558596627</v>
      </c>
      <c r="AE21">
        <f>HLOOKUP(AE$1,'CPI(WDI)'!$B$2:$JG$65,$A21-1956,FALSE)</f>
        <v>103.64330641628599</v>
      </c>
      <c r="AF21">
        <f>HLOOKUP(AF$1,'CPI(WDI)'!$B$2:$JG$65,$A21-1956,FALSE)</f>
        <v>99.307764725949895</v>
      </c>
      <c r="AG21">
        <f>HLOOKUP(AG$1,'CPI(WDI)'!$B$2:$JG$65,$A21-1956,FALSE)</f>
        <v>111.34592261312601</v>
      </c>
      <c r="AH21">
        <f>HLOOKUP(AH$1,'CPI(WDI)'!$B$2:$JG$65,$A21-1956,FALSE)</f>
        <v>110.551137414463</v>
      </c>
      <c r="AI21">
        <f>HLOOKUP(AI$1,'CPI(WDI)'!$B$2:$JG$65,$A21-1956,FALSE)</f>
        <v>108.566932118964</v>
      </c>
      <c r="AJ21">
        <f>HLOOKUP(AJ$1,'CPI(WDI)'!$B$2:$JG$65,$A21-1956,FALSE)</f>
        <v>116.247985177591</v>
      </c>
    </row>
    <row r="22" spans="1:36" x14ac:dyDescent="0.2">
      <c r="A22">
        <v>2015</v>
      </c>
      <c r="B22">
        <f>HLOOKUP(B$1,'CPI(WDI)'!$B$2:$JG$65,$A22-1956,FALSE)</f>
        <v>110.68858180236801</v>
      </c>
      <c r="C22">
        <f>HLOOKUP(C$1,'CPI(WDI)'!$B$2:$JG$65,$A22-1956,FALSE)</f>
        <v>108.62969209789701</v>
      </c>
      <c r="D22">
        <f>HLOOKUP(D$1,'CPI(WDI)'!$B$2:$JG$65,$A22-1956,FALSE)</f>
        <v>138.38861456010301</v>
      </c>
      <c r="E22">
        <f>HLOOKUP(E$1,'CPI(WDI)'!$B$2:$JG$65,$A22-1956,FALSE)</f>
        <v>108.672009158558</v>
      </c>
      <c r="F22">
        <f>HLOOKUP(F$1,'CPI(WDI)'!$B$2:$JG$65,$A22-1956,FALSE)</f>
        <v>114.922122819496</v>
      </c>
      <c r="G22">
        <f>HLOOKUP(G$1,'CPI(WDI)'!$B$2:$JG$65,$A22-1956,FALSE)</f>
        <v>107.480738218957</v>
      </c>
      <c r="H22">
        <f>HLOOKUP(H$1,'CPI(WDI)'!$B$2:$JG$65,$A22-1956,FALSE)</f>
        <v>107.133291670387</v>
      </c>
      <c r="I22">
        <f>HLOOKUP(I$1,'CPI(WDI)'!$B$2:$JG$65,$A22-1956,FALSE)</f>
        <v>111.474566584111</v>
      </c>
      <c r="J22">
        <f>HLOOKUP(J$1,'CPI(WDI)'!$B$2:$JG$65,$A22-1956,FALSE)</f>
        <v>108.789529224042</v>
      </c>
      <c r="K22">
        <f>HLOOKUP(K$1,'CPI(WDI)'!$B$2:$JG$65,$A22-1956,FALSE)</f>
        <v>105.579017755019</v>
      </c>
      <c r="L22">
        <f>HLOOKUP(L$1,'CPI(WDI)'!$B$2:$JG$65,$A22-1956,FALSE)</f>
        <v>107.199187580619</v>
      </c>
      <c r="M22">
        <f>HLOOKUP(M$1,'CPI(WDI)'!$B$2:$JG$65,$A22-1956,FALSE)</f>
        <v>100.771321684226</v>
      </c>
      <c r="N22">
        <f>HLOOKUP(N$1,'CPI(WDI)'!$B$2:$JG$65,$A22-1956,FALSE)</f>
        <v>111.384403984885</v>
      </c>
      <c r="O22">
        <f>HLOOKUP(O$1,'CPI(WDI)'!$B$2:$JG$65,$A22-1956,FALSE)</f>
        <v>104.714273288684</v>
      </c>
      <c r="P22">
        <f>HLOOKUP(P$1,'CPI(WDI)'!$B$2:$JG$65,$A22-1956,FALSE)</f>
        <v>107.49870085602799</v>
      </c>
      <c r="Q22">
        <f>HLOOKUP(Q$1,'CPI(WDI)'!$B$2:$JG$65,$A22-1956,FALSE)</f>
        <v>103.594656354368</v>
      </c>
      <c r="R22">
        <f>HLOOKUP(R$1,'CPI(WDI)'!$B$2:$JG$65,$A22-1956,FALSE)</f>
        <v>109.82747242569</v>
      </c>
      <c r="S22">
        <f>HLOOKUP(S$1,'CPI(WDI)'!$B$2:$JG$65,$A22-1956,FALSE)</f>
        <v>107.544870498588</v>
      </c>
      <c r="T22">
        <f>HLOOKUP(T$1,'CPI(WDI)'!$B$2:$JG$65,$A22-1956,FALSE)</f>
        <v>107.624882767345</v>
      </c>
      <c r="U22">
        <f>HLOOKUP(U$1,'CPI(WDI)'!$B$2:$JG$65,$A22-1956,FALSE)</f>
        <v>109.200109200109</v>
      </c>
      <c r="V22">
        <f>HLOOKUP(V$1,'CPI(WDI)'!$B$2:$JG$65,$A22-1956,FALSE)</f>
        <v>109.183218539311</v>
      </c>
      <c r="W22">
        <f>HLOOKUP(W$1,'CPI(WDI)'!$B$2:$JG$65,$A22-1956,FALSE)</f>
        <v>108.58745814858401</v>
      </c>
      <c r="X22">
        <f>HLOOKUP(X$1,'CPI(WDI)'!$B$2:$JG$65,$A22-1956,FALSE)</f>
        <v>108.126741968608</v>
      </c>
      <c r="Y22">
        <f>HLOOKUP(Y$1,'CPI(WDI)'!$B$2:$JG$65,$A22-1956,FALSE)</f>
        <v>107.042632369495</v>
      </c>
      <c r="Z22">
        <f>HLOOKUP(Z$1,'CPI(WDI)'!$B$2:$JG$65,$A22-1956,FALSE)</f>
        <v>113.219588558659</v>
      </c>
      <c r="AA22">
        <f>HLOOKUP(AA$1,'CPI(WDI)'!$B$2:$JG$65,$A22-1956,FALSE)</f>
        <v>108.736626198792</v>
      </c>
      <c r="AB22">
        <f>HLOOKUP(AB$1,'CPI(WDI)'!$B$2:$JG$65,$A22-1956,FALSE)</f>
        <v>144.55037019428801</v>
      </c>
      <c r="AC22">
        <f>HLOOKUP(AC$1,'CPI(WDI)'!$B$2:$JG$65,$A22-1956,FALSE)</f>
        <v>105.94711517238299</v>
      </c>
      <c r="AD22">
        <f>HLOOKUP(AD$1,'CPI(WDI)'!$B$2:$JG$65,$A22-1956,FALSE)</f>
        <v>106.51192932012</v>
      </c>
      <c r="AE22">
        <f>HLOOKUP(AE$1,'CPI(WDI)'!$B$2:$JG$65,$A22-1956,FALSE)</f>
        <v>103.594817159687</v>
      </c>
      <c r="AF22">
        <f>HLOOKUP(AF$1,'CPI(WDI)'!$B$2:$JG$65,$A22-1956,FALSE)</f>
        <v>98.171774593000507</v>
      </c>
      <c r="AG22">
        <f>HLOOKUP(AG$1,'CPI(WDI)'!$B$2:$JG$65,$A22-1956,FALSE)</f>
        <v>110.34333613031001</v>
      </c>
      <c r="AH22">
        <f>HLOOKUP(AH$1,'CPI(WDI)'!$B$2:$JG$65,$A22-1956,FALSE)</f>
        <v>110.958017384871</v>
      </c>
      <c r="AI22">
        <f>HLOOKUP(AI$1,'CPI(WDI)'!$B$2:$JG$65,$A22-1956,FALSE)</f>
        <v>108.69572196069301</v>
      </c>
      <c r="AJ22">
        <f>HLOOKUP(AJ$1,'CPI(WDI)'!$B$2:$JG$65,$A22-1956,FALSE)</f>
        <v>119.41067511672099</v>
      </c>
    </row>
    <row r="23" spans="1:36" x14ac:dyDescent="0.2">
      <c r="A23">
        <v>2016</v>
      </c>
      <c r="B23">
        <f>HLOOKUP(B$1,'CPI(WDI)'!$B$2:$JG$65,$A23-1956,FALSE)</f>
        <v>111.675472068849</v>
      </c>
      <c r="C23">
        <f>HLOOKUP(C$1,'CPI(WDI)'!$B$2:$JG$65,$A23-1956,FALSE)</f>
        <v>110.773882150291</v>
      </c>
      <c r="D23">
        <f>HLOOKUP(D$1,'CPI(WDI)'!$B$2:$JG$65,$A23-1956,FALSE)</f>
        <v>150.48259420640801</v>
      </c>
      <c r="E23">
        <f>HLOOKUP(E$1,'CPI(WDI)'!$B$2:$JG$65,$A23-1956,FALSE)</f>
        <v>110.224670864339</v>
      </c>
      <c r="F23">
        <f>HLOOKUP(F$1,'CPI(WDI)'!$B$2:$JG$65,$A23-1956,FALSE)</f>
        <v>117.220567369674</v>
      </c>
      <c r="G23">
        <f>HLOOKUP(G$1,'CPI(WDI)'!$B$2:$JG$65,$A23-1956,FALSE)</f>
        <v>108.215373588963</v>
      </c>
      <c r="H23">
        <f>HLOOKUP(H$1,'CPI(WDI)'!$B$2:$JG$65,$A23-1956,FALSE)</f>
        <v>107.401124899563</v>
      </c>
      <c r="I23">
        <f>HLOOKUP(I$1,'CPI(WDI)'!$B$2:$JG$65,$A23-1956,FALSE)</f>
        <v>111.640312440465</v>
      </c>
      <c r="J23">
        <f>HLOOKUP(J$1,'CPI(WDI)'!$B$2:$JG$65,$A23-1956,FALSE)</f>
        <v>109.177564613377</v>
      </c>
      <c r="K23">
        <f>HLOOKUP(K$1,'CPI(WDI)'!$B$2:$JG$65,$A23-1956,FALSE)</f>
        <v>105.77258090059701</v>
      </c>
      <c r="L23">
        <f>HLOOKUP(L$1,'CPI(WDI)'!$B$2:$JG$65,$A23-1956,FALSE)</f>
        <v>107.726338111313</v>
      </c>
      <c r="M23">
        <f>HLOOKUP(M$1,'CPI(WDI)'!$B$2:$JG$65,$A23-1956,FALSE)</f>
        <v>99.939299257663293</v>
      </c>
      <c r="N23">
        <f>HLOOKUP(N$1,'CPI(WDI)'!$B$2:$JG$65,$A23-1956,FALSE)</f>
        <v>111.82411542425299</v>
      </c>
      <c r="O23">
        <f>HLOOKUP(O$1,'CPI(WDI)'!$B$2:$JG$65,$A23-1956,FALSE)</f>
        <v>104.722971209881</v>
      </c>
      <c r="P23">
        <f>HLOOKUP(P$1,'CPI(WDI)'!$B$2:$JG$65,$A23-1956,FALSE)</f>
        <v>107.39763417125501</v>
      </c>
      <c r="Q23">
        <f>HLOOKUP(Q$1,'CPI(WDI)'!$B$2:$JG$65,$A23-1956,FALSE)</f>
        <v>103.46282299173799</v>
      </c>
      <c r="R23">
        <f>HLOOKUP(R$1,'CPI(WDI)'!$B$2:$JG$65,$A23-1956,FALSE)</f>
        <v>110.894650313757</v>
      </c>
      <c r="S23">
        <f>HLOOKUP(S$1,'CPI(WDI)'!$B$2:$JG$65,$A23-1956,FALSE)</f>
        <v>107.69611443606</v>
      </c>
      <c r="T23">
        <f>HLOOKUP(T$1,'CPI(WDI)'!$B$2:$JG$65,$A23-1956,FALSE)</f>
        <v>108.59945306823801</v>
      </c>
      <c r="U23">
        <f>HLOOKUP(U$1,'CPI(WDI)'!$B$2:$JG$65,$A23-1956,FALSE)</f>
        <v>109.5176995177</v>
      </c>
      <c r="V23">
        <f>HLOOKUP(V$1,'CPI(WDI)'!$B$2:$JG$65,$A23-1956,FALSE)</f>
        <v>109.528965398018</v>
      </c>
      <c r="W23">
        <f>HLOOKUP(W$1,'CPI(WDI)'!$B$2:$JG$65,$A23-1956,FALSE)</f>
        <v>112.44231291285899</v>
      </c>
      <c r="X23">
        <f>HLOOKUP(X$1,'CPI(WDI)'!$B$2:$JG$65,$A23-1956,FALSE)</f>
        <v>107.407950711457</v>
      </c>
      <c r="Y23">
        <f>HLOOKUP(Y$1,'CPI(WDI)'!$B$2:$JG$65,$A23-1956,FALSE)</f>
        <v>107.692806187126</v>
      </c>
      <c r="Z23">
        <f>HLOOKUP(Z$1,'CPI(WDI)'!$B$2:$JG$65,$A23-1956,FALSE)</f>
        <v>112.616956081526</v>
      </c>
      <c r="AA23">
        <f>HLOOKUP(AA$1,'CPI(WDI)'!$B$2:$JG$65,$A23-1956,FALSE)</f>
        <v>108.17118465546901</v>
      </c>
      <c r="AB23">
        <f>HLOOKUP(AB$1,'CPI(WDI)'!$B$2:$JG$65,$A23-1956,FALSE)</f>
        <v>148.40733280127799</v>
      </c>
      <c r="AC23">
        <f>HLOOKUP(AC$1,'CPI(WDI)'!$B$2:$JG$65,$A23-1956,FALSE)</f>
        <v>105.888844744625</v>
      </c>
      <c r="AD23">
        <f>HLOOKUP(AD$1,'CPI(WDI)'!$B$2:$JG$65,$A23-1956,FALSE)</f>
        <v>106.296138281102</v>
      </c>
      <c r="AE23">
        <f>HLOOKUP(AE$1,'CPI(WDI)'!$B$2:$JG$65,$A23-1956,FALSE)</f>
        <v>104.614469083966</v>
      </c>
      <c r="AF23">
        <f>HLOOKUP(AF$1,'CPI(WDI)'!$B$2:$JG$65,$A23-1956,FALSE)</f>
        <v>97.745101737558699</v>
      </c>
      <c r="AG23">
        <f>HLOOKUP(AG$1,'CPI(WDI)'!$B$2:$JG$65,$A23-1956,FALSE)</f>
        <v>110.55094679111799</v>
      </c>
      <c r="AH23">
        <f>HLOOKUP(AH$1,'CPI(WDI)'!$B$2:$JG$65,$A23-1956,FALSE)</f>
        <v>112.076937303495</v>
      </c>
      <c r="AI23">
        <f>HLOOKUP(AI$1,'CPI(WDI)'!$B$2:$JG$65,$A23-1956,FALSE)</f>
        <v>110.06700893427001</v>
      </c>
      <c r="AJ23">
        <f>HLOOKUP(AJ$1,'CPI(WDI)'!$B$2:$JG$65,$A23-1956,FALSE)</f>
        <v>122.780095507214</v>
      </c>
    </row>
    <row r="24" spans="1:36" x14ac:dyDescent="0.2">
      <c r="A24">
        <v>2017</v>
      </c>
      <c r="B24">
        <f>HLOOKUP(B$1,'CPI(WDI)'!$B$2:$JG$65,$A24-1956,FALSE)</f>
        <v>113.999739176771</v>
      </c>
      <c r="C24">
        <f>HLOOKUP(C$1,'CPI(WDI)'!$B$2:$JG$65,$A24-1956,FALSE)</f>
        <v>113.128902605325</v>
      </c>
      <c r="D24">
        <f>HLOOKUP(D$1,'CPI(WDI)'!$B$2:$JG$65,$A24-1956,FALSE)</f>
        <v>155.66878623001799</v>
      </c>
      <c r="E24">
        <f>HLOOKUP(E$1,'CPI(WDI)'!$B$2:$JG$65,$A24-1956,FALSE)</f>
        <v>111.984831139096</v>
      </c>
      <c r="F24">
        <f>HLOOKUP(F$1,'CPI(WDI)'!$B$2:$JG$65,$A24-1956,FALSE)</f>
        <v>119.088050428682</v>
      </c>
      <c r="G24">
        <f>HLOOKUP(G$1,'CPI(WDI)'!$B$2:$JG$65,$A24-1956,FALSE)</f>
        <v>110.867228095323</v>
      </c>
      <c r="H24">
        <f>HLOOKUP(H$1,'CPI(WDI)'!$B$2:$JG$65,$A24-1956,FALSE)</f>
        <v>108.633157753772</v>
      </c>
      <c r="I24">
        <f>HLOOKUP(I$1,'CPI(WDI)'!$B$2:$JG$65,$A24-1956,FALSE)</f>
        <v>115.455324823776</v>
      </c>
      <c r="J24">
        <f>HLOOKUP(J$1,'CPI(WDI)'!$B$2:$JG$65,$A24-1956,FALSE)</f>
        <v>110.000779878603</v>
      </c>
      <c r="K24">
        <f>HLOOKUP(K$1,'CPI(WDI)'!$B$2:$JG$65,$A24-1956,FALSE)</f>
        <v>106.864453008147</v>
      </c>
      <c r="L24">
        <f>HLOOKUP(L$1,'CPI(WDI)'!$B$2:$JG$65,$A24-1956,FALSE)</f>
        <v>109.35246347718</v>
      </c>
      <c r="M24">
        <f>HLOOKUP(M$1,'CPI(WDI)'!$B$2:$JG$65,$A24-1956,FALSE)</f>
        <v>101.05987316816</v>
      </c>
      <c r="N24">
        <f>HLOOKUP(N$1,'CPI(WDI)'!$B$2:$JG$65,$A24-1956,FALSE)</f>
        <v>114.450017176228</v>
      </c>
      <c r="O24">
        <f>HLOOKUP(O$1,'CPI(WDI)'!$B$2:$JG$65,$A24-1956,FALSE)</f>
        <v>105.079585978951</v>
      </c>
      <c r="P24">
        <f>HLOOKUP(P$1,'CPI(WDI)'!$B$2:$JG$65,$A24-1956,FALSE)</f>
        <v>108.714901774357</v>
      </c>
      <c r="Q24">
        <f>HLOOKUP(Q$1,'CPI(WDI)'!$B$2:$JG$65,$A24-1956,FALSE)</f>
        <v>103.96378976973099</v>
      </c>
      <c r="R24">
        <f>HLOOKUP(R$1,'CPI(WDI)'!$B$2:$JG$65,$A24-1956,FALSE)</f>
        <v>113.05081082749901</v>
      </c>
      <c r="S24">
        <f>HLOOKUP(S$1,'CPI(WDI)'!$B$2:$JG$65,$A24-1956,FALSE)</f>
        <v>110.852001659202</v>
      </c>
      <c r="T24">
        <f>HLOOKUP(T$1,'CPI(WDI)'!$B$2:$JG$65,$A24-1956,FALSE)</f>
        <v>112.642489751195</v>
      </c>
      <c r="U24">
        <f>HLOOKUP(U$1,'CPI(WDI)'!$B$2:$JG$65,$A24-1956,FALSE)</f>
        <v>111.413231413231</v>
      </c>
      <c r="V24">
        <f>HLOOKUP(V$1,'CPI(WDI)'!$B$2:$JG$65,$A24-1956,FALSE)</f>
        <v>111.042062834942</v>
      </c>
      <c r="W24">
        <f>HLOOKUP(W$1,'CPI(WDI)'!$B$2:$JG$65,$A24-1956,FALSE)</f>
        <v>114.55071939190999</v>
      </c>
      <c r="X24">
        <f>HLOOKUP(X$1,'CPI(WDI)'!$B$2:$JG$65,$A24-1956,FALSE)</f>
        <v>109.63767052955799</v>
      </c>
      <c r="Y24">
        <f>HLOOKUP(Y$1,'CPI(WDI)'!$B$2:$JG$65,$A24-1956,FALSE)</f>
        <v>109.16670513498801</v>
      </c>
      <c r="Z24">
        <f>HLOOKUP(Z$1,'CPI(WDI)'!$B$2:$JG$65,$A24-1956,FALSE)</f>
        <v>113.265922901941</v>
      </c>
      <c r="AA24">
        <f>HLOOKUP(AA$1,'CPI(WDI)'!$B$2:$JG$65,$A24-1956,FALSE)</f>
        <v>109.590332058318</v>
      </c>
      <c r="AB24">
        <f>HLOOKUP(AB$1,'CPI(WDI)'!$B$2:$JG$65,$A24-1956,FALSE)</f>
        <v>153.63165215668499</v>
      </c>
      <c r="AC24">
        <f>HLOOKUP(AC$1,'CPI(WDI)'!$B$2:$JG$65,$A24-1956,FALSE)</f>
        <v>107.40211009579301</v>
      </c>
      <c r="AD24">
        <f>HLOOKUP(AD$1,'CPI(WDI)'!$B$2:$JG$65,$A24-1956,FALSE)</f>
        <v>108.375371885592</v>
      </c>
      <c r="AE24">
        <f>HLOOKUP(AE$1,'CPI(WDI)'!$B$2:$JG$65,$A24-1956,FALSE)</f>
        <v>106.491774734342</v>
      </c>
      <c r="AF24">
        <f>HLOOKUP(AF$1,'CPI(WDI)'!$B$2:$JG$65,$A24-1956,FALSE)</f>
        <v>98.266853204659299</v>
      </c>
      <c r="AG24">
        <f>HLOOKUP(AG$1,'CPI(WDI)'!$B$2:$JG$65,$A24-1956,FALSE)</f>
        <v>111.286809151122</v>
      </c>
      <c r="AH24">
        <f>HLOOKUP(AH$1,'CPI(WDI)'!$B$2:$JG$65,$A24-1956,FALSE)</f>
        <v>114.943591640466</v>
      </c>
      <c r="AI24">
        <f>HLOOKUP(AI$1,'CPI(WDI)'!$B$2:$JG$65,$A24-1956,FALSE)</f>
        <v>112.411557302308</v>
      </c>
      <c r="AJ24">
        <f>HLOOKUP(AJ$1,'CPI(WDI)'!$B$2:$JG$65,$A24-1956,FALSE)</f>
        <v>130.197802476747</v>
      </c>
    </row>
    <row r="25" spans="1:36" x14ac:dyDescent="0.2">
      <c r="A25">
        <v>2018</v>
      </c>
      <c r="B25">
        <f>HLOOKUP(B$1,'CPI(WDI)'!$B$2:$JG$65,$A25-1956,FALSE)</f>
        <v>116.27788695282899</v>
      </c>
      <c r="C25">
        <f>HLOOKUP(C$1,'CPI(WDI)'!$B$2:$JG$65,$A25-1956,FALSE)</f>
        <v>115.451625636977</v>
      </c>
      <c r="D25">
        <f>HLOOKUP(D$1,'CPI(WDI)'!$B$2:$JG$65,$A25-1956,FALSE)</f>
        <v>161.37381418390601</v>
      </c>
      <c r="E25">
        <f>HLOOKUP(E$1,'CPI(WDI)'!$B$2:$JG$65,$A25-1956,FALSE)</f>
        <v>114.524899828277</v>
      </c>
      <c r="F25">
        <f>HLOOKUP(F$1,'CPI(WDI)'!$B$2:$JG$65,$A25-1956,FALSE)</f>
        <v>121.55887786611299</v>
      </c>
      <c r="G25">
        <f>HLOOKUP(G$1,'CPI(WDI)'!$B$2:$JG$65,$A25-1956,FALSE)</f>
        <v>113.250313563877</v>
      </c>
      <c r="H25">
        <f>HLOOKUP(H$1,'CPI(WDI)'!$B$2:$JG$65,$A25-1956,FALSE)</f>
        <v>109.517007410053</v>
      </c>
      <c r="I25">
        <f>HLOOKUP(I$1,'CPI(WDI)'!$B$2:$JG$65,$A25-1956,FALSE)</f>
        <v>119.42274718994101</v>
      </c>
      <c r="J25">
        <f>HLOOKUP(J$1,'CPI(WDI)'!$B$2:$JG$65,$A25-1956,FALSE)</f>
        <v>111.19299141359301</v>
      </c>
      <c r="K25">
        <f>HLOOKUP(K$1,'CPI(WDI)'!$B$2:$JG$65,$A25-1956,FALSE)</f>
        <v>108.842316422953</v>
      </c>
      <c r="L25">
        <f>HLOOKUP(L$1,'CPI(WDI)'!$B$2:$JG$65,$A25-1956,FALSE)</f>
        <v>111.246631485772</v>
      </c>
      <c r="M25">
        <f>HLOOKUP(M$1,'CPI(WDI)'!$B$2:$JG$65,$A25-1956,FALSE)</f>
        <v>101.692125375109</v>
      </c>
      <c r="N25">
        <f>HLOOKUP(N$1,'CPI(WDI)'!$B$2:$JG$65,$A25-1956,FALSE)</f>
        <v>117.712126417039</v>
      </c>
      <c r="O25">
        <f>HLOOKUP(O$1,'CPI(WDI)'!$B$2:$JG$65,$A25-1956,FALSE)</f>
        <v>105.59276332956399</v>
      </c>
      <c r="P25">
        <f>HLOOKUP(P$1,'CPI(WDI)'!$B$2:$JG$65,$A25-1956,FALSE)</f>
        <v>109.951520340534</v>
      </c>
      <c r="Q25">
        <f>HLOOKUP(Q$1,'CPI(WDI)'!$B$2:$JG$65,$A25-1956,FALSE)</f>
        <v>104.99208999824199</v>
      </c>
      <c r="R25">
        <f>HLOOKUP(R$1,'CPI(WDI)'!$B$2:$JG$65,$A25-1956,FALSE)</f>
        <v>114.719259179216</v>
      </c>
      <c r="S25">
        <f>HLOOKUP(S$1,'CPI(WDI)'!$B$2:$JG$65,$A25-1956,FALSE)</f>
        <v>113.661494917447</v>
      </c>
      <c r="T25">
        <f>HLOOKUP(T$1,'CPI(WDI)'!$B$2:$JG$65,$A25-1956,FALSE)</f>
        <v>115.68150278788799</v>
      </c>
      <c r="U25">
        <f>HLOOKUP(U$1,'CPI(WDI)'!$B$2:$JG$65,$A25-1956,FALSE)</f>
        <v>113.11584311584301</v>
      </c>
      <c r="V25">
        <f>HLOOKUP(V$1,'CPI(WDI)'!$B$2:$JG$65,$A25-1956,FALSE)</f>
        <v>112.933662096136</v>
      </c>
      <c r="W25">
        <f>HLOOKUP(W$1,'CPI(WDI)'!$B$2:$JG$65,$A25-1956,FALSE)</f>
        <v>117.71785358791099</v>
      </c>
      <c r="X25">
        <f>HLOOKUP(X$1,'CPI(WDI)'!$B$2:$JG$65,$A25-1956,FALSE)</f>
        <v>111.62534839372201</v>
      </c>
      <c r="Y25">
        <f>HLOOKUP(Y$1,'CPI(WDI)'!$B$2:$JG$65,$A25-1956,FALSE)</f>
        <v>110.25151180504</v>
      </c>
      <c r="Z25">
        <f>HLOOKUP(Z$1,'CPI(WDI)'!$B$2:$JG$65,$A25-1956,FALSE)</f>
        <v>113.762730027133</v>
      </c>
      <c r="AA25">
        <f>HLOOKUP(AA$1,'CPI(WDI)'!$B$2:$JG$65,$A25-1956,FALSE)</f>
        <v>112.345473695881</v>
      </c>
      <c r="AB25">
        <f>HLOOKUP(AB$1,'CPI(WDI)'!$B$2:$JG$65,$A25-1956,FALSE)</f>
        <v>159.06964122458299</v>
      </c>
      <c r="AC25">
        <f>HLOOKUP(AC$1,'CPI(WDI)'!$B$2:$JG$65,$A25-1956,FALSE)</f>
        <v>109.269412439853</v>
      </c>
      <c r="AD25">
        <f>HLOOKUP(AD$1,'CPI(WDI)'!$B$2:$JG$65,$A25-1956,FALSE)</f>
        <v>110.190639172868</v>
      </c>
      <c r="AE25">
        <f>HLOOKUP(AE$1,'CPI(WDI)'!$B$2:$JG$65,$A25-1956,FALSE)</f>
        <v>108.57212914672699</v>
      </c>
      <c r="AF25">
        <f>HLOOKUP(AF$1,'CPI(WDI)'!$B$2:$JG$65,$A25-1956,FALSE)</f>
        <v>99.186960600682994</v>
      </c>
      <c r="AG25">
        <f>HLOOKUP(AG$1,'CPI(WDI)'!$B$2:$JG$65,$A25-1956,FALSE)</f>
        <v>112.47078677806201</v>
      </c>
      <c r="AH25">
        <f>HLOOKUP(AH$1,'CPI(WDI)'!$B$2:$JG$65,$A25-1956,FALSE)</f>
        <v>117.579064176068</v>
      </c>
      <c r="AI25">
        <f>HLOOKUP(AI$1,'CPI(WDI)'!$B$2:$JG$65,$A25-1956,FALSE)</f>
        <v>115.15730322479099</v>
      </c>
      <c r="AJ25">
        <f>HLOOKUP(AJ$1,'CPI(WDI)'!$B$2:$JG$65,$A25-1956,FALSE)</f>
        <v>136.57664871233001</v>
      </c>
    </row>
    <row r="26" spans="1:36" x14ac:dyDescent="0.2">
      <c r="A26">
        <v>2019</v>
      </c>
      <c r="B26">
        <f>HLOOKUP(B$1,'CPI(WDI)'!$B$2:$JG$65,$A26-1956,FALSE)</f>
        <v>118.05798005624899</v>
      </c>
      <c r="C26">
        <f>HLOOKUP(C$1,'CPI(WDI)'!$B$2:$JG$65,$A26-1956,FALSE)</f>
        <v>117.11045718797099</v>
      </c>
      <c r="D26">
        <f>HLOOKUP(D$1,'CPI(WDI)'!$B$2:$JG$65,$A26-1956,FALSE)</f>
        <v>167.397860280061</v>
      </c>
      <c r="E26">
        <f>HLOOKUP(E$1,'CPI(WDI)'!$B$2:$JG$65,$A26-1956,FALSE)</f>
        <v>116.75729822552999</v>
      </c>
      <c r="F26">
        <f>HLOOKUP(F$1,'CPI(WDI)'!$B$2:$JG$65,$A26-1956,FALSE)</f>
        <v>125.08315438207499</v>
      </c>
      <c r="G26">
        <f>HLOOKUP(G$1,'CPI(WDI)'!$B$2:$JG$65,$A26-1956,FALSE)</f>
        <v>116.47554201756</v>
      </c>
      <c r="H26">
        <f>HLOOKUP(H$1,'CPI(WDI)'!$B$2:$JG$65,$A26-1956,FALSE)</f>
        <v>110.347290420498</v>
      </c>
      <c r="I26">
        <f>HLOOKUP(I$1,'CPI(WDI)'!$B$2:$JG$65,$A26-1956,FALSE)</f>
        <v>122.14231282148999</v>
      </c>
      <c r="J26">
        <f>HLOOKUP(J$1,'CPI(WDI)'!$B$2:$JG$65,$A26-1956,FALSE)</f>
        <v>112.331712088838</v>
      </c>
      <c r="K26">
        <f>HLOOKUP(K$1,'CPI(WDI)'!$B$2:$JG$65,$A26-1956,FALSE)</f>
        <v>110.04856675289</v>
      </c>
      <c r="L26">
        <f>HLOOKUP(L$1,'CPI(WDI)'!$B$2:$JG$65,$A26-1956,FALSE)</f>
        <v>112.854887342124</v>
      </c>
      <c r="M26">
        <f>HLOOKUP(M$1,'CPI(WDI)'!$B$2:$JG$65,$A26-1956,FALSE)</f>
        <v>101.949414101629</v>
      </c>
      <c r="N26">
        <f>HLOOKUP(N$1,'CPI(WDI)'!$B$2:$JG$65,$A26-1956,FALSE)</f>
        <v>121.64204740639001</v>
      </c>
      <c r="O26">
        <f>HLOOKUP(O$1,'CPI(WDI)'!$B$2:$JG$65,$A26-1956,FALSE)</f>
        <v>106.584326346003</v>
      </c>
      <c r="P26">
        <f>HLOOKUP(P$1,'CPI(WDI)'!$B$2:$JG$65,$A26-1956,FALSE)</f>
        <v>110.623595648239</v>
      </c>
      <c r="Q26">
        <f>HLOOKUP(Q$1,'CPI(WDI)'!$B$2:$JG$65,$A26-1956,FALSE)</f>
        <v>105.484267885393</v>
      </c>
      <c r="R26">
        <f>HLOOKUP(R$1,'CPI(WDI)'!$B$2:$JG$65,$A26-1956,FALSE)</f>
        <v>115.158634290169</v>
      </c>
      <c r="S26">
        <f>HLOOKUP(S$1,'CPI(WDI)'!$B$2:$JG$65,$A26-1956,FALSE)</f>
        <v>116.85698464327299</v>
      </c>
      <c r="T26">
        <f>HLOOKUP(T$1,'CPI(WDI)'!$B$2:$JG$65,$A26-1956,FALSE)</f>
        <v>118.382098321258</v>
      </c>
      <c r="U26">
        <f>HLOOKUP(U$1,'CPI(WDI)'!$B$2:$JG$65,$A26-1956,FALSE)</f>
        <v>115.087815087815</v>
      </c>
      <c r="V26">
        <f>HLOOKUP(V$1,'CPI(WDI)'!$B$2:$JG$65,$A26-1956,FALSE)</f>
        <v>115.907994941178</v>
      </c>
      <c r="W26">
        <f>HLOOKUP(W$1,'CPI(WDI)'!$B$2:$JG$65,$A26-1956,FALSE)</f>
        <v>120.269658854402</v>
      </c>
      <c r="X26">
        <f>HLOOKUP(X$1,'CPI(WDI)'!$B$2:$JG$65,$A26-1956,FALSE)</f>
        <v>114.111779375092</v>
      </c>
      <c r="Y26">
        <f>HLOOKUP(Y$1,'CPI(WDI)'!$B$2:$JG$65,$A26-1956,FALSE)</f>
        <v>110.624358614714</v>
      </c>
      <c r="Z26">
        <f>HLOOKUP(Z$1,'CPI(WDI)'!$B$2:$JG$65,$A26-1956,FALSE)</f>
        <v>114.40578588194499</v>
      </c>
      <c r="AA26">
        <f>HLOOKUP(AA$1,'CPI(WDI)'!$B$2:$JG$65,$A26-1956,FALSE)</f>
        <v>115.338987748767</v>
      </c>
      <c r="AB26">
        <f>HLOOKUP(AB$1,'CPI(WDI)'!$B$2:$JG$65,$A26-1956,FALSE)</f>
        <v>163.516947912918</v>
      </c>
      <c r="AC26">
        <f>HLOOKUP(AC$1,'CPI(WDI)'!$B$2:$JG$65,$A26-1956,FALSE)</f>
        <v>111.051074912815</v>
      </c>
      <c r="AD26">
        <f>HLOOKUP(AD$1,'CPI(WDI)'!$B$2:$JG$65,$A26-1956,FALSE)</f>
        <v>110.961443623997</v>
      </c>
      <c r="AE26">
        <f>HLOOKUP(AE$1,'CPI(WDI)'!$B$2:$JG$65,$A26-1956,FALSE)</f>
        <v>110.509219846432</v>
      </c>
      <c r="AF26">
        <f>HLOOKUP(AF$1,'CPI(WDI)'!$B$2:$JG$65,$A26-1956,FALSE)</f>
        <v>99.546896373006007</v>
      </c>
      <c r="AG26">
        <f>HLOOKUP(AG$1,'CPI(WDI)'!$B$2:$JG$65,$A26-1956,FALSE)</f>
        <v>113.265649996346</v>
      </c>
      <c r="AH26">
        <f>HLOOKUP(AH$1,'CPI(WDI)'!$B$2:$JG$65,$A26-1956,FALSE)</f>
        <v>119.622711300166</v>
      </c>
      <c r="AI26">
        <f>HLOOKUP(AI$1,'CPI(WDI)'!$B$2:$JG$65,$A26-1956,FALSE)</f>
        <v>117.244195476228</v>
      </c>
      <c r="AJ26">
        <f>HLOOKUP(AJ$1,'CPI(WDI)'!$B$2:$JG$65,$A26-1956,FALSE)</f>
        <v>141.54252296997399</v>
      </c>
    </row>
    <row r="27" spans="1:36" x14ac:dyDescent="0.2">
      <c r="A27">
        <v>2020</v>
      </c>
      <c r="B27">
        <f>HLOOKUP(B$1,'CPI(WDI)'!$B$2:$JG$65,$A27-1956,FALSE)</f>
        <v>119.689435836364</v>
      </c>
      <c r="C27">
        <f>HLOOKUP(C$1,'CPI(WDI)'!$B$2:$JG$65,$A27-1956,FALSE)</f>
        <v>117.978001866073</v>
      </c>
      <c r="D27">
        <f>HLOOKUP(D$1,'CPI(WDI)'!$B$2:$JG$65,$A27-1956,FALSE)</f>
        <v>172.77429125288799</v>
      </c>
      <c r="E27">
        <f>HLOOKUP(E$1,'CPI(WDI)'!$B$2:$JG$65,$A27-1956,FALSE)</f>
        <v>117.594447624499</v>
      </c>
      <c r="F27">
        <f>HLOOKUP(F$1,'CPI(WDI)'!$B$2:$JG$65,$A27-1956,FALSE)</f>
        <v>128.109443605623</v>
      </c>
      <c r="G27">
        <f>HLOOKUP(G$1,'CPI(WDI)'!$B$2:$JG$65,$A27-1956,FALSE)</f>
        <v>120.157677835513</v>
      </c>
      <c r="H27">
        <f>HLOOKUP(H$1,'CPI(WDI)'!$B$2:$JG$65,$A27-1956,FALSE)</f>
        <v>110.811534684403</v>
      </c>
      <c r="I27">
        <f>HLOOKUP(I$1,'CPI(WDI)'!$B$2:$JG$65,$A27-1956,FALSE)</f>
        <v>121.599352257573</v>
      </c>
      <c r="J27">
        <f>HLOOKUP(J$1,'CPI(WDI)'!$B$2:$JG$65,$A27-1956,FALSE)</f>
        <v>112.658096995756</v>
      </c>
      <c r="K27">
        <f>HLOOKUP(K$1,'CPI(WDI)'!$B$2:$JG$65,$A27-1956,FALSE)</f>
        <v>110.572946910908</v>
      </c>
      <c r="L27">
        <f>HLOOKUP(L$1,'CPI(WDI)'!$B$2:$JG$65,$A27-1956,FALSE)</f>
        <v>113.426711646605</v>
      </c>
      <c r="M27">
        <f>HLOOKUP(M$1,'CPI(WDI)'!$B$2:$JG$65,$A27-1956,FALSE)</f>
        <v>100.677102178392</v>
      </c>
      <c r="N27">
        <f>HLOOKUP(N$1,'CPI(WDI)'!$B$2:$JG$65,$A27-1956,FALSE)</f>
        <v>125.688766746822</v>
      </c>
      <c r="O27">
        <f>HLOOKUP(O$1,'CPI(WDI)'!$B$2:$JG$65,$A27-1956,FALSE)</f>
        <v>106.227711576933</v>
      </c>
      <c r="P27">
        <f>HLOOKUP(P$1,'CPI(WDI)'!$B$2:$JG$65,$A27-1956,FALSE)</f>
        <v>110.471258578492</v>
      </c>
      <c r="Q27">
        <f>HLOOKUP(Q$1,'CPI(WDI)'!$B$2:$JG$65,$A27-1956,FALSE)</f>
        <v>105.457901212867</v>
      </c>
      <c r="R27">
        <f>HLOOKUP(R$1,'CPI(WDI)'!$B$2:$JG$65,$A27-1956,FALSE)</f>
        <v>115.777367840135</v>
      </c>
      <c r="S27">
        <f>HLOOKUP(S$1,'CPI(WDI)'!$B$2:$JG$65,$A27-1956,FALSE)</f>
        <v>117.11297728548401</v>
      </c>
      <c r="T27">
        <f>HLOOKUP(T$1,'CPI(WDI)'!$B$2:$JG$65,$A27-1956,FALSE)</f>
        <v>119.802558548614</v>
      </c>
      <c r="U27">
        <f>HLOOKUP(U$1,'CPI(WDI)'!$B$2:$JG$65,$A27-1956,FALSE)</f>
        <v>116.031486031486</v>
      </c>
      <c r="V27">
        <f>HLOOKUP(V$1,'CPI(WDI)'!$B$2:$JG$65,$A27-1956,FALSE)</f>
        <v>117.38287825161299</v>
      </c>
      <c r="W27">
        <f>HLOOKUP(W$1,'CPI(WDI)'!$B$2:$JG$65,$A27-1956,FALSE)</f>
        <v>121.81703013302</v>
      </c>
      <c r="X27">
        <f>HLOOKUP(X$1,'CPI(WDI)'!$B$2:$JG$65,$A27-1956,FALSE)</f>
        <v>117.962446824116</v>
      </c>
      <c r="Y27">
        <f>HLOOKUP(Y$1,'CPI(WDI)'!$B$2:$JG$65,$A27-1956,FALSE)</f>
        <v>110.610598791976</v>
      </c>
      <c r="Z27">
        <f>HLOOKUP(Z$1,'CPI(WDI)'!$B$2:$JG$65,$A27-1956,FALSE)</f>
        <v>114.197662689794</v>
      </c>
      <c r="AA27">
        <f>HLOOKUP(AA$1,'CPI(WDI)'!$B$2:$JG$65,$A27-1956,FALSE)</f>
        <v>117.57303619934601</v>
      </c>
      <c r="AB27">
        <f>HLOOKUP(AB$1,'CPI(WDI)'!$B$2:$JG$65,$A27-1956,FALSE)</f>
        <v>168.78372148333801</v>
      </c>
      <c r="AC27">
        <f>HLOOKUP(AC$1,'CPI(WDI)'!$B$2:$JG$65,$A27-1956,FALSE)</f>
        <v>110.99015582925</v>
      </c>
      <c r="AD27">
        <f>HLOOKUP(AD$1,'CPI(WDI)'!$B$2:$JG$65,$A27-1956,FALSE)</f>
        <v>110.603312216661</v>
      </c>
      <c r="AE27">
        <f>HLOOKUP(AE$1,'CPI(WDI)'!$B$2:$JG$65,$A27-1956,FALSE)</f>
        <v>111.058856590269</v>
      </c>
      <c r="AF27">
        <f>HLOOKUP(AF$1,'CPI(WDI)'!$B$2:$JG$65,$A27-1956,FALSE)</f>
        <v>98.824310405342899</v>
      </c>
      <c r="AG27">
        <f>HLOOKUP(AG$1,'CPI(WDI)'!$B$2:$JG$65,$A27-1956,FALSE)</f>
        <v>112.307493787832</v>
      </c>
      <c r="AH27">
        <f>HLOOKUP(AH$1,'CPI(WDI)'!$B$2:$JG$65,$A27-1956,FALSE)</f>
        <v>120.806362123174</v>
      </c>
      <c r="AI27">
        <f>HLOOKUP(AI$1,'CPI(WDI)'!$B$2:$JG$65,$A27-1956,FALSE)</f>
        <v>118.69050157719801</v>
      </c>
      <c r="AJ27">
        <f>HLOOKUP(AJ$1,'CPI(WDI)'!$B$2:$JG$65,$A27-1956,FALSE)</f>
        <v>146.35048773505801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N1" workbookViewId="0">
      <selection activeCell="AD29" sqref="AD29"/>
    </sheetView>
  </sheetViews>
  <sheetFormatPr defaultRowHeight="14.4" x14ac:dyDescent="0.2"/>
  <sheetData>
    <row r="1" spans="1:34" x14ac:dyDescent="0.2">
      <c r="B1" t="s">
        <v>85</v>
      </c>
      <c r="C1" t="s">
        <v>86</v>
      </c>
      <c r="D1" t="s">
        <v>362</v>
      </c>
      <c r="E1" t="s">
        <v>88</v>
      </c>
      <c r="F1" t="s">
        <v>389</v>
      </c>
      <c r="G1" t="s">
        <v>93</v>
      </c>
      <c r="H1" t="s">
        <v>95</v>
      </c>
      <c r="I1" t="s">
        <v>98</v>
      </c>
      <c r="J1" t="s">
        <v>101</v>
      </c>
      <c r="K1" t="s">
        <v>102</v>
      </c>
      <c r="L1" t="s">
        <v>94</v>
      </c>
      <c r="M1" t="s">
        <v>104</v>
      </c>
      <c r="N1" t="s">
        <v>106</v>
      </c>
      <c r="O1" t="s">
        <v>107</v>
      </c>
      <c r="P1" t="s">
        <v>110</v>
      </c>
      <c r="Q1" t="s">
        <v>112</v>
      </c>
      <c r="R1" t="s">
        <v>115</v>
      </c>
      <c r="S1" t="s">
        <v>113</v>
      </c>
      <c r="T1" t="s">
        <v>114</v>
      </c>
      <c r="U1" t="s">
        <v>116</v>
      </c>
      <c r="V1" t="s">
        <v>117</v>
      </c>
      <c r="W1" t="s">
        <v>119</v>
      </c>
      <c r="X1" t="s">
        <v>120</v>
      </c>
      <c r="Y1" t="s">
        <v>622</v>
      </c>
      <c r="Z1" t="s">
        <v>123</v>
      </c>
      <c r="AA1" t="s">
        <v>124</v>
      </c>
      <c r="AB1" t="s">
        <v>97</v>
      </c>
      <c r="AC1" t="s">
        <v>125</v>
      </c>
      <c r="AD1" t="s">
        <v>89</v>
      </c>
      <c r="AE1" t="s">
        <v>659</v>
      </c>
      <c r="AF1" t="s">
        <v>103</v>
      </c>
      <c r="AG1" t="s">
        <v>127</v>
      </c>
      <c r="AH1" t="s">
        <v>694</v>
      </c>
    </row>
    <row r="2" spans="1:34" x14ac:dyDescent="0.2">
      <c r="A2">
        <v>1995</v>
      </c>
      <c r="B2">
        <f>HLOOKUP(B$1,'WPI(WDI)'!$B$2:$JG$65,$A2-1956,FALSE)</f>
        <v>0</v>
      </c>
      <c r="C2">
        <f>HLOOKUP(C$1,'WPI(WDI)'!$B$2:$JG$65,$A2-1956,FALSE)</f>
        <v>0</v>
      </c>
      <c r="D2">
        <f>HLOOKUP(D$1,'WPI(WDI)'!$B$2:$JG$65,$A2-1956,FALSE)</f>
        <v>21.287891344655499</v>
      </c>
      <c r="E2">
        <f>HLOOKUP(E$1,'WPI(WDI)'!$B$2:$JG$65,$A2-1956,FALSE)</f>
        <v>0</v>
      </c>
      <c r="F2">
        <f>HLOOKUP(F$1,'WPI(WDI)'!$B$2:$JG$65,$A2-1956,FALSE)</f>
        <v>0</v>
      </c>
      <c r="G2">
        <f>HLOOKUP(G$1,'WPI(WDI)'!$B$2:$JG$65,$A2-1956,FALSE)</f>
        <v>0</v>
      </c>
      <c r="H2">
        <f>HLOOKUP(H$1,'WPI(WDI)'!$B$2:$JG$65,$A2-1956,FALSE)</f>
        <v>0</v>
      </c>
      <c r="I2">
        <f>HLOOKUP(I$1,'WPI(WDI)'!$B$2:$JG$65,$A2-1956,FALSE)</f>
        <v>0</v>
      </c>
      <c r="J2">
        <f>HLOOKUP(J$1,'WPI(WDI)'!$B$2:$JG$65,$A2-1956,FALSE)</f>
        <v>0</v>
      </c>
      <c r="K2">
        <f>HLOOKUP(K$1,'WPI(WDI)'!$B$2:$JG$65,$A2-1956,FALSE)</f>
        <v>0</v>
      </c>
      <c r="L2">
        <f>HLOOKUP(L$1,'WPI(WDI)'!$B$2:$JG$65,$A2-1956,FALSE)</f>
        <v>0</v>
      </c>
      <c r="M2">
        <f>HLOOKUP(M$1,'WPI(WDI)'!$B$2:$JG$65,$A2-1956,FALSE)</f>
        <v>0</v>
      </c>
      <c r="N2">
        <f>HLOOKUP(N$1,'WPI(WDI)'!$B$2:$JG$65,$A2-1956,FALSE)</f>
        <v>0</v>
      </c>
      <c r="O2">
        <f>HLOOKUP(O$1,'WPI(WDI)'!$B$2:$JG$65,$A2-1956,FALSE)</f>
        <v>0</v>
      </c>
      <c r="P2">
        <f>HLOOKUP(P$1,'WPI(WDI)'!$B$2:$JG$65,$A2-1956,FALSE)</f>
        <v>100</v>
      </c>
      <c r="Q2">
        <f>HLOOKUP(Q$1,'WPI(WDI)'!$B$2:$JG$65,$A2-1956,FALSE)</f>
        <v>0</v>
      </c>
      <c r="R2">
        <f>HLOOKUP(R$1,'WPI(WDI)'!$B$2:$JG$65,$A2-1956,FALSE)</f>
        <v>0</v>
      </c>
      <c r="S2">
        <f>HLOOKUP(S$1,'WPI(WDI)'!$B$2:$JG$65,$A2-1956,FALSE)</f>
        <v>0</v>
      </c>
      <c r="T2">
        <f>HLOOKUP(T$1,'WPI(WDI)'!$B$2:$JG$65,$A2-1956,FALSE)</f>
        <v>0</v>
      </c>
      <c r="U2">
        <f>HLOOKUP(U$1,'WPI(WDI)'!$B$2:$JG$65,$A2-1956,FALSE)</f>
        <v>0</v>
      </c>
      <c r="V2">
        <f>HLOOKUP(V$1,'WPI(WDI)'!$B$2:$JG$65,$A2-1956,FALSE)</f>
        <v>0</v>
      </c>
      <c r="W2">
        <f>HLOOKUP(W$1,'WPI(WDI)'!$B$2:$JG$65,$A2-1956,FALSE)</f>
        <v>0</v>
      </c>
      <c r="X2">
        <f>HLOOKUP(X$1,'WPI(WDI)'!$B$2:$JG$65,$A2-1956,FALSE)</f>
        <v>0</v>
      </c>
      <c r="Y2">
        <f>HLOOKUP(Y$1,'WPI(WDI)'!$B$2:$JG$65,$A2-1956,FALSE)</f>
        <v>81.139627401592705</v>
      </c>
      <c r="Z2">
        <f>HLOOKUP(Z$1,'WPI(WDI)'!$B$2:$JG$65,$A2-1956,FALSE)</f>
        <v>0</v>
      </c>
      <c r="AA2">
        <f>HLOOKUP(AA$1,'WPI(WDI)'!$B$2:$JG$65,$A2-1956,FALSE)</f>
        <v>0</v>
      </c>
      <c r="AB2">
        <f>HLOOKUP(AB$1,'WPI(WDI)'!$B$2:$JG$65,$A2-1956,FALSE)</f>
        <v>0</v>
      </c>
      <c r="AC2">
        <f>HLOOKUP(AC$1,'WPI(WDI)'!$B$2:$JG$65,$A2-1956,FALSE)</f>
        <v>0</v>
      </c>
      <c r="AD2">
        <f>HLOOKUP(AD$1,'WPI(WDI)'!$B$2:$JG$65,$A2-1956,FALSE)</f>
        <v>0</v>
      </c>
      <c r="AE2">
        <f>HLOOKUP(AE$1,'WPI(WDI)'!$B$2:$JG$65,$A2-1956,FALSE)</f>
        <v>92.185443377370405</v>
      </c>
      <c r="AF2">
        <f>HLOOKUP(AF$1,'WPI(WDI)'!$B$2:$JG$65,$A2-1956,FALSE)</f>
        <v>0</v>
      </c>
      <c r="AG2">
        <f>HLOOKUP(AG$1,'WPI(WDI)'!$B$2:$JG$65,$A2-1956,FALSE)</f>
        <v>0</v>
      </c>
      <c r="AH2">
        <f>HLOOKUP(AH$1,'WPI(WDI)'!$B$2:$JG$65,$A2-1956,FALSE)</f>
        <v>0</v>
      </c>
    </row>
    <row r="3" spans="1:34" x14ac:dyDescent="0.2">
      <c r="A3">
        <v>1996</v>
      </c>
      <c r="B3">
        <f>HLOOKUP(B$1,'WPI(WDI)'!$B$2:$JG$65,$A3-1956,FALSE)</f>
        <v>0</v>
      </c>
      <c r="C3">
        <f>HLOOKUP(C$1,'WPI(WDI)'!$B$2:$JG$65,$A3-1956,FALSE)</f>
        <v>0</v>
      </c>
      <c r="D3">
        <f>HLOOKUP(D$1,'WPI(WDI)'!$B$2:$JG$65,$A3-1956,FALSE)</f>
        <v>22.550243014366298</v>
      </c>
      <c r="E3">
        <f>HLOOKUP(E$1,'WPI(WDI)'!$B$2:$JG$65,$A3-1956,FALSE)</f>
        <v>0</v>
      </c>
      <c r="F3">
        <f>HLOOKUP(F$1,'WPI(WDI)'!$B$2:$JG$65,$A3-1956,FALSE)</f>
        <v>0</v>
      </c>
      <c r="G3">
        <f>HLOOKUP(G$1,'WPI(WDI)'!$B$2:$JG$65,$A3-1956,FALSE)</f>
        <v>0</v>
      </c>
      <c r="H3">
        <f>HLOOKUP(H$1,'WPI(WDI)'!$B$2:$JG$65,$A3-1956,FALSE)</f>
        <v>0</v>
      </c>
      <c r="I3">
        <f>HLOOKUP(I$1,'WPI(WDI)'!$B$2:$JG$65,$A3-1956,FALSE)</f>
        <v>0</v>
      </c>
      <c r="J3">
        <f>HLOOKUP(J$1,'WPI(WDI)'!$B$2:$JG$65,$A3-1956,FALSE)</f>
        <v>0</v>
      </c>
      <c r="K3">
        <f>HLOOKUP(K$1,'WPI(WDI)'!$B$2:$JG$65,$A3-1956,FALSE)</f>
        <v>0</v>
      </c>
      <c r="L3">
        <f>HLOOKUP(L$1,'WPI(WDI)'!$B$2:$JG$65,$A3-1956,FALSE)</f>
        <v>0</v>
      </c>
      <c r="M3">
        <f>HLOOKUP(M$1,'WPI(WDI)'!$B$2:$JG$65,$A3-1956,FALSE)</f>
        <v>0</v>
      </c>
      <c r="N3">
        <f>HLOOKUP(N$1,'WPI(WDI)'!$B$2:$JG$65,$A3-1956,FALSE)</f>
        <v>0</v>
      </c>
      <c r="O3">
        <f>HLOOKUP(O$1,'WPI(WDI)'!$B$2:$JG$65,$A3-1956,FALSE)</f>
        <v>0</v>
      </c>
      <c r="P3">
        <f>HLOOKUP(P$1,'WPI(WDI)'!$B$2:$JG$65,$A3-1956,FALSE)</f>
        <v>103.655705996132</v>
      </c>
      <c r="Q3">
        <f>HLOOKUP(Q$1,'WPI(WDI)'!$B$2:$JG$65,$A3-1956,FALSE)</f>
        <v>0</v>
      </c>
      <c r="R3">
        <f>HLOOKUP(R$1,'WPI(WDI)'!$B$2:$JG$65,$A3-1956,FALSE)</f>
        <v>0</v>
      </c>
      <c r="S3">
        <f>HLOOKUP(S$1,'WPI(WDI)'!$B$2:$JG$65,$A3-1956,FALSE)</f>
        <v>0</v>
      </c>
      <c r="T3">
        <f>HLOOKUP(T$1,'WPI(WDI)'!$B$2:$JG$65,$A3-1956,FALSE)</f>
        <v>0</v>
      </c>
      <c r="U3">
        <f>HLOOKUP(U$1,'WPI(WDI)'!$B$2:$JG$65,$A3-1956,FALSE)</f>
        <v>0</v>
      </c>
      <c r="V3">
        <f>HLOOKUP(V$1,'WPI(WDI)'!$B$2:$JG$65,$A3-1956,FALSE)</f>
        <v>0</v>
      </c>
      <c r="W3">
        <f>HLOOKUP(W$1,'WPI(WDI)'!$B$2:$JG$65,$A3-1956,FALSE)</f>
        <v>0</v>
      </c>
      <c r="X3">
        <f>HLOOKUP(X$1,'WPI(WDI)'!$B$2:$JG$65,$A3-1956,FALSE)</f>
        <v>0</v>
      </c>
      <c r="Y3">
        <f>HLOOKUP(Y$1,'WPI(WDI)'!$B$2:$JG$65,$A3-1956,FALSE)</f>
        <v>81.232508783718004</v>
      </c>
      <c r="Z3">
        <f>HLOOKUP(Z$1,'WPI(WDI)'!$B$2:$JG$65,$A3-1956,FALSE)</f>
        <v>0</v>
      </c>
      <c r="AA3">
        <f>HLOOKUP(AA$1,'WPI(WDI)'!$B$2:$JG$65,$A3-1956,FALSE)</f>
        <v>0</v>
      </c>
      <c r="AB3">
        <f>HLOOKUP(AB$1,'WPI(WDI)'!$B$2:$JG$65,$A3-1956,FALSE)</f>
        <v>0</v>
      </c>
      <c r="AC3">
        <f>HLOOKUP(AC$1,'WPI(WDI)'!$B$2:$JG$65,$A3-1956,FALSE)</f>
        <v>0</v>
      </c>
      <c r="AD3">
        <f>HLOOKUP(AD$1,'WPI(WDI)'!$B$2:$JG$65,$A3-1956,FALSE)</f>
        <v>0</v>
      </c>
      <c r="AE3">
        <f>HLOOKUP(AE$1,'WPI(WDI)'!$B$2:$JG$65,$A3-1956,FALSE)</f>
        <v>93.116560230098003</v>
      </c>
      <c r="AF3">
        <f>HLOOKUP(AF$1,'WPI(WDI)'!$B$2:$JG$65,$A3-1956,FALSE)</f>
        <v>0</v>
      </c>
      <c r="AG3">
        <f>HLOOKUP(AG$1,'WPI(WDI)'!$B$2:$JG$65,$A3-1956,FALSE)</f>
        <v>0</v>
      </c>
      <c r="AH3">
        <f>HLOOKUP(AH$1,'WPI(WDI)'!$B$2:$JG$65,$A3-1956,FALSE)</f>
        <v>0</v>
      </c>
    </row>
    <row r="4" spans="1:34" x14ac:dyDescent="0.2">
      <c r="A4">
        <v>1997</v>
      </c>
      <c r="B4">
        <f>HLOOKUP(B$1,'WPI(WDI)'!$B$2:$JG$65,$A4-1956,FALSE)</f>
        <v>0</v>
      </c>
      <c r="C4">
        <f>HLOOKUP(C$1,'WPI(WDI)'!$B$2:$JG$65,$A4-1956,FALSE)</f>
        <v>0</v>
      </c>
      <c r="D4">
        <f>HLOOKUP(D$1,'WPI(WDI)'!$B$2:$JG$65,$A4-1956,FALSE)</f>
        <v>26.173711974324402</v>
      </c>
      <c r="E4">
        <f>HLOOKUP(E$1,'WPI(WDI)'!$B$2:$JG$65,$A4-1956,FALSE)</f>
        <v>0</v>
      </c>
      <c r="F4">
        <f>HLOOKUP(F$1,'WPI(WDI)'!$B$2:$JG$65,$A4-1956,FALSE)</f>
        <v>0</v>
      </c>
      <c r="G4">
        <f>HLOOKUP(G$1,'WPI(WDI)'!$B$2:$JG$65,$A4-1956,FALSE)</f>
        <v>0</v>
      </c>
      <c r="H4">
        <f>HLOOKUP(H$1,'WPI(WDI)'!$B$2:$JG$65,$A4-1956,FALSE)</f>
        <v>0</v>
      </c>
      <c r="I4">
        <f>HLOOKUP(I$1,'WPI(WDI)'!$B$2:$JG$65,$A4-1956,FALSE)</f>
        <v>0</v>
      </c>
      <c r="J4">
        <f>HLOOKUP(J$1,'WPI(WDI)'!$B$2:$JG$65,$A4-1956,FALSE)</f>
        <v>0</v>
      </c>
      <c r="K4">
        <f>HLOOKUP(K$1,'WPI(WDI)'!$B$2:$JG$65,$A4-1956,FALSE)</f>
        <v>0</v>
      </c>
      <c r="L4">
        <f>HLOOKUP(L$1,'WPI(WDI)'!$B$2:$JG$65,$A4-1956,FALSE)</f>
        <v>0</v>
      </c>
      <c r="M4">
        <f>HLOOKUP(M$1,'WPI(WDI)'!$B$2:$JG$65,$A4-1956,FALSE)</f>
        <v>0</v>
      </c>
      <c r="N4">
        <f>HLOOKUP(N$1,'WPI(WDI)'!$B$2:$JG$65,$A4-1956,FALSE)</f>
        <v>0</v>
      </c>
      <c r="O4">
        <f>HLOOKUP(O$1,'WPI(WDI)'!$B$2:$JG$65,$A4-1956,FALSE)</f>
        <v>0</v>
      </c>
      <c r="P4">
        <f>HLOOKUP(P$1,'WPI(WDI)'!$B$2:$JG$65,$A4-1956,FALSE)</f>
        <v>0</v>
      </c>
      <c r="Q4">
        <f>HLOOKUP(Q$1,'WPI(WDI)'!$B$2:$JG$65,$A4-1956,FALSE)</f>
        <v>0</v>
      </c>
      <c r="R4">
        <f>HLOOKUP(R$1,'WPI(WDI)'!$B$2:$JG$65,$A4-1956,FALSE)</f>
        <v>0</v>
      </c>
      <c r="S4">
        <f>HLOOKUP(S$1,'WPI(WDI)'!$B$2:$JG$65,$A4-1956,FALSE)</f>
        <v>0</v>
      </c>
      <c r="T4">
        <f>HLOOKUP(T$1,'WPI(WDI)'!$B$2:$JG$65,$A4-1956,FALSE)</f>
        <v>0</v>
      </c>
      <c r="U4">
        <f>HLOOKUP(U$1,'WPI(WDI)'!$B$2:$JG$65,$A4-1956,FALSE)</f>
        <v>0</v>
      </c>
      <c r="V4">
        <f>HLOOKUP(V$1,'WPI(WDI)'!$B$2:$JG$65,$A4-1956,FALSE)</f>
        <v>0</v>
      </c>
      <c r="W4">
        <f>HLOOKUP(W$1,'WPI(WDI)'!$B$2:$JG$65,$A4-1956,FALSE)</f>
        <v>0</v>
      </c>
      <c r="X4">
        <f>HLOOKUP(X$1,'WPI(WDI)'!$B$2:$JG$65,$A4-1956,FALSE)</f>
        <v>0</v>
      </c>
      <c r="Y4">
        <f>HLOOKUP(Y$1,'WPI(WDI)'!$B$2:$JG$65,$A4-1956,FALSE)</f>
        <v>80.2959548472883</v>
      </c>
      <c r="Z4">
        <f>HLOOKUP(Z$1,'WPI(WDI)'!$B$2:$JG$65,$A4-1956,FALSE)</f>
        <v>0</v>
      </c>
      <c r="AA4">
        <f>HLOOKUP(AA$1,'WPI(WDI)'!$B$2:$JG$65,$A4-1956,FALSE)</f>
        <v>0</v>
      </c>
      <c r="AB4">
        <f>HLOOKUP(AB$1,'WPI(WDI)'!$B$2:$JG$65,$A4-1956,FALSE)</f>
        <v>0</v>
      </c>
      <c r="AC4">
        <f>HLOOKUP(AC$1,'WPI(WDI)'!$B$2:$JG$65,$A4-1956,FALSE)</f>
        <v>0</v>
      </c>
      <c r="AD4">
        <f>HLOOKUP(AD$1,'WPI(WDI)'!$B$2:$JG$65,$A4-1956,FALSE)</f>
        <v>0</v>
      </c>
      <c r="AE4">
        <f>HLOOKUP(AE$1,'WPI(WDI)'!$B$2:$JG$65,$A4-1956,FALSE)</f>
        <v>92.516940476770799</v>
      </c>
      <c r="AF4">
        <f>HLOOKUP(AF$1,'WPI(WDI)'!$B$2:$JG$65,$A4-1956,FALSE)</f>
        <v>0</v>
      </c>
      <c r="AG4">
        <f>HLOOKUP(AG$1,'WPI(WDI)'!$B$2:$JG$65,$A4-1956,FALSE)</f>
        <v>0</v>
      </c>
      <c r="AH4">
        <f>HLOOKUP(AH$1,'WPI(WDI)'!$B$2:$JG$65,$A4-1956,FALSE)</f>
        <v>0</v>
      </c>
    </row>
    <row r="5" spans="1:34" x14ac:dyDescent="0.2">
      <c r="A5">
        <v>1998</v>
      </c>
      <c r="B5">
        <f>HLOOKUP(B$1,'WPI(WDI)'!$B$2:$JG$65,$A5-1956,FALSE)</f>
        <v>0</v>
      </c>
      <c r="C5">
        <f>HLOOKUP(C$1,'WPI(WDI)'!$B$2:$JG$65,$A5-1956,FALSE)</f>
        <v>0</v>
      </c>
      <c r="D5">
        <f>HLOOKUP(D$1,'WPI(WDI)'!$B$2:$JG$65,$A5-1956,FALSE)</f>
        <v>28.203281859375199</v>
      </c>
      <c r="E5">
        <f>HLOOKUP(E$1,'WPI(WDI)'!$B$2:$JG$65,$A5-1956,FALSE)</f>
        <v>0</v>
      </c>
      <c r="F5">
        <f>HLOOKUP(F$1,'WPI(WDI)'!$B$2:$JG$65,$A5-1956,FALSE)</f>
        <v>0</v>
      </c>
      <c r="G5">
        <f>HLOOKUP(G$1,'WPI(WDI)'!$B$2:$JG$65,$A5-1956,FALSE)</f>
        <v>0</v>
      </c>
      <c r="H5">
        <f>HLOOKUP(H$1,'WPI(WDI)'!$B$2:$JG$65,$A5-1956,FALSE)</f>
        <v>0</v>
      </c>
      <c r="I5">
        <f>HLOOKUP(I$1,'WPI(WDI)'!$B$2:$JG$65,$A5-1956,FALSE)</f>
        <v>0</v>
      </c>
      <c r="J5">
        <f>HLOOKUP(J$1,'WPI(WDI)'!$B$2:$JG$65,$A5-1956,FALSE)</f>
        <v>0</v>
      </c>
      <c r="K5">
        <f>HLOOKUP(K$1,'WPI(WDI)'!$B$2:$JG$65,$A5-1956,FALSE)</f>
        <v>0</v>
      </c>
      <c r="L5">
        <f>HLOOKUP(L$1,'WPI(WDI)'!$B$2:$JG$65,$A5-1956,FALSE)</f>
        <v>0</v>
      </c>
      <c r="M5">
        <f>HLOOKUP(M$1,'WPI(WDI)'!$B$2:$JG$65,$A5-1956,FALSE)</f>
        <v>0</v>
      </c>
      <c r="N5">
        <f>HLOOKUP(N$1,'WPI(WDI)'!$B$2:$JG$65,$A5-1956,FALSE)</f>
        <v>0</v>
      </c>
      <c r="O5">
        <f>HLOOKUP(O$1,'WPI(WDI)'!$B$2:$JG$65,$A5-1956,FALSE)</f>
        <v>0</v>
      </c>
      <c r="P5">
        <f>HLOOKUP(P$1,'WPI(WDI)'!$B$2:$JG$65,$A5-1956,FALSE)</f>
        <v>0</v>
      </c>
      <c r="Q5">
        <f>HLOOKUP(Q$1,'WPI(WDI)'!$B$2:$JG$65,$A5-1956,FALSE)</f>
        <v>0</v>
      </c>
      <c r="R5">
        <f>HLOOKUP(R$1,'WPI(WDI)'!$B$2:$JG$65,$A5-1956,FALSE)</f>
        <v>0</v>
      </c>
      <c r="S5">
        <f>HLOOKUP(S$1,'WPI(WDI)'!$B$2:$JG$65,$A5-1956,FALSE)</f>
        <v>0</v>
      </c>
      <c r="T5">
        <f>HLOOKUP(T$1,'WPI(WDI)'!$B$2:$JG$65,$A5-1956,FALSE)</f>
        <v>0</v>
      </c>
      <c r="U5">
        <f>HLOOKUP(U$1,'WPI(WDI)'!$B$2:$JG$65,$A5-1956,FALSE)</f>
        <v>0</v>
      </c>
      <c r="V5">
        <f>HLOOKUP(V$1,'WPI(WDI)'!$B$2:$JG$65,$A5-1956,FALSE)</f>
        <v>0</v>
      </c>
      <c r="W5">
        <f>HLOOKUP(W$1,'WPI(WDI)'!$B$2:$JG$65,$A5-1956,FALSE)</f>
        <v>0</v>
      </c>
      <c r="X5">
        <f>HLOOKUP(X$1,'WPI(WDI)'!$B$2:$JG$65,$A5-1956,FALSE)</f>
        <v>0</v>
      </c>
      <c r="Y5">
        <f>HLOOKUP(Y$1,'WPI(WDI)'!$B$2:$JG$65,$A5-1956,FALSE)</f>
        <v>77.8578185665002</v>
      </c>
      <c r="Z5">
        <f>HLOOKUP(Z$1,'WPI(WDI)'!$B$2:$JG$65,$A5-1956,FALSE)</f>
        <v>0</v>
      </c>
      <c r="AA5">
        <f>HLOOKUP(AA$1,'WPI(WDI)'!$B$2:$JG$65,$A5-1956,FALSE)</f>
        <v>0</v>
      </c>
      <c r="AB5">
        <f>HLOOKUP(AB$1,'WPI(WDI)'!$B$2:$JG$65,$A5-1956,FALSE)</f>
        <v>0</v>
      </c>
      <c r="AC5">
        <f>HLOOKUP(AC$1,'WPI(WDI)'!$B$2:$JG$65,$A5-1956,FALSE)</f>
        <v>0</v>
      </c>
      <c r="AD5">
        <f>HLOOKUP(AD$1,'WPI(WDI)'!$B$2:$JG$65,$A5-1956,FALSE)</f>
        <v>0</v>
      </c>
      <c r="AE5">
        <f>HLOOKUP(AE$1,'WPI(WDI)'!$B$2:$JG$65,$A5-1956,FALSE)</f>
        <v>111.032028469751</v>
      </c>
      <c r="AF5">
        <f>HLOOKUP(AF$1,'WPI(WDI)'!$B$2:$JG$65,$A5-1956,FALSE)</f>
        <v>0</v>
      </c>
      <c r="AG5">
        <f>HLOOKUP(AG$1,'WPI(WDI)'!$B$2:$JG$65,$A5-1956,FALSE)</f>
        <v>0</v>
      </c>
      <c r="AH5">
        <f>HLOOKUP(AH$1,'WPI(WDI)'!$B$2:$JG$65,$A5-1956,FALSE)</f>
        <v>0</v>
      </c>
    </row>
    <row r="6" spans="1:34" x14ac:dyDescent="0.2">
      <c r="A6">
        <v>1999</v>
      </c>
      <c r="B6">
        <f>HLOOKUP(B$1,'WPI(WDI)'!$B$2:$JG$65,$A6-1956,FALSE)</f>
        <v>0</v>
      </c>
      <c r="C6">
        <f>HLOOKUP(C$1,'WPI(WDI)'!$B$2:$JG$65,$A6-1956,FALSE)</f>
        <v>0</v>
      </c>
      <c r="D6">
        <f>HLOOKUP(D$1,'WPI(WDI)'!$B$2:$JG$65,$A6-1956,FALSE)</f>
        <v>33.075962300699601</v>
      </c>
      <c r="E6">
        <f>HLOOKUP(E$1,'WPI(WDI)'!$B$2:$JG$65,$A6-1956,FALSE)</f>
        <v>0</v>
      </c>
      <c r="F6">
        <f>HLOOKUP(F$1,'WPI(WDI)'!$B$2:$JG$65,$A6-1956,FALSE)</f>
        <v>0</v>
      </c>
      <c r="G6">
        <f>HLOOKUP(G$1,'WPI(WDI)'!$B$2:$JG$65,$A6-1956,FALSE)</f>
        <v>0</v>
      </c>
      <c r="H6">
        <f>HLOOKUP(H$1,'WPI(WDI)'!$B$2:$JG$65,$A6-1956,FALSE)</f>
        <v>0</v>
      </c>
      <c r="I6">
        <f>HLOOKUP(I$1,'WPI(WDI)'!$B$2:$JG$65,$A6-1956,FALSE)</f>
        <v>0</v>
      </c>
      <c r="J6">
        <f>HLOOKUP(J$1,'WPI(WDI)'!$B$2:$JG$65,$A6-1956,FALSE)</f>
        <v>0</v>
      </c>
      <c r="K6">
        <f>HLOOKUP(K$1,'WPI(WDI)'!$B$2:$JG$65,$A6-1956,FALSE)</f>
        <v>0</v>
      </c>
      <c r="L6">
        <f>HLOOKUP(L$1,'WPI(WDI)'!$B$2:$JG$65,$A6-1956,FALSE)</f>
        <v>0</v>
      </c>
      <c r="M6">
        <f>HLOOKUP(M$1,'WPI(WDI)'!$B$2:$JG$65,$A6-1956,FALSE)</f>
        <v>0</v>
      </c>
      <c r="N6">
        <f>HLOOKUP(N$1,'WPI(WDI)'!$B$2:$JG$65,$A6-1956,FALSE)</f>
        <v>0</v>
      </c>
      <c r="O6">
        <f>HLOOKUP(O$1,'WPI(WDI)'!$B$2:$JG$65,$A6-1956,FALSE)</f>
        <v>0</v>
      </c>
      <c r="P6">
        <f>HLOOKUP(P$1,'WPI(WDI)'!$B$2:$JG$65,$A6-1956,FALSE)</f>
        <v>0</v>
      </c>
      <c r="Q6">
        <f>HLOOKUP(Q$1,'WPI(WDI)'!$B$2:$JG$65,$A6-1956,FALSE)</f>
        <v>0</v>
      </c>
      <c r="R6">
        <f>HLOOKUP(R$1,'WPI(WDI)'!$B$2:$JG$65,$A6-1956,FALSE)</f>
        <v>0</v>
      </c>
      <c r="S6">
        <f>HLOOKUP(S$1,'WPI(WDI)'!$B$2:$JG$65,$A6-1956,FALSE)</f>
        <v>0</v>
      </c>
      <c r="T6">
        <f>HLOOKUP(T$1,'WPI(WDI)'!$B$2:$JG$65,$A6-1956,FALSE)</f>
        <v>0</v>
      </c>
      <c r="U6">
        <f>HLOOKUP(U$1,'WPI(WDI)'!$B$2:$JG$65,$A6-1956,FALSE)</f>
        <v>0</v>
      </c>
      <c r="V6">
        <f>HLOOKUP(V$1,'WPI(WDI)'!$B$2:$JG$65,$A6-1956,FALSE)</f>
        <v>0</v>
      </c>
      <c r="W6">
        <f>HLOOKUP(W$1,'WPI(WDI)'!$B$2:$JG$65,$A6-1956,FALSE)</f>
        <v>0</v>
      </c>
      <c r="X6">
        <f>HLOOKUP(X$1,'WPI(WDI)'!$B$2:$JG$65,$A6-1956,FALSE)</f>
        <v>0</v>
      </c>
      <c r="Y6">
        <f>HLOOKUP(Y$1,'WPI(WDI)'!$B$2:$JG$65,$A6-1956,FALSE)</f>
        <v>79.492609503008893</v>
      </c>
      <c r="Z6">
        <f>HLOOKUP(Z$1,'WPI(WDI)'!$B$2:$JG$65,$A6-1956,FALSE)</f>
        <v>0</v>
      </c>
      <c r="AA6">
        <f>HLOOKUP(AA$1,'WPI(WDI)'!$B$2:$JG$65,$A6-1956,FALSE)</f>
        <v>0</v>
      </c>
      <c r="AB6">
        <f>HLOOKUP(AB$1,'WPI(WDI)'!$B$2:$JG$65,$A6-1956,FALSE)</f>
        <v>0</v>
      </c>
      <c r="AC6">
        <f>HLOOKUP(AC$1,'WPI(WDI)'!$B$2:$JG$65,$A6-1956,FALSE)</f>
        <v>0</v>
      </c>
      <c r="AD6">
        <f>HLOOKUP(AD$1,'WPI(WDI)'!$B$2:$JG$65,$A6-1956,FALSE)</f>
        <v>0</v>
      </c>
      <c r="AE6">
        <f>HLOOKUP(AE$1,'WPI(WDI)'!$B$2:$JG$65,$A6-1956,FALSE)</f>
        <v>98.171890995953802</v>
      </c>
      <c r="AF6">
        <f>HLOOKUP(AF$1,'WPI(WDI)'!$B$2:$JG$65,$A6-1956,FALSE)</f>
        <v>0</v>
      </c>
      <c r="AG6">
        <f>HLOOKUP(AG$1,'WPI(WDI)'!$B$2:$JG$65,$A6-1956,FALSE)</f>
        <v>0</v>
      </c>
      <c r="AH6">
        <f>HLOOKUP(AH$1,'WPI(WDI)'!$B$2:$JG$65,$A6-1956,FALSE)</f>
        <v>0</v>
      </c>
    </row>
    <row r="7" spans="1:34" x14ac:dyDescent="0.2">
      <c r="A7">
        <v>2000</v>
      </c>
      <c r="B7">
        <f>HLOOKUP(B$1,'WPI(WDI)'!$B$2:$JG$65,$A7-1956,FALSE)</f>
        <v>81.476060071454896</v>
      </c>
      <c r="C7">
        <f>HLOOKUP(C$1,'WPI(WDI)'!$B$2:$JG$65,$A7-1956,FALSE)</f>
        <v>0</v>
      </c>
      <c r="D7">
        <f>HLOOKUP(D$1,'WPI(WDI)'!$B$2:$JG$65,$A7-1956,FALSE)</f>
        <v>40.075643615108099</v>
      </c>
      <c r="E7">
        <f>HLOOKUP(E$1,'WPI(WDI)'!$B$2:$JG$65,$A7-1956,FALSE)</f>
        <v>0</v>
      </c>
      <c r="F7">
        <f>HLOOKUP(F$1,'WPI(WDI)'!$B$2:$JG$65,$A7-1956,FALSE)</f>
        <v>0</v>
      </c>
      <c r="G7">
        <f>HLOOKUP(G$1,'WPI(WDI)'!$B$2:$JG$65,$A7-1956,FALSE)</f>
        <v>0</v>
      </c>
      <c r="H7">
        <f>HLOOKUP(H$1,'WPI(WDI)'!$B$2:$JG$65,$A7-1956,FALSE)</f>
        <v>0</v>
      </c>
      <c r="I7">
        <f>HLOOKUP(I$1,'WPI(WDI)'!$B$2:$JG$65,$A7-1956,FALSE)</f>
        <v>0</v>
      </c>
      <c r="J7">
        <f>HLOOKUP(J$1,'WPI(WDI)'!$B$2:$JG$65,$A7-1956,FALSE)</f>
        <v>0</v>
      </c>
      <c r="K7">
        <f>HLOOKUP(K$1,'WPI(WDI)'!$B$2:$JG$65,$A7-1956,FALSE)</f>
        <v>0</v>
      </c>
      <c r="L7">
        <f>HLOOKUP(L$1,'WPI(WDI)'!$B$2:$JG$65,$A7-1956,FALSE)</f>
        <v>0</v>
      </c>
      <c r="M7">
        <f>HLOOKUP(M$1,'WPI(WDI)'!$B$2:$JG$65,$A7-1956,FALSE)</f>
        <v>0</v>
      </c>
      <c r="N7">
        <f>HLOOKUP(N$1,'WPI(WDI)'!$B$2:$JG$65,$A7-1956,FALSE)</f>
        <v>0</v>
      </c>
      <c r="O7">
        <f>HLOOKUP(O$1,'WPI(WDI)'!$B$2:$JG$65,$A7-1956,FALSE)</f>
        <v>0</v>
      </c>
      <c r="P7">
        <f>HLOOKUP(P$1,'WPI(WDI)'!$B$2:$JG$65,$A7-1956,FALSE)</f>
        <v>0</v>
      </c>
      <c r="Q7">
        <f>HLOOKUP(Q$1,'WPI(WDI)'!$B$2:$JG$65,$A7-1956,FALSE)</f>
        <v>0</v>
      </c>
      <c r="R7">
        <f>HLOOKUP(R$1,'WPI(WDI)'!$B$2:$JG$65,$A7-1956,FALSE)</f>
        <v>0</v>
      </c>
      <c r="S7">
        <f>HLOOKUP(S$1,'WPI(WDI)'!$B$2:$JG$65,$A7-1956,FALSE)</f>
        <v>0</v>
      </c>
      <c r="T7">
        <f>HLOOKUP(T$1,'WPI(WDI)'!$B$2:$JG$65,$A7-1956,FALSE)</f>
        <v>0</v>
      </c>
      <c r="U7">
        <f>HLOOKUP(U$1,'WPI(WDI)'!$B$2:$JG$65,$A7-1956,FALSE)</f>
        <v>0</v>
      </c>
      <c r="V7">
        <f>HLOOKUP(V$1,'WPI(WDI)'!$B$2:$JG$65,$A7-1956,FALSE)</f>
        <v>0</v>
      </c>
      <c r="W7">
        <f>HLOOKUP(W$1,'WPI(WDI)'!$B$2:$JG$65,$A7-1956,FALSE)</f>
        <v>0</v>
      </c>
      <c r="X7">
        <f>HLOOKUP(X$1,'WPI(WDI)'!$B$2:$JG$65,$A7-1956,FALSE)</f>
        <v>0</v>
      </c>
      <c r="Y7">
        <f>HLOOKUP(Y$1,'WPI(WDI)'!$B$2:$JG$65,$A7-1956,FALSE)</f>
        <v>87.515328019619901</v>
      </c>
      <c r="Z7">
        <f>HLOOKUP(Z$1,'WPI(WDI)'!$B$2:$JG$65,$A7-1956,FALSE)</f>
        <v>0</v>
      </c>
      <c r="AA7">
        <f>HLOOKUP(AA$1,'WPI(WDI)'!$B$2:$JG$65,$A7-1956,FALSE)</f>
        <v>0</v>
      </c>
      <c r="AB7">
        <f>HLOOKUP(AB$1,'WPI(WDI)'!$B$2:$JG$65,$A7-1956,FALSE)</f>
        <v>0</v>
      </c>
      <c r="AC7">
        <f>HLOOKUP(AC$1,'WPI(WDI)'!$B$2:$JG$65,$A7-1956,FALSE)</f>
        <v>0</v>
      </c>
      <c r="AD7">
        <f>HLOOKUP(AD$1,'WPI(WDI)'!$B$2:$JG$65,$A7-1956,FALSE)</f>
        <v>0</v>
      </c>
      <c r="AE7">
        <f>HLOOKUP(AE$1,'WPI(WDI)'!$B$2:$JG$65,$A7-1956,FALSE)</f>
        <v>100</v>
      </c>
      <c r="AF7">
        <f>HLOOKUP(AF$1,'WPI(WDI)'!$B$2:$JG$65,$A7-1956,FALSE)</f>
        <v>0</v>
      </c>
      <c r="AG7">
        <f>HLOOKUP(AG$1,'WPI(WDI)'!$B$2:$JG$65,$A7-1956,FALSE)</f>
        <v>0</v>
      </c>
      <c r="AH7">
        <f>HLOOKUP(AH$1,'WPI(WDI)'!$B$2:$JG$65,$A7-1956,FALSE)</f>
        <v>0</v>
      </c>
    </row>
    <row r="8" spans="1:34" x14ac:dyDescent="0.2">
      <c r="A8">
        <v>2001</v>
      </c>
      <c r="B8">
        <f>HLOOKUP(B$1,'WPI(WDI)'!$B$2:$JG$65,$A8-1956,FALSE)</f>
        <v>82.689306093689694</v>
      </c>
      <c r="C8">
        <f>HLOOKUP(C$1,'WPI(WDI)'!$B$2:$JG$65,$A8-1956,FALSE)</f>
        <v>0</v>
      </c>
      <c r="D8">
        <f>HLOOKUP(D$1,'WPI(WDI)'!$B$2:$JG$65,$A8-1956,FALSE)</f>
        <v>45.125923428769497</v>
      </c>
      <c r="E8">
        <f>HLOOKUP(E$1,'WPI(WDI)'!$B$2:$JG$65,$A8-1956,FALSE)</f>
        <v>0</v>
      </c>
      <c r="F8">
        <f>HLOOKUP(F$1,'WPI(WDI)'!$B$2:$JG$65,$A8-1956,FALSE)</f>
        <v>0</v>
      </c>
      <c r="G8">
        <f>HLOOKUP(G$1,'WPI(WDI)'!$B$2:$JG$65,$A8-1956,FALSE)</f>
        <v>0</v>
      </c>
      <c r="H8">
        <f>HLOOKUP(H$1,'WPI(WDI)'!$B$2:$JG$65,$A8-1956,FALSE)</f>
        <v>0</v>
      </c>
      <c r="I8">
        <f>HLOOKUP(I$1,'WPI(WDI)'!$B$2:$JG$65,$A8-1956,FALSE)</f>
        <v>0</v>
      </c>
      <c r="J8">
        <f>HLOOKUP(J$1,'WPI(WDI)'!$B$2:$JG$65,$A8-1956,FALSE)</f>
        <v>0</v>
      </c>
      <c r="K8">
        <f>HLOOKUP(K$1,'WPI(WDI)'!$B$2:$JG$65,$A8-1956,FALSE)</f>
        <v>0</v>
      </c>
      <c r="L8">
        <f>HLOOKUP(L$1,'WPI(WDI)'!$B$2:$JG$65,$A8-1956,FALSE)</f>
        <v>0</v>
      </c>
      <c r="M8">
        <f>HLOOKUP(M$1,'WPI(WDI)'!$B$2:$JG$65,$A8-1956,FALSE)</f>
        <v>0</v>
      </c>
      <c r="N8">
        <f>HLOOKUP(N$1,'WPI(WDI)'!$B$2:$JG$65,$A8-1956,FALSE)</f>
        <v>0</v>
      </c>
      <c r="O8">
        <f>HLOOKUP(O$1,'WPI(WDI)'!$B$2:$JG$65,$A8-1956,FALSE)</f>
        <v>0</v>
      </c>
      <c r="P8">
        <f>HLOOKUP(P$1,'WPI(WDI)'!$B$2:$JG$65,$A8-1956,FALSE)</f>
        <v>0</v>
      </c>
      <c r="Q8">
        <f>HLOOKUP(Q$1,'WPI(WDI)'!$B$2:$JG$65,$A8-1956,FALSE)</f>
        <v>0</v>
      </c>
      <c r="R8">
        <f>HLOOKUP(R$1,'WPI(WDI)'!$B$2:$JG$65,$A8-1956,FALSE)</f>
        <v>0</v>
      </c>
      <c r="S8">
        <f>HLOOKUP(S$1,'WPI(WDI)'!$B$2:$JG$65,$A8-1956,FALSE)</f>
        <v>0</v>
      </c>
      <c r="T8">
        <f>HLOOKUP(T$1,'WPI(WDI)'!$B$2:$JG$65,$A8-1956,FALSE)</f>
        <v>0</v>
      </c>
      <c r="U8">
        <f>HLOOKUP(U$1,'WPI(WDI)'!$B$2:$JG$65,$A8-1956,FALSE)</f>
        <v>0</v>
      </c>
      <c r="V8">
        <f>HLOOKUP(V$1,'WPI(WDI)'!$B$2:$JG$65,$A8-1956,FALSE)</f>
        <v>0</v>
      </c>
      <c r="W8">
        <f>HLOOKUP(W$1,'WPI(WDI)'!$B$2:$JG$65,$A8-1956,FALSE)</f>
        <v>0</v>
      </c>
      <c r="X8">
        <f>HLOOKUP(X$1,'WPI(WDI)'!$B$2:$JG$65,$A8-1956,FALSE)</f>
        <v>0</v>
      </c>
      <c r="Y8">
        <f>HLOOKUP(Y$1,'WPI(WDI)'!$B$2:$JG$65,$A8-1956,FALSE)</f>
        <v>86.020846106682995</v>
      </c>
      <c r="Z8">
        <f>HLOOKUP(Z$1,'WPI(WDI)'!$B$2:$JG$65,$A8-1956,FALSE)</f>
        <v>0</v>
      </c>
      <c r="AA8">
        <f>HLOOKUP(AA$1,'WPI(WDI)'!$B$2:$JG$65,$A8-1956,FALSE)</f>
        <v>0</v>
      </c>
      <c r="AB8">
        <f>HLOOKUP(AB$1,'WPI(WDI)'!$B$2:$JG$65,$A8-1956,FALSE)</f>
        <v>0</v>
      </c>
      <c r="AC8">
        <f>HLOOKUP(AC$1,'WPI(WDI)'!$B$2:$JG$65,$A8-1956,FALSE)</f>
        <v>0</v>
      </c>
      <c r="AD8">
        <f>HLOOKUP(AD$1,'WPI(WDI)'!$B$2:$JG$65,$A8-1956,FALSE)</f>
        <v>0</v>
      </c>
      <c r="AE8">
        <f>HLOOKUP(AE$1,'WPI(WDI)'!$B$2:$JG$65,$A8-1956,FALSE)</f>
        <v>0</v>
      </c>
      <c r="AF8">
        <f>HLOOKUP(AF$1,'WPI(WDI)'!$B$2:$JG$65,$A8-1956,FALSE)</f>
        <v>0</v>
      </c>
      <c r="AG8">
        <f>HLOOKUP(AG$1,'WPI(WDI)'!$B$2:$JG$65,$A8-1956,FALSE)</f>
        <v>0</v>
      </c>
      <c r="AH8">
        <f>HLOOKUP(AH$1,'WPI(WDI)'!$B$2:$JG$65,$A8-1956,FALSE)</f>
        <v>0</v>
      </c>
    </row>
    <row r="9" spans="1:34" x14ac:dyDescent="0.2">
      <c r="A9">
        <v>2002</v>
      </c>
      <c r="B9">
        <f>HLOOKUP(B$1,'WPI(WDI)'!$B$2:$JG$65,$A9-1956,FALSE)</f>
        <v>82.390497639461202</v>
      </c>
      <c r="C9">
        <f>HLOOKUP(C$1,'WPI(WDI)'!$B$2:$JG$65,$A9-1956,FALSE)</f>
        <v>0</v>
      </c>
      <c r="D9">
        <f>HLOOKUP(D$1,'WPI(WDI)'!$B$2:$JG$65,$A9-1956,FALSE)</f>
        <v>52.6454150023227</v>
      </c>
      <c r="E9">
        <f>HLOOKUP(E$1,'WPI(WDI)'!$B$2:$JG$65,$A9-1956,FALSE)</f>
        <v>0</v>
      </c>
      <c r="F9">
        <f>HLOOKUP(F$1,'WPI(WDI)'!$B$2:$JG$65,$A9-1956,FALSE)</f>
        <v>0</v>
      </c>
      <c r="G9">
        <f>HLOOKUP(G$1,'WPI(WDI)'!$B$2:$JG$65,$A9-1956,FALSE)</f>
        <v>0</v>
      </c>
      <c r="H9">
        <f>HLOOKUP(H$1,'WPI(WDI)'!$B$2:$JG$65,$A9-1956,FALSE)</f>
        <v>0</v>
      </c>
      <c r="I9">
        <f>HLOOKUP(I$1,'WPI(WDI)'!$B$2:$JG$65,$A9-1956,FALSE)</f>
        <v>0</v>
      </c>
      <c r="J9">
        <f>HLOOKUP(J$1,'WPI(WDI)'!$B$2:$JG$65,$A9-1956,FALSE)</f>
        <v>0</v>
      </c>
      <c r="K9">
        <f>HLOOKUP(K$1,'WPI(WDI)'!$B$2:$JG$65,$A9-1956,FALSE)</f>
        <v>0</v>
      </c>
      <c r="L9">
        <f>HLOOKUP(L$1,'WPI(WDI)'!$B$2:$JG$65,$A9-1956,FALSE)</f>
        <v>0</v>
      </c>
      <c r="M9">
        <f>HLOOKUP(M$1,'WPI(WDI)'!$B$2:$JG$65,$A9-1956,FALSE)</f>
        <v>0</v>
      </c>
      <c r="N9">
        <f>HLOOKUP(N$1,'WPI(WDI)'!$B$2:$JG$65,$A9-1956,FALSE)</f>
        <v>0</v>
      </c>
      <c r="O9">
        <f>HLOOKUP(O$1,'WPI(WDI)'!$B$2:$JG$65,$A9-1956,FALSE)</f>
        <v>0</v>
      </c>
      <c r="P9">
        <f>HLOOKUP(P$1,'WPI(WDI)'!$B$2:$JG$65,$A9-1956,FALSE)</f>
        <v>0</v>
      </c>
      <c r="Q9">
        <f>HLOOKUP(Q$1,'WPI(WDI)'!$B$2:$JG$65,$A9-1956,FALSE)</f>
        <v>0</v>
      </c>
      <c r="R9">
        <f>HLOOKUP(R$1,'WPI(WDI)'!$B$2:$JG$65,$A9-1956,FALSE)</f>
        <v>0</v>
      </c>
      <c r="S9">
        <f>HLOOKUP(S$1,'WPI(WDI)'!$B$2:$JG$65,$A9-1956,FALSE)</f>
        <v>0</v>
      </c>
      <c r="T9">
        <f>HLOOKUP(T$1,'WPI(WDI)'!$B$2:$JG$65,$A9-1956,FALSE)</f>
        <v>0</v>
      </c>
      <c r="U9">
        <f>HLOOKUP(U$1,'WPI(WDI)'!$B$2:$JG$65,$A9-1956,FALSE)</f>
        <v>0</v>
      </c>
      <c r="V9">
        <f>HLOOKUP(V$1,'WPI(WDI)'!$B$2:$JG$65,$A9-1956,FALSE)</f>
        <v>0</v>
      </c>
      <c r="W9">
        <f>HLOOKUP(W$1,'WPI(WDI)'!$B$2:$JG$65,$A9-1956,FALSE)</f>
        <v>0</v>
      </c>
      <c r="X9">
        <f>HLOOKUP(X$1,'WPI(WDI)'!$B$2:$JG$65,$A9-1956,FALSE)</f>
        <v>0</v>
      </c>
      <c r="Y9">
        <f>HLOOKUP(Y$1,'WPI(WDI)'!$B$2:$JG$65,$A9-1956,FALSE)</f>
        <v>83.269466584917197</v>
      </c>
      <c r="Z9">
        <f>HLOOKUP(Z$1,'WPI(WDI)'!$B$2:$JG$65,$A9-1956,FALSE)</f>
        <v>0</v>
      </c>
      <c r="AA9">
        <f>HLOOKUP(AA$1,'WPI(WDI)'!$B$2:$JG$65,$A9-1956,FALSE)</f>
        <v>0</v>
      </c>
      <c r="AB9">
        <f>HLOOKUP(AB$1,'WPI(WDI)'!$B$2:$JG$65,$A9-1956,FALSE)</f>
        <v>0</v>
      </c>
      <c r="AC9">
        <f>HLOOKUP(AC$1,'WPI(WDI)'!$B$2:$JG$65,$A9-1956,FALSE)</f>
        <v>0</v>
      </c>
      <c r="AD9">
        <f>HLOOKUP(AD$1,'WPI(WDI)'!$B$2:$JG$65,$A9-1956,FALSE)</f>
        <v>0</v>
      </c>
      <c r="AE9">
        <f>HLOOKUP(AE$1,'WPI(WDI)'!$B$2:$JG$65,$A9-1956,FALSE)</f>
        <v>0</v>
      </c>
      <c r="AF9">
        <f>HLOOKUP(AF$1,'WPI(WDI)'!$B$2:$JG$65,$A9-1956,FALSE)</f>
        <v>0</v>
      </c>
      <c r="AG9">
        <f>HLOOKUP(AG$1,'WPI(WDI)'!$B$2:$JG$65,$A9-1956,FALSE)</f>
        <v>0</v>
      </c>
      <c r="AH9">
        <f>HLOOKUP(AH$1,'WPI(WDI)'!$B$2:$JG$65,$A9-1956,FALSE)</f>
        <v>0</v>
      </c>
    </row>
    <row r="10" spans="1:34" x14ac:dyDescent="0.2">
      <c r="A10">
        <v>2003</v>
      </c>
      <c r="B10">
        <f>HLOOKUP(B$1,'WPI(WDI)'!$B$2:$JG$65,$A10-1956,FALSE)</f>
        <v>83.720552063061604</v>
      </c>
      <c r="C10">
        <f>HLOOKUP(C$1,'WPI(WDI)'!$B$2:$JG$65,$A10-1956,FALSE)</f>
        <v>0</v>
      </c>
      <c r="D10">
        <f>HLOOKUP(D$1,'WPI(WDI)'!$B$2:$JG$65,$A10-1956,FALSE)</f>
        <v>67.152475509933694</v>
      </c>
      <c r="E10">
        <f>HLOOKUP(E$1,'WPI(WDI)'!$B$2:$JG$65,$A10-1956,FALSE)</f>
        <v>0</v>
      </c>
      <c r="F10">
        <f>HLOOKUP(F$1,'WPI(WDI)'!$B$2:$JG$65,$A10-1956,FALSE)</f>
        <v>0</v>
      </c>
      <c r="G10">
        <f>HLOOKUP(G$1,'WPI(WDI)'!$B$2:$JG$65,$A10-1956,FALSE)</f>
        <v>0</v>
      </c>
      <c r="H10">
        <f>HLOOKUP(H$1,'WPI(WDI)'!$B$2:$JG$65,$A10-1956,FALSE)</f>
        <v>0</v>
      </c>
      <c r="I10">
        <f>HLOOKUP(I$1,'WPI(WDI)'!$B$2:$JG$65,$A10-1956,FALSE)</f>
        <v>0</v>
      </c>
      <c r="J10">
        <f>HLOOKUP(J$1,'WPI(WDI)'!$B$2:$JG$65,$A10-1956,FALSE)</f>
        <v>0</v>
      </c>
      <c r="K10">
        <f>HLOOKUP(K$1,'WPI(WDI)'!$B$2:$JG$65,$A10-1956,FALSE)</f>
        <v>0</v>
      </c>
      <c r="L10">
        <f>HLOOKUP(L$1,'WPI(WDI)'!$B$2:$JG$65,$A10-1956,FALSE)</f>
        <v>0</v>
      </c>
      <c r="M10">
        <f>HLOOKUP(M$1,'WPI(WDI)'!$B$2:$JG$65,$A10-1956,FALSE)</f>
        <v>0</v>
      </c>
      <c r="N10">
        <f>HLOOKUP(N$1,'WPI(WDI)'!$B$2:$JG$65,$A10-1956,FALSE)</f>
        <v>0</v>
      </c>
      <c r="O10">
        <f>HLOOKUP(O$1,'WPI(WDI)'!$B$2:$JG$65,$A10-1956,FALSE)</f>
        <v>0</v>
      </c>
      <c r="P10">
        <f>HLOOKUP(P$1,'WPI(WDI)'!$B$2:$JG$65,$A10-1956,FALSE)</f>
        <v>0</v>
      </c>
      <c r="Q10">
        <f>HLOOKUP(Q$1,'WPI(WDI)'!$B$2:$JG$65,$A10-1956,FALSE)</f>
        <v>0</v>
      </c>
      <c r="R10">
        <f>HLOOKUP(R$1,'WPI(WDI)'!$B$2:$JG$65,$A10-1956,FALSE)</f>
        <v>0</v>
      </c>
      <c r="S10">
        <f>HLOOKUP(S$1,'WPI(WDI)'!$B$2:$JG$65,$A10-1956,FALSE)</f>
        <v>0</v>
      </c>
      <c r="T10">
        <f>HLOOKUP(T$1,'WPI(WDI)'!$B$2:$JG$65,$A10-1956,FALSE)</f>
        <v>0</v>
      </c>
      <c r="U10">
        <f>HLOOKUP(U$1,'WPI(WDI)'!$B$2:$JG$65,$A10-1956,FALSE)</f>
        <v>0</v>
      </c>
      <c r="V10">
        <f>HLOOKUP(V$1,'WPI(WDI)'!$B$2:$JG$65,$A10-1956,FALSE)</f>
        <v>0</v>
      </c>
      <c r="W10">
        <f>HLOOKUP(W$1,'WPI(WDI)'!$B$2:$JG$65,$A10-1956,FALSE)</f>
        <v>0</v>
      </c>
      <c r="X10">
        <f>HLOOKUP(X$1,'WPI(WDI)'!$B$2:$JG$65,$A10-1956,FALSE)</f>
        <v>0</v>
      </c>
      <c r="Y10">
        <f>HLOOKUP(Y$1,'WPI(WDI)'!$B$2:$JG$65,$A10-1956,FALSE)</f>
        <v>84.970876762722298</v>
      </c>
      <c r="Z10">
        <f>HLOOKUP(Z$1,'WPI(WDI)'!$B$2:$JG$65,$A10-1956,FALSE)</f>
        <v>0</v>
      </c>
      <c r="AA10">
        <f>HLOOKUP(AA$1,'WPI(WDI)'!$B$2:$JG$65,$A10-1956,FALSE)</f>
        <v>0</v>
      </c>
      <c r="AB10">
        <f>HLOOKUP(AB$1,'WPI(WDI)'!$B$2:$JG$65,$A10-1956,FALSE)</f>
        <v>0</v>
      </c>
      <c r="AC10">
        <f>HLOOKUP(AC$1,'WPI(WDI)'!$B$2:$JG$65,$A10-1956,FALSE)</f>
        <v>0</v>
      </c>
      <c r="AD10">
        <f>HLOOKUP(AD$1,'WPI(WDI)'!$B$2:$JG$65,$A10-1956,FALSE)</f>
        <v>0</v>
      </c>
      <c r="AE10">
        <f>HLOOKUP(AE$1,'WPI(WDI)'!$B$2:$JG$65,$A10-1956,FALSE)</f>
        <v>0</v>
      </c>
      <c r="AF10">
        <f>HLOOKUP(AF$1,'WPI(WDI)'!$B$2:$JG$65,$A10-1956,FALSE)</f>
        <v>0</v>
      </c>
      <c r="AG10">
        <f>HLOOKUP(AG$1,'WPI(WDI)'!$B$2:$JG$65,$A10-1956,FALSE)</f>
        <v>0</v>
      </c>
      <c r="AH10">
        <f>HLOOKUP(AH$1,'WPI(WDI)'!$B$2:$JG$65,$A10-1956,FALSE)</f>
        <v>0</v>
      </c>
    </row>
    <row r="11" spans="1:34" x14ac:dyDescent="0.2">
      <c r="A11">
        <v>2004</v>
      </c>
      <c r="B11">
        <f>HLOOKUP(B$1,'WPI(WDI)'!$B$2:$JG$65,$A11-1956,FALSE)</f>
        <v>87.867357978813502</v>
      </c>
      <c r="C11">
        <f>HLOOKUP(C$1,'WPI(WDI)'!$B$2:$JG$65,$A11-1956,FALSE)</f>
        <v>0</v>
      </c>
      <c r="D11">
        <f>HLOOKUP(D$1,'WPI(WDI)'!$B$2:$JG$65,$A11-1956,FALSE)</f>
        <v>74.176795926064599</v>
      </c>
      <c r="E11">
        <f>HLOOKUP(E$1,'WPI(WDI)'!$B$2:$JG$65,$A11-1956,FALSE)</f>
        <v>0</v>
      </c>
      <c r="F11">
        <f>HLOOKUP(F$1,'WPI(WDI)'!$B$2:$JG$65,$A11-1956,FALSE)</f>
        <v>0</v>
      </c>
      <c r="G11">
        <f>HLOOKUP(G$1,'WPI(WDI)'!$B$2:$JG$65,$A11-1956,FALSE)</f>
        <v>0</v>
      </c>
      <c r="H11">
        <f>HLOOKUP(H$1,'WPI(WDI)'!$B$2:$JG$65,$A11-1956,FALSE)</f>
        <v>0</v>
      </c>
      <c r="I11">
        <f>HLOOKUP(I$1,'WPI(WDI)'!$B$2:$JG$65,$A11-1956,FALSE)</f>
        <v>0</v>
      </c>
      <c r="J11">
        <f>HLOOKUP(J$1,'WPI(WDI)'!$B$2:$JG$65,$A11-1956,FALSE)</f>
        <v>0</v>
      </c>
      <c r="K11">
        <f>HLOOKUP(K$1,'WPI(WDI)'!$B$2:$JG$65,$A11-1956,FALSE)</f>
        <v>0</v>
      </c>
      <c r="L11">
        <f>HLOOKUP(L$1,'WPI(WDI)'!$B$2:$JG$65,$A11-1956,FALSE)</f>
        <v>0</v>
      </c>
      <c r="M11">
        <f>HLOOKUP(M$1,'WPI(WDI)'!$B$2:$JG$65,$A11-1956,FALSE)</f>
        <v>0</v>
      </c>
      <c r="N11">
        <f>HLOOKUP(N$1,'WPI(WDI)'!$B$2:$JG$65,$A11-1956,FALSE)</f>
        <v>0</v>
      </c>
      <c r="O11">
        <f>HLOOKUP(O$1,'WPI(WDI)'!$B$2:$JG$65,$A11-1956,FALSE)</f>
        <v>0</v>
      </c>
      <c r="P11">
        <f>HLOOKUP(P$1,'WPI(WDI)'!$B$2:$JG$65,$A11-1956,FALSE)</f>
        <v>0</v>
      </c>
      <c r="Q11">
        <f>HLOOKUP(Q$1,'WPI(WDI)'!$B$2:$JG$65,$A11-1956,FALSE)</f>
        <v>0</v>
      </c>
      <c r="R11">
        <f>HLOOKUP(R$1,'WPI(WDI)'!$B$2:$JG$65,$A11-1956,FALSE)</f>
        <v>0</v>
      </c>
      <c r="S11">
        <f>HLOOKUP(S$1,'WPI(WDI)'!$B$2:$JG$65,$A11-1956,FALSE)</f>
        <v>0</v>
      </c>
      <c r="T11">
        <f>HLOOKUP(T$1,'WPI(WDI)'!$B$2:$JG$65,$A11-1956,FALSE)</f>
        <v>0</v>
      </c>
      <c r="U11">
        <f>HLOOKUP(U$1,'WPI(WDI)'!$B$2:$JG$65,$A11-1956,FALSE)</f>
        <v>0</v>
      </c>
      <c r="V11">
        <f>HLOOKUP(V$1,'WPI(WDI)'!$B$2:$JG$65,$A11-1956,FALSE)</f>
        <v>0</v>
      </c>
      <c r="W11">
        <f>HLOOKUP(W$1,'WPI(WDI)'!$B$2:$JG$65,$A11-1956,FALSE)</f>
        <v>0</v>
      </c>
      <c r="X11">
        <f>HLOOKUP(X$1,'WPI(WDI)'!$B$2:$JG$65,$A11-1956,FALSE)</f>
        <v>0</v>
      </c>
      <c r="Y11">
        <f>HLOOKUP(Y$1,'WPI(WDI)'!$B$2:$JG$65,$A11-1956,FALSE)</f>
        <v>89.347026364193795</v>
      </c>
      <c r="Z11">
        <f>HLOOKUP(Z$1,'WPI(WDI)'!$B$2:$JG$65,$A11-1956,FALSE)</f>
        <v>0</v>
      </c>
      <c r="AA11">
        <f>HLOOKUP(AA$1,'WPI(WDI)'!$B$2:$JG$65,$A11-1956,FALSE)</f>
        <v>0</v>
      </c>
      <c r="AB11">
        <f>HLOOKUP(AB$1,'WPI(WDI)'!$B$2:$JG$65,$A11-1956,FALSE)</f>
        <v>0</v>
      </c>
      <c r="AC11">
        <f>HLOOKUP(AC$1,'WPI(WDI)'!$B$2:$JG$65,$A11-1956,FALSE)</f>
        <v>0</v>
      </c>
      <c r="AD11">
        <f>HLOOKUP(AD$1,'WPI(WDI)'!$B$2:$JG$65,$A11-1956,FALSE)</f>
        <v>0</v>
      </c>
      <c r="AE11">
        <f>HLOOKUP(AE$1,'WPI(WDI)'!$B$2:$JG$65,$A11-1956,FALSE)</f>
        <v>0</v>
      </c>
      <c r="AF11">
        <f>HLOOKUP(AF$1,'WPI(WDI)'!$B$2:$JG$65,$A11-1956,FALSE)</f>
        <v>0</v>
      </c>
      <c r="AG11">
        <f>HLOOKUP(AG$1,'WPI(WDI)'!$B$2:$JG$65,$A11-1956,FALSE)</f>
        <v>0</v>
      </c>
      <c r="AH11">
        <f>HLOOKUP(AH$1,'WPI(WDI)'!$B$2:$JG$65,$A11-1956,FALSE)</f>
        <v>0</v>
      </c>
    </row>
    <row r="12" spans="1:34" x14ac:dyDescent="0.2">
      <c r="A12">
        <v>2005</v>
      </c>
      <c r="B12">
        <f>HLOOKUP(B$1,'WPI(WDI)'!$B$2:$JG$65,$A12-1956,FALSE)</f>
        <v>89.675025309531307</v>
      </c>
      <c r="C12">
        <f>HLOOKUP(C$1,'WPI(WDI)'!$B$2:$JG$65,$A12-1956,FALSE)</f>
        <v>0</v>
      </c>
      <c r="D12">
        <f>HLOOKUP(D$1,'WPI(WDI)'!$B$2:$JG$65,$A12-1956,FALSE)</f>
        <v>78.305612874195305</v>
      </c>
      <c r="E12">
        <f>HLOOKUP(E$1,'WPI(WDI)'!$B$2:$JG$65,$A12-1956,FALSE)</f>
        <v>0</v>
      </c>
      <c r="F12">
        <f>HLOOKUP(F$1,'WPI(WDI)'!$B$2:$JG$65,$A12-1956,FALSE)</f>
        <v>0</v>
      </c>
      <c r="G12">
        <f>HLOOKUP(G$1,'WPI(WDI)'!$B$2:$JG$65,$A12-1956,FALSE)</f>
        <v>0</v>
      </c>
      <c r="H12">
        <f>HLOOKUP(H$1,'WPI(WDI)'!$B$2:$JG$65,$A12-1956,FALSE)</f>
        <v>0</v>
      </c>
      <c r="I12">
        <f>HLOOKUP(I$1,'WPI(WDI)'!$B$2:$JG$65,$A12-1956,FALSE)</f>
        <v>0</v>
      </c>
      <c r="J12">
        <f>HLOOKUP(J$1,'WPI(WDI)'!$B$2:$JG$65,$A12-1956,FALSE)</f>
        <v>0</v>
      </c>
      <c r="K12">
        <f>HLOOKUP(K$1,'WPI(WDI)'!$B$2:$JG$65,$A12-1956,FALSE)</f>
        <v>0</v>
      </c>
      <c r="L12">
        <f>HLOOKUP(L$1,'WPI(WDI)'!$B$2:$JG$65,$A12-1956,FALSE)</f>
        <v>0</v>
      </c>
      <c r="M12">
        <f>HLOOKUP(M$1,'WPI(WDI)'!$B$2:$JG$65,$A12-1956,FALSE)</f>
        <v>0</v>
      </c>
      <c r="N12">
        <f>HLOOKUP(N$1,'WPI(WDI)'!$B$2:$JG$65,$A12-1956,FALSE)</f>
        <v>0</v>
      </c>
      <c r="O12">
        <f>HLOOKUP(O$1,'WPI(WDI)'!$B$2:$JG$65,$A12-1956,FALSE)</f>
        <v>0</v>
      </c>
      <c r="P12">
        <f>HLOOKUP(P$1,'WPI(WDI)'!$B$2:$JG$65,$A12-1956,FALSE)</f>
        <v>0</v>
      </c>
      <c r="Q12">
        <f>HLOOKUP(Q$1,'WPI(WDI)'!$B$2:$JG$65,$A12-1956,FALSE)</f>
        <v>0</v>
      </c>
      <c r="R12">
        <f>HLOOKUP(R$1,'WPI(WDI)'!$B$2:$JG$65,$A12-1956,FALSE)</f>
        <v>0</v>
      </c>
      <c r="S12">
        <f>HLOOKUP(S$1,'WPI(WDI)'!$B$2:$JG$65,$A12-1956,FALSE)</f>
        <v>0</v>
      </c>
      <c r="T12">
        <f>HLOOKUP(T$1,'WPI(WDI)'!$B$2:$JG$65,$A12-1956,FALSE)</f>
        <v>0</v>
      </c>
      <c r="U12">
        <f>HLOOKUP(U$1,'WPI(WDI)'!$B$2:$JG$65,$A12-1956,FALSE)</f>
        <v>0</v>
      </c>
      <c r="V12">
        <f>HLOOKUP(V$1,'WPI(WDI)'!$B$2:$JG$65,$A12-1956,FALSE)</f>
        <v>0</v>
      </c>
      <c r="W12">
        <f>HLOOKUP(W$1,'WPI(WDI)'!$B$2:$JG$65,$A12-1956,FALSE)</f>
        <v>0</v>
      </c>
      <c r="X12">
        <f>HLOOKUP(X$1,'WPI(WDI)'!$B$2:$JG$65,$A12-1956,FALSE)</f>
        <v>0</v>
      </c>
      <c r="Y12">
        <f>HLOOKUP(Y$1,'WPI(WDI)'!$B$2:$JG$65,$A12-1956,FALSE)</f>
        <v>97.946045370938094</v>
      </c>
      <c r="Z12">
        <f>HLOOKUP(Z$1,'WPI(WDI)'!$B$2:$JG$65,$A12-1956,FALSE)</f>
        <v>0</v>
      </c>
      <c r="AA12">
        <f>HLOOKUP(AA$1,'WPI(WDI)'!$B$2:$JG$65,$A12-1956,FALSE)</f>
        <v>0</v>
      </c>
      <c r="AB12">
        <f>HLOOKUP(AB$1,'WPI(WDI)'!$B$2:$JG$65,$A12-1956,FALSE)</f>
        <v>0</v>
      </c>
      <c r="AC12">
        <f>HLOOKUP(AC$1,'WPI(WDI)'!$B$2:$JG$65,$A12-1956,FALSE)</f>
        <v>0</v>
      </c>
      <c r="AD12">
        <f>HLOOKUP(AD$1,'WPI(WDI)'!$B$2:$JG$65,$A12-1956,FALSE)</f>
        <v>0</v>
      </c>
      <c r="AE12">
        <f>HLOOKUP(AE$1,'WPI(WDI)'!$B$2:$JG$65,$A12-1956,FALSE)</f>
        <v>0</v>
      </c>
      <c r="AF12">
        <f>HLOOKUP(AF$1,'WPI(WDI)'!$B$2:$JG$65,$A12-1956,FALSE)</f>
        <v>0</v>
      </c>
      <c r="AG12">
        <f>HLOOKUP(AG$1,'WPI(WDI)'!$B$2:$JG$65,$A12-1956,FALSE)</f>
        <v>0</v>
      </c>
      <c r="AH12">
        <f>HLOOKUP(AH$1,'WPI(WDI)'!$B$2:$JG$65,$A12-1956,FALSE)</f>
        <v>0</v>
      </c>
    </row>
    <row r="13" spans="1:34" x14ac:dyDescent="0.2">
      <c r="A13">
        <v>2006</v>
      </c>
      <c r="B13">
        <f>HLOOKUP(B$1,'WPI(WDI)'!$B$2:$JG$65,$A13-1956,FALSE)</f>
        <v>92.292809445561602</v>
      </c>
      <c r="C13">
        <f>HLOOKUP(C$1,'WPI(WDI)'!$B$2:$JG$65,$A13-1956,FALSE)</f>
        <v>0</v>
      </c>
      <c r="D13">
        <f>HLOOKUP(D$1,'WPI(WDI)'!$B$2:$JG$65,$A13-1956,FALSE)</f>
        <v>78.939180028745895</v>
      </c>
      <c r="E13">
        <f>HLOOKUP(E$1,'WPI(WDI)'!$B$2:$JG$65,$A13-1956,FALSE)</f>
        <v>0</v>
      </c>
      <c r="F13">
        <f>HLOOKUP(F$1,'WPI(WDI)'!$B$2:$JG$65,$A13-1956,FALSE)</f>
        <v>0</v>
      </c>
      <c r="G13">
        <f>HLOOKUP(G$1,'WPI(WDI)'!$B$2:$JG$65,$A13-1956,FALSE)</f>
        <v>0</v>
      </c>
      <c r="H13">
        <f>HLOOKUP(H$1,'WPI(WDI)'!$B$2:$JG$65,$A13-1956,FALSE)</f>
        <v>0</v>
      </c>
      <c r="I13">
        <f>HLOOKUP(I$1,'WPI(WDI)'!$B$2:$JG$65,$A13-1956,FALSE)</f>
        <v>0</v>
      </c>
      <c r="J13">
        <f>HLOOKUP(J$1,'WPI(WDI)'!$B$2:$JG$65,$A13-1956,FALSE)</f>
        <v>0</v>
      </c>
      <c r="K13">
        <f>HLOOKUP(K$1,'WPI(WDI)'!$B$2:$JG$65,$A13-1956,FALSE)</f>
        <v>0</v>
      </c>
      <c r="L13">
        <f>HLOOKUP(L$1,'WPI(WDI)'!$B$2:$JG$65,$A13-1956,FALSE)</f>
        <v>0</v>
      </c>
      <c r="M13">
        <f>HLOOKUP(M$1,'WPI(WDI)'!$B$2:$JG$65,$A13-1956,FALSE)</f>
        <v>0</v>
      </c>
      <c r="N13">
        <f>HLOOKUP(N$1,'WPI(WDI)'!$B$2:$JG$65,$A13-1956,FALSE)</f>
        <v>0</v>
      </c>
      <c r="O13">
        <f>HLOOKUP(O$1,'WPI(WDI)'!$B$2:$JG$65,$A13-1956,FALSE)</f>
        <v>0</v>
      </c>
      <c r="P13">
        <f>HLOOKUP(P$1,'WPI(WDI)'!$B$2:$JG$65,$A13-1956,FALSE)</f>
        <v>0</v>
      </c>
      <c r="Q13">
        <f>HLOOKUP(Q$1,'WPI(WDI)'!$B$2:$JG$65,$A13-1956,FALSE)</f>
        <v>0</v>
      </c>
      <c r="R13">
        <f>HLOOKUP(R$1,'WPI(WDI)'!$B$2:$JG$65,$A13-1956,FALSE)</f>
        <v>0</v>
      </c>
      <c r="S13">
        <f>HLOOKUP(S$1,'WPI(WDI)'!$B$2:$JG$65,$A13-1956,FALSE)</f>
        <v>0</v>
      </c>
      <c r="T13">
        <f>HLOOKUP(T$1,'WPI(WDI)'!$B$2:$JG$65,$A13-1956,FALSE)</f>
        <v>0</v>
      </c>
      <c r="U13">
        <f>HLOOKUP(U$1,'WPI(WDI)'!$B$2:$JG$65,$A13-1956,FALSE)</f>
        <v>0</v>
      </c>
      <c r="V13">
        <f>HLOOKUP(V$1,'WPI(WDI)'!$B$2:$JG$65,$A13-1956,FALSE)</f>
        <v>0</v>
      </c>
      <c r="W13">
        <f>HLOOKUP(W$1,'WPI(WDI)'!$B$2:$JG$65,$A13-1956,FALSE)</f>
        <v>0</v>
      </c>
      <c r="X13">
        <f>HLOOKUP(X$1,'WPI(WDI)'!$B$2:$JG$65,$A13-1956,FALSE)</f>
        <v>0</v>
      </c>
      <c r="Y13">
        <f>HLOOKUP(Y$1,'WPI(WDI)'!$B$2:$JG$65,$A13-1956,FALSE)</f>
        <v>102.835683629675</v>
      </c>
      <c r="Z13">
        <f>HLOOKUP(Z$1,'WPI(WDI)'!$B$2:$JG$65,$A13-1956,FALSE)</f>
        <v>0</v>
      </c>
      <c r="AA13">
        <f>HLOOKUP(AA$1,'WPI(WDI)'!$B$2:$JG$65,$A13-1956,FALSE)</f>
        <v>0</v>
      </c>
      <c r="AB13">
        <f>HLOOKUP(AB$1,'WPI(WDI)'!$B$2:$JG$65,$A13-1956,FALSE)</f>
        <v>0</v>
      </c>
      <c r="AC13">
        <f>HLOOKUP(AC$1,'WPI(WDI)'!$B$2:$JG$65,$A13-1956,FALSE)</f>
        <v>0</v>
      </c>
      <c r="AD13">
        <f>HLOOKUP(AD$1,'WPI(WDI)'!$B$2:$JG$65,$A13-1956,FALSE)</f>
        <v>0</v>
      </c>
      <c r="AE13">
        <f>HLOOKUP(AE$1,'WPI(WDI)'!$B$2:$JG$65,$A13-1956,FALSE)</f>
        <v>0</v>
      </c>
      <c r="AF13">
        <f>HLOOKUP(AF$1,'WPI(WDI)'!$B$2:$JG$65,$A13-1956,FALSE)</f>
        <v>0</v>
      </c>
      <c r="AG13">
        <f>HLOOKUP(AG$1,'WPI(WDI)'!$B$2:$JG$65,$A13-1956,FALSE)</f>
        <v>0</v>
      </c>
      <c r="AH13">
        <f>HLOOKUP(AH$1,'WPI(WDI)'!$B$2:$JG$65,$A13-1956,FALSE)</f>
        <v>0</v>
      </c>
    </row>
    <row r="14" spans="1:34" x14ac:dyDescent="0.2">
      <c r="A14">
        <v>2007</v>
      </c>
      <c r="B14">
        <f>HLOOKUP(B$1,'WPI(WDI)'!$B$2:$JG$65,$A14-1956,FALSE)</f>
        <v>96.047031359549507</v>
      </c>
      <c r="C14">
        <f>HLOOKUP(C$1,'WPI(WDI)'!$B$2:$JG$65,$A14-1956,FALSE)</f>
        <v>0</v>
      </c>
      <c r="D14">
        <f>HLOOKUP(D$1,'WPI(WDI)'!$B$2:$JG$65,$A14-1956,FALSE)</f>
        <v>83.358987166287804</v>
      </c>
      <c r="E14">
        <f>HLOOKUP(E$1,'WPI(WDI)'!$B$2:$JG$65,$A14-1956,FALSE)</f>
        <v>0</v>
      </c>
      <c r="F14">
        <f>HLOOKUP(F$1,'WPI(WDI)'!$B$2:$JG$65,$A14-1956,FALSE)</f>
        <v>0</v>
      </c>
      <c r="G14">
        <f>HLOOKUP(G$1,'WPI(WDI)'!$B$2:$JG$65,$A14-1956,FALSE)</f>
        <v>0</v>
      </c>
      <c r="H14">
        <f>HLOOKUP(H$1,'WPI(WDI)'!$B$2:$JG$65,$A14-1956,FALSE)</f>
        <v>0</v>
      </c>
      <c r="I14">
        <f>HLOOKUP(I$1,'WPI(WDI)'!$B$2:$JG$65,$A14-1956,FALSE)</f>
        <v>0</v>
      </c>
      <c r="J14">
        <f>HLOOKUP(J$1,'WPI(WDI)'!$B$2:$JG$65,$A14-1956,FALSE)</f>
        <v>0</v>
      </c>
      <c r="K14">
        <f>HLOOKUP(K$1,'WPI(WDI)'!$B$2:$JG$65,$A14-1956,FALSE)</f>
        <v>0</v>
      </c>
      <c r="L14">
        <f>HLOOKUP(L$1,'WPI(WDI)'!$B$2:$JG$65,$A14-1956,FALSE)</f>
        <v>0</v>
      </c>
      <c r="M14">
        <f>HLOOKUP(M$1,'WPI(WDI)'!$B$2:$JG$65,$A14-1956,FALSE)</f>
        <v>0</v>
      </c>
      <c r="N14">
        <f>HLOOKUP(N$1,'WPI(WDI)'!$B$2:$JG$65,$A14-1956,FALSE)</f>
        <v>0</v>
      </c>
      <c r="O14">
        <f>HLOOKUP(O$1,'WPI(WDI)'!$B$2:$JG$65,$A14-1956,FALSE)</f>
        <v>0</v>
      </c>
      <c r="P14">
        <f>HLOOKUP(P$1,'WPI(WDI)'!$B$2:$JG$65,$A14-1956,FALSE)</f>
        <v>0</v>
      </c>
      <c r="Q14">
        <f>HLOOKUP(Q$1,'WPI(WDI)'!$B$2:$JG$65,$A14-1956,FALSE)</f>
        <v>0</v>
      </c>
      <c r="R14">
        <f>HLOOKUP(R$1,'WPI(WDI)'!$B$2:$JG$65,$A14-1956,FALSE)</f>
        <v>0</v>
      </c>
      <c r="S14">
        <f>HLOOKUP(S$1,'WPI(WDI)'!$B$2:$JG$65,$A14-1956,FALSE)</f>
        <v>0</v>
      </c>
      <c r="T14">
        <f>HLOOKUP(T$1,'WPI(WDI)'!$B$2:$JG$65,$A14-1956,FALSE)</f>
        <v>0</v>
      </c>
      <c r="U14">
        <f>HLOOKUP(U$1,'WPI(WDI)'!$B$2:$JG$65,$A14-1956,FALSE)</f>
        <v>0</v>
      </c>
      <c r="V14">
        <f>HLOOKUP(V$1,'WPI(WDI)'!$B$2:$JG$65,$A14-1956,FALSE)</f>
        <v>0</v>
      </c>
      <c r="W14">
        <f>HLOOKUP(W$1,'WPI(WDI)'!$B$2:$JG$65,$A14-1956,FALSE)</f>
        <v>0</v>
      </c>
      <c r="X14">
        <f>HLOOKUP(X$1,'WPI(WDI)'!$B$2:$JG$65,$A14-1956,FALSE)</f>
        <v>0</v>
      </c>
      <c r="Y14">
        <f>HLOOKUP(Y$1,'WPI(WDI)'!$B$2:$JG$65,$A14-1956,FALSE)</f>
        <v>103.12691600245201</v>
      </c>
      <c r="Z14">
        <f>HLOOKUP(Z$1,'WPI(WDI)'!$B$2:$JG$65,$A14-1956,FALSE)</f>
        <v>0</v>
      </c>
      <c r="AA14">
        <f>HLOOKUP(AA$1,'WPI(WDI)'!$B$2:$JG$65,$A14-1956,FALSE)</f>
        <v>0</v>
      </c>
      <c r="AB14">
        <f>HLOOKUP(AB$1,'WPI(WDI)'!$B$2:$JG$65,$A14-1956,FALSE)</f>
        <v>0</v>
      </c>
      <c r="AC14">
        <f>HLOOKUP(AC$1,'WPI(WDI)'!$B$2:$JG$65,$A14-1956,FALSE)</f>
        <v>0</v>
      </c>
      <c r="AD14">
        <f>HLOOKUP(AD$1,'WPI(WDI)'!$B$2:$JG$65,$A14-1956,FALSE)</f>
        <v>0</v>
      </c>
      <c r="AE14">
        <f>HLOOKUP(AE$1,'WPI(WDI)'!$B$2:$JG$65,$A14-1956,FALSE)</f>
        <v>0</v>
      </c>
      <c r="AF14">
        <f>HLOOKUP(AF$1,'WPI(WDI)'!$B$2:$JG$65,$A14-1956,FALSE)</f>
        <v>0</v>
      </c>
      <c r="AG14">
        <f>HLOOKUP(AG$1,'WPI(WDI)'!$B$2:$JG$65,$A14-1956,FALSE)</f>
        <v>0</v>
      </c>
      <c r="AH14">
        <f>HLOOKUP(AH$1,'WPI(WDI)'!$B$2:$JG$65,$A14-1956,FALSE)</f>
        <v>0</v>
      </c>
    </row>
    <row r="15" spans="1:34" x14ac:dyDescent="0.2">
      <c r="A15">
        <v>2008</v>
      </c>
      <c r="B15">
        <f>HLOOKUP(B$1,'WPI(WDI)'!$B$2:$JG$65,$A15-1956,FALSE)</f>
        <v>102.226658937568</v>
      </c>
      <c r="C15">
        <f>HLOOKUP(C$1,'WPI(WDI)'!$B$2:$JG$65,$A15-1956,FALSE)</f>
        <v>0</v>
      </c>
      <c r="D15">
        <f>HLOOKUP(D$1,'WPI(WDI)'!$B$2:$JG$65,$A15-1956,FALSE)</f>
        <v>94.783874345244797</v>
      </c>
      <c r="E15">
        <f>HLOOKUP(E$1,'WPI(WDI)'!$B$2:$JG$65,$A15-1956,FALSE)</f>
        <v>0</v>
      </c>
      <c r="F15">
        <f>HLOOKUP(F$1,'WPI(WDI)'!$B$2:$JG$65,$A15-1956,FALSE)</f>
        <v>0</v>
      </c>
      <c r="G15">
        <f>HLOOKUP(G$1,'WPI(WDI)'!$B$2:$JG$65,$A15-1956,FALSE)</f>
        <v>0</v>
      </c>
      <c r="H15">
        <f>HLOOKUP(H$1,'WPI(WDI)'!$B$2:$JG$65,$A15-1956,FALSE)</f>
        <v>0</v>
      </c>
      <c r="I15">
        <f>HLOOKUP(I$1,'WPI(WDI)'!$B$2:$JG$65,$A15-1956,FALSE)</f>
        <v>0</v>
      </c>
      <c r="J15">
        <f>HLOOKUP(J$1,'WPI(WDI)'!$B$2:$JG$65,$A15-1956,FALSE)</f>
        <v>0</v>
      </c>
      <c r="K15">
        <f>HLOOKUP(K$1,'WPI(WDI)'!$B$2:$JG$65,$A15-1956,FALSE)</f>
        <v>0</v>
      </c>
      <c r="L15">
        <f>HLOOKUP(L$1,'WPI(WDI)'!$B$2:$JG$65,$A15-1956,FALSE)</f>
        <v>0</v>
      </c>
      <c r="M15">
        <f>HLOOKUP(M$1,'WPI(WDI)'!$B$2:$JG$65,$A15-1956,FALSE)</f>
        <v>0</v>
      </c>
      <c r="N15">
        <f>HLOOKUP(N$1,'WPI(WDI)'!$B$2:$JG$65,$A15-1956,FALSE)</f>
        <v>0</v>
      </c>
      <c r="O15">
        <f>HLOOKUP(O$1,'WPI(WDI)'!$B$2:$JG$65,$A15-1956,FALSE)</f>
        <v>0</v>
      </c>
      <c r="P15">
        <f>HLOOKUP(P$1,'WPI(WDI)'!$B$2:$JG$65,$A15-1956,FALSE)</f>
        <v>0</v>
      </c>
      <c r="Q15">
        <f>HLOOKUP(Q$1,'WPI(WDI)'!$B$2:$JG$65,$A15-1956,FALSE)</f>
        <v>0</v>
      </c>
      <c r="R15">
        <f>HLOOKUP(R$1,'WPI(WDI)'!$B$2:$JG$65,$A15-1956,FALSE)</f>
        <v>0</v>
      </c>
      <c r="S15">
        <f>HLOOKUP(S$1,'WPI(WDI)'!$B$2:$JG$65,$A15-1956,FALSE)</f>
        <v>0</v>
      </c>
      <c r="T15">
        <f>HLOOKUP(T$1,'WPI(WDI)'!$B$2:$JG$65,$A15-1956,FALSE)</f>
        <v>0</v>
      </c>
      <c r="U15">
        <f>HLOOKUP(U$1,'WPI(WDI)'!$B$2:$JG$65,$A15-1956,FALSE)</f>
        <v>0</v>
      </c>
      <c r="V15">
        <f>HLOOKUP(V$1,'WPI(WDI)'!$B$2:$JG$65,$A15-1956,FALSE)</f>
        <v>0</v>
      </c>
      <c r="W15">
        <f>HLOOKUP(W$1,'WPI(WDI)'!$B$2:$JG$65,$A15-1956,FALSE)</f>
        <v>0</v>
      </c>
      <c r="X15">
        <f>HLOOKUP(X$1,'WPI(WDI)'!$B$2:$JG$65,$A15-1956,FALSE)</f>
        <v>0</v>
      </c>
      <c r="Y15">
        <f>HLOOKUP(Y$1,'WPI(WDI)'!$B$2:$JG$65,$A15-1956,FALSE)</f>
        <v>110.905885959534</v>
      </c>
      <c r="Z15">
        <f>HLOOKUP(Z$1,'WPI(WDI)'!$B$2:$JG$65,$A15-1956,FALSE)</f>
        <v>0</v>
      </c>
      <c r="AA15">
        <f>HLOOKUP(AA$1,'WPI(WDI)'!$B$2:$JG$65,$A15-1956,FALSE)</f>
        <v>0</v>
      </c>
      <c r="AB15">
        <f>HLOOKUP(AB$1,'WPI(WDI)'!$B$2:$JG$65,$A15-1956,FALSE)</f>
        <v>0</v>
      </c>
      <c r="AC15">
        <f>HLOOKUP(AC$1,'WPI(WDI)'!$B$2:$JG$65,$A15-1956,FALSE)</f>
        <v>0</v>
      </c>
      <c r="AD15">
        <f>HLOOKUP(AD$1,'WPI(WDI)'!$B$2:$JG$65,$A15-1956,FALSE)</f>
        <v>0</v>
      </c>
      <c r="AE15">
        <f>HLOOKUP(AE$1,'WPI(WDI)'!$B$2:$JG$65,$A15-1956,FALSE)</f>
        <v>0</v>
      </c>
      <c r="AF15">
        <f>HLOOKUP(AF$1,'WPI(WDI)'!$B$2:$JG$65,$A15-1956,FALSE)</f>
        <v>0</v>
      </c>
      <c r="AG15">
        <f>HLOOKUP(AG$1,'WPI(WDI)'!$B$2:$JG$65,$A15-1956,FALSE)</f>
        <v>0</v>
      </c>
      <c r="AH15">
        <f>HLOOKUP(AH$1,'WPI(WDI)'!$B$2:$JG$65,$A15-1956,FALSE)</f>
        <v>0</v>
      </c>
    </row>
    <row r="16" spans="1:34" x14ac:dyDescent="0.2">
      <c r="A16">
        <v>2009</v>
      </c>
      <c r="B16">
        <f>HLOOKUP(B$1,'WPI(WDI)'!$B$2:$JG$65,$A16-1956,FALSE)</f>
        <v>94.657040682917597</v>
      </c>
      <c r="C16">
        <f>HLOOKUP(C$1,'WPI(WDI)'!$B$2:$JG$65,$A16-1956,FALSE)</f>
        <v>0</v>
      </c>
      <c r="D16">
        <f>HLOOKUP(D$1,'WPI(WDI)'!$B$2:$JG$65,$A16-1956,FALSE)</f>
        <v>94.587757223968893</v>
      </c>
      <c r="E16">
        <f>HLOOKUP(E$1,'WPI(WDI)'!$B$2:$JG$65,$A16-1956,FALSE)</f>
        <v>0</v>
      </c>
      <c r="F16">
        <f>HLOOKUP(F$1,'WPI(WDI)'!$B$2:$JG$65,$A16-1956,FALSE)</f>
        <v>0</v>
      </c>
      <c r="G16">
        <f>HLOOKUP(G$1,'WPI(WDI)'!$B$2:$JG$65,$A16-1956,FALSE)</f>
        <v>0</v>
      </c>
      <c r="H16">
        <f>HLOOKUP(H$1,'WPI(WDI)'!$B$2:$JG$65,$A16-1956,FALSE)</f>
        <v>0</v>
      </c>
      <c r="I16">
        <f>HLOOKUP(I$1,'WPI(WDI)'!$B$2:$JG$65,$A16-1956,FALSE)</f>
        <v>0</v>
      </c>
      <c r="J16">
        <f>HLOOKUP(J$1,'WPI(WDI)'!$B$2:$JG$65,$A16-1956,FALSE)</f>
        <v>0</v>
      </c>
      <c r="K16">
        <f>HLOOKUP(K$1,'WPI(WDI)'!$B$2:$JG$65,$A16-1956,FALSE)</f>
        <v>0</v>
      </c>
      <c r="L16">
        <f>HLOOKUP(L$1,'WPI(WDI)'!$B$2:$JG$65,$A16-1956,FALSE)</f>
        <v>0</v>
      </c>
      <c r="M16">
        <f>HLOOKUP(M$1,'WPI(WDI)'!$B$2:$JG$65,$A16-1956,FALSE)</f>
        <v>0</v>
      </c>
      <c r="N16">
        <f>HLOOKUP(N$1,'WPI(WDI)'!$B$2:$JG$65,$A16-1956,FALSE)</f>
        <v>0</v>
      </c>
      <c r="O16">
        <f>HLOOKUP(O$1,'WPI(WDI)'!$B$2:$JG$65,$A16-1956,FALSE)</f>
        <v>0</v>
      </c>
      <c r="P16">
        <f>HLOOKUP(P$1,'WPI(WDI)'!$B$2:$JG$65,$A16-1956,FALSE)</f>
        <v>0</v>
      </c>
      <c r="Q16">
        <f>HLOOKUP(Q$1,'WPI(WDI)'!$B$2:$JG$65,$A16-1956,FALSE)</f>
        <v>0</v>
      </c>
      <c r="R16">
        <f>HLOOKUP(R$1,'WPI(WDI)'!$B$2:$JG$65,$A16-1956,FALSE)</f>
        <v>0</v>
      </c>
      <c r="S16">
        <f>HLOOKUP(S$1,'WPI(WDI)'!$B$2:$JG$65,$A16-1956,FALSE)</f>
        <v>0</v>
      </c>
      <c r="T16">
        <f>HLOOKUP(T$1,'WPI(WDI)'!$B$2:$JG$65,$A16-1956,FALSE)</f>
        <v>0</v>
      </c>
      <c r="U16">
        <f>HLOOKUP(U$1,'WPI(WDI)'!$B$2:$JG$65,$A16-1956,FALSE)</f>
        <v>0</v>
      </c>
      <c r="V16">
        <f>HLOOKUP(V$1,'WPI(WDI)'!$B$2:$JG$65,$A16-1956,FALSE)</f>
        <v>0</v>
      </c>
      <c r="W16">
        <f>HLOOKUP(W$1,'WPI(WDI)'!$B$2:$JG$65,$A16-1956,FALSE)</f>
        <v>0</v>
      </c>
      <c r="X16">
        <f>HLOOKUP(X$1,'WPI(WDI)'!$B$2:$JG$65,$A16-1956,FALSE)</f>
        <v>0</v>
      </c>
      <c r="Y16">
        <f>HLOOKUP(Y$1,'WPI(WDI)'!$B$2:$JG$65,$A16-1956,FALSE)</f>
        <v>95.485898221949697</v>
      </c>
      <c r="Z16">
        <f>HLOOKUP(Z$1,'WPI(WDI)'!$B$2:$JG$65,$A16-1956,FALSE)</f>
        <v>0</v>
      </c>
      <c r="AA16">
        <f>HLOOKUP(AA$1,'WPI(WDI)'!$B$2:$JG$65,$A16-1956,FALSE)</f>
        <v>0</v>
      </c>
      <c r="AB16">
        <f>HLOOKUP(AB$1,'WPI(WDI)'!$B$2:$JG$65,$A16-1956,FALSE)</f>
        <v>0</v>
      </c>
      <c r="AC16">
        <f>HLOOKUP(AC$1,'WPI(WDI)'!$B$2:$JG$65,$A16-1956,FALSE)</f>
        <v>0</v>
      </c>
      <c r="AD16">
        <f>HLOOKUP(AD$1,'WPI(WDI)'!$B$2:$JG$65,$A16-1956,FALSE)</f>
        <v>0</v>
      </c>
      <c r="AE16">
        <f>HLOOKUP(AE$1,'WPI(WDI)'!$B$2:$JG$65,$A16-1956,FALSE)</f>
        <v>0</v>
      </c>
      <c r="AF16">
        <f>HLOOKUP(AF$1,'WPI(WDI)'!$B$2:$JG$65,$A16-1956,FALSE)</f>
        <v>0</v>
      </c>
      <c r="AG16">
        <f>HLOOKUP(AG$1,'WPI(WDI)'!$B$2:$JG$65,$A16-1956,FALSE)</f>
        <v>0</v>
      </c>
      <c r="AH16">
        <f>HLOOKUP(AH$1,'WPI(WDI)'!$B$2:$JG$65,$A16-1956,FALSE)</f>
        <v>0</v>
      </c>
    </row>
    <row r="17" spans="1:34" x14ac:dyDescent="0.2">
      <c r="A17">
        <v>2010</v>
      </c>
      <c r="B17">
        <f>HLOOKUP(B$1,'WPI(WDI)'!$B$2:$JG$65,$A17-1956,FALSE)</f>
        <v>100</v>
      </c>
      <c r="C17">
        <f>HLOOKUP(C$1,'WPI(WDI)'!$B$2:$JG$65,$A17-1956,FALSE)</f>
        <v>0</v>
      </c>
      <c r="D17">
        <f>HLOOKUP(D$1,'WPI(WDI)'!$B$2:$JG$65,$A17-1956,FALSE)</f>
        <v>100</v>
      </c>
      <c r="E17">
        <f>HLOOKUP(E$1,'WPI(WDI)'!$B$2:$JG$65,$A17-1956,FALSE)</f>
        <v>0</v>
      </c>
      <c r="F17">
        <f>HLOOKUP(F$1,'WPI(WDI)'!$B$2:$JG$65,$A17-1956,FALSE)</f>
        <v>0</v>
      </c>
      <c r="G17">
        <f>HLOOKUP(G$1,'WPI(WDI)'!$B$2:$JG$65,$A17-1956,FALSE)</f>
        <v>0</v>
      </c>
      <c r="H17">
        <f>HLOOKUP(H$1,'WPI(WDI)'!$B$2:$JG$65,$A17-1956,FALSE)</f>
        <v>0</v>
      </c>
      <c r="I17">
        <f>HLOOKUP(I$1,'WPI(WDI)'!$B$2:$JG$65,$A17-1956,FALSE)</f>
        <v>0</v>
      </c>
      <c r="J17">
        <f>HLOOKUP(J$1,'WPI(WDI)'!$B$2:$JG$65,$A17-1956,FALSE)</f>
        <v>0</v>
      </c>
      <c r="K17">
        <f>HLOOKUP(K$1,'WPI(WDI)'!$B$2:$JG$65,$A17-1956,FALSE)</f>
        <v>0</v>
      </c>
      <c r="L17">
        <f>HLOOKUP(L$1,'WPI(WDI)'!$B$2:$JG$65,$A17-1956,FALSE)</f>
        <v>0</v>
      </c>
      <c r="M17">
        <f>HLOOKUP(M$1,'WPI(WDI)'!$B$2:$JG$65,$A17-1956,FALSE)</f>
        <v>0</v>
      </c>
      <c r="N17">
        <f>HLOOKUP(N$1,'WPI(WDI)'!$B$2:$JG$65,$A17-1956,FALSE)</f>
        <v>0</v>
      </c>
      <c r="O17">
        <f>HLOOKUP(O$1,'WPI(WDI)'!$B$2:$JG$65,$A17-1956,FALSE)</f>
        <v>0</v>
      </c>
      <c r="P17">
        <f>HLOOKUP(P$1,'WPI(WDI)'!$B$2:$JG$65,$A17-1956,FALSE)</f>
        <v>0</v>
      </c>
      <c r="Q17">
        <f>HLOOKUP(Q$1,'WPI(WDI)'!$B$2:$JG$65,$A17-1956,FALSE)</f>
        <v>0</v>
      </c>
      <c r="R17">
        <f>HLOOKUP(R$1,'WPI(WDI)'!$B$2:$JG$65,$A17-1956,FALSE)</f>
        <v>0</v>
      </c>
      <c r="S17">
        <f>HLOOKUP(S$1,'WPI(WDI)'!$B$2:$JG$65,$A17-1956,FALSE)</f>
        <v>0</v>
      </c>
      <c r="T17">
        <f>HLOOKUP(T$1,'WPI(WDI)'!$B$2:$JG$65,$A17-1956,FALSE)</f>
        <v>0</v>
      </c>
      <c r="U17">
        <f>HLOOKUP(U$1,'WPI(WDI)'!$B$2:$JG$65,$A17-1956,FALSE)</f>
        <v>0</v>
      </c>
      <c r="V17">
        <f>HLOOKUP(V$1,'WPI(WDI)'!$B$2:$JG$65,$A17-1956,FALSE)</f>
        <v>0</v>
      </c>
      <c r="W17">
        <f>HLOOKUP(W$1,'WPI(WDI)'!$B$2:$JG$65,$A17-1956,FALSE)</f>
        <v>0</v>
      </c>
      <c r="X17">
        <f>HLOOKUP(X$1,'WPI(WDI)'!$B$2:$JG$65,$A17-1956,FALSE)</f>
        <v>0</v>
      </c>
      <c r="Y17">
        <f>HLOOKUP(Y$1,'WPI(WDI)'!$B$2:$JG$65,$A17-1956,FALSE)</f>
        <v>100</v>
      </c>
      <c r="Z17">
        <f>HLOOKUP(Z$1,'WPI(WDI)'!$B$2:$JG$65,$A17-1956,FALSE)</f>
        <v>0</v>
      </c>
      <c r="AA17">
        <f>HLOOKUP(AA$1,'WPI(WDI)'!$B$2:$JG$65,$A17-1956,FALSE)</f>
        <v>0</v>
      </c>
      <c r="AB17">
        <f>HLOOKUP(AB$1,'WPI(WDI)'!$B$2:$JG$65,$A17-1956,FALSE)</f>
        <v>0</v>
      </c>
      <c r="AC17">
        <f>HLOOKUP(AC$1,'WPI(WDI)'!$B$2:$JG$65,$A17-1956,FALSE)</f>
        <v>0</v>
      </c>
      <c r="AD17">
        <f>HLOOKUP(AD$1,'WPI(WDI)'!$B$2:$JG$65,$A17-1956,FALSE)</f>
        <v>0</v>
      </c>
      <c r="AE17">
        <f>HLOOKUP(AE$1,'WPI(WDI)'!$B$2:$JG$65,$A17-1956,FALSE)</f>
        <v>0</v>
      </c>
      <c r="AF17">
        <f>HLOOKUP(AF$1,'WPI(WDI)'!$B$2:$JG$65,$A17-1956,FALSE)</f>
        <v>0</v>
      </c>
      <c r="AG17">
        <f>HLOOKUP(AG$1,'WPI(WDI)'!$B$2:$JG$65,$A17-1956,FALSE)</f>
        <v>0</v>
      </c>
      <c r="AH17">
        <f>HLOOKUP(AH$1,'WPI(WDI)'!$B$2:$JG$65,$A17-1956,FALSE)</f>
        <v>0</v>
      </c>
    </row>
    <row r="18" spans="1:34" x14ac:dyDescent="0.2">
      <c r="A18">
        <v>2011</v>
      </c>
      <c r="B18">
        <f>HLOOKUP(B$1,'WPI(WDI)'!$B$2:$JG$65,$A18-1956,FALSE)</f>
        <v>108.30810720006799</v>
      </c>
      <c r="C18">
        <f>HLOOKUP(C$1,'WPI(WDI)'!$B$2:$JG$65,$A18-1956,FALSE)</f>
        <v>0</v>
      </c>
      <c r="D18">
        <f>HLOOKUP(D$1,'WPI(WDI)'!$B$2:$JG$65,$A18-1956,FALSE)</f>
        <v>109.444785039325</v>
      </c>
      <c r="E18">
        <f>HLOOKUP(E$1,'WPI(WDI)'!$B$2:$JG$65,$A18-1956,FALSE)</f>
        <v>0</v>
      </c>
      <c r="F18">
        <f>HLOOKUP(F$1,'WPI(WDI)'!$B$2:$JG$65,$A18-1956,FALSE)</f>
        <v>0</v>
      </c>
      <c r="G18">
        <f>HLOOKUP(G$1,'WPI(WDI)'!$B$2:$JG$65,$A18-1956,FALSE)</f>
        <v>0</v>
      </c>
      <c r="H18">
        <f>HLOOKUP(H$1,'WPI(WDI)'!$B$2:$JG$65,$A18-1956,FALSE)</f>
        <v>0</v>
      </c>
      <c r="I18">
        <f>HLOOKUP(I$1,'WPI(WDI)'!$B$2:$JG$65,$A18-1956,FALSE)</f>
        <v>0</v>
      </c>
      <c r="J18">
        <f>HLOOKUP(J$1,'WPI(WDI)'!$B$2:$JG$65,$A18-1956,FALSE)</f>
        <v>0</v>
      </c>
      <c r="K18">
        <f>HLOOKUP(K$1,'WPI(WDI)'!$B$2:$JG$65,$A18-1956,FALSE)</f>
        <v>0</v>
      </c>
      <c r="L18">
        <f>HLOOKUP(L$1,'WPI(WDI)'!$B$2:$JG$65,$A18-1956,FALSE)</f>
        <v>0</v>
      </c>
      <c r="M18">
        <f>HLOOKUP(M$1,'WPI(WDI)'!$B$2:$JG$65,$A18-1956,FALSE)</f>
        <v>0</v>
      </c>
      <c r="N18">
        <f>HLOOKUP(N$1,'WPI(WDI)'!$B$2:$JG$65,$A18-1956,FALSE)</f>
        <v>0</v>
      </c>
      <c r="O18">
        <f>HLOOKUP(O$1,'WPI(WDI)'!$B$2:$JG$65,$A18-1956,FALSE)</f>
        <v>0</v>
      </c>
      <c r="P18">
        <f>HLOOKUP(P$1,'WPI(WDI)'!$B$2:$JG$65,$A18-1956,FALSE)</f>
        <v>0</v>
      </c>
      <c r="Q18">
        <f>HLOOKUP(Q$1,'WPI(WDI)'!$B$2:$JG$65,$A18-1956,FALSE)</f>
        <v>0</v>
      </c>
      <c r="R18">
        <f>HLOOKUP(R$1,'WPI(WDI)'!$B$2:$JG$65,$A18-1956,FALSE)</f>
        <v>0</v>
      </c>
      <c r="S18">
        <f>HLOOKUP(S$1,'WPI(WDI)'!$B$2:$JG$65,$A18-1956,FALSE)</f>
        <v>0</v>
      </c>
      <c r="T18">
        <f>HLOOKUP(T$1,'WPI(WDI)'!$B$2:$JG$65,$A18-1956,FALSE)</f>
        <v>0</v>
      </c>
      <c r="U18">
        <f>HLOOKUP(U$1,'WPI(WDI)'!$B$2:$JG$65,$A18-1956,FALSE)</f>
        <v>0</v>
      </c>
      <c r="V18">
        <f>HLOOKUP(V$1,'WPI(WDI)'!$B$2:$JG$65,$A18-1956,FALSE)</f>
        <v>0</v>
      </c>
      <c r="W18">
        <f>HLOOKUP(W$1,'WPI(WDI)'!$B$2:$JG$65,$A18-1956,FALSE)</f>
        <v>0</v>
      </c>
      <c r="X18">
        <f>HLOOKUP(X$1,'WPI(WDI)'!$B$2:$JG$65,$A18-1956,FALSE)</f>
        <v>0</v>
      </c>
      <c r="Y18">
        <f>HLOOKUP(Y$1,'WPI(WDI)'!$B$2:$JG$65,$A18-1956,FALSE)</f>
        <v>108.415082771306</v>
      </c>
      <c r="Z18">
        <f>HLOOKUP(Z$1,'WPI(WDI)'!$B$2:$JG$65,$A18-1956,FALSE)</f>
        <v>0</v>
      </c>
      <c r="AA18">
        <f>HLOOKUP(AA$1,'WPI(WDI)'!$B$2:$JG$65,$A18-1956,FALSE)</f>
        <v>0</v>
      </c>
      <c r="AB18">
        <f>HLOOKUP(AB$1,'WPI(WDI)'!$B$2:$JG$65,$A18-1956,FALSE)</f>
        <v>0</v>
      </c>
      <c r="AC18">
        <f>HLOOKUP(AC$1,'WPI(WDI)'!$B$2:$JG$65,$A18-1956,FALSE)</f>
        <v>0</v>
      </c>
      <c r="AD18">
        <f>HLOOKUP(AD$1,'WPI(WDI)'!$B$2:$JG$65,$A18-1956,FALSE)</f>
        <v>0</v>
      </c>
      <c r="AE18">
        <f>HLOOKUP(AE$1,'WPI(WDI)'!$B$2:$JG$65,$A18-1956,FALSE)</f>
        <v>0</v>
      </c>
      <c r="AF18">
        <f>HLOOKUP(AF$1,'WPI(WDI)'!$B$2:$JG$65,$A18-1956,FALSE)</f>
        <v>0</v>
      </c>
      <c r="AG18">
        <f>HLOOKUP(AG$1,'WPI(WDI)'!$B$2:$JG$65,$A18-1956,FALSE)</f>
        <v>0</v>
      </c>
      <c r="AH18">
        <f>HLOOKUP(AH$1,'WPI(WDI)'!$B$2:$JG$65,$A18-1956,FALSE)</f>
        <v>0</v>
      </c>
    </row>
    <row r="19" spans="1:34" x14ac:dyDescent="0.2">
      <c r="A19">
        <v>2012</v>
      </c>
      <c r="B19">
        <f>HLOOKUP(B$1,'WPI(WDI)'!$B$2:$JG$65,$A19-1956,FALSE)</f>
        <v>110.88405642277</v>
      </c>
      <c r="C19">
        <f>HLOOKUP(C$1,'WPI(WDI)'!$B$2:$JG$65,$A19-1956,FALSE)</f>
        <v>0</v>
      </c>
      <c r="D19">
        <f>HLOOKUP(D$1,'WPI(WDI)'!$B$2:$JG$65,$A19-1956,FALSE)</f>
        <v>115.88783498639199</v>
      </c>
      <c r="E19">
        <f>HLOOKUP(E$1,'WPI(WDI)'!$B$2:$JG$65,$A19-1956,FALSE)</f>
        <v>0</v>
      </c>
      <c r="F19">
        <f>HLOOKUP(F$1,'WPI(WDI)'!$B$2:$JG$65,$A19-1956,FALSE)</f>
        <v>0</v>
      </c>
      <c r="G19">
        <f>HLOOKUP(G$1,'WPI(WDI)'!$B$2:$JG$65,$A19-1956,FALSE)</f>
        <v>0</v>
      </c>
      <c r="H19">
        <f>HLOOKUP(H$1,'WPI(WDI)'!$B$2:$JG$65,$A19-1956,FALSE)</f>
        <v>0</v>
      </c>
      <c r="I19">
        <f>HLOOKUP(I$1,'WPI(WDI)'!$B$2:$JG$65,$A19-1956,FALSE)</f>
        <v>0</v>
      </c>
      <c r="J19">
        <f>HLOOKUP(J$1,'WPI(WDI)'!$B$2:$JG$65,$A19-1956,FALSE)</f>
        <v>0</v>
      </c>
      <c r="K19">
        <f>HLOOKUP(K$1,'WPI(WDI)'!$B$2:$JG$65,$A19-1956,FALSE)</f>
        <v>0</v>
      </c>
      <c r="L19">
        <f>HLOOKUP(L$1,'WPI(WDI)'!$B$2:$JG$65,$A19-1956,FALSE)</f>
        <v>0</v>
      </c>
      <c r="M19">
        <f>HLOOKUP(M$1,'WPI(WDI)'!$B$2:$JG$65,$A19-1956,FALSE)</f>
        <v>0</v>
      </c>
      <c r="N19">
        <f>HLOOKUP(N$1,'WPI(WDI)'!$B$2:$JG$65,$A19-1956,FALSE)</f>
        <v>0</v>
      </c>
      <c r="O19">
        <f>HLOOKUP(O$1,'WPI(WDI)'!$B$2:$JG$65,$A19-1956,FALSE)</f>
        <v>0</v>
      </c>
      <c r="P19">
        <f>HLOOKUP(P$1,'WPI(WDI)'!$B$2:$JG$65,$A19-1956,FALSE)</f>
        <v>0</v>
      </c>
      <c r="Q19">
        <f>HLOOKUP(Q$1,'WPI(WDI)'!$B$2:$JG$65,$A19-1956,FALSE)</f>
        <v>0</v>
      </c>
      <c r="R19">
        <f>HLOOKUP(R$1,'WPI(WDI)'!$B$2:$JG$65,$A19-1956,FALSE)</f>
        <v>0</v>
      </c>
      <c r="S19">
        <f>HLOOKUP(S$1,'WPI(WDI)'!$B$2:$JG$65,$A19-1956,FALSE)</f>
        <v>0</v>
      </c>
      <c r="T19">
        <f>HLOOKUP(T$1,'WPI(WDI)'!$B$2:$JG$65,$A19-1956,FALSE)</f>
        <v>0</v>
      </c>
      <c r="U19">
        <f>HLOOKUP(U$1,'WPI(WDI)'!$B$2:$JG$65,$A19-1956,FALSE)</f>
        <v>0</v>
      </c>
      <c r="V19">
        <f>HLOOKUP(V$1,'WPI(WDI)'!$B$2:$JG$65,$A19-1956,FALSE)</f>
        <v>0</v>
      </c>
      <c r="W19">
        <f>HLOOKUP(W$1,'WPI(WDI)'!$B$2:$JG$65,$A19-1956,FALSE)</f>
        <v>0</v>
      </c>
      <c r="X19">
        <f>HLOOKUP(X$1,'WPI(WDI)'!$B$2:$JG$65,$A19-1956,FALSE)</f>
        <v>0</v>
      </c>
      <c r="Y19">
        <f>HLOOKUP(Y$1,'WPI(WDI)'!$B$2:$JG$65,$A19-1956,FALSE)</f>
        <v>108.897915389332</v>
      </c>
      <c r="Z19">
        <f>HLOOKUP(Z$1,'WPI(WDI)'!$B$2:$JG$65,$A19-1956,FALSE)</f>
        <v>0</v>
      </c>
      <c r="AA19">
        <f>HLOOKUP(AA$1,'WPI(WDI)'!$B$2:$JG$65,$A19-1956,FALSE)</f>
        <v>0</v>
      </c>
      <c r="AB19">
        <f>HLOOKUP(AB$1,'WPI(WDI)'!$B$2:$JG$65,$A19-1956,FALSE)</f>
        <v>0</v>
      </c>
      <c r="AC19">
        <f>HLOOKUP(AC$1,'WPI(WDI)'!$B$2:$JG$65,$A19-1956,FALSE)</f>
        <v>0</v>
      </c>
      <c r="AD19">
        <f>HLOOKUP(AD$1,'WPI(WDI)'!$B$2:$JG$65,$A19-1956,FALSE)</f>
        <v>0</v>
      </c>
      <c r="AE19">
        <f>HLOOKUP(AE$1,'WPI(WDI)'!$B$2:$JG$65,$A19-1956,FALSE)</f>
        <v>0</v>
      </c>
      <c r="AF19">
        <f>HLOOKUP(AF$1,'WPI(WDI)'!$B$2:$JG$65,$A19-1956,FALSE)</f>
        <v>0</v>
      </c>
      <c r="AG19">
        <f>HLOOKUP(AG$1,'WPI(WDI)'!$B$2:$JG$65,$A19-1956,FALSE)</f>
        <v>0</v>
      </c>
      <c r="AH19">
        <f>HLOOKUP(AH$1,'WPI(WDI)'!$B$2:$JG$65,$A19-1956,FALSE)</f>
        <v>0</v>
      </c>
    </row>
    <row r="20" spans="1:34" x14ac:dyDescent="0.2">
      <c r="A20">
        <v>2013</v>
      </c>
      <c r="B20">
        <f>HLOOKUP(B$1,'WPI(WDI)'!$B$2:$JG$65,$A20-1956,FALSE)</f>
        <v>109.66279448378199</v>
      </c>
      <c r="C20">
        <f>HLOOKUP(C$1,'WPI(WDI)'!$B$2:$JG$65,$A20-1956,FALSE)</f>
        <v>0</v>
      </c>
      <c r="D20">
        <f>HLOOKUP(D$1,'WPI(WDI)'!$B$2:$JG$65,$A20-1956,FALSE)</f>
        <v>122.755629402351</v>
      </c>
      <c r="E20">
        <f>HLOOKUP(E$1,'WPI(WDI)'!$B$2:$JG$65,$A20-1956,FALSE)</f>
        <v>0</v>
      </c>
      <c r="F20">
        <f>HLOOKUP(F$1,'WPI(WDI)'!$B$2:$JG$65,$A20-1956,FALSE)</f>
        <v>0</v>
      </c>
      <c r="G20">
        <f>HLOOKUP(G$1,'WPI(WDI)'!$B$2:$JG$65,$A20-1956,FALSE)</f>
        <v>0</v>
      </c>
      <c r="H20">
        <f>HLOOKUP(H$1,'WPI(WDI)'!$B$2:$JG$65,$A20-1956,FALSE)</f>
        <v>0</v>
      </c>
      <c r="I20">
        <f>HLOOKUP(I$1,'WPI(WDI)'!$B$2:$JG$65,$A20-1956,FALSE)</f>
        <v>0</v>
      </c>
      <c r="J20">
        <f>HLOOKUP(J$1,'WPI(WDI)'!$B$2:$JG$65,$A20-1956,FALSE)</f>
        <v>0</v>
      </c>
      <c r="K20">
        <f>HLOOKUP(K$1,'WPI(WDI)'!$B$2:$JG$65,$A20-1956,FALSE)</f>
        <v>0</v>
      </c>
      <c r="L20">
        <f>HLOOKUP(L$1,'WPI(WDI)'!$B$2:$JG$65,$A20-1956,FALSE)</f>
        <v>0</v>
      </c>
      <c r="M20">
        <f>HLOOKUP(M$1,'WPI(WDI)'!$B$2:$JG$65,$A20-1956,FALSE)</f>
        <v>0</v>
      </c>
      <c r="N20">
        <f>HLOOKUP(N$1,'WPI(WDI)'!$B$2:$JG$65,$A20-1956,FALSE)</f>
        <v>0</v>
      </c>
      <c r="O20">
        <f>HLOOKUP(O$1,'WPI(WDI)'!$B$2:$JG$65,$A20-1956,FALSE)</f>
        <v>0</v>
      </c>
      <c r="P20">
        <f>HLOOKUP(P$1,'WPI(WDI)'!$B$2:$JG$65,$A20-1956,FALSE)</f>
        <v>0</v>
      </c>
      <c r="Q20">
        <f>HLOOKUP(Q$1,'WPI(WDI)'!$B$2:$JG$65,$A20-1956,FALSE)</f>
        <v>0</v>
      </c>
      <c r="R20">
        <f>HLOOKUP(R$1,'WPI(WDI)'!$B$2:$JG$65,$A20-1956,FALSE)</f>
        <v>0</v>
      </c>
      <c r="S20">
        <f>HLOOKUP(S$1,'WPI(WDI)'!$B$2:$JG$65,$A20-1956,FALSE)</f>
        <v>0</v>
      </c>
      <c r="T20">
        <f>HLOOKUP(T$1,'WPI(WDI)'!$B$2:$JG$65,$A20-1956,FALSE)</f>
        <v>0</v>
      </c>
      <c r="U20">
        <f>HLOOKUP(U$1,'WPI(WDI)'!$B$2:$JG$65,$A20-1956,FALSE)</f>
        <v>0</v>
      </c>
      <c r="V20">
        <f>HLOOKUP(V$1,'WPI(WDI)'!$B$2:$JG$65,$A20-1956,FALSE)</f>
        <v>0</v>
      </c>
      <c r="W20">
        <f>HLOOKUP(W$1,'WPI(WDI)'!$B$2:$JG$65,$A20-1956,FALSE)</f>
        <v>0</v>
      </c>
      <c r="X20">
        <f>HLOOKUP(X$1,'WPI(WDI)'!$B$2:$JG$65,$A20-1956,FALSE)</f>
        <v>0</v>
      </c>
      <c r="Y20">
        <f>HLOOKUP(Y$1,'WPI(WDI)'!$B$2:$JG$65,$A20-1956,FALSE)</f>
        <v>105.993255671367</v>
      </c>
      <c r="Z20">
        <f>HLOOKUP(Z$1,'WPI(WDI)'!$B$2:$JG$65,$A20-1956,FALSE)</f>
        <v>0</v>
      </c>
      <c r="AA20">
        <f>HLOOKUP(AA$1,'WPI(WDI)'!$B$2:$JG$65,$A20-1956,FALSE)</f>
        <v>0</v>
      </c>
      <c r="AB20">
        <f>HLOOKUP(AB$1,'WPI(WDI)'!$B$2:$JG$65,$A20-1956,FALSE)</f>
        <v>0</v>
      </c>
      <c r="AC20">
        <f>HLOOKUP(AC$1,'WPI(WDI)'!$B$2:$JG$65,$A20-1956,FALSE)</f>
        <v>0</v>
      </c>
      <c r="AD20">
        <f>HLOOKUP(AD$1,'WPI(WDI)'!$B$2:$JG$65,$A20-1956,FALSE)</f>
        <v>0</v>
      </c>
      <c r="AE20">
        <f>HLOOKUP(AE$1,'WPI(WDI)'!$B$2:$JG$65,$A20-1956,FALSE)</f>
        <v>0</v>
      </c>
      <c r="AF20">
        <f>HLOOKUP(AF$1,'WPI(WDI)'!$B$2:$JG$65,$A20-1956,FALSE)</f>
        <v>0</v>
      </c>
      <c r="AG20">
        <f>HLOOKUP(AG$1,'WPI(WDI)'!$B$2:$JG$65,$A20-1956,FALSE)</f>
        <v>0</v>
      </c>
      <c r="AH20">
        <f>HLOOKUP(AH$1,'WPI(WDI)'!$B$2:$JG$65,$A20-1956,FALSE)</f>
        <v>0</v>
      </c>
    </row>
    <row r="21" spans="1:34" x14ac:dyDescent="0.2">
      <c r="A21">
        <v>2014</v>
      </c>
      <c r="B21">
        <f>HLOOKUP(B$1,'WPI(WDI)'!$B$2:$JG$65,$A21-1956,FALSE)</f>
        <v>107.530815675349</v>
      </c>
      <c r="C21">
        <f>HLOOKUP(C$1,'WPI(WDI)'!$B$2:$JG$65,$A21-1956,FALSE)</f>
        <v>0</v>
      </c>
      <c r="D21">
        <f>HLOOKUP(D$1,'WPI(WDI)'!$B$2:$JG$65,$A21-1956,FALSE)</f>
        <v>128.31777235414799</v>
      </c>
      <c r="E21">
        <f>HLOOKUP(E$1,'WPI(WDI)'!$B$2:$JG$65,$A21-1956,FALSE)</f>
        <v>0</v>
      </c>
      <c r="F21">
        <f>HLOOKUP(F$1,'WPI(WDI)'!$B$2:$JG$65,$A21-1956,FALSE)</f>
        <v>0</v>
      </c>
      <c r="G21">
        <f>HLOOKUP(G$1,'WPI(WDI)'!$B$2:$JG$65,$A21-1956,FALSE)</f>
        <v>0</v>
      </c>
      <c r="H21">
        <f>HLOOKUP(H$1,'WPI(WDI)'!$B$2:$JG$65,$A21-1956,FALSE)</f>
        <v>0</v>
      </c>
      <c r="I21">
        <f>HLOOKUP(I$1,'WPI(WDI)'!$B$2:$JG$65,$A21-1956,FALSE)</f>
        <v>0</v>
      </c>
      <c r="J21">
        <f>HLOOKUP(J$1,'WPI(WDI)'!$B$2:$JG$65,$A21-1956,FALSE)</f>
        <v>0</v>
      </c>
      <c r="K21">
        <f>HLOOKUP(K$1,'WPI(WDI)'!$B$2:$JG$65,$A21-1956,FALSE)</f>
        <v>0</v>
      </c>
      <c r="L21">
        <f>HLOOKUP(L$1,'WPI(WDI)'!$B$2:$JG$65,$A21-1956,FALSE)</f>
        <v>0</v>
      </c>
      <c r="M21">
        <f>HLOOKUP(M$1,'WPI(WDI)'!$B$2:$JG$65,$A21-1956,FALSE)</f>
        <v>0</v>
      </c>
      <c r="N21">
        <f>HLOOKUP(N$1,'WPI(WDI)'!$B$2:$JG$65,$A21-1956,FALSE)</f>
        <v>0</v>
      </c>
      <c r="O21">
        <f>HLOOKUP(O$1,'WPI(WDI)'!$B$2:$JG$65,$A21-1956,FALSE)</f>
        <v>0</v>
      </c>
      <c r="P21">
        <f>HLOOKUP(P$1,'WPI(WDI)'!$B$2:$JG$65,$A21-1956,FALSE)</f>
        <v>0</v>
      </c>
      <c r="Q21">
        <f>HLOOKUP(Q$1,'WPI(WDI)'!$B$2:$JG$65,$A21-1956,FALSE)</f>
        <v>0</v>
      </c>
      <c r="R21">
        <f>HLOOKUP(R$1,'WPI(WDI)'!$B$2:$JG$65,$A21-1956,FALSE)</f>
        <v>0</v>
      </c>
      <c r="S21">
        <f>HLOOKUP(S$1,'WPI(WDI)'!$B$2:$JG$65,$A21-1956,FALSE)</f>
        <v>0</v>
      </c>
      <c r="T21">
        <f>HLOOKUP(T$1,'WPI(WDI)'!$B$2:$JG$65,$A21-1956,FALSE)</f>
        <v>0</v>
      </c>
      <c r="U21">
        <f>HLOOKUP(U$1,'WPI(WDI)'!$B$2:$JG$65,$A21-1956,FALSE)</f>
        <v>0</v>
      </c>
      <c r="V21">
        <f>HLOOKUP(V$1,'WPI(WDI)'!$B$2:$JG$65,$A21-1956,FALSE)</f>
        <v>0</v>
      </c>
      <c r="W21">
        <f>HLOOKUP(W$1,'WPI(WDI)'!$B$2:$JG$65,$A21-1956,FALSE)</f>
        <v>0</v>
      </c>
      <c r="X21">
        <f>HLOOKUP(X$1,'WPI(WDI)'!$B$2:$JG$65,$A21-1956,FALSE)</f>
        <v>0</v>
      </c>
      <c r="Y21">
        <f>HLOOKUP(Y$1,'WPI(WDI)'!$B$2:$JG$65,$A21-1956,FALSE)</f>
        <v>102.460147148988</v>
      </c>
      <c r="Z21">
        <f>HLOOKUP(Z$1,'WPI(WDI)'!$B$2:$JG$65,$A21-1956,FALSE)</f>
        <v>0</v>
      </c>
      <c r="AA21">
        <f>HLOOKUP(AA$1,'WPI(WDI)'!$B$2:$JG$65,$A21-1956,FALSE)</f>
        <v>0</v>
      </c>
      <c r="AB21">
        <f>HLOOKUP(AB$1,'WPI(WDI)'!$B$2:$JG$65,$A21-1956,FALSE)</f>
        <v>0</v>
      </c>
      <c r="AC21">
        <f>HLOOKUP(AC$1,'WPI(WDI)'!$B$2:$JG$65,$A21-1956,FALSE)</f>
        <v>0</v>
      </c>
      <c r="AD21">
        <f>HLOOKUP(AD$1,'WPI(WDI)'!$B$2:$JG$65,$A21-1956,FALSE)</f>
        <v>0</v>
      </c>
      <c r="AE21">
        <f>HLOOKUP(AE$1,'WPI(WDI)'!$B$2:$JG$65,$A21-1956,FALSE)</f>
        <v>0</v>
      </c>
      <c r="AF21">
        <f>HLOOKUP(AF$1,'WPI(WDI)'!$B$2:$JG$65,$A21-1956,FALSE)</f>
        <v>0</v>
      </c>
      <c r="AG21">
        <f>HLOOKUP(AG$1,'WPI(WDI)'!$B$2:$JG$65,$A21-1956,FALSE)</f>
        <v>0</v>
      </c>
      <c r="AH21">
        <f>HLOOKUP(AH$1,'WPI(WDI)'!$B$2:$JG$65,$A21-1956,FALSE)</f>
        <v>0</v>
      </c>
    </row>
    <row r="22" spans="1:34" x14ac:dyDescent="0.2">
      <c r="A22">
        <v>2015</v>
      </c>
      <c r="B22">
        <f>HLOOKUP(B$1,'WPI(WDI)'!$B$2:$JG$65,$A22-1956,FALSE)</f>
        <v>103.76133589669701</v>
      </c>
      <c r="C22">
        <f>HLOOKUP(C$1,'WPI(WDI)'!$B$2:$JG$65,$A22-1956,FALSE)</f>
        <v>0</v>
      </c>
      <c r="D22">
        <f>HLOOKUP(D$1,'WPI(WDI)'!$B$2:$JG$65,$A22-1956,FALSE)</f>
        <v>136.117387036975</v>
      </c>
      <c r="E22">
        <f>HLOOKUP(E$1,'WPI(WDI)'!$B$2:$JG$65,$A22-1956,FALSE)</f>
        <v>0</v>
      </c>
      <c r="F22">
        <f>HLOOKUP(F$1,'WPI(WDI)'!$B$2:$JG$65,$A22-1956,FALSE)</f>
        <v>0</v>
      </c>
      <c r="G22">
        <f>HLOOKUP(G$1,'WPI(WDI)'!$B$2:$JG$65,$A22-1956,FALSE)</f>
        <v>0</v>
      </c>
      <c r="H22">
        <f>HLOOKUP(H$1,'WPI(WDI)'!$B$2:$JG$65,$A22-1956,FALSE)</f>
        <v>0</v>
      </c>
      <c r="I22">
        <f>HLOOKUP(I$1,'WPI(WDI)'!$B$2:$JG$65,$A22-1956,FALSE)</f>
        <v>0</v>
      </c>
      <c r="J22">
        <f>HLOOKUP(J$1,'WPI(WDI)'!$B$2:$JG$65,$A22-1956,FALSE)</f>
        <v>0</v>
      </c>
      <c r="K22">
        <f>HLOOKUP(K$1,'WPI(WDI)'!$B$2:$JG$65,$A22-1956,FALSE)</f>
        <v>0</v>
      </c>
      <c r="L22">
        <f>HLOOKUP(L$1,'WPI(WDI)'!$B$2:$JG$65,$A22-1956,FALSE)</f>
        <v>0</v>
      </c>
      <c r="M22">
        <f>HLOOKUP(M$1,'WPI(WDI)'!$B$2:$JG$65,$A22-1956,FALSE)</f>
        <v>0</v>
      </c>
      <c r="N22">
        <f>HLOOKUP(N$1,'WPI(WDI)'!$B$2:$JG$65,$A22-1956,FALSE)</f>
        <v>0</v>
      </c>
      <c r="O22">
        <f>HLOOKUP(O$1,'WPI(WDI)'!$B$2:$JG$65,$A22-1956,FALSE)</f>
        <v>0</v>
      </c>
      <c r="P22">
        <f>HLOOKUP(P$1,'WPI(WDI)'!$B$2:$JG$65,$A22-1956,FALSE)</f>
        <v>0</v>
      </c>
      <c r="Q22">
        <f>HLOOKUP(Q$1,'WPI(WDI)'!$B$2:$JG$65,$A22-1956,FALSE)</f>
        <v>0</v>
      </c>
      <c r="R22">
        <f>HLOOKUP(R$1,'WPI(WDI)'!$B$2:$JG$65,$A22-1956,FALSE)</f>
        <v>0</v>
      </c>
      <c r="S22">
        <f>HLOOKUP(S$1,'WPI(WDI)'!$B$2:$JG$65,$A22-1956,FALSE)</f>
        <v>0</v>
      </c>
      <c r="T22">
        <f>HLOOKUP(T$1,'WPI(WDI)'!$B$2:$JG$65,$A22-1956,FALSE)</f>
        <v>0</v>
      </c>
      <c r="U22">
        <f>HLOOKUP(U$1,'WPI(WDI)'!$B$2:$JG$65,$A22-1956,FALSE)</f>
        <v>0</v>
      </c>
      <c r="V22">
        <f>HLOOKUP(V$1,'WPI(WDI)'!$B$2:$JG$65,$A22-1956,FALSE)</f>
        <v>0</v>
      </c>
      <c r="W22">
        <f>HLOOKUP(W$1,'WPI(WDI)'!$B$2:$JG$65,$A22-1956,FALSE)</f>
        <v>0</v>
      </c>
      <c r="X22">
        <f>HLOOKUP(X$1,'WPI(WDI)'!$B$2:$JG$65,$A22-1956,FALSE)</f>
        <v>0</v>
      </c>
      <c r="Y22">
        <f>HLOOKUP(Y$1,'WPI(WDI)'!$B$2:$JG$65,$A22-1956,FALSE)</f>
        <v>86.771919068056405</v>
      </c>
      <c r="Z22">
        <f>HLOOKUP(Z$1,'WPI(WDI)'!$B$2:$JG$65,$A22-1956,FALSE)</f>
        <v>0</v>
      </c>
      <c r="AA22">
        <f>HLOOKUP(AA$1,'WPI(WDI)'!$B$2:$JG$65,$A22-1956,FALSE)</f>
        <v>0</v>
      </c>
      <c r="AB22">
        <f>HLOOKUP(AB$1,'WPI(WDI)'!$B$2:$JG$65,$A22-1956,FALSE)</f>
        <v>0</v>
      </c>
      <c r="AC22">
        <f>HLOOKUP(AC$1,'WPI(WDI)'!$B$2:$JG$65,$A22-1956,FALSE)</f>
        <v>0</v>
      </c>
      <c r="AD22">
        <f>HLOOKUP(AD$1,'WPI(WDI)'!$B$2:$JG$65,$A22-1956,FALSE)</f>
        <v>0</v>
      </c>
      <c r="AE22">
        <f>HLOOKUP(AE$1,'WPI(WDI)'!$B$2:$JG$65,$A22-1956,FALSE)</f>
        <v>0</v>
      </c>
      <c r="AF22">
        <f>HLOOKUP(AF$1,'WPI(WDI)'!$B$2:$JG$65,$A22-1956,FALSE)</f>
        <v>0</v>
      </c>
      <c r="AG22">
        <f>HLOOKUP(AG$1,'WPI(WDI)'!$B$2:$JG$65,$A22-1956,FALSE)</f>
        <v>0</v>
      </c>
      <c r="AH22">
        <f>HLOOKUP(AH$1,'WPI(WDI)'!$B$2:$JG$65,$A22-1956,FALSE)</f>
        <v>0</v>
      </c>
    </row>
    <row r="23" spans="1:34" x14ac:dyDescent="0.2">
      <c r="A23">
        <v>2016</v>
      </c>
      <c r="B23">
        <f>HLOOKUP(B$1,'WPI(WDI)'!$B$2:$JG$65,$A23-1956,FALSE)</f>
        <v>101.342225238083</v>
      </c>
      <c r="C23">
        <f>HLOOKUP(C$1,'WPI(WDI)'!$B$2:$JG$65,$A23-1956,FALSE)</f>
        <v>0</v>
      </c>
      <c r="D23">
        <f>HLOOKUP(D$1,'WPI(WDI)'!$B$2:$JG$65,$A23-1956,FALSE)</f>
        <v>151.69981520502901</v>
      </c>
      <c r="E23">
        <f>HLOOKUP(E$1,'WPI(WDI)'!$B$2:$JG$65,$A23-1956,FALSE)</f>
        <v>0</v>
      </c>
      <c r="F23">
        <f>HLOOKUP(F$1,'WPI(WDI)'!$B$2:$JG$65,$A23-1956,FALSE)</f>
        <v>0</v>
      </c>
      <c r="G23">
        <f>HLOOKUP(G$1,'WPI(WDI)'!$B$2:$JG$65,$A23-1956,FALSE)</f>
        <v>0</v>
      </c>
      <c r="H23">
        <f>HLOOKUP(H$1,'WPI(WDI)'!$B$2:$JG$65,$A23-1956,FALSE)</f>
        <v>0</v>
      </c>
      <c r="I23">
        <f>HLOOKUP(I$1,'WPI(WDI)'!$B$2:$JG$65,$A23-1956,FALSE)</f>
        <v>0</v>
      </c>
      <c r="J23">
        <f>HLOOKUP(J$1,'WPI(WDI)'!$B$2:$JG$65,$A23-1956,FALSE)</f>
        <v>0</v>
      </c>
      <c r="K23">
        <f>HLOOKUP(K$1,'WPI(WDI)'!$B$2:$JG$65,$A23-1956,FALSE)</f>
        <v>0</v>
      </c>
      <c r="L23">
        <f>HLOOKUP(L$1,'WPI(WDI)'!$B$2:$JG$65,$A23-1956,FALSE)</f>
        <v>0</v>
      </c>
      <c r="M23">
        <f>HLOOKUP(M$1,'WPI(WDI)'!$B$2:$JG$65,$A23-1956,FALSE)</f>
        <v>0</v>
      </c>
      <c r="N23">
        <f>HLOOKUP(N$1,'WPI(WDI)'!$B$2:$JG$65,$A23-1956,FALSE)</f>
        <v>0</v>
      </c>
      <c r="O23">
        <f>HLOOKUP(O$1,'WPI(WDI)'!$B$2:$JG$65,$A23-1956,FALSE)</f>
        <v>0</v>
      </c>
      <c r="P23">
        <f>HLOOKUP(P$1,'WPI(WDI)'!$B$2:$JG$65,$A23-1956,FALSE)</f>
        <v>0</v>
      </c>
      <c r="Q23">
        <f>HLOOKUP(Q$1,'WPI(WDI)'!$B$2:$JG$65,$A23-1956,FALSE)</f>
        <v>0</v>
      </c>
      <c r="R23">
        <f>HLOOKUP(R$1,'WPI(WDI)'!$B$2:$JG$65,$A23-1956,FALSE)</f>
        <v>0</v>
      </c>
      <c r="S23">
        <f>HLOOKUP(S$1,'WPI(WDI)'!$B$2:$JG$65,$A23-1956,FALSE)</f>
        <v>0</v>
      </c>
      <c r="T23">
        <f>HLOOKUP(T$1,'WPI(WDI)'!$B$2:$JG$65,$A23-1956,FALSE)</f>
        <v>0</v>
      </c>
      <c r="U23">
        <f>HLOOKUP(U$1,'WPI(WDI)'!$B$2:$JG$65,$A23-1956,FALSE)</f>
        <v>0</v>
      </c>
      <c r="V23">
        <f>HLOOKUP(V$1,'WPI(WDI)'!$B$2:$JG$65,$A23-1956,FALSE)</f>
        <v>0</v>
      </c>
      <c r="W23">
        <f>HLOOKUP(W$1,'WPI(WDI)'!$B$2:$JG$65,$A23-1956,FALSE)</f>
        <v>0</v>
      </c>
      <c r="X23">
        <f>HLOOKUP(X$1,'WPI(WDI)'!$B$2:$JG$65,$A23-1956,FALSE)</f>
        <v>0</v>
      </c>
      <c r="Y23">
        <f>HLOOKUP(Y$1,'WPI(WDI)'!$B$2:$JG$65,$A23-1956,FALSE)</f>
        <v>80.732679337829595</v>
      </c>
      <c r="Z23">
        <f>HLOOKUP(Z$1,'WPI(WDI)'!$B$2:$JG$65,$A23-1956,FALSE)</f>
        <v>0</v>
      </c>
      <c r="AA23">
        <f>HLOOKUP(AA$1,'WPI(WDI)'!$B$2:$JG$65,$A23-1956,FALSE)</f>
        <v>0</v>
      </c>
      <c r="AB23">
        <f>HLOOKUP(AB$1,'WPI(WDI)'!$B$2:$JG$65,$A23-1956,FALSE)</f>
        <v>0</v>
      </c>
      <c r="AC23">
        <f>HLOOKUP(AC$1,'WPI(WDI)'!$B$2:$JG$65,$A23-1956,FALSE)</f>
        <v>0</v>
      </c>
      <c r="AD23">
        <f>HLOOKUP(AD$1,'WPI(WDI)'!$B$2:$JG$65,$A23-1956,FALSE)</f>
        <v>0</v>
      </c>
      <c r="AE23">
        <f>HLOOKUP(AE$1,'WPI(WDI)'!$B$2:$JG$65,$A23-1956,FALSE)</f>
        <v>0</v>
      </c>
      <c r="AF23">
        <f>HLOOKUP(AF$1,'WPI(WDI)'!$B$2:$JG$65,$A23-1956,FALSE)</f>
        <v>0</v>
      </c>
      <c r="AG23">
        <f>HLOOKUP(AG$1,'WPI(WDI)'!$B$2:$JG$65,$A23-1956,FALSE)</f>
        <v>0</v>
      </c>
      <c r="AH23">
        <f>HLOOKUP(AH$1,'WPI(WDI)'!$B$2:$JG$65,$A23-1956,FALSE)</f>
        <v>0</v>
      </c>
    </row>
    <row r="24" spans="1:34" x14ac:dyDescent="0.2">
      <c r="A24">
        <v>2017</v>
      </c>
      <c r="B24">
        <f>HLOOKUP(B$1,'WPI(WDI)'!$B$2:$JG$65,$A24-1956,FALSE)</f>
        <v>106.050397726879</v>
      </c>
      <c r="C24">
        <f>HLOOKUP(C$1,'WPI(WDI)'!$B$2:$JG$65,$A24-1956,FALSE)</f>
        <v>0</v>
      </c>
      <c r="D24">
        <f>HLOOKUP(D$1,'WPI(WDI)'!$B$2:$JG$65,$A24-1956,FALSE)</f>
        <v>150.576009855732</v>
      </c>
      <c r="E24">
        <f>HLOOKUP(E$1,'WPI(WDI)'!$B$2:$JG$65,$A24-1956,FALSE)</f>
        <v>0</v>
      </c>
      <c r="F24">
        <f>HLOOKUP(F$1,'WPI(WDI)'!$B$2:$JG$65,$A24-1956,FALSE)</f>
        <v>0</v>
      </c>
      <c r="G24">
        <f>HLOOKUP(G$1,'WPI(WDI)'!$B$2:$JG$65,$A24-1956,FALSE)</f>
        <v>0</v>
      </c>
      <c r="H24">
        <f>HLOOKUP(H$1,'WPI(WDI)'!$B$2:$JG$65,$A24-1956,FALSE)</f>
        <v>0</v>
      </c>
      <c r="I24">
        <f>HLOOKUP(I$1,'WPI(WDI)'!$B$2:$JG$65,$A24-1956,FALSE)</f>
        <v>0</v>
      </c>
      <c r="J24">
        <f>HLOOKUP(J$1,'WPI(WDI)'!$B$2:$JG$65,$A24-1956,FALSE)</f>
        <v>0</v>
      </c>
      <c r="K24">
        <f>HLOOKUP(K$1,'WPI(WDI)'!$B$2:$JG$65,$A24-1956,FALSE)</f>
        <v>0</v>
      </c>
      <c r="L24">
        <f>HLOOKUP(L$1,'WPI(WDI)'!$B$2:$JG$65,$A24-1956,FALSE)</f>
        <v>0</v>
      </c>
      <c r="M24">
        <f>HLOOKUP(M$1,'WPI(WDI)'!$B$2:$JG$65,$A24-1956,FALSE)</f>
        <v>0</v>
      </c>
      <c r="N24">
        <f>HLOOKUP(N$1,'WPI(WDI)'!$B$2:$JG$65,$A24-1956,FALSE)</f>
        <v>0</v>
      </c>
      <c r="O24">
        <f>HLOOKUP(O$1,'WPI(WDI)'!$B$2:$JG$65,$A24-1956,FALSE)</f>
        <v>0</v>
      </c>
      <c r="P24">
        <f>HLOOKUP(P$1,'WPI(WDI)'!$B$2:$JG$65,$A24-1956,FALSE)</f>
        <v>0</v>
      </c>
      <c r="Q24">
        <f>HLOOKUP(Q$1,'WPI(WDI)'!$B$2:$JG$65,$A24-1956,FALSE)</f>
        <v>0</v>
      </c>
      <c r="R24">
        <f>HLOOKUP(R$1,'WPI(WDI)'!$B$2:$JG$65,$A24-1956,FALSE)</f>
        <v>0</v>
      </c>
      <c r="S24">
        <f>HLOOKUP(S$1,'WPI(WDI)'!$B$2:$JG$65,$A24-1956,FALSE)</f>
        <v>0</v>
      </c>
      <c r="T24">
        <f>HLOOKUP(T$1,'WPI(WDI)'!$B$2:$JG$65,$A24-1956,FALSE)</f>
        <v>0</v>
      </c>
      <c r="U24">
        <f>HLOOKUP(U$1,'WPI(WDI)'!$B$2:$JG$65,$A24-1956,FALSE)</f>
        <v>0</v>
      </c>
      <c r="V24">
        <f>HLOOKUP(V$1,'WPI(WDI)'!$B$2:$JG$65,$A24-1956,FALSE)</f>
        <v>0</v>
      </c>
      <c r="W24">
        <f>HLOOKUP(W$1,'WPI(WDI)'!$B$2:$JG$65,$A24-1956,FALSE)</f>
        <v>0</v>
      </c>
      <c r="X24">
        <f>HLOOKUP(X$1,'WPI(WDI)'!$B$2:$JG$65,$A24-1956,FALSE)</f>
        <v>0</v>
      </c>
      <c r="Y24">
        <f>HLOOKUP(Y$1,'WPI(WDI)'!$B$2:$JG$65,$A24-1956,FALSE)</f>
        <v>86.434702636419402</v>
      </c>
      <c r="Z24">
        <f>HLOOKUP(Z$1,'WPI(WDI)'!$B$2:$JG$65,$A24-1956,FALSE)</f>
        <v>0</v>
      </c>
      <c r="AA24">
        <f>HLOOKUP(AA$1,'WPI(WDI)'!$B$2:$JG$65,$A24-1956,FALSE)</f>
        <v>0</v>
      </c>
      <c r="AB24">
        <f>HLOOKUP(AB$1,'WPI(WDI)'!$B$2:$JG$65,$A24-1956,FALSE)</f>
        <v>0</v>
      </c>
      <c r="AC24">
        <f>HLOOKUP(AC$1,'WPI(WDI)'!$B$2:$JG$65,$A24-1956,FALSE)</f>
        <v>0</v>
      </c>
      <c r="AD24">
        <f>HLOOKUP(AD$1,'WPI(WDI)'!$B$2:$JG$65,$A24-1956,FALSE)</f>
        <v>0</v>
      </c>
      <c r="AE24">
        <f>HLOOKUP(AE$1,'WPI(WDI)'!$B$2:$JG$65,$A24-1956,FALSE)</f>
        <v>0</v>
      </c>
      <c r="AF24">
        <f>HLOOKUP(AF$1,'WPI(WDI)'!$B$2:$JG$65,$A24-1956,FALSE)</f>
        <v>0</v>
      </c>
      <c r="AG24">
        <f>HLOOKUP(AG$1,'WPI(WDI)'!$B$2:$JG$65,$A24-1956,FALSE)</f>
        <v>0</v>
      </c>
      <c r="AH24">
        <f>HLOOKUP(AH$1,'WPI(WDI)'!$B$2:$JG$65,$A24-1956,FALSE)</f>
        <v>0</v>
      </c>
    </row>
    <row r="25" spans="1:34" x14ac:dyDescent="0.2">
      <c r="A25">
        <v>2018</v>
      </c>
      <c r="B25">
        <f>HLOOKUP(B$1,'WPI(WDI)'!$B$2:$JG$65,$A25-1956,FALSE)</f>
        <v>110.499129152675</v>
      </c>
      <c r="C25">
        <f>HLOOKUP(C$1,'WPI(WDI)'!$B$2:$JG$65,$A25-1956,FALSE)</f>
        <v>0</v>
      </c>
      <c r="D25">
        <f>HLOOKUP(D$1,'WPI(WDI)'!$B$2:$JG$65,$A25-1956,FALSE)</f>
        <v>161.01794506245</v>
      </c>
      <c r="E25">
        <f>HLOOKUP(E$1,'WPI(WDI)'!$B$2:$JG$65,$A25-1956,FALSE)</f>
        <v>0</v>
      </c>
      <c r="F25">
        <f>HLOOKUP(F$1,'WPI(WDI)'!$B$2:$JG$65,$A25-1956,FALSE)</f>
        <v>0</v>
      </c>
      <c r="G25">
        <f>HLOOKUP(G$1,'WPI(WDI)'!$B$2:$JG$65,$A25-1956,FALSE)</f>
        <v>0</v>
      </c>
      <c r="H25">
        <f>HLOOKUP(H$1,'WPI(WDI)'!$B$2:$JG$65,$A25-1956,FALSE)</f>
        <v>0</v>
      </c>
      <c r="I25">
        <f>HLOOKUP(I$1,'WPI(WDI)'!$B$2:$JG$65,$A25-1956,FALSE)</f>
        <v>0</v>
      </c>
      <c r="J25">
        <f>HLOOKUP(J$1,'WPI(WDI)'!$B$2:$JG$65,$A25-1956,FALSE)</f>
        <v>0</v>
      </c>
      <c r="K25">
        <f>HLOOKUP(K$1,'WPI(WDI)'!$B$2:$JG$65,$A25-1956,FALSE)</f>
        <v>0</v>
      </c>
      <c r="L25">
        <f>HLOOKUP(L$1,'WPI(WDI)'!$B$2:$JG$65,$A25-1956,FALSE)</f>
        <v>0</v>
      </c>
      <c r="M25">
        <f>HLOOKUP(M$1,'WPI(WDI)'!$B$2:$JG$65,$A25-1956,FALSE)</f>
        <v>0</v>
      </c>
      <c r="N25">
        <f>HLOOKUP(N$1,'WPI(WDI)'!$B$2:$JG$65,$A25-1956,FALSE)</f>
        <v>0</v>
      </c>
      <c r="O25">
        <f>HLOOKUP(O$1,'WPI(WDI)'!$B$2:$JG$65,$A25-1956,FALSE)</f>
        <v>0</v>
      </c>
      <c r="P25">
        <f>HLOOKUP(P$1,'WPI(WDI)'!$B$2:$JG$65,$A25-1956,FALSE)</f>
        <v>0</v>
      </c>
      <c r="Q25">
        <f>HLOOKUP(Q$1,'WPI(WDI)'!$B$2:$JG$65,$A25-1956,FALSE)</f>
        <v>0</v>
      </c>
      <c r="R25">
        <f>HLOOKUP(R$1,'WPI(WDI)'!$B$2:$JG$65,$A25-1956,FALSE)</f>
        <v>0</v>
      </c>
      <c r="S25">
        <f>HLOOKUP(S$1,'WPI(WDI)'!$B$2:$JG$65,$A25-1956,FALSE)</f>
        <v>0</v>
      </c>
      <c r="T25">
        <f>HLOOKUP(T$1,'WPI(WDI)'!$B$2:$JG$65,$A25-1956,FALSE)</f>
        <v>0</v>
      </c>
      <c r="U25">
        <f>HLOOKUP(U$1,'WPI(WDI)'!$B$2:$JG$65,$A25-1956,FALSE)</f>
        <v>0</v>
      </c>
      <c r="V25">
        <f>HLOOKUP(V$1,'WPI(WDI)'!$B$2:$JG$65,$A25-1956,FALSE)</f>
        <v>0</v>
      </c>
      <c r="W25">
        <f>HLOOKUP(W$1,'WPI(WDI)'!$B$2:$JG$65,$A25-1956,FALSE)</f>
        <v>0</v>
      </c>
      <c r="X25">
        <f>HLOOKUP(X$1,'WPI(WDI)'!$B$2:$JG$65,$A25-1956,FALSE)</f>
        <v>0</v>
      </c>
      <c r="Y25">
        <f>HLOOKUP(Y$1,'WPI(WDI)'!$B$2:$JG$65,$A25-1956,FALSE)</f>
        <v>91.968117719190701</v>
      </c>
      <c r="Z25">
        <f>HLOOKUP(Z$1,'WPI(WDI)'!$B$2:$JG$65,$A25-1956,FALSE)</f>
        <v>0</v>
      </c>
      <c r="AA25">
        <f>HLOOKUP(AA$1,'WPI(WDI)'!$B$2:$JG$65,$A25-1956,FALSE)</f>
        <v>0</v>
      </c>
      <c r="AB25">
        <f>HLOOKUP(AB$1,'WPI(WDI)'!$B$2:$JG$65,$A25-1956,FALSE)</f>
        <v>0</v>
      </c>
      <c r="AC25">
        <f>HLOOKUP(AC$1,'WPI(WDI)'!$B$2:$JG$65,$A25-1956,FALSE)</f>
        <v>0</v>
      </c>
      <c r="AD25">
        <f>HLOOKUP(AD$1,'WPI(WDI)'!$B$2:$JG$65,$A25-1956,FALSE)</f>
        <v>0</v>
      </c>
      <c r="AE25">
        <f>HLOOKUP(AE$1,'WPI(WDI)'!$B$2:$JG$65,$A25-1956,FALSE)</f>
        <v>0</v>
      </c>
      <c r="AF25">
        <f>HLOOKUP(AF$1,'WPI(WDI)'!$B$2:$JG$65,$A25-1956,FALSE)</f>
        <v>0</v>
      </c>
      <c r="AG25">
        <f>HLOOKUP(AG$1,'WPI(WDI)'!$B$2:$JG$65,$A25-1956,FALSE)</f>
        <v>0</v>
      </c>
      <c r="AH25">
        <f>HLOOKUP(AH$1,'WPI(WDI)'!$B$2:$JG$65,$A25-1956,FALSE)</f>
        <v>0</v>
      </c>
    </row>
    <row r="26" spans="1:34" x14ac:dyDescent="0.2">
      <c r="A26">
        <v>2019</v>
      </c>
      <c r="B26">
        <f>HLOOKUP(B$1,'WPI(WDI)'!$B$2:$JG$65,$A26-1956,FALSE)</f>
        <v>110.451630234753</v>
      </c>
      <c r="C26">
        <f>HLOOKUP(C$1,'WPI(WDI)'!$B$2:$JG$65,$A26-1956,FALSE)</f>
        <v>0</v>
      </c>
      <c r="D26">
        <f>HLOOKUP(D$1,'WPI(WDI)'!$B$2:$JG$65,$A26-1956,FALSE)</f>
        <v>172.284922827348</v>
      </c>
      <c r="E26">
        <f>HLOOKUP(E$1,'WPI(WDI)'!$B$2:$JG$65,$A26-1956,FALSE)</f>
        <v>0</v>
      </c>
      <c r="F26">
        <f>HLOOKUP(F$1,'WPI(WDI)'!$B$2:$JG$65,$A26-1956,FALSE)</f>
        <v>0</v>
      </c>
      <c r="G26">
        <f>HLOOKUP(G$1,'WPI(WDI)'!$B$2:$JG$65,$A26-1956,FALSE)</f>
        <v>0</v>
      </c>
      <c r="H26">
        <f>HLOOKUP(H$1,'WPI(WDI)'!$B$2:$JG$65,$A26-1956,FALSE)</f>
        <v>0</v>
      </c>
      <c r="I26">
        <f>HLOOKUP(I$1,'WPI(WDI)'!$B$2:$JG$65,$A26-1956,FALSE)</f>
        <v>0</v>
      </c>
      <c r="J26">
        <f>HLOOKUP(J$1,'WPI(WDI)'!$B$2:$JG$65,$A26-1956,FALSE)</f>
        <v>0</v>
      </c>
      <c r="K26">
        <f>HLOOKUP(K$1,'WPI(WDI)'!$B$2:$JG$65,$A26-1956,FALSE)</f>
        <v>0</v>
      </c>
      <c r="L26">
        <f>HLOOKUP(L$1,'WPI(WDI)'!$B$2:$JG$65,$A26-1956,FALSE)</f>
        <v>0</v>
      </c>
      <c r="M26">
        <f>HLOOKUP(M$1,'WPI(WDI)'!$B$2:$JG$65,$A26-1956,FALSE)</f>
        <v>0</v>
      </c>
      <c r="N26">
        <f>HLOOKUP(N$1,'WPI(WDI)'!$B$2:$JG$65,$A26-1956,FALSE)</f>
        <v>0</v>
      </c>
      <c r="O26">
        <f>HLOOKUP(O$1,'WPI(WDI)'!$B$2:$JG$65,$A26-1956,FALSE)</f>
        <v>0</v>
      </c>
      <c r="P26">
        <f>HLOOKUP(P$1,'WPI(WDI)'!$B$2:$JG$65,$A26-1956,FALSE)</f>
        <v>0</v>
      </c>
      <c r="Q26">
        <f>HLOOKUP(Q$1,'WPI(WDI)'!$B$2:$JG$65,$A26-1956,FALSE)</f>
        <v>0</v>
      </c>
      <c r="R26">
        <f>HLOOKUP(R$1,'WPI(WDI)'!$B$2:$JG$65,$A26-1956,FALSE)</f>
        <v>0</v>
      </c>
      <c r="S26">
        <f>HLOOKUP(S$1,'WPI(WDI)'!$B$2:$JG$65,$A26-1956,FALSE)</f>
        <v>0</v>
      </c>
      <c r="T26">
        <f>HLOOKUP(T$1,'WPI(WDI)'!$B$2:$JG$65,$A26-1956,FALSE)</f>
        <v>0</v>
      </c>
      <c r="U26">
        <f>HLOOKUP(U$1,'WPI(WDI)'!$B$2:$JG$65,$A26-1956,FALSE)</f>
        <v>0</v>
      </c>
      <c r="V26">
        <f>HLOOKUP(V$1,'WPI(WDI)'!$B$2:$JG$65,$A26-1956,FALSE)</f>
        <v>0</v>
      </c>
      <c r="W26">
        <f>HLOOKUP(W$1,'WPI(WDI)'!$B$2:$JG$65,$A26-1956,FALSE)</f>
        <v>0</v>
      </c>
      <c r="X26">
        <f>HLOOKUP(X$1,'WPI(WDI)'!$B$2:$JG$65,$A26-1956,FALSE)</f>
        <v>0</v>
      </c>
      <c r="Y26">
        <f>HLOOKUP(Y$1,'WPI(WDI)'!$B$2:$JG$65,$A26-1956,FALSE)</f>
        <v>88.979153893317005</v>
      </c>
      <c r="Z26">
        <f>HLOOKUP(Z$1,'WPI(WDI)'!$B$2:$JG$65,$A26-1956,FALSE)</f>
        <v>0</v>
      </c>
      <c r="AA26">
        <f>HLOOKUP(AA$1,'WPI(WDI)'!$B$2:$JG$65,$A26-1956,FALSE)</f>
        <v>0</v>
      </c>
      <c r="AB26">
        <f>HLOOKUP(AB$1,'WPI(WDI)'!$B$2:$JG$65,$A26-1956,FALSE)</f>
        <v>0</v>
      </c>
      <c r="AC26">
        <f>HLOOKUP(AC$1,'WPI(WDI)'!$B$2:$JG$65,$A26-1956,FALSE)</f>
        <v>0</v>
      </c>
      <c r="AD26">
        <f>HLOOKUP(AD$1,'WPI(WDI)'!$B$2:$JG$65,$A26-1956,FALSE)</f>
        <v>0</v>
      </c>
      <c r="AE26">
        <f>HLOOKUP(AE$1,'WPI(WDI)'!$B$2:$JG$65,$A26-1956,FALSE)</f>
        <v>0</v>
      </c>
      <c r="AF26">
        <f>HLOOKUP(AF$1,'WPI(WDI)'!$B$2:$JG$65,$A26-1956,FALSE)</f>
        <v>0</v>
      </c>
      <c r="AG26">
        <f>HLOOKUP(AG$1,'WPI(WDI)'!$B$2:$JG$65,$A26-1956,FALSE)</f>
        <v>0</v>
      </c>
      <c r="AH26">
        <f>HLOOKUP(AH$1,'WPI(WDI)'!$B$2:$JG$65,$A26-1956,FALSE)</f>
        <v>0</v>
      </c>
    </row>
    <row r="27" spans="1:34" x14ac:dyDescent="0.2">
      <c r="A27">
        <v>2020</v>
      </c>
      <c r="B27">
        <f>HLOOKUP(B$1,'WPI(WDI)'!$B$2:$JG$65,$A27-1956,FALSE)</f>
        <v>105.90223608600201</v>
      </c>
      <c r="C27">
        <f>HLOOKUP(C$1,'WPI(WDI)'!$B$2:$JG$65,$A27-1956,FALSE)</f>
        <v>0</v>
      </c>
      <c r="D27">
        <f>HLOOKUP(D$1,'WPI(WDI)'!$B$2:$JG$65,$A27-1956,FALSE)</f>
        <v>203.23604171793801</v>
      </c>
      <c r="E27">
        <f>HLOOKUP(E$1,'WPI(WDI)'!$B$2:$JG$65,$A27-1956,FALSE)</f>
        <v>0</v>
      </c>
      <c r="F27">
        <f>HLOOKUP(F$1,'WPI(WDI)'!$B$2:$JG$65,$A27-1956,FALSE)</f>
        <v>0</v>
      </c>
      <c r="G27">
        <f>HLOOKUP(G$1,'WPI(WDI)'!$B$2:$JG$65,$A27-1956,FALSE)</f>
        <v>0</v>
      </c>
      <c r="H27">
        <f>HLOOKUP(H$1,'WPI(WDI)'!$B$2:$JG$65,$A27-1956,FALSE)</f>
        <v>0</v>
      </c>
      <c r="I27">
        <f>HLOOKUP(I$1,'WPI(WDI)'!$B$2:$JG$65,$A27-1956,FALSE)</f>
        <v>0</v>
      </c>
      <c r="J27">
        <f>HLOOKUP(J$1,'WPI(WDI)'!$B$2:$JG$65,$A27-1956,FALSE)</f>
        <v>0</v>
      </c>
      <c r="K27">
        <f>HLOOKUP(K$1,'WPI(WDI)'!$B$2:$JG$65,$A27-1956,FALSE)</f>
        <v>0</v>
      </c>
      <c r="L27">
        <f>HLOOKUP(L$1,'WPI(WDI)'!$B$2:$JG$65,$A27-1956,FALSE)</f>
        <v>0</v>
      </c>
      <c r="M27">
        <f>HLOOKUP(M$1,'WPI(WDI)'!$B$2:$JG$65,$A27-1956,FALSE)</f>
        <v>0</v>
      </c>
      <c r="N27">
        <f>HLOOKUP(N$1,'WPI(WDI)'!$B$2:$JG$65,$A27-1956,FALSE)</f>
        <v>0</v>
      </c>
      <c r="O27">
        <f>HLOOKUP(O$1,'WPI(WDI)'!$B$2:$JG$65,$A27-1956,FALSE)</f>
        <v>0</v>
      </c>
      <c r="P27">
        <f>HLOOKUP(P$1,'WPI(WDI)'!$B$2:$JG$65,$A27-1956,FALSE)</f>
        <v>0</v>
      </c>
      <c r="Q27">
        <f>HLOOKUP(Q$1,'WPI(WDI)'!$B$2:$JG$65,$A27-1956,FALSE)</f>
        <v>0</v>
      </c>
      <c r="R27">
        <f>HLOOKUP(R$1,'WPI(WDI)'!$B$2:$JG$65,$A27-1956,FALSE)</f>
        <v>0</v>
      </c>
      <c r="S27">
        <f>HLOOKUP(S$1,'WPI(WDI)'!$B$2:$JG$65,$A27-1956,FALSE)</f>
        <v>0</v>
      </c>
      <c r="T27">
        <f>HLOOKUP(T$1,'WPI(WDI)'!$B$2:$JG$65,$A27-1956,FALSE)</f>
        <v>0</v>
      </c>
      <c r="U27">
        <f>HLOOKUP(U$1,'WPI(WDI)'!$B$2:$JG$65,$A27-1956,FALSE)</f>
        <v>0</v>
      </c>
      <c r="V27">
        <f>HLOOKUP(V$1,'WPI(WDI)'!$B$2:$JG$65,$A27-1956,FALSE)</f>
        <v>0</v>
      </c>
      <c r="W27">
        <f>HLOOKUP(W$1,'WPI(WDI)'!$B$2:$JG$65,$A27-1956,FALSE)</f>
        <v>0</v>
      </c>
      <c r="X27">
        <f>HLOOKUP(X$1,'WPI(WDI)'!$B$2:$JG$65,$A27-1956,FALSE)</f>
        <v>0</v>
      </c>
      <c r="Y27">
        <f>HLOOKUP(Y$1,'WPI(WDI)'!$B$2:$JG$65,$A27-1956,FALSE)</f>
        <v>81.261496014714893</v>
      </c>
      <c r="Z27">
        <f>HLOOKUP(Z$1,'WPI(WDI)'!$B$2:$JG$65,$A27-1956,FALSE)</f>
        <v>0</v>
      </c>
      <c r="AA27">
        <f>HLOOKUP(AA$1,'WPI(WDI)'!$B$2:$JG$65,$A27-1956,FALSE)</f>
        <v>0</v>
      </c>
      <c r="AB27">
        <f>HLOOKUP(AB$1,'WPI(WDI)'!$B$2:$JG$65,$A27-1956,FALSE)</f>
        <v>0</v>
      </c>
      <c r="AC27">
        <f>HLOOKUP(AC$1,'WPI(WDI)'!$B$2:$JG$65,$A27-1956,FALSE)</f>
        <v>0</v>
      </c>
      <c r="AD27">
        <f>HLOOKUP(AD$1,'WPI(WDI)'!$B$2:$JG$65,$A27-1956,FALSE)</f>
        <v>0</v>
      </c>
      <c r="AE27">
        <f>HLOOKUP(AE$1,'WPI(WDI)'!$B$2:$JG$65,$A27-1956,FALSE)</f>
        <v>0</v>
      </c>
      <c r="AF27">
        <f>HLOOKUP(AF$1,'WPI(WDI)'!$B$2:$JG$65,$A27-1956,FALSE)</f>
        <v>0</v>
      </c>
      <c r="AG27">
        <f>HLOOKUP(AG$1,'WPI(WDI)'!$B$2:$JG$65,$A27-1956,FALSE)</f>
        <v>0</v>
      </c>
      <c r="AH27">
        <f>HLOOKUP(AH$1,'WPI(WDI)'!$B$2:$JG$65,$A27-1956,FALSE)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33"/>
  <sheetViews>
    <sheetView topLeftCell="J1" workbookViewId="0">
      <selection activeCell="Y7" sqref="Y7"/>
    </sheetView>
  </sheetViews>
  <sheetFormatPr defaultRowHeight="14.4" x14ac:dyDescent="0.2"/>
  <cols>
    <col min="2" max="2" width="11.59765625" bestFit="1" customWidth="1"/>
    <col min="50" max="50" width="9.796875" bestFit="1" customWidth="1"/>
  </cols>
  <sheetData>
    <row r="3" spans="1:51" x14ac:dyDescent="0.2">
      <c r="B3" t="s">
        <v>127</v>
      </c>
      <c r="C3" t="s">
        <v>110</v>
      </c>
      <c r="D3" t="s">
        <v>475</v>
      </c>
      <c r="F3" t="s">
        <v>84</v>
      </c>
      <c r="G3" t="s">
        <v>88</v>
      </c>
      <c r="H3" t="s">
        <v>91</v>
      </c>
      <c r="I3" t="s">
        <v>89</v>
      </c>
      <c r="J3" t="s">
        <v>97</v>
      </c>
      <c r="K3" t="s">
        <v>659</v>
      </c>
      <c r="L3" t="s">
        <v>90</v>
      </c>
      <c r="M3" t="s">
        <v>95</v>
      </c>
      <c r="N3" t="s">
        <v>94</v>
      </c>
      <c r="O3" t="s">
        <v>118</v>
      </c>
      <c r="P3" t="s">
        <v>362</v>
      </c>
      <c r="Q3" t="s">
        <v>102</v>
      </c>
      <c r="R3" t="s">
        <v>694</v>
      </c>
      <c r="S3" t="s">
        <v>527</v>
      </c>
      <c r="T3" t="s">
        <v>541</v>
      </c>
      <c r="V3" t="s">
        <v>103</v>
      </c>
      <c r="X3" t="s">
        <v>112</v>
      </c>
      <c r="Y3" t="s">
        <v>389</v>
      </c>
      <c r="AA3" t="s">
        <v>127</v>
      </c>
      <c r="AB3" t="s">
        <v>110</v>
      </c>
      <c r="AC3" s="16" t="s">
        <v>475</v>
      </c>
      <c r="AE3" t="s">
        <v>84</v>
      </c>
      <c r="AF3" t="s">
        <v>88</v>
      </c>
      <c r="AG3" t="s">
        <v>91</v>
      </c>
      <c r="AH3" t="s">
        <v>89</v>
      </c>
      <c r="AI3" t="s">
        <v>97</v>
      </c>
      <c r="AJ3" t="s">
        <v>659</v>
      </c>
      <c r="AK3" t="s">
        <v>90</v>
      </c>
      <c r="AL3" t="s">
        <v>95</v>
      </c>
      <c r="AM3" t="s">
        <v>94</v>
      </c>
      <c r="AN3" t="s">
        <v>118</v>
      </c>
      <c r="AO3" t="s">
        <v>362</v>
      </c>
      <c r="AP3" t="s">
        <v>102</v>
      </c>
      <c r="AQ3" t="s">
        <v>694</v>
      </c>
      <c r="AR3" s="13" t="s">
        <v>527</v>
      </c>
      <c r="AS3" s="8" t="s">
        <v>541</v>
      </c>
      <c r="AU3" t="s">
        <v>103</v>
      </c>
      <c r="AW3" t="s">
        <v>112</v>
      </c>
      <c r="AX3" s="13" t="s">
        <v>389</v>
      </c>
      <c r="AY3" t="s">
        <v>713</v>
      </c>
    </row>
    <row r="4" spans="1:51" x14ac:dyDescent="0.2">
      <c r="A4">
        <v>1988</v>
      </c>
      <c r="B4">
        <f>HLOOKUP(B$3,'LC(WDI)'!$A$2:$JG$66,$A4-1956,FALSE)</f>
        <v>117510000000</v>
      </c>
      <c r="C4">
        <f>HLOOKUP(C$3,'LC(WDI)'!$A$2:$JG$66,$A4-1956,FALSE)</f>
        <v>33662660682.652699</v>
      </c>
      <c r="D4">
        <f>HLOOKUP(D$3,'LC(WDI)'!$A$2:$JG$66,$A4-1956,FALSE)</f>
        <v>4153000000000</v>
      </c>
      <c r="F4">
        <f>HLOOKUP(F$3,'LC(WDI)'!$A$2:$JG$66,$A4-1956,FALSE)</f>
        <v>0</v>
      </c>
      <c r="G4">
        <f>HLOOKUP(G$3,'LC(WDI)'!$A$2:$JG$66,$A4-1956,FALSE)</f>
        <v>0</v>
      </c>
      <c r="H4">
        <f>HLOOKUP(H$3,'LC(WDI)'!$A$2:$JG$66,$A4-1956,FALSE)</f>
        <v>0</v>
      </c>
      <c r="I4">
        <f>HLOOKUP(I$3,'LC(WDI)'!$A$2:$JG$66,$A4-1956,FALSE)</f>
        <v>0</v>
      </c>
      <c r="J4">
        <f>HLOOKUP(J$3,'LC(WDI)'!$A$2:$JG$66,$A4-1956,FALSE)</f>
        <v>15669587585.493999</v>
      </c>
      <c r="K4">
        <f>HLOOKUP(K$3,'LC(WDI)'!$A$2:$JG$66,$A4-1956,FALSE)</f>
        <v>75043000000</v>
      </c>
      <c r="L4">
        <f>HLOOKUP(L$3,'LC(WDI)'!$A$2:$JG$66,$A4-1956,FALSE)</f>
        <v>0</v>
      </c>
      <c r="M4">
        <f>HLOOKUP(M$3,'LC(WDI)'!$A$2:$JG$66,$A4-1956,FALSE)</f>
        <v>37255000000</v>
      </c>
      <c r="N4">
        <f>HLOOKUP(N$3,'LC(WDI)'!$A$2:$JG$66,$A4-1956,FALSE)</f>
        <v>27328551049.937901</v>
      </c>
      <c r="O4">
        <f>HLOOKUP(O$3,'LC(WDI)'!$A$2:$JG$66,$A4-1956,FALSE)</f>
        <v>4767000000</v>
      </c>
      <c r="P4">
        <f>HLOOKUP(P$3,'LC(WDI)'!$A$2:$JG$66,$A4-1956,FALSE)</f>
        <v>0</v>
      </c>
      <c r="Q4">
        <f>HLOOKUP(Q$3,'LC(WDI)'!$A$2:$JG$66,$A4-1956,FALSE)</f>
        <v>62866620830.328796</v>
      </c>
      <c r="R4">
        <f>HLOOKUP(R$3,'LC(WDI)'!$A$2:$JG$66,$A4-1956,FALSE)</f>
        <v>0</v>
      </c>
      <c r="S4">
        <f>HLOOKUP(S$3,'LC(WDI)'!$A$2:$JG$66,$A4-1956,FALSE)</f>
        <v>0</v>
      </c>
      <c r="T4">
        <f>HLOOKUP(T$3,'LC(WDI)'!$A$2:$JG$66,$A4-1956,FALSE)</f>
        <v>13603000000</v>
      </c>
      <c r="V4">
        <f>HLOOKUP(V$3,'LC(WDI)'!$A$2:$JG$66,$A4-1956,FALSE)</f>
        <v>24947000000</v>
      </c>
      <c r="X4">
        <f>HLOOKUP(X$3,'LC(WDI)'!$A$2:$JG$66,$A4-1956,FALSE)</f>
        <v>2593000000000</v>
      </c>
      <c r="Y4">
        <f>HLOOKUP(Y$3,'LC(WDI)'!$A$2:$JG$66,$A4-1956,FALSE)</f>
        <v>0</v>
      </c>
      <c r="Z4">
        <v>1988</v>
      </c>
      <c r="AB4">
        <f>(C4/C$11)^'w1'!C4</f>
        <v>0.99868063530529783</v>
      </c>
      <c r="AE4">
        <f>(F4/F$11)^'w1'!F4</f>
        <v>0</v>
      </c>
      <c r="AF4">
        <f>(G4/G$11)^'w1'!G4</f>
        <v>0</v>
      </c>
      <c r="AH4">
        <f>(I4/I$11)^'w1'!I4</f>
        <v>0</v>
      </c>
      <c r="AJ4">
        <f>(K4/K$11)^'w1'!K4</f>
        <v>0.98980880450360198</v>
      </c>
      <c r="AK4">
        <f>(L4/L$11)^'w1'!L4</f>
        <v>0</v>
      </c>
      <c r="AL4">
        <f>(M4/M$11)^'w1'!M4</f>
        <v>0.98548134438797808</v>
      </c>
      <c r="AM4">
        <f>(N4/N$11)^'w1'!N4</f>
        <v>0.99623975342598803</v>
      </c>
      <c r="AP4">
        <f>(Q4/Q$11)^'w1'!Q4</f>
        <v>0.9722560947521891</v>
      </c>
      <c r="AS4">
        <f>(T4/T$11)^'w1'!T4</f>
        <v>0.99504660339562223</v>
      </c>
      <c r="AU4">
        <f>(V4/V$11)^'w1'!V4</f>
        <v>0.97660410393239139</v>
      </c>
      <c r="AW4">
        <f>(X4/X$11)^'w1'!X4</f>
        <v>0.97864748478051911</v>
      </c>
    </row>
    <row r="5" spans="1:51" x14ac:dyDescent="0.2">
      <c r="A5">
        <v>1989</v>
      </c>
      <c r="B5">
        <f>HLOOKUP(B$3,'LC(WDI)'!$A$2:$JG$66,$A5-1956,FALSE)</f>
        <v>122690000000</v>
      </c>
      <c r="C5">
        <f>HLOOKUP(C$3,'LC(WDI)'!$A$2:$JG$66,$A5-1956,FALSE)</f>
        <v>36165410815.640404</v>
      </c>
      <c r="D5">
        <f>HLOOKUP(D$3,'LC(WDI)'!$A$2:$JG$66,$A5-1956,FALSE)</f>
        <v>5240000000000</v>
      </c>
      <c r="F5">
        <f>HLOOKUP(F$3,'LC(WDI)'!$A$2:$JG$66,$A5-1956,FALSE)</f>
        <v>0</v>
      </c>
      <c r="G5">
        <f>HLOOKUP(G$3,'LC(WDI)'!$A$2:$JG$66,$A5-1956,FALSE)</f>
        <v>0</v>
      </c>
      <c r="H5">
        <f>HLOOKUP(H$3,'LC(WDI)'!$A$2:$JG$66,$A5-1956,FALSE)</f>
        <v>0</v>
      </c>
      <c r="I5">
        <f>HLOOKUP(I$3,'LC(WDI)'!$A$2:$JG$66,$A5-1956,FALSE)</f>
        <v>0</v>
      </c>
      <c r="J5">
        <f>HLOOKUP(J$3,'LC(WDI)'!$A$2:$JG$66,$A5-1956,FALSE)</f>
        <v>17740675297.2005</v>
      </c>
      <c r="K5">
        <f>HLOOKUP(K$3,'LC(WDI)'!$A$2:$JG$66,$A5-1956,FALSE)</f>
        <v>89580000000</v>
      </c>
      <c r="L5">
        <f>HLOOKUP(L$3,'LC(WDI)'!$A$2:$JG$66,$A5-1956,FALSE)</f>
        <v>0</v>
      </c>
      <c r="M5">
        <f>HLOOKUP(M$3,'LC(WDI)'!$A$2:$JG$66,$A5-1956,FALSE)</f>
        <v>38699000000</v>
      </c>
      <c r="N5">
        <f>HLOOKUP(N$3,'LC(WDI)'!$A$2:$JG$66,$A5-1956,FALSE)</f>
        <v>28207973085.595402</v>
      </c>
      <c r="O5">
        <f>HLOOKUP(O$3,'LC(WDI)'!$A$2:$JG$66,$A5-1956,FALSE)</f>
        <v>0</v>
      </c>
      <c r="P5">
        <f>HLOOKUP(P$3,'LC(WDI)'!$A$2:$JG$66,$A5-1956,FALSE)</f>
        <v>0</v>
      </c>
      <c r="Q5">
        <f>HLOOKUP(Q$3,'LC(WDI)'!$A$2:$JG$66,$A5-1956,FALSE)</f>
        <v>66467771515.510902</v>
      </c>
      <c r="R5">
        <f>HLOOKUP(R$3,'LC(WDI)'!$A$2:$JG$66,$A5-1956,FALSE)</f>
        <v>0</v>
      </c>
      <c r="S5">
        <f>HLOOKUP(S$3,'LC(WDI)'!$A$2:$JG$66,$A5-1956,FALSE)</f>
        <v>0</v>
      </c>
      <c r="T5">
        <f>HLOOKUP(T$3,'LC(WDI)'!$A$2:$JG$66,$A5-1956,FALSE)</f>
        <v>17502000000</v>
      </c>
      <c r="V5">
        <f>HLOOKUP(V$3,'LC(WDI)'!$A$2:$JG$66,$A5-1956,FALSE)</f>
        <v>27468000000</v>
      </c>
      <c r="X5">
        <f>HLOOKUP(X$3,'LC(WDI)'!$A$2:$JG$66,$A5-1956,FALSE)</f>
        <v>3002000000000</v>
      </c>
      <c r="Y5">
        <f>HLOOKUP(Y$3,'LC(WDI)'!$A$2:$JG$66,$A5-1956,FALSE)</f>
        <v>0</v>
      </c>
      <c r="Z5">
        <v>1989</v>
      </c>
      <c r="AA5">
        <f>(B5/B$11)^'w1'!B5</f>
        <v>0.94110899119838609</v>
      </c>
      <c r="AB5">
        <f>(C5/C$11)^'w1'!C5</f>
        <v>0.99868700983794756</v>
      </c>
      <c r="AE5">
        <f>(F5/F$11)^'w1'!F5</f>
        <v>0</v>
      </c>
      <c r="AF5">
        <f>(G5/G$11)^'w1'!G5</f>
        <v>0</v>
      </c>
      <c r="AH5">
        <f>(I5/I$11)^'w1'!I5</f>
        <v>0</v>
      </c>
      <c r="AJ5">
        <f>(K5/K$11)^'w1'!K5</f>
        <v>0.9912653945195723</v>
      </c>
      <c r="AK5">
        <f>(L5/L$11)^'w1'!L5</f>
        <v>0</v>
      </c>
      <c r="AL5">
        <f>(M5/M$11)^'w1'!M5</f>
        <v>0.9892295809475754</v>
      </c>
      <c r="AM5">
        <f>(N5/N$11)^'w1'!N5</f>
        <v>0.99674775375963742</v>
      </c>
      <c r="AP5">
        <f>(Q5/Q$11)^'w1'!Q5</f>
        <v>0.96028684801758157</v>
      </c>
      <c r="AS5">
        <f>(T5/T$11)^'w1'!T5</f>
        <v>0.99770017267512845</v>
      </c>
      <c r="AU5">
        <f>(V5/V$11)^'w1'!V5</f>
        <v>0.97234758709132763</v>
      </c>
      <c r="AW5">
        <f>(X5/X$11)^'w1'!X5</f>
        <v>0.98049184501409992</v>
      </c>
    </row>
    <row r="6" spans="1:51" x14ac:dyDescent="0.2">
      <c r="A6">
        <v>1990</v>
      </c>
      <c r="B6">
        <f>HLOOKUP(B$3,'LC(WDI)'!$A$2:$JG$66,$A6-1956,FALSE)</f>
        <v>129340000000</v>
      </c>
      <c r="C6">
        <f>HLOOKUP(C$3,'LC(WDI)'!$A$2:$JG$66,$A6-1956,FALSE)</f>
        <v>41703894601.475998</v>
      </c>
      <c r="D6">
        <f>HLOOKUP(D$3,'LC(WDI)'!$A$2:$JG$66,$A6-1956,FALSE)</f>
        <v>6032000000000</v>
      </c>
      <c r="F6">
        <f>HLOOKUP(F$3,'LC(WDI)'!$A$2:$JG$66,$A6-1956,FALSE)</f>
        <v>1891000000</v>
      </c>
      <c r="G6">
        <f>HLOOKUP(G$3,'LC(WDI)'!$A$2:$JG$66,$A6-1956,FALSE)</f>
        <v>17611000000</v>
      </c>
      <c r="H6">
        <f>HLOOKUP(H$3,'LC(WDI)'!$A$2:$JG$66,$A6-1956,FALSE)</f>
        <v>0</v>
      </c>
      <c r="I6">
        <f>HLOOKUP(I$3,'LC(WDI)'!$A$2:$JG$66,$A6-1956,FALSE)</f>
        <v>3837964328.8899999</v>
      </c>
      <c r="J6">
        <f>HLOOKUP(J$3,'LC(WDI)'!$A$2:$JG$66,$A6-1956,FALSE)</f>
        <v>13739136706.213301</v>
      </c>
      <c r="K6">
        <f>HLOOKUP(K$3,'LC(WDI)'!$A$2:$JG$66,$A6-1956,FALSE)</f>
        <v>106298000000</v>
      </c>
      <c r="L6">
        <f>HLOOKUP(L$3,'LC(WDI)'!$A$2:$JG$66,$A6-1956,FALSE)</f>
        <v>336250000000</v>
      </c>
      <c r="M6">
        <f>HLOOKUP(M$3,'LC(WDI)'!$A$2:$JG$66,$A6-1956,FALSE)</f>
        <v>39261000000</v>
      </c>
      <c r="N6">
        <f>HLOOKUP(N$3,'LC(WDI)'!$A$2:$JG$66,$A6-1956,FALSE)</f>
        <v>29644703271.756699</v>
      </c>
      <c r="O6">
        <f>HLOOKUP(O$3,'LC(WDI)'!$A$2:$JG$66,$A6-1956,FALSE)</f>
        <v>0</v>
      </c>
      <c r="P6">
        <f>HLOOKUP(P$3,'LC(WDI)'!$A$2:$JG$66,$A6-1956,FALSE)</f>
        <v>0</v>
      </c>
      <c r="Q6">
        <f>HLOOKUP(Q$3,'LC(WDI)'!$A$2:$JG$66,$A6-1956,FALSE)</f>
        <v>70431445963.683594</v>
      </c>
      <c r="R6">
        <f>HLOOKUP(R$3,'LC(WDI)'!$A$2:$JG$66,$A6-1956,FALSE)</f>
        <v>0</v>
      </c>
      <c r="S6">
        <f>HLOOKUP(S$3,'LC(WDI)'!$A$2:$JG$66,$A6-1956,FALSE)</f>
        <v>0</v>
      </c>
      <c r="T6">
        <f>HLOOKUP(T$3,'LC(WDI)'!$A$2:$JG$66,$A6-1956,FALSE)</f>
        <v>23461000000</v>
      </c>
      <c r="V6">
        <f>HLOOKUP(V$3,'LC(WDI)'!$A$2:$JG$66,$A6-1956,FALSE)</f>
        <v>30315000000</v>
      </c>
      <c r="X6">
        <f>HLOOKUP(X$3,'LC(WDI)'!$A$2:$JG$66,$A6-1956,FALSE)</f>
        <v>3777000000000</v>
      </c>
      <c r="Y6">
        <f>HLOOKUP(Y$3,'LC(WDI)'!$A$2:$JG$66,$A6-1956,FALSE)</f>
        <v>0</v>
      </c>
      <c r="Z6">
        <v>1990</v>
      </c>
      <c r="AA6">
        <f>(B6/B$11)^'w1'!B6</f>
        <v>0.9660555261305388</v>
      </c>
      <c r="AB6">
        <f>(C6/C$11)^'w1'!C6</f>
        <v>0.99840166699763055</v>
      </c>
      <c r="AE6">
        <f>(F6/F$11)^'w1'!F6</f>
        <v>0.98612958475750723</v>
      </c>
      <c r="AF6">
        <f>(G6/G$11)^'w1'!G6</f>
        <v>0.99793312990826055</v>
      </c>
      <c r="AH6">
        <f>(I6/I$11)^'w1'!I6</f>
        <v>0.99931670484685942</v>
      </c>
      <c r="AJ6">
        <f>(K6/K$11)^'w1'!K6</f>
        <v>0.99147193163649805</v>
      </c>
      <c r="AK6">
        <f>(L6/L$11)^'w1'!L6</f>
        <v>0.9870064175318265</v>
      </c>
      <c r="AL6">
        <f>(M6/M$11)^'w1'!M6</f>
        <v>0.99158549767885606</v>
      </c>
      <c r="AM6">
        <f>(N6/N$11)^'w1'!N6</f>
        <v>0.9973290309464008</v>
      </c>
      <c r="AP6">
        <f>(Q6/Q$11)^'w1'!Q6</f>
        <v>0.95263252931329201</v>
      </c>
      <c r="AS6">
        <f>(T6/T$11)^'w1'!T6</f>
        <v>0.99881083974028095</v>
      </c>
      <c r="AU6">
        <f>(V6/V$11)^'w1'!V6</f>
        <v>0.97333122754263246</v>
      </c>
      <c r="AW6">
        <f>(X6/X$11)^'w1'!X6</f>
        <v>0.98689203445259788</v>
      </c>
    </row>
    <row r="7" spans="1:51" x14ac:dyDescent="0.2">
      <c r="A7">
        <v>1991</v>
      </c>
      <c r="B7">
        <f>HLOOKUP(B$3,'LC(WDI)'!$A$2:$JG$66,$A7-1956,FALSE)</f>
        <v>138480000000</v>
      </c>
      <c r="C7">
        <f>HLOOKUP(C$3,'LC(WDI)'!$A$2:$JG$66,$A7-1956,FALSE)</f>
        <v>45472997051.031097</v>
      </c>
      <c r="D7">
        <f>HLOOKUP(D$3,'LC(WDI)'!$A$2:$JG$66,$A7-1956,FALSE)</f>
        <v>6787000000000</v>
      </c>
      <c r="F7">
        <f>HLOOKUP(F$3,'LC(WDI)'!$A$2:$JG$66,$A7-1956,FALSE)</f>
        <v>2089000000</v>
      </c>
      <c r="G7">
        <f>HLOOKUP(G$3,'LC(WDI)'!$A$2:$JG$66,$A7-1956,FALSE)</f>
        <v>18592000000</v>
      </c>
      <c r="H7">
        <f>HLOOKUP(H$3,'LC(WDI)'!$A$2:$JG$66,$A7-1956,FALSE)</f>
        <v>0</v>
      </c>
      <c r="I7">
        <f>HLOOKUP(I$3,'LC(WDI)'!$A$2:$JG$66,$A7-1956,FALSE)</f>
        <v>4149924689.46</v>
      </c>
      <c r="J7">
        <f>HLOOKUP(J$3,'LC(WDI)'!$A$2:$JG$66,$A7-1956,FALSE)</f>
        <v>14493406897.214899</v>
      </c>
      <c r="K7">
        <f>HLOOKUP(K$3,'LC(WDI)'!$A$2:$JG$66,$A7-1956,FALSE)</f>
        <v>121093000000</v>
      </c>
      <c r="L7">
        <f>HLOOKUP(L$3,'LC(WDI)'!$A$2:$JG$66,$A7-1956,FALSE)</f>
        <v>449190000000</v>
      </c>
      <c r="M7">
        <f>HLOOKUP(M$3,'LC(WDI)'!$A$2:$JG$66,$A7-1956,FALSE)</f>
        <v>39180000000</v>
      </c>
      <c r="N7">
        <f>HLOOKUP(N$3,'LC(WDI)'!$A$2:$JG$66,$A7-1956,FALSE)</f>
        <v>31679000000</v>
      </c>
      <c r="O7">
        <f>HLOOKUP(O$3,'LC(WDI)'!$A$2:$JG$66,$A7-1956,FALSE)</f>
        <v>0</v>
      </c>
      <c r="P7">
        <f>HLOOKUP(P$3,'LC(WDI)'!$A$2:$JG$66,$A7-1956,FALSE)</f>
        <v>0</v>
      </c>
      <c r="Q7">
        <f>HLOOKUP(Q$3,'LC(WDI)'!$A$2:$JG$66,$A7-1956,FALSE)</f>
        <v>73922528458.420303</v>
      </c>
      <c r="R7">
        <f>HLOOKUP(R$3,'LC(WDI)'!$A$2:$JG$66,$A7-1956,FALSE)</f>
        <v>0</v>
      </c>
      <c r="S7">
        <f>HLOOKUP(S$3,'LC(WDI)'!$A$2:$JG$66,$A7-1956,FALSE)</f>
        <v>0</v>
      </c>
      <c r="T7">
        <f>HLOOKUP(T$3,'LC(WDI)'!$A$2:$JG$66,$A7-1956,FALSE)</f>
        <v>35413000000</v>
      </c>
      <c r="V7">
        <f>HLOOKUP(V$3,'LC(WDI)'!$A$2:$JG$66,$A7-1956,FALSE)</f>
        <v>31647000000</v>
      </c>
      <c r="X7">
        <f>HLOOKUP(X$3,'LC(WDI)'!$A$2:$JG$66,$A7-1956,FALSE)</f>
        <v>4541000000000</v>
      </c>
      <c r="Y7">
        <f>HLOOKUP(Y$3,'LC(WDI)'!$A$2:$JG$66,$A7-1956,FALSE)</f>
        <v>0</v>
      </c>
      <c r="Z7">
        <v>1991</v>
      </c>
      <c r="AA7">
        <f>(B7/B$11)^'w1'!B7</f>
        <v>0.99822516372307413</v>
      </c>
      <c r="AB7">
        <f>(C7/C$11)^'w1'!C7</f>
        <v>0.99875975147179996</v>
      </c>
      <c r="AE7">
        <f>(F7/F$11)^'w1'!F7</f>
        <v>0.97368433675218091</v>
      </c>
      <c r="AF7">
        <f>(G7/G$11)^'w1'!G7</f>
        <v>0.99988190575369784</v>
      </c>
      <c r="AH7">
        <f>(I7/I$11)^'w1'!I7</f>
        <v>0.99973765472761744</v>
      </c>
      <c r="AJ7">
        <f>(K7/K$11)^'w1'!K7</f>
        <v>0.99069669753634304</v>
      </c>
      <c r="AK7">
        <f>(L7/L$11)^'w1'!L7</f>
        <v>0.99008031158116505</v>
      </c>
      <c r="AL7">
        <f>(M7/M$11)^'w1'!M7</f>
        <v>0.99213140783051523</v>
      </c>
      <c r="AM7">
        <f>(N7/N$11)^'w1'!N7</f>
        <v>0.99890307514722398</v>
      </c>
      <c r="AP7">
        <f>(Q7/Q$11)^'w1'!Q7</f>
        <v>0.95830516589491344</v>
      </c>
      <c r="AS7">
        <f>(T7/T$11)^'w1'!T7</f>
        <v>0.99942581867382496</v>
      </c>
      <c r="AU7">
        <f>(V7/V$11)^'w1'!V7</f>
        <v>0.98303197009424959</v>
      </c>
      <c r="AW7">
        <f>(X7/X$11)^'w1'!X7</f>
        <v>0.99247998990738506</v>
      </c>
    </row>
    <row r="8" spans="1:51" x14ac:dyDescent="0.2">
      <c r="A8">
        <v>1992</v>
      </c>
      <c r="B8">
        <f>HLOOKUP(B$3,'LC(WDI)'!$A$2:$JG$66,$A8-1956,FALSE)</f>
        <v>138220000000</v>
      </c>
      <c r="C8">
        <f>HLOOKUP(C$3,'LC(WDI)'!$A$2:$JG$66,$A8-1956,FALSE)</f>
        <v>46942833385.839798</v>
      </c>
      <c r="D8">
        <f>HLOOKUP(D$3,'LC(WDI)'!$A$2:$JG$66,$A8-1956,FALSE)</f>
        <v>8104400000000</v>
      </c>
      <c r="F8">
        <f>HLOOKUP(F$3,'LC(WDI)'!$A$2:$JG$66,$A8-1956,FALSE)</f>
        <v>2246000000</v>
      </c>
      <c r="G8">
        <f>HLOOKUP(G$3,'LC(WDI)'!$A$2:$JG$66,$A8-1956,FALSE)</f>
        <v>18967000000</v>
      </c>
      <c r="H8">
        <f>HLOOKUP(H$3,'LC(WDI)'!$A$2:$JG$66,$A8-1956,FALSE)</f>
        <v>0</v>
      </c>
      <c r="I8">
        <f>HLOOKUP(I$3,'LC(WDI)'!$A$2:$JG$66,$A8-1956,FALSE)</f>
        <v>4614370011.2200003</v>
      </c>
      <c r="J8">
        <f>HLOOKUP(J$3,'LC(WDI)'!$A$2:$JG$66,$A8-1956,FALSE)</f>
        <v>15591456011.924101</v>
      </c>
      <c r="K8">
        <f>HLOOKUP(K$3,'LC(WDI)'!$A$2:$JG$66,$A8-1956,FALSE)</f>
        <v>144048000000</v>
      </c>
      <c r="L8">
        <f>HLOOKUP(L$3,'LC(WDI)'!$A$2:$JG$66,$A8-1956,FALSE)</f>
        <v>570550000000</v>
      </c>
      <c r="M8">
        <f>HLOOKUP(M$3,'LC(WDI)'!$A$2:$JG$66,$A8-1956,FALSE)</f>
        <v>40554000000</v>
      </c>
      <c r="N8">
        <f>HLOOKUP(N$3,'LC(WDI)'!$A$2:$JG$66,$A8-1956,FALSE)</f>
        <v>34192000000</v>
      </c>
      <c r="O8">
        <f>HLOOKUP(O$3,'LC(WDI)'!$A$2:$JG$66,$A8-1956,FALSE)</f>
        <v>0</v>
      </c>
      <c r="P8">
        <f>HLOOKUP(P$3,'LC(WDI)'!$A$2:$JG$66,$A8-1956,FALSE)</f>
        <v>0</v>
      </c>
      <c r="Q8">
        <f>HLOOKUP(Q$3,'LC(WDI)'!$A$2:$JG$66,$A8-1956,FALSE)</f>
        <v>78343549958.305206</v>
      </c>
      <c r="R8">
        <f>HLOOKUP(R$3,'LC(WDI)'!$A$2:$JG$66,$A8-1956,FALSE)</f>
        <v>0</v>
      </c>
      <c r="S8">
        <f>HLOOKUP(S$3,'LC(WDI)'!$A$2:$JG$66,$A8-1956,FALSE)</f>
        <v>0</v>
      </c>
      <c r="T8">
        <f>HLOOKUP(T$3,'LC(WDI)'!$A$2:$JG$66,$A8-1956,FALSE)</f>
        <v>47132000000</v>
      </c>
      <c r="V8">
        <f>HLOOKUP(V$3,'LC(WDI)'!$A$2:$JG$66,$A8-1956,FALSE)</f>
        <v>32489000000</v>
      </c>
      <c r="X8">
        <f>HLOOKUP(X$3,'LC(WDI)'!$A$2:$JG$66,$A8-1956,FALSE)</f>
        <v>5375000000000</v>
      </c>
      <c r="Y8">
        <f>HLOOKUP(Y$3,'LC(WDI)'!$A$2:$JG$66,$A8-1956,FALSE)</f>
        <v>0</v>
      </c>
      <c r="Z8">
        <v>1992</v>
      </c>
      <c r="AA8">
        <f>(B8/B$11)^'w1'!B8</f>
        <v>0.99733709731190301</v>
      </c>
      <c r="AB8">
        <f>(C8/C$11)^'w1'!C8</f>
        <v>0.9991095448530698</v>
      </c>
      <c r="AE8">
        <f>(F8/F$11)^'w1'!F8</f>
        <v>0.97964474147479019</v>
      </c>
      <c r="AF8">
        <f>(G8/G$11)^'w1'!G8</f>
        <v>1.0004742194700211</v>
      </c>
      <c r="AH8">
        <f>(I8/I$11)^'w1'!I8</f>
        <v>0.99993608758751718</v>
      </c>
      <c r="AJ8">
        <f>(K8/K$11)^'w1'!K8</f>
        <v>0.99243771902716293</v>
      </c>
      <c r="AK8">
        <f>(L8/L$11)^'w1'!L8</f>
        <v>0.99252986058015957</v>
      </c>
      <c r="AL8">
        <f>(M8/M$11)^'w1'!M8</f>
        <v>0.99366529370077961</v>
      </c>
      <c r="AM8">
        <f>(N8/N$11)^'w1'!N8</f>
        <v>0.99966027416001069</v>
      </c>
      <c r="AP8">
        <f>(Q8/Q$11)^'w1'!Q8</f>
        <v>0.96774547582404402</v>
      </c>
      <c r="AS8">
        <f>(T8/T$11)^'w1'!T8</f>
        <v>0.99979681177537461</v>
      </c>
      <c r="AU8">
        <f>(V8/V$11)^'w1'!V8</f>
        <v>0.98385658170253121</v>
      </c>
      <c r="AW8">
        <f>(X8/X$11)^'w1'!X8</f>
        <v>0.99443365542623685</v>
      </c>
    </row>
    <row r="9" spans="1:51" x14ac:dyDescent="0.2">
      <c r="A9">
        <v>1993</v>
      </c>
      <c r="B9">
        <f>HLOOKUP(B$3,'LC(WDI)'!$A$2:$JG$66,$A9-1956,FALSE)</f>
        <v>138750000000</v>
      </c>
      <c r="C9">
        <f>HLOOKUP(C$3,'LC(WDI)'!$A$2:$JG$66,$A9-1956,FALSE)</f>
        <v>47650379337.5924</v>
      </c>
      <c r="D9">
        <f>HLOOKUP(D$3,'LC(WDI)'!$A$2:$JG$66,$A9-1956,FALSE)</f>
        <v>9810700000000</v>
      </c>
      <c r="F9">
        <f>HLOOKUP(F$3,'LC(WDI)'!$A$2:$JG$66,$A9-1956,FALSE)</f>
        <v>2472000000</v>
      </c>
      <c r="G9">
        <f>HLOOKUP(G$3,'LC(WDI)'!$A$2:$JG$66,$A9-1956,FALSE)</f>
        <v>18647000000</v>
      </c>
      <c r="H9">
        <f>HLOOKUP(H$3,'LC(WDI)'!$A$2:$JG$66,$A9-1956,FALSE)</f>
        <v>0</v>
      </c>
      <c r="I9">
        <f>HLOOKUP(I$3,'LC(WDI)'!$A$2:$JG$66,$A9-1956,FALSE)</f>
        <v>4743697634.8800001</v>
      </c>
      <c r="J9">
        <f>HLOOKUP(J$3,'LC(WDI)'!$A$2:$JG$66,$A9-1956,FALSE)</f>
        <v>16853581431.129999</v>
      </c>
      <c r="K9">
        <f>HLOOKUP(K$3,'LC(WDI)'!$A$2:$JG$66,$A9-1956,FALSE)</f>
        <v>162388000000</v>
      </c>
      <c r="L9">
        <f>HLOOKUP(L$3,'LC(WDI)'!$A$2:$JG$66,$A9-1956,FALSE)</f>
        <v>713290000000</v>
      </c>
      <c r="M9">
        <f>HLOOKUP(M$3,'LC(WDI)'!$A$2:$JG$66,$A9-1956,FALSE)</f>
        <v>43131000000</v>
      </c>
      <c r="N9">
        <f>HLOOKUP(N$3,'LC(WDI)'!$A$2:$JG$66,$A9-1956,FALSE)</f>
        <v>35128000000</v>
      </c>
      <c r="O9">
        <f>HLOOKUP(O$3,'LC(WDI)'!$A$2:$JG$66,$A9-1956,FALSE)</f>
        <v>0</v>
      </c>
      <c r="P9">
        <f>HLOOKUP(P$3,'LC(WDI)'!$A$2:$JG$66,$A9-1956,FALSE)</f>
        <v>0</v>
      </c>
      <c r="Q9">
        <f>HLOOKUP(Q$3,'LC(WDI)'!$A$2:$JG$66,$A9-1956,FALSE)</f>
        <v>82703591851.295105</v>
      </c>
      <c r="R9">
        <f>HLOOKUP(R$3,'LC(WDI)'!$A$2:$JG$66,$A9-1956,FALSE)</f>
        <v>0</v>
      </c>
      <c r="S9">
        <f>HLOOKUP(S$3,'LC(WDI)'!$A$2:$JG$66,$A9-1956,FALSE)</f>
        <v>0</v>
      </c>
      <c r="T9">
        <f>HLOOKUP(T$3,'LC(WDI)'!$A$2:$JG$66,$A9-1956,FALSE)</f>
        <v>37465000000</v>
      </c>
      <c r="V9">
        <f>HLOOKUP(V$3,'LC(WDI)'!$A$2:$JG$66,$A9-1956,FALSE)</f>
        <v>29716000000</v>
      </c>
      <c r="X9">
        <f>HLOOKUP(X$3,'LC(WDI)'!$A$2:$JG$66,$A9-1956,FALSE)</f>
        <v>5996000000000</v>
      </c>
      <c r="Y9">
        <f>HLOOKUP(Y$3,'LC(WDI)'!$A$2:$JG$66,$A9-1956,FALSE)</f>
        <v>0</v>
      </c>
      <c r="Z9">
        <v>1993</v>
      </c>
      <c r="AA9">
        <f>(B9/B$11)^'w1'!B9</f>
        <v>0.99907475261344891</v>
      </c>
      <c r="AB9">
        <f>(C9/C$11)^'w1'!C9</f>
        <v>0.99930969514768997</v>
      </c>
      <c r="AE9">
        <f>(F9/F$11)^'w1'!F9</f>
        <v>0.98621160047373591</v>
      </c>
      <c r="AF9">
        <f>(G9/G$11)^'w1'!G9</f>
        <v>0.99995446771033747</v>
      </c>
      <c r="AH9">
        <f>(I9/I$11)^'w1'!I9</f>
        <v>0.99998562778029432</v>
      </c>
      <c r="AJ9">
        <f>(K9/K$11)^'w1'!K9</f>
        <v>0.99415267594691314</v>
      </c>
      <c r="AK9">
        <f>(L9/L$11)^'w1'!L9</f>
        <v>0.99695352344093024</v>
      </c>
      <c r="AL9">
        <f>(M9/M$11)^'w1'!M9</f>
        <v>0.99716610587339083</v>
      </c>
      <c r="AM9">
        <f>(N9/N$11)^'w1'!N9</f>
        <v>0.99992263688982364</v>
      </c>
      <c r="AP9">
        <f>(Q9/Q$11)^'w1'!Q9</f>
        <v>0.97482970198198826</v>
      </c>
      <c r="AS9">
        <f>(T9/T$11)^'w1'!T9</f>
        <v>0.99924686023797293</v>
      </c>
      <c r="AU9">
        <f>(V9/V$11)^'w1'!V9</f>
        <v>0.98284874478180573</v>
      </c>
      <c r="AW9">
        <f>(X9/X$11)^'w1'!X9</f>
        <v>0.99514859450658932</v>
      </c>
    </row>
    <row r="10" spans="1:51" x14ac:dyDescent="0.2">
      <c r="A10">
        <v>1994</v>
      </c>
      <c r="B10">
        <f>HLOOKUP(B$3,'LC(WDI)'!$A$2:$JG$66,$A10-1956,FALSE)</f>
        <v>138420000000</v>
      </c>
      <c r="C10">
        <f>HLOOKUP(C$3,'LC(WDI)'!$A$2:$JG$66,$A10-1956,FALSE)</f>
        <v>47377173637.973999</v>
      </c>
      <c r="D10">
        <f>HLOOKUP(D$3,'LC(WDI)'!$A$2:$JG$66,$A10-1956,FALSE)</f>
        <v>8748000000000</v>
      </c>
      <c r="F10">
        <f>HLOOKUP(F$3,'LC(WDI)'!$A$2:$JG$66,$A10-1956,FALSE)</f>
        <v>2728000000</v>
      </c>
      <c r="G10">
        <f>HLOOKUP(G$3,'LC(WDI)'!$A$2:$JG$66,$A10-1956,FALSE)</f>
        <v>18607000000</v>
      </c>
      <c r="H10">
        <f>HLOOKUP(H$3,'LC(WDI)'!$A$2:$JG$66,$A10-1956,FALSE)</f>
        <v>0</v>
      </c>
      <c r="I10">
        <f>HLOOKUP(I$3,'LC(WDI)'!$A$2:$JG$66,$A10-1956,FALSE)</f>
        <v>4830677234.0100002</v>
      </c>
      <c r="J10">
        <f>HLOOKUP(J$3,'LC(WDI)'!$A$2:$JG$66,$A10-1956,FALSE)</f>
        <v>16228528842.5709</v>
      </c>
      <c r="K10">
        <f>HLOOKUP(K$3,'LC(WDI)'!$A$2:$JG$66,$A10-1956,FALSE)</f>
        <v>173356000000</v>
      </c>
      <c r="L10">
        <f>HLOOKUP(L$3,'LC(WDI)'!$A$2:$JG$66,$A10-1956,FALSE)</f>
        <v>854240000000</v>
      </c>
      <c r="M10">
        <f>HLOOKUP(M$3,'LC(WDI)'!$A$2:$JG$66,$A10-1956,FALSE)</f>
        <v>45782000000</v>
      </c>
      <c r="N10">
        <f>HLOOKUP(N$3,'LC(WDI)'!$A$2:$JG$66,$A10-1956,FALSE)</f>
        <v>35717000000</v>
      </c>
      <c r="O10">
        <f>HLOOKUP(O$3,'LC(WDI)'!$A$2:$JG$66,$A10-1956,FALSE)</f>
        <v>0</v>
      </c>
      <c r="P10">
        <f>HLOOKUP(P$3,'LC(WDI)'!$A$2:$JG$66,$A10-1956,FALSE)</f>
        <v>0</v>
      </c>
      <c r="Q10">
        <f>HLOOKUP(Q$3,'LC(WDI)'!$A$2:$JG$66,$A10-1956,FALSE)</f>
        <v>85264735340.883606</v>
      </c>
      <c r="R10">
        <f>HLOOKUP(R$3,'LC(WDI)'!$A$2:$JG$66,$A10-1956,FALSE)</f>
        <v>0</v>
      </c>
      <c r="S10">
        <f>HLOOKUP(S$3,'LC(WDI)'!$A$2:$JG$66,$A10-1956,FALSE)</f>
        <v>0</v>
      </c>
      <c r="T10">
        <f>HLOOKUP(T$3,'LC(WDI)'!$A$2:$JG$66,$A10-1956,FALSE)</f>
        <v>44120000000</v>
      </c>
      <c r="V10">
        <f>HLOOKUP(V$3,'LC(WDI)'!$A$2:$JG$66,$A10-1956,FALSE)</f>
        <v>24315000000</v>
      </c>
      <c r="X10">
        <f>HLOOKUP(X$3,'LC(WDI)'!$A$2:$JG$66,$A10-1956,FALSE)</f>
        <v>6762000000000</v>
      </c>
      <c r="Y10">
        <f>HLOOKUP(Y$3,'LC(WDI)'!$A$2:$JG$66,$A10-1956,FALSE)</f>
        <v>0</v>
      </c>
      <c r="Z10">
        <v>1994</v>
      </c>
      <c r="AA10">
        <f>(B10/B$11)^'w1'!B10</f>
        <v>0.99806471449091005</v>
      </c>
      <c r="AB10">
        <f>(C10/C$11)^'w1'!C10</f>
        <v>0.99843981305782503</v>
      </c>
      <c r="AE10">
        <f>(F10/F$11)^'w1'!F10</f>
        <v>0.99536969280289811</v>
      </c>
      <c r="AF10">
        <f>(G10/G$11)^'w1'!G10</f>
        <v>0.99989725658615158</v>
      </c>
      <c r="AH10">
        <f>(I10/I$11)^'w1'!I10</f>
        <v>1.0000155227209064</v>
      </c>
      <c r="AJ10">
        <f>(K10/K$11)^'w1'!K10</f>
        <v>0.99514716035465622</v>
      </c>
      <c r="AK10">
        <f>(L10/L$11)^'w1'!L10</f>
        <v>0.99858777711127378</v>
      </c>
      <c r="AL10">
        <f>(M10/M$11)^'w1'!M10</f>
        <v>1.0006761390253311</v>
      </c>
      <c r="AM10">
        <f>(N10/N$11)^'w1'!N10</f>
        <v>1.000066916187446</v>
      </c>
      <c r="AP10">
        <f>(Q10/Q$11)^'w1'!Q10</f>
        <v>0.97750222263296216</v>
      </c>
      <c r="AS10">
        <f>(T10/T$11)^'w1'!T10</f>
        <v>0.99942871048997428</v>
      </c>
      <c r="AU10">
        <f>(V10/V$11)^'w1'!V10</f>
        <v>0.97918501345867315</v>
      </c>
      <c r="AW10">
        <f>(X10/X$11)^'w1'!X10</f>
        <v>0.99682022268335246</v>
      </c>
    </row>
    <row r="11" spans="1:51" x14ac:dyDescent="0.2">
      <c r="A11">
        <v>1995</v>
      </c>
      <c r="B11">
        <f>HLOOKUP(B$3,'LC(WDI)'!$A$2:$JG$66,$A11-1956,FALSE)</f>
        <v>139020000000</v>
      </c>
      <c r="C11">
        <f>HLOOKUP(C$3,'LC(WDI)'!$A$2:$JG$66,$A11-1956,FALSE)</f>
        <v>60134807748.070297</v>
      </c>
      <c r="D11">
        <f>HLOOKUP(D$3,'LC(WDI)'!$A$2:$JG$66,$A11-1956,FALSE)</f>
        <v>8851000000000</v>
      </c>
      <c r="F11">
        <f>HLOOKUP(F$3,'LC(WDI)'!$A$2:$JG$66,$A11-1956,FALSE)</f>
        <v>2857000000</v>
      </c>
      <c r="G11">
        <f>HLOOKUP(G$3,'LC(WDI)'!$A$2:$JG$66,$A11-1956,FALSE)</f>
        <v>18675000000</v>
      </c>
      <c r="H11">
        <f>HLOOKUP(H$3,'LC(WDI)'!$A$2:$JG$66,$A11-1956,FALSE)</f>
        <v>0</v>
      </c>
      <c r="I11">
        <f>HLOOKUP(I$3,'LC(WDI)'!$A$2:$JG$66,$A11-1956,FALSE)</f>
        <v>4785687996.0600004</v>
      </c>
      <c r="J11">
        <f>HLOOKUP(J$3,'LC(WDI)'!$A$2:$JG$66,$A11-1956,FALSE)</f>
        <v>0</v>
      </c>
      <c r="K11">
        <f>HLOOKUP(K$3,'LC(WDI)'!$A$2:$JG$66,$A11-1956,FALSE)</f>
        <v>223168000000</v>
      </c>
      <c r="L11">
        <f>HLOOKUP(L$3,'LC(WDI)'!$A$2:$JG$66,$A11-1956,FALSE)</f>
        <v>1000250000000</v>
      </c>
      <c r="M11">
        <f>HLOOKUP(M$3,'LC(WDI)'!$A$2:$JG$66,$A11-1956,FALSE)</f>
        <v>45210000000</v>
      </c>
      <c r="N11">
        <f>HLOOKUP(N$3,'LC(WDI)'!$A$2:$JG$66,$A11-1956,FALSE)</f>
        <v>35460140643.195297</v>
      </c>
      <c r="O11">
        <f>HLOOKUP(O$3,'LC(WDI)'!$A$2:$JG$66,$A11-1956,FALSE)</f>
        <v>0</v>
      </c>
      <c r="P11">
        <f>HLOOKUP(P$3,'LC(WDI)'!$A$2:$JG$66,$A11-1956,FALSE)</f>
        <v>0</v>
      </c>
      <c r="Q11">
        <f>HLOOKUP(Q$3,'LC(WDI)'!$A$2:$JG$66,$A11-1956,FALSE)</f>
        <v>123918097371.451</v>
      </c>
      <c r="R11">
        <f>HLOOKUP(R$3,'LC(WDI)'!$A$2:$JG$66,$A11-1956,FALSE)</f>
        <v>0</v>
      </c>
      <c r="S11">
        <f>HLOOKUP(S$3,'LC(WDI)'!$A$2:$JG$66,$A11-1956,FALSE)</f>
        <v>0</v>
      </c>
      <c r="T11">
        <f>HLOOKUP(T$3,'LC(WDI)'!$A$2:$JG$66,$A11-1956,FALSE)</f>
        <v>51999000000</v>
      </c>
      <c r="V11">
        <f>HLOOKUP(V$3,'LC(WDI)'!$A$2:$JG$66,$A11-1956,FALSE)</f>
        <v>49097000000</v>
      </c>
      <c r="X11">
        <f>HLOOKUP(X$3,'LC(WDI)'!$A$2:$JG$66,$A11-1956,FALSE)</f>
        <v>8585000000000</v>
      </c>
      <c r="Y11">
        <f>HLOOKUP(Y$3,'LC(WDI)'!$A$2:$JG$66,$A11-1956,FALSE)</f>
        <v>0</v>
      </c>
      <c r="Z11">
        <v>1995</v>
      </c>
      <c r="AA11">
        <f>(B11/B$11)^'w1'!B11</f>
        <v>1</v>
      </c>
      <c r="AB11">
        <f>(C11/C$11)^'w1'!C11</f>
        <v>1</v>
      </c>
      <c r="AC11">
        <f>(Country!I58/Country!I$58)^'w1'!D11</f>
        <v>1</v>
      </c>
      <c r="AE11">
        <f>(F11/F$11)^'w1'!F11</f>
        <v>1</v>
      </c>
      <c r="AF11">
        <f>(G11/G$11)^'w1'!G11</f>
        <v>1</v>
      </c>
      <c r="AH11">
        <f>(I11/I$11)^'w1'!I11</f>
        <v>1</v>
      </c>
      <c r="AJ11">
        <f>(K11/K$11)^'w1'!K11</f>
        <v>1</v>
      </c>
      <c r="AK11">
        <f>(L11/L$11)^'w1'!L11</f>
        <v>1</v>
      </c>
      <c r="AL11">
        <f>(M11/M$11)^'w1'!M11</f>
        <v>1</v>
      </c>
      <c r="AM11">
        <f>(N11/N$11)^'w1'!N11</f>
        <v>1</v>
      </c>
      <c r="AP11">
        <f>(Q11/Q$11)^'w1'!Q11</f>
        <v>1</v>
      </c>
      <c r="AR11">
        <f>(Country!I31/Country!I$31)^'w1'!S11</f>
        <v>1</v>
      </c>
      <c r="AS11">
        <f>(T11/T$11)^'w1'!T11</f>
        <v>1</v>
      </c>
      <c r="AU11">
        <f>(V11/V$11)^'w1'!V11</f>
        <v>1</v>
      </c>
      <c r="AW11">
        <f>(X11/X$11)^'w1'!X11</f>
        <v>1</v>
      </c>
      <c r="AX11" s="14">
        <f>(Country!I3/Country!I$3)^'w1'!Y11</f>
        <v>1</v>
      </c>
      <c r="AY11">
        <f>PRODUCT(AA11:AP11,AR11,AU11:AX11)</f>
        <v>1</v>
      </c>
    </row>
    <row r="12" spans="1:51" x14ac:dyDescent="0.2">
      <c r="A12">
        <v>1996</v>
      </c>
      <c r="B12">
        <f>HLOOKUP(B$3,'LC(WDI)'!$A$2:$JG$66,$A12-1956,FALSE)</f>
        <v>140480000000</v>
      </c>
      <c r="C12">
        <f>HLOOKUP(C$3,'LC(WDI)'!$A$2:$JG$66,$A12-1956,FALSE)</f>
        <v>66785020516.191704</v>
      </c>
      <c r="D12">
        <f>HLOOKUP(D$3,'LC(WDI)'!$A$2:$JG$66,$A12-1956,FALSE)</f>
        <v>12731000000000</v>
      </c>
      <c r="F12">
        <f>HLOOKUP(F$3,'LC(WDI)'!$A$2:$JG$66,$A12-1956,FALSE)</f>
        <v>2918000000</v>
      </c>
      <c r="G12">
        <f>HLOOKUP(G$3,'LC(WDI)'!$A$2:$JG$66,$A12-1956,FALSE)</f>
        <v>17738000000</v>
      </c>
      <c r="H12">
        <f>HLOOKUP(H$3,'LC(WDI)'!$A$2:$JG$66,$A12-1956,FALSE)</f>
        <v>0</v>
      </c>
      <c r="I12">
        <f>HLOOKUP(I$3,'LC(WDI)'!$A$2:$JG$66,$A12-1956,FALSE)</f>
        <v>4867743162.1999998</v>
      </c>
      <c r="J12">
        <f>HLOOKUP(J$3,'LC(WDI)'!$A$2:$JG$66,$A12-1956,FALSE)</f>
        <v>0</v>
      </c>
      <c r="K12">
        <f>HLOOKUP(K$3,'LC(WDI)'!$A$2:$JG$66,$A12-1956,FALSE)</f>
        <v>241603000000</v>
      </c>
      <c r="L12">
        <f>HLOOKUP(L$3,'LC(WDI)'!$A$2:$JG$66,$A12-1956,FALSE)</f>
        <v>1159290000000</v>
      </c>
      <c r="M12">
        <f>HLOOKUP(M$3,'LC(WDI)'!$A$2:$JG$66,$A12-1956,FALSE)</f>
        <v>46097000000</v>
      </c>
      <c r="N12">
        <f>HLOOKUP(N$3,'LC(WDI)'!$A$2:$JG$66,$A12-1956,FALSE)</f>
        <v>36298766883.913696</v>
      </c>
      <c r="O12">
        <f>HLOOKUP(O$3,'LC(WDI)'!$A$2:$JG$66,$A12-1956,FALSE)</f>
        <v>0</v>
      </c>
      <c r="P12">
        <f>HLOOKUP(P$3,'LC(WDI)'!$A$2:$JG$66,$A12-1956,FALSE)</f>
        <v>0</v>
      </c>
      <c r="Q12">
        <f>HLOOKUP(Q$3,'LC(WDI)'!$A$2:$JG$66,$A12-1956,FALSE)</f>
        <v>128847558831.948</v>
      </c>
      <c r="R12">
        <f>HLOOKUP(R$3,'LC(WDI)'!$A$2:$JG$66,$A12-1956,FALSE)</f>
        <v>0</v>
      </c>
      <c r="S12">
        <f>HLOOKUP(S$3,'LC(WDI)'!$A$2:$JG$66,$A12-1956,FALSE)</f>
        <v>16282000000</v>
      </c>
      <c r="T12">
        <f>HLOOKUP(T$3,'LC(WDI)'!$A$2:$JG$66,$A12-1956,FALSE)</f>
        <v>67723000000</v>
      </c>
      <c r="V12">
        <f>HLOOKUP(V$3,'LC(WDI)'!$A$2:$JG$66,$A12-1956,FALSE)</f>
        <v>50863000000</v>
      </c>
      <c r="X12">
        <f>HLOOKUP(X$3,'LC(WDI)'!$A$2:$JG$66,$A12-1956,FALSE)</f>
        <v>9349000000000</v>
      </c>
      <c r="Y12">
        <f>HLOOKUP(Y$3,'LC(WDI)'!$A$2:$JG$66,$A12-1956,FALSE)</f>
        <v>0</v>
      </c>
      <c r="Z12">
        <v>1996</v>
      </c>
      <c r="AA12">
        <f>(B12/B$11)^'w1'!B12</f>
        <v>1.0049925414844638</v>
      </c>
      <c r="AB12">
        <f>(C12/C$11)^'w1'!C12</f>
        <v>1.001258972434625</v>
      </c>
      <c r="AC12">
        <f>(Country!I59/Country!I$58)^'w1'!D12</f>
        <v>1.0007958343894159</v>
      </c>
      <c r="AE12">
        <f>(F12/F$11)^'w1'!F12</f>
        <v>1.0014803160480437</v>
      </c>
      <c r="AF12">
        <f>(G12/G$11)^'w1'!G12</f>
        <v>0.99846151482032519</v>
      </c>
      <c r="AH12">
        <f>(I12/I$11)^'w1'!I12</f>
        <v>1.0000286249114043</v>
      </c>
      <c r="AJ12">
        <f>(K12/K$11)^'w1'!K12</f>
        <v>1.0029048987153404</v>
      </c>
      <c r="AK12">
        <f>(L12/L$11)^'w1'!L12</f>
        <v>1.0015387507381852</v>
      </c>
      <c r="AL12">
        <f>(M12/M$11)^'w1'!M12</f>
        <v>1.0006851509873522</v>
      </c>
      <c r="AM12">
        <f>(N12/N$11)^'w1'!N12</f>
        <v>1.0002425414491296</v>
      </c>
      <c r="AP12">
        <f>(Q12/Q$11)^'w1'!Q12</f>
        <v>1.0019016338914686</v>
      </c>
      <c r="AR12">
        <f>(Country!I32/Country!I$31)^'w1'!S12</f>
        <v>1.0040336808316261</v>
      </c>
      <c r="AS12">
        <f>(T12/T$11)^'w1'!T12</f>
        <v>1.0015519572640683</v>
      </c>
      <c r="AU12">
        <f>(V12/V$11)^'w1'!V12</f>
        <v>1.0008048778287491</v>
      </c>
      <c r="AW12">
        <f>(X12/X$11)^'w1'!X12</f>
        <v>1.0016553825402921</v>
      </c>
      <c r="AX12" s="14">
        <f>(Country!I4/Country!I$3)^'w1'!Y12</f>
        <v>1.0035141925372404</v>
      </c>
      <c r="AY12">
        <f t="shared" ref="AY12:AY33" si="0">PRODUCT(AA12:AP12,AR12,AU12:AX12)</f>
        <v>1.0245563344045225</v>
      </c>
    </row>
    <row r="13" spans="1:51" x14ac:dyDescent="0.2">
      <c r="A13">
        <v>1997</v>
      </c>
      <c r="B13">
        <f>HLOOKUP(B$3,'LC(WDI)'!$A$2:$JG$66,$A13-1956,FALSE)</f>
        <v>142100000000</v>
      </c>
      <c r="C13">
        <f>HLOOKUP(C$3,'LC(WDI)'!$A$2:$JG$66,$A13-1956,FALSE)</f>
        <v>68617056405.367104</v>
      </c>
      <c r="D13">
        <f>HLOOKUP(D$3,'LC(WDI)'!$A$2:$JG$66,$A13-1956,FALSE)</f>
        <v>11085500000000</v>
      </c>
      <c r="F13">
        <f>HLOOKUP(F$3,'LC(WDI)'!$A$2:$JG$66,$A13-1956,FALSE)</f>
        <v>3832000000</v>
      </c>
      <c r="G13">
        <f>HLOOKUP(G$3,'LC(WDI)'!$A$2:$JG$66,$A13-1956,FALSE)</f>
        <v>17184000000</v>
      </c>
      <c r="H13">
        <f>HLOOKUP(H$3,'LC(WDI)'!$A$2:$JG$66,$A13-1956,FALSE)</f>
        <v>0</v>
      </c>
      <c r="I13">
        <f>HLOOKUP(I$3,'LC(WDI)'!$A$2:$JG$66,$A13-1956,FALSE)</f>
        <v>4744849503.1800003</v>
      </c>
      <c r="J13">
        <f>HLOOKUP(J$3,'LC(WDI)'!$A$2:$JG$66,$A13-1956,FALSE)</f>
        <v>0</v>
      </c>
      <c r="K13">
        <f>HLOOKUP(K$3,'LC(WDI)'!$A$2:$JG$66,$A13-1956,FALSE)</f>
        <v>262316000000</v>
      </c>
      <c r="L13">
        <f>HLOOKUP(L$3,'LC(WDI)'!$A$2:$JG$66,$A13-1956,FALSE)</f>
        <v>1324960000000</v>
      </c>
      <c r="M13">
        <f>HLOOKUP(M$3,'LC(WDI)'!$A$2:$JG$66,$A13-1956,FALSE)</f>
        <v>46944000000</v>
      </c>
      <c r="N13">
        <f>HLOOKUP(N$3,'LC(WDI)'!$A$2:$JG$66,$A13-1956,FALSE)</f>
        <v>36215157601.026199</v>
      </c>
      <c r="O13">
        <f>HLOOKUP(O$3,'LC(WDI)'!$A$2:$JG$66,$A13-1956,FALSE)</f>
        <v>0</v>
      </c>
      <c r="P13">
        <f>HLOOKUP(P$3,'LC(WDI)'!$A$2:$JG$66,$A13-1956,FALSE)</f>
        <v>0</v>
      </c>
      <c r="Q13">
        <f>HLOOKUP(Q$3,'LC(WDI)'!$A$2:$JG$66,$A13-1956,FALSE)</f>
        <v>131931307371.711</v>
      </c>
      <c r="R13">
        <f>HLOOKUP(R$3,'LC(WDI)'!$A$2:$JG$66,$A13-1956,FALSE)</f>
        <v>0</v>
      </c>
      <c r="S13">
        <f>HLOOKUP(S$3,'LC(WDI)'!$A$2:$JG$66,$A13-1956,FALSE)</f>
        <v>13195000000</v>
      </c>
      <c r="T13">
        <f>HLOOKUP(T$3,'LC(WDI)'!$A$2:$JG$66,$A13-1956,FALSE)</f>
        <v>74274000000</v>
      </c>
      <c r="V13">
        <f>HLOOKUP(V$3,'LC(WDI)'!$A$2:$JG$66,$A13-1956,FALSE)</f>
        <v>52268000000</v>
      </c>
      <c r="X13">
        <f>HLOOKUP(X$3,'LC(WDI)'!$A$2:$JG$66,$A13-1956,FALSE)</f>
        <v>10091000000000</v>
      </c>
      <c r="Y13">
        <f>HLOOKUP(Y$3,'LC(WDI)'!$A$2:$JG$66,$A13-1956,FALSE)</f>
        <v>0</v>
      </c>
      <c r="Z13">
        <v>1997</v>
      </c>
      <c r="AA13">
        <f>(B13/B$11)^'w1'!B13</f>
        <v>1.0104606561935681</v>
      </c>
      <c r="AB13">
        <f>(C13/C$11)^'w1'!C13</f>
        <v>1.0020431425981899</v>
      </c>
      <c r="AC13">
        <f>(Country!I60/Country!I$58)^'w1'!D13</f>
        <v>1.0020768675226988</v>
      </c>
      <c r="AE13">
        <f>(F13/F$11)^'w1'!F13</f>
        <v>1.0243443349397294</v>
      </c>
      <c r="AF13">
        <f>(G13/G$11)^'w1'!G13</f>
        <v>0.99703951305453542</v>
      </c>
      <c r="AH13">
        <f>(I13/I$11)^'w1'!I13</f>
        <v>0.99998828894880876</v>
      </c>
      <c r="AJ13">
        <f>(K13/K$11)^'w1'!K13</f>
        <v>1.0063266692619812</v>
      </c>
      <c r="AK13">
        <f>(L13/L$11)^'w1'!L13</f>
        <v>1.0032104250702554</v>
      </c>
      <c r="AL13">
        <f>(M13/M$11)^'w1'!M13</f>
        <v>1.0016261401763018</v>
      </c>
      <c r="AM13">
        <f>(N13/N$11)^'w1'!N13</f>
        <v>1.0002393309195592</v>
      </c>
      <c r="AP13">
        <f>(Q13/Q$11)^'w1'!Q13</f>
        <v>1.0032857315193575</v>
      </c>
      <c r="AR13">
        <f>(Country!I33/Country!I$31)^'w1'!S13</f>
        <v>1.0012899555210768</v>
      </c>
      <c r="AS13">
        <f>(T13/T$11)^'w1'!T13</f>
        <v>1.0035627961842184</v>
      </c>
      <c r="AU13">
        <f>(V13/V$11)^'w1'!V13</f>
        <v>1.0015432634335713</v>
      </c>
      <c r="AW13">
        <f>(X13/X$11)^'w1'!X13</f>
        <v>1.0037056336227368</v>
      </c>
      <c r="AX13" s="14">
        <f>(Country!I5/Country!I$3)^'w1'!Y13</f>
        <v>1.0058499877078524</v>
      </c>
      <c r="AY13">
        <f t="shared" si="0"/>
        <v>1.064619709556045</v>
      </c>
    </row>
    <row r="14" spans="1:51" x14ac:dyDescent="0.2">
      <c r="A14">
        <v>1998</v>
      </c>
      <c r="B14">
        <f>HLOOKUP(B$3,'LC(WDI)'!$A$2:$JG$66,$A14-1956,FALSE)</f>
        <v>144010000000</v>
      </c>
      <c r="C14">
        <f>HLOOKUP(C$3,'LC(WDI)'!$A$2:$JG$66,$A14-1956,FALSE)</f>
        <v>66101833562.528603</v>
      </c>
      <c r="D14">
        <f>HLOOKUP(D$3,'LC(WDI)'!$A$2:$JG$66,$A14-1956,FALSE)</f>
        <v>15115000000000</v>
      </c>
      <c r="F14">
        <f>HLOOKUP(F$3,'LC(WDI)'!$A$2:$JG$66,$A14-1956,FALSE)</f>
        <v>3831000000</v>
      </c>
      <c r="G14">
        <f>HLOOKUP(G$3,'LC(WDI)'!$A$2:$JG$66,$A14-1956,FALSE)</f>
        <v>17444000000</v>
      </c>
      <c r="H14">
        <f>HLOOKUP(H$3,'LC(WDI)'!$A$2:$JG$66,$A14-1956,FALSE)</f>
        <v>11769749961261.801</v>
      </c>
      <c r="I14">
        <f>HLOOKUP(I$3,'LC(WDI)'!$A$2:$JG$66,$A14-1956,FALSE)</f>
        <v>4731007656.96</v>
      </c>
      <c r="J14">
        <f>HLOOKUP(J$3,'LC(WDI)'!$A$2:$JG$66,$A14-1956,FALSE)</f>
        <v>0</v>
      </c>
      <c r="K14">
        <f>HLOOKUP(K$3,'LC(WDI)'!$A$2:$JG$66,$A14-1956,FALSE)</f>
        <v>281119000000</v>
      </c>
      <c r="L14">
        <f>HLOOKUP(L$3,'LC(WDI)'!$A$2:$JG$66,$A14-1956,FALSE)</f>
        <v>1490980000000</v>
      </c>
      <c r="M14">
        <f>HLOOKUP(M$3,'LC(WDI)'!$A$2:$JG$66,$A14-1956,FALSE)</f>
        <v>48664000000</v>
      </c>
      <c r="N14">
        <f>HLOOKUP(N$3,'LC(WDI)'!$A$2:$JG$66,$A14-1956,FALSE)</f>
        <v>36423596782.684097</v>
      </c>
      <c r="O14">
        <f>HLOOKUP(O$3,'LC(WDI)'!$A$2:$JG$66,$A14-1956,FALSE)</f>
        <v>0</v>
      </c>
      <c r="P14">
        <f>HLOOKUP(P$3,'LC(WDI)'!$A$2:$JG$66,$A14-1956,FALSE)</f>
        <v>0</v>
      </c>
      <c r="Q14">
        <f>HLOOKUP(Q$3,'LC(WDI)'!$A$2:$JG$66,$A14-1956,FALSE)</f>
        <v>134815421626.92101</v>
      </c>
      <c r="R14">
        <f>HLOOKUP(R$3,'LC(WDI)'!$A$2:$JG$66,$A14-1956,FALSE)</f>
        <v>0</v>
      </c>
      <c r="S14">
        <f>HLOOKUP(S$3,'LC(WDI)'!$A$2:$JG$66,$A14-1956,FALSE)</f>
        <v>13984000000</v>
      </c>
      <c r="T14">
        <f>HLOOKUP(T$3,'LC(WDI)'!$A$2:$JG$66,$A14-1956,FALSE)</f>
        <v>95340000000</v>
      </c>
      <c r="V14">
        <f>HLOOKUP(V$3,'LC(WDI)'!$A$2:$JG$66,$A14-1956,FALSE)</f>
        <v>53213000000</v>
      </c>
      <c r="X14">
        <f>HLOOKUP(X$3,'LC(WDI)'!$A$2:$JG$66,$A14-1956,FALSE)</f>
        <v>10007428000000</v>
      </c>
      <c r="Y14">
        <f>HLOOKUP(Y$3,'LC(WDI)'!$A$2:$JG$66,$A14-1956,FALSE)</f>
        <v>0</v>
      </c>
      <c r="Z14">
        <v>1998</v>
      </c>
      <c r="AA14">
        <f>(B14/B$11)^'w1'!B14</f>
        <v>1.0161812954337259</v>
      </c>
      <c r="AB14">
        <f>(C14/C$11)^'w1'!C14</f>
        <v>1.00215917818324</v>
      </c>
      <c r="AC14">
        <f>(Country!I61/Country!I$58)^'w1'!D14</f>
        <v>1.0111797433224223</v>
      </c>
      <c r="AE14">
        <f>(F14/F$11)^'w1'!F14</f>
        <v>1.023704622129018</v>
      </c>
      <c r="AF14">
        <f>(G14/G$11)^'w1'!G14</f>
        <v>0.99754500913818867</v>
      </c>
      <c r="AH14">
        <f>(I14/I$11)^'w1'!I14</f>
        <v>0.9999859977722545</v>
      </c>
      <c r="AJ14">
        <f>(K14/K$11)^'w1'!K14</f>
        <v>1.0095222141588713</v>
      </c>
      <c r="AK14">
        <f>(L14/L$11)^'w1'!L14</f>
        <v>1.0070825915776398</v>
      </c>
      <c r="AL14">
        <f>(M14/M$11)^'w1'!M14</f>
        <v>1.0026386933214064</v>
      </c>
      <c r="AM14">
        <f>(N14/N$11)^'w1'!N14</f>
        <v>1.0003265422592893</v>
      </c>
      <c r="AP14">
        <f>(Q14/Q$11)^'w1'!Q14</f>
        <v>1.0058708730687231</v>
      </c>
      <c r="AR14">
        <f>(Country!I34/Country!I$31)^'w1'!S14</f>
        <v>1.002493225609824</v>
      </c>
      <c r="AS14">
        <f>(T14/T$11)^'w1'!T14</f>
        <v>1.0062531806923141</v>
      </c>
      <c r="AU14">
        <f>(V14/V$11)^'w1'!V14</f>
        <v>1.0019203376844195</v>
      </c>
      <c r="AW14">
        <f>(X14/X$11)^'w1'!X14</f>
        <v>1.0048498823746903</v>
      </c>
      <c r="AX14" s="14">
        <f>(Country!I6/Country!I$3)^'w1'!Y14</f>
        <v>1.0160265103796957</v>
      </c>
      <c r="AY14">
        <f t="shared" si="0"/>
        <v>1.1060319380706261</v>
      </c>
    </row>
    <row r="15" spans="1:51" x14ac:dyDescent="0.2">
      <c r="A15">
        <v>1999</v>
      </c>
      <c r="B15">
        <f>HLOOKUP(B$3,'LC(WDI)'!$A$2:$JG$66,$A15-1956,FALSE)</f>
        <v>150620000000</v>
      </c>
      <c r="C15">
        <f>HLOOKUP(C$3,'LC(WDI)'!$A$2:$JG$66,$A15-1956,FALSE)</f>
        <v>67599487661.742203</v>
      </c>
      <c r="D15">
        <f>HLOOKUP(D$3,'LC(WDI)'!$A$2:$JG$66,$A15-1956,FALSE)</f>
        <v>19124100000000</v>
      </c>
      <c r="F15">
        <f>HLOOKUP(F$3,'LC(WDI)'!$A$2:$JG$66,$A15-1956,FALSE)</f>
        <v>18488000000</v>
      </c>
      <c r="G15">
        <f>HLOOKUP(G$3,'LC(WDI)'!$A$2:$JG$66,$A15-1956,FALSE)</f>
        <v>18400000000</v>
      </c>
      <c r="H15">
        <f>HLOOKUP(H$3,'LC(WDI)'!$A$2:$JG$66,$A15-1956,FALSE)</f>
        <v>14157589285839</v>
      </c>
      <c r="I15">
        <f>HLOOKUP(I$3,'LC(WDI)'!$A$2:$JG$66,$A15-1956,FALSE)</f>
        <v>4773425212.1400003</v>
      </c>
      <c r="J15">
        <f>HLOOKUP(J$3,'LC(WDI)'!$A$2:$JG$66,$A15-1956,FALSE)</f>
        <v>0</v>
      </c>
      <c r="K15">
        <f>HLOOKUP(K$3,'LC(WDI)'!$A$2:$JG$66,$A15-1956,FALSE)</f>
        <v>298269000000</v>
      </c>
      <c r="L15">
        <f>HLOOKUP(L$3,'LC(WDI)'!$A$2:$JG$66,$A15-1956,FALSE)</f>
        <v>1645350000000</v>
      </c>
      <c r="M15">
        <f>HLOOKUP(M$3,'LC(WDI)'!$A$2:$JG$66,$A15-1956,FALSE)</f>
        <v>52547000000</v>
      </c>
      <c r="N15">
        <f>HLOOKUP(N$3,'LC(WDI)'!$A$2:$JG$66,$A15-1956,FALSE)</f>
        <v>37411275113.982002</v>
      </c>
      <c r="O15">
        <f>HLOOKUP(O$3,'LC(WDI)'!$A$2:$JG$66,$A15-1956,FALSE)</f>
        <v>0</v>
      </c>
      <c r="P15">
        <f>HLOOKUP(P$3,'LC(WDI)'!$A$2:$JG$66,$A15-1956,FALSE)</f>
        <v>0</v>
      </c>
      <c r="Q15">
        <f>HLOOKUP(Q$3,'LC(WDI)'!$A$2:$JG$66,$A15-1956,FALSE)</f>
        <v>138555094071.76501</v>
      </c>
      <c r="R15">
        <f>HLOOKUP(R$3,'LC(WDI)'!$A$2:$JG$66,$A15-1956,FALSE)</f>
        <v>0</v>
      </c>
      <c r="S15">
        <f>HLOOKUP(S$3,'LC(WDI)'!$A$2:$JG$66,$A15-1956,FALSE)</f>
        <v>14436000000</v>
      </c>
      <c r="T15">
        <f>HLOOKUP(T$3,'LC(WDI)'!$A$2:$JG$66,$A15-1956,FALSE)</f>
        <v>122994000000</v>
      </c>
      <c r="V15">
        <f>HLOOKUP(V$3,'LC(WDI)'!$A$2:$JG$66,$A15-1956,FALSE)</f>
        <v>53745000000</v>
      </c>
      <c r="X15">
        <f>HLOOKUP(X$3,'LC(WDI)'!$A$2:$JG$66,$A15-1956,FALSE)</f>
        <v>10057510000000</v>
      </c>
      <c r="Y15">
        <f>HLOOKUP(Y$3,'LC(WDI)'!$A$2:$JG$66,$A15-1956,FALSE)</f>
        <v>0</v>
      </c>
      <c r="Z15">
        <v>1999</v>
      </c>
      <c r="AA15">
        <f>(B15/B$11)^'w1'!B15</f>
        <v>1.0373046664062551</v>
      </c>
      <c r="AB15">
        <f>(C15/C$11)^'w1'!C15</f>
        <v>1.0020493141996567</v>
      </c>
      <c r="AC15">
        <f>(Country!I62/Country!I$58)^'w1'!D15</f>
        <v>1.0114915552613934</v>
      </c>
      <c r="AE15">
        <f>(F15/F$11)^'w1'!F15</f>
        <v>1.1706015475132252</v>
      </c>
      <c r="AF15">
        <f>(G15/G$11)^'w1'!G15</f>
        <v>0.99936106209684805</v>
      </c>
      <c r="AH15">
        <f>(I15/I$11)^'w1'!I15</f>
        <v>0.99999718601647147</v>
      </c>
      <c r="AJ15">
        <f>(K15/K$11)^'w1'!K15</f>
        <v>1.0122130859599829</v>
      </c>
      <c r="AK15">
        <f>(L15/L$11)^'w1'!L15</f>
        <v>1.005402119321035</v>
      </c>
      <c r="AL15">
        <f>(M15/M$11)^'w1'!M15</f>
        <v>1.0076082041778223</v>
      </c>
      <c r="AM15">
        <f>(N15/N$11)^'w1'!N15</f>
        <v>1.0006292639514747</v>
      </c>
      <c r="AP15">
        <f>(Q15/Q$11)^'w1'!Q15</f>
        <v>1.0064244239560021</v>
      </c>
      <c r="AR15">
        <f>(Country!I35/Country!I$31)^'w1'!S15</f>
        <v>1.0024117509880921</v>
      </c>
      <c r="AS15">
        <f>(T15/T$11)^'w1'!T15</f>
        <v>1.0103313893532559</v>
      </c>
      <c r="AU15">
        <f>(V15/V$11)^'w1'!V15</f>
        <v>1.0021941143381052</v>
      </c>
      <c r="AW15">
        <f>(X15/X$11)^'w1'!X15</f>
        <v>1.0049989341430015</v>
      </c>
      <c r="AX15" s="14">
        <f>(Country!I7/Country!I$3)^'w1'!Y15</f>
        <v>1.0271610008208678</v>
      </c>
      <c r="AY15">
        <f t="shared" si="0"/>
        <v>1.3171884396679445</v>
      </c>
    </row>
    <row r="16" spans="1:51" x14ac:dyDescent="0.2">
      <c r="A16">
        <v>2000</v>
      </c>
      <c r="B16">
        <f>HLOOKUP(B$3,'LC(WDI)'!$A$2:$JG$66,$A16-1956,FALSE)</f>
        <v>159180000000</v>
      </c>
      <c r="C16">
        <f>HLOOKUP(C$3,'LC(WDI)'!$A$2:$JG$66,$A16-1956,FALSE)</f>
        <v>70965716011.178604</v>
      </c>
      <c r="D16">
        <f>HLOOKUP(D$3,'LC(WDI)'!$A$2:$JG$66,$A16-1956,FALSE)</f>
        <v>0</v>
      </c>
      <c r="F16">
        <f>HLOOKUP(F$3,'LC(WDI)'!$A$2:$JG$66,$A16-1956,FALSE)</f>
        <v>17073000000</v>
      </c>
      <c r="G16">
        <f>HLOOKUP(G$3,'LC(WDI)'!$A$2:$JG$66,$A16-1956,FALSE)</f>
        <v>21526000000</v>
      </c>
      <c r="H16">
        <f>HLOOKUP(H$3,'LC(WDI)'!$A$2:$JG$66,$A16-1956,FALSE)</f>
        <v>15892459742802.801</v>
      </c>
      <c r="I16">
        <f>HLOOKUP(I$3,'LC(WDI)'!$A$2:$JG$66,$A16-1956,FALSE)</f>
        <v>5130559750.9399996</v>
      </c>
      <c r="J16">
        <f>HLOOKUP(J$3,'LC(WDI)'!$A$2:$JG$66,$A16-1956,FALSE)</f>
        <v>0</v>
      </c>
      <c r="K16">
        <f>HLOOKUP(K$3,'LC(WDI)'!$A$2:$JG$66,$A16-1956,FALSE)</f>
        <v>305361000000</v>
      </c>
      <c r="L16">
        <f>HLOOKUP(L$3,'LC(WDI)'!$A$2:$JG$66,$A16-1956,FALSE)</f>
        <v>1778490000000</v>
      </c>
      <c r="M16">
        <f>HLOOKUP(M$3,'LC(WDI)'!$A$2:$JG$66,$A16-1956,FALSE)</f>
        <v>53223000000</v>
      </c>
      <c r="N16">
        <f>HLOOKUP(N$3,'LC(WDI)'!$A$2:$JG$66,$A16-1956,FALSE)</f>
        <v>37486932383.742897</v>
      </c>
      <c r="O16">
        <f>HLOOKUP(O$3,'LC(WDI)'!$A$2:$JG$66,$A16-1956,FALSE)</f>
        <v>0</v>
      </c>
      <c r="P16">
        <f>HLOOKUP(P$3,'LC(WDI)'!$A$2:$JG$66,$A16-1956,FALSE)</f>
        <v>0</v>
      </c>
      <c r="Q16">
        <f>HLOOKUP(Q$3,'LC(WDI)'!$A$2:$JG$66,$A16-1956,FALSE)</f>
        <v>142970064850.827</v>
      </c>
      <c r="R16">
        <f>HLOOKUP(R$3,'LC(WDI)'!$A$2:$JG$66,$A16-1956,FALSE)</f>
        <v>0</v>
      </c>
      <c r="S16">
        <f>HLOOKUP(S$3,'LC(WDI)'!$A$2:$JG$66,$A16-1956,FALSE)</f>
        <v>16357000000</v>
      </c>
      <c r="T16">
        <f>HLOOKUP(T$3,'LC(WDI)'!$A$2:$JG$66,$A16-1956,FALSE)</f>
        <v>145061000000</v>
      </c>
      <c r="V16">
        <f>HLOOKUP(V$3,'LC(WDI)'!$A$2:$JG$66,$A16-1956,FALSE)</f>
        <v>56707000000</v>
      </c>
      <c r="X16">
        <f>HLOOKUP(X$3,'LC(WDI)'!$A$2:$JG$66,$A16-1956,FALSE)</f>
        <v>11150026000000</v>
      </c>
      <c r="Y16">
        <f>HLOOKUP(Y$3,'LC(WDI)'!$A$2:$JG$66,$A16-1956,FALSE)</f>
        <v>0</v>
      </c>
      <c r="Z16">
        <v>2000</v>
      </c>
      <c r="AA16">
        <f>(B16/B$11)^'w1'!B16</f>
        <v>1.0656789843239087</v>
      </c>
      <c r="AB16">
        <f>(C16/C$11)^'w1'!C16</f>
        <v>1.002714633175831</v>
      </c>
      <c r="AC16">
        <f>(Country!I63/Country!I$58)^'w1'!D16</f>
        <v>1.009748205317994</v>
      </c>
      <c r="AE16">
        <f>(F16/F$11)^'w1'!F16</f>
        <v>1.1652047426069825</v>
      </c>
      <c r="AF16">
        <f>(G16/G$11)^'w1'!G16</f>
        <v>1.0070561369310047</v>
      </c>
      <c r="AH16">
        <f>(I16/I$11)^'w1'!I16</f>
        <v>1.0000759658259781</v>
      </c>
      <c r="AJ16">
        <f>(K16/K$11)^'w1'!K16</f>
        <v>1.0127613868579517</v>
      </c>
      <c r="AK16">
        <f>(L16/L$11)^'w1'!L16</f>
        <v>1.0059659330138526</v>
      </c>
      <c r="AL16">
        <f>(M16/M$11)^'w1'!M16</f>
        <v>1.00971967645811</v>
      </c>
      <c r="AM16">
        <f>(N16/N$11)^'w1'!N16</f>
        <v>1.0006243559040247</v>
      </c>
      <c r="AP16">
        <f>(Q16/Q$11)^'w1'!Q16</f>
        <v>1.0080198544113685</v>
      </c>
      <c r="AR16">
        <f>(Country!I36/Country!I$31)^'w1'!S16</f>
        <v>1.0030332001348921</v>
      </c>
      <c r="AS16">
        <f>(T16/T$11)^'w1'!T16</f>
        <v>1.0131140423916731</v>
      </c>
      <c r="AU16">
        <f>(V16/V$11)^'w1'!V16</f>
        <v>1.0030785861766072</v>
      </c>
      <c r="AW16">
        <f>(X16/X$11)^'w1'!X16</f>
        <v>1.0036985420877766</v>
      </c>
      <c r="AX16" s="14">
        <f>(Country!I8/Country!I$3)^'w1'!Y16</f>
        <v>1.0428191584688977</v>
      </c>
      <c r="AY16">
        <f t="shared" si="0"/>
        <v>1.3835654373797619</v>
      </c>
    </row>
    <row r="17" spans="1:51" x14ac:dyDescent="0.2">
      <c r="A17">
        <v>2001</v>
      </c>
      <c r="B17">
        <f>HLOOKUP(B$3,'LC(WDI)'!$A$2:$JG$66,$A17-1956,FALSE)</f>
        <v>201423300000</v>
      </c>
      <c r="C17">
        <f>HLOOKUP(C$3,'LC(WDI)'!$A$2:$JG$66,$A17-1956,FALSE)</f>
        <v>76145847659.996597</v>
      </c>
      <c r="D17">
        <f>HLOOKUP(D$3,'LC(WDI)'!$A$2:$JG$66,$A17-1956,FALSE)</f>
        <v>0</v>
      </c>
      <c r="F17">
        <f>HLOOKUP(F$3,'LC(WDI)'!$A$2:$JG$66,$A17-1956,FALSE)</f>
        <v>18393000000</v>
      </c>
      <c r="G17">
        <f>HLOOKUP(G$3,'LC(WDI)'!$A$2:$JG$66,$A17-1956,FALSE)</f>
        <v>20979000000</v>
      </c>
      <c r="H17">
        <f>HLOOKUP(H$3,'LC(WDI)'!$A$2:$JG$66,$A17-1956,FALSE)</f>
        <v>0</v>
      </c>
      <c r="I17">
        <f>HLOOKUP(I$3,'LC(WDI)'!$A$2:$JG$66,$A17-1956,FALSE)</f>
        <v>5437274784.1300001</v>
      </c>
      <c r="J17">
        <f>HLOOKUP(J$3,'LC(WDI)'!$A$2:$JG$66,$A17-1956,FALSE)</f>
        <v>0</v>
      </c>
      <c r="K17">
        <f>HLOOKUP(K$3,'LC(WDI)'!$A$2:$JG$66,$A17-1956,FALSE)</f>
        <v>301269030000</v>
      </c>
      <c r="L17">
        <f>HLOOKUP(L$3,'LC(WDI)'!$A$2:$JG$66,$A17-1956,FALSE)</f>
        <v>1891950000000</v>
      </c>
      <c r="M17">
        <f>HLOOKUP(M$3,'LC(WDI)'!$A$2:$JG$66,$A17-1956,FALSE)</f>
        <v>55202000000</v>
      </c>
      <c r="N17">
        <f>HLOOKUP(N$3,'LC(WDI)'!$A$2:$JG$66,$A17-1956,FALSE)</f>
        <v>37808555861.271103</v>
      </c>
      <c r="O17">
        <f>HLOOKUP(O$3,'LC(WDI)'!$A$2:$JG$66,$A17-1956,FALSE)</f>
        <v>10313800000</v>
      </c>
      <c r="P17">
        <f>HLOOKUP(P$3,'LC(WDI)'!$A$2:$JG$66,$A17-1956,FALSE)</f>
        <v>0</v>
      </c>
      <c r="Q17">
        <f>HLOOKUP(Q$3,'LC(WDI)'!$A$2:$JG$66,$A17-1956,FALSE)</f>
        <v>147408210564.311</v>
      </c>
      <c r="R17">
        <f>HLOOKUP(R$3,'LC(WDI)'!$A$2:$JG$66,$A17-1956,FALSE)</f>
        <v>0</v>
      </c>
      <c r="S17">
        <f>HLOOKUP(S$3,'LC(WDI)'!$A$2:$JG$66,$A17-1956,FALSE)</f>
        <v>17443000000</v>
      </c>
      <c r="T17">
        <f>HLOOKUP(T$3,'LC(WDI)'!$A$2:$JG$66,$A17-1956,FALSE)</f>
        <v>0</v>
      </c>
      <c r="V17">
        <f>HLOOKUP(V$3,'LC(WDI)'!$A$2:$JG$66,$A17-1956,FALSE)</f>
        <v>62385000000</v>
      </c>
      <c r="X17">
        <f>HLOOKUP(X$3,'LC(WDI)'!$A$2:$JG$66,$A17-1956,FALSE)</f>
        <v>12392969000000</v>
      </c>
      <c r="Y17">
        <f>HLOOKUP(Y$3,'LC(WDI)'!$A$2:$JG$66,$A17-1956,FALSE)</f>
        <v>0</v>
      </c>
      <c r="Z17">
        <v>2001</v>
      </c>
      <c r="AA17">
        <f>(B17/B$11)^'w1'!B17</f>
        <v>1.1834812528807492</v>
      </c>
      <c r="AB17">
        <f>(C17/C$11)^'w1'!C17</f>
        <v>1.0041140694813535</v>
      </c>
      <c r="AC17">
        <f>(Country!I64/Country!I$58)^'w1'!D17</f>
        <v>1.0095398339713157</v>
      </c>
      <c r="AE17">
        <f>(F17/F$11)^'w1'!F17</f>
        <v>1.1707166573911036</v>
      </c>
      <c r="AF17">
        <f>(G17/G$11)^'w1'!G17</f>
        <v>1.0071422240903898</v>
      </c>
      <c r="AH17">
        <f>(I17/I$11)^'w1'!I17</f>
        <v>1.0001809001067636</v>
      </c>
      <c r="AJ17">
        <f>(K17/K$11)^'w1'!K17</f>
        <v>1.013581623325807</v>
      </c>
      <c r="AK17">
        <f>(L17/L$11)^'w1'!L17</f>
        <v>1.0064406903575625</v>
      </c>
      <c r="AL17">
        <f>(M17/M$11)^'w1'!M17</f>
        <v>1.0117933337089671</v>
      </c>
      <c r="AM17">
        <f>(N17/N$11)^'w1'!N17</f>
        <v>1.0006359966772123</v>
      </c>
      <c r="AP17">
        <f>(Q17/Q$11)^'w1'!Q17</f>
        <v>1.0088427832741136</v>
      </c>
      <c r="AR17">
        <f>(Country!I37/Country!I$31)^'w1'!S17</f>
        <v>1.0032450994549569</v>
      </c>
      <c r="AS17">
        <f>(T17/T$11)^'w1'!T17</f>
        <v>0</v>
      </c>
      <c r="AU17">
        <f>(V17/V$11)^'w1'!V17</f>
        <v>1.0050970891282849</v>
      </c>
      <c r="AW17">
        <f>(X17/X$11)^'w1'!X17</f>
        <v>1.0038200780809861</v>
      </c>
      <c r="AX17" s="14">
        <f>(Country!I9/Country!I$3)^'w1'!Y17</f>
        <v>1.065778408883731</v>
      </c>
      <c r="AY17">
        <f t="shared" si="0"/>
        <v>1.5902494497276447</v>
      </c>
    </row>
    <row r="18" spans="1:51" x14ac:dyDescent="0.2">
      <c r="A18">
        <v>2002</v>
      </c>
      <c r="B18">
        <f>HLOOKUP(B$3,'LC(WDI)'!$A$2:$JG$66,$A18-1956,FALSE)</f>
        <v>225779400000</v>
      </c>
      <c r="C18">
        <f>HLOOKUP(C$3,'LC(WDI)'!$A$2:$JG$66,$A18-1956,FALSE)</f>
        <v>79584977431.780899</v>
      </c>
      <c r="D18">
        <f>HLOOKUP(D$3,'LC(WDI)'!$A$2:$JG$66,$A18-1956,FALSE)</f>
        <v>21259200000000</v>
      </c>
      <c r="F18">
        <f>HLOOKUP(F$3,'LC(WDI)'!$A$2:$JG$66,$A18-1956,FALSE)</f>
        <v>19615000000</v>
      </c>
      <c r="G18">
        <f>HLOOKUP(G$3,'LC(WDI)'!$A$2:$JG$66,$A18-1956,FALSE)</f>
        <v>23208000000</v>
      </c>
      <c r="H18">
        <f>HLOOKUP(H$3,'LC(WDI)'!$A$2:$JG$66,$A18-1956,FALSE)</f>
        <v>0</v>
      </c>
      <c r="I18">
        <f>HLOOKUP(I$3,'LC(WDI)'!$A$2:$JG$66,$A18-1956,FALSE)</f>
        <v>5717188253.6199999</v>
      </c>
      <c r="J18">
        <f>HLOOKUP(J$3,'LC(WDI)'!$A$2:$JG$66,$A18-1956,FALSE)</f>
        <v>0</v>
      </c>
      <c r="K18">
        <f>HLOOKUP(K$3,'LC(WDI)'!$A$2:$JG$66,$A18-1956,FALSE)</f>
        <v>308514555075.14001</v>
      </c>
      <c r="L18">
        <f>HLOOKUP(L$3,'LC(WDI)'!$A$2:$JG$66,$A18-1956,FALSE)</f>
        <v>2011290000000</v>
      </c>
      <c r="M18">
        <f>HLOOKUP(M$3,'LC(WDI)'!$A$2:$JG$66,$A18-1956,FALSE)</f>
        <v>57850000000</v>
      </c>
      <c r="N18">
        <f>HLOOKUP(N$3,'LC(WDI)'!$A$2:$JG$66,$A18-1956,FALSE)</f>
        <v>38704729695.362</v>
      </c>
      <c r="O18">
        <f>HLOOKUP(O$3,'LC(WDI)'!$A$2:$JG$66,$A18-1956,FALSE)</f>
        <v>11356283000</v>
      </c>
      <c r="P18">
        <f>HLOOKUP(P$3,'LC(WDI)'!$A$2:$JG$66,$A18-1956,FALSE)</f>
        <v>0</v>
      </c>
      <c r="Q18">
        <f>HLOOKUP(Q$3,'LC(WDI)'!$A$2:$JG$66,$A18-1956,FALSE)</f>
        <v>153563109777.69901</v>
      </c>
      <c r="R18">
        <f>HLOOKUP(R$3,'LC(WDI)'!$A$2:$JG$66,$A18-1956,FALSE)</f>
        <v>0</v>
      </c>
      <c r="S18">
        <f>HLOOKUP(S$3,'LC(WDI)'!$A$2:$JG$66,$A18-1956,FALSE)</f>
        <v>20242000000</v>
      </c>
      <c r="T18">
        <f>HLOOKUP(T$3,'LC(WDI)'!$A$2:$JG$66,$A18-1956,FALSE)</f>
        <v>0</v>
      </c>
      <c r="V18">
        <f>HLOOKUP(V$3,'LC(WDI)'!$A$2:$JG$66,$A18-1956,FALSE)</f>
        <v>66146000000</v>
      </c>
      <c r="X18">
        <f>HLOOKUP(X$3,'LC(WDI)'!$A$2:$JG$66,$A18-1956,FALSE)</f>
        <v>13807942000000</v>
      </c>
      <c r="Y18">
        <f>HLOOKUP(Y$3,'LC(WDI)'!$A$2:$JG$66,$A18-1956,FALSE)</f>
        <v>0</v>
      </c>
      <c r="Z18">
        <v>2002</v>
      </c>
      <c r="AA18">
        <f>(B18/B$11)^'w1'!B18</f>
        <v>1.2223538529395468</v>
      </c>
      <c r="AB18">
        <f>(C18/C$11)^'w1'!C18</f>
        <v>1.005343463618521</v>
      </c>
      <c r="AC18">
        <f>(Country!I65/Country!I$58)^'w1'!D18</f>
        <v>1.0097236560221763</v>
      </c>
      <c r="AE18">
        <f>(F18/F$11)^'w1'!F18</f>
        <v>1.1640640306087502</v>
      </c>
      <c r="AF18">
        <f>(G18/G$11)^'w1'!G18</f>
        <v>1.0190280173258592</v>
      </c>
      <c r="AH18">
        <f>(I18/I$11)^'w1'!I18</f>
        <v>1.0002583471805353</v>
      </c>
      <c r="AJ18">
        <f>(K18/K$11)^'w1'!K18</f>
        <v>1.0170519380131557</v>
      </c>
      <c r="AK18">
        <f>(L18/L$11)^'w1'!L18</f>
        <v>1.0093504404152356</v>
      </c>
      <c r="AL18">
        <f>(M18/M$11)^'w1'!M18</f>
        <v>1.0161284705312348</v>
      </c>
      <c r="AM18">
        <f>(N18/N$11)^'w1'!N18</f>
        <v>1.0007649065701469</v>
      </c>
      <c r="AP18">
        <f>(Q18/Q$11)^'w1'!Q18</f>
        <v>1.0108051330375245</v>
      </c>
      <c r="AR18">
        <f>(Country!I38/Country!I$31)^'w1'!S18</f>
        <v>1.005833254588254</v>
      </c>
      <c r="AS18">
        <f>(T18/T$11)^'w1'!T18</f>
        <v>0</v>
      </c>
      <c r="AU18">
        <f>(V18/V$11)^'w1'!V18</f>
        <v>1.0050878692004153</v>
      </c>
      <c r="AW18">
        <f>(X18/X$11)^'w1'!X18</f>
        <v>1.0046484528634148</v>
      </c>
      <c r="AX18" s="14">
        <f>(Country!I10/Country!I$3)^'w1'!Y18</f>
        <v>1.0821228376490966</v>
      </c>
      <c r="AY18">
        <f t="shared" si="0"/>
        <v>1.7074305709921245</v>
      </c>
    </row>
    <row r="19" spans="1:51" x14ac:dyDescent="0.2">
      <c r="A19">
        <v>2003</v>
      </c>
      <c r="B19">
        <f>HLOOKUP(B$3,'LC(WDI)'!$A$2:$JG$66,$A19-1956,FALSE)</f>
        <v>256609400000</v>
      </c>
      <c r="C19">
        <f>HLOOKUP(C$3,'LC(WDI)'!$A$2:$JG$66,$A19-1956,FALSE)</f>
        <v>85572434385.217102</v>
      </c>
      <c r="D19">
        <f>HLOOKUP(D$3,'LC(WDI)'!$A$2:$JG$66,$A19-1956,FALSE)</f>
        <v>47661500000000</v>
      </c>
      <c r="F19">
        <f>HLOOKUP(F$3,'LC(WDI)'!$A$2:$JG$66,$A19-1956,FALSE)</f>
        <v>21423000000</v>
      </c>
      <c r="G19">
        <f>HLOOKUP(G$3,'LC(WDI)'!$A$2:$JG$66,$A19-1956,FALSE)</f>
        <v>24595000000</v>
      </c>
      <c r="H19">
        <f>HLOOKUP(H$3,'LC(WDI)'!$A$2:$JG$66,$A19-1956,FALSE)</f>
        <v>15181793127000</v>
      </c>
      <c r="I19">
        <f>HLOOKUP(I$3,'LC(WDI)'!$A$2:$JG$66,$A19-1956,FALSE)</f>
        <v>5864686769.2399998</v>
      </c>
      <c r="J19">
        <f>HLOOKUP(J$3,'LC(WDI)'!$A$2:$JG$66,$A19-1956,FALSE)</f>
        <v>0</v>
      </c>
      <c r="K19">
        <f>HLOOKUP(K$3,'LC(WDI)'!$A$2:$JG$66,$A19-1956,FALSE)</f>
        <v>330113304044.04999</v>
      </c>
      <c r="L19">
        <f>HLOOKUP(L$3,'LC(WDI)'!$A$2:$JG$66,$A19-1956,FALSE)</f>
        <v>2130600000000</v>
      </c>
      <c r="M19">
        <f>HLOOKUP(M$3,'LC(WDI)'!$A$2:$JG$66,$A19-1956,FALSE)</f>
        <v>58037000000</v>
      </c>
      <c r="N19">
        <f>HLOOKUP(N$3,'LC(WDI)'!$A$2:$JG$66,$A19-1956,FALSE)</f>
        <v>39095775139.175797</v>
      </c>
      <c r="O19">
        <f>HLOOKUP(O$3,'LC(WDI)'!$A$2:$JG$66,$A19-1956,FALSE)</f>
        <v>10915016000</v>
      </c>
      <c r="P19">
        <f>HLOOKUP(P$3,'LC(WDI)'!$A$2:$JG$66,$A19-1956,FALSE)</f>
        <v>0</v>
      </c>
      <c r="Q19">
        <f>HLOOKUP(Q$3,'LC(WDI)'!$A$2:$JG$66,$A19-1956,FALSE)</f>
        <v>158029149481.37299</v>
      </c>
      <c r="R19">
        <f>HLOOKUP(R$3,'LC(WDI)'!$A$2:$JG$66,$A19-1956,FALSE)</f>
        <v>0</v>
      </c>
      <c r="S19">
        <f>HLOOKUP(S$3,'LC(WDI)'!$A$2:$JG$66,$A19-1956,FALSE)</f>
        <v>21721000000</v>
      </c>
      <c r="T19">
        <f>HLOOKUP(T$3,'LC(WDI)'!$A$2:$JG$66,$A19-1956,FALSE)</f>
        <v>0</v>
      </c>
      <c r="V19">
        <f>HLOOKUP(V$3,'LC(WDI)'!$A$2:$JG$66,$A19-1956,FALSE)</f>
        <v>71644000000</v>
      </c>
      <c r="X19">
        <f>HLOOKUP(X$3,'LC(WDI)'!$A$2:$JG$66,$A19-1956,FALSE)</f>
        <v>15146220000000</v>
      </c>
      <c r="Y19">
        <f>HLOOKUP(Y$3,'LC(WDI)'!$A$2:$JG$66,$A19-1956,FALSE)</f>
        <v>0</v>
      </c>
      <c r="Z19">
        <v>2003</v>
      </c>
      <c r="AA19">
        <f>(B19/B$11)^'w1'!B19</f>
        <v>1.2990619898606826</v>
      </c>
      <c r="AB19">
        <f>(C19/C$11)^'w1'!C19</f>
        <v>1.0071997963618073</v>
      </c>
      <c r="AC19">
        <f>(Country!I66/Country!I$58)^'w1'!D19</f>
        <v>1.0094648386330178</v>
      </c>
      <c r="AE19">
        <f>(F19/F$11)^'w1'!F19</f>
        <v>1.1959089321024567</v>
      </c>
      <c r="AF19">
        <f>(G19/G$11)^'w1'!G19</f>
        <v>1.0223799281965722</v>
      </c>
      <c r="AH19">
        <f>(I19/I$11)^'w1'!I19</f>
        <v>1.0003119544495707</v>
      </c>
      <c r="AJ19">
        <f>(K19/K$11)^'w1'!K19</f>
        <v>1.0202302856908467</v>
      </c>
      <c r="AK19">
        <f>(L19/L$11)^'w1'!L19</f>
        <v>1.0103846649800878</v>
      </c>
      <c r="AL19">
        <f>(M19/M$11)^'w1'!M19</f>
        <v>1.0146488370903362</v>
      </c>
      <c r="AM19">
        <f>(N19/N$11)^'w1'!N19</f>
        <v>1.000877891292155</v>
      </c>
      <c r="AP19">
        <f>(Q19/Q$11)^'w1'!Q19</f>
        <v>1.0129985906456853</v>
      </c>
      <c r="AR19">
        <f>(Country!I39/Country!I$31)^'w1'!S19</f>
        <v>1.0069512660434485</v>
      </c>
      <c r="AS19">
        <f>(T19/T$11)^'w1'!T19</f>
        <v>0</v>
      </c>
      <c r="AU19">
        <f>(V19/V$11)^'w1'!V19</f>
        <v>1.0054490236080464</v>
      </c>
      <c r="AW19">
        <f>(X19/X$11)^'w1'!X19</f>
        <v>1.005798582282724</v>
      </c>
      <c r="AX19" s="14">
        <f>(Country!I11/Country!I$3)^'w1'!Y19</f>
        <v>1.0937466497757755</v>
      </c>
      <c r="AY19">
        <f t="shared" si="0"/>
        <v>1.9079610524912964</v>
      </c>
    </row>
    <row r="20" spans="1:51" x14ac:dyDescent="0.2">
      <c r="A20">
        <v>2004</v>
      </c>
      <c r="B20">
        <f>HLOOKUP(B$3,'LC(WDI)'!$A$2:$JG$66,$A20-1956,FALSE)</f>
        <v>273296100000</v>
      </c>
      <c r="C20">
        <f>HLOOKUP(C$3,'LC(WDI)'!$A$2:$JG$66,$A20-1956,FALSE)</f>
        <v>86590812063.653595</v>
      </c>
      <c r="D20">
        <f>HLOOKUP(D$3,'LC(WDI)'!$A$2:$JG$66,$A20-1956,FALSE)</f>
        <v>49270000000000</v>
      </c>
      <c r="F20">
        <f>HLOOKUP(F$3,'LC(WDI)'!$A$2:$JG$66,$A20-1956,FALSE)</f>
        <v>23079000000</v>
      </c>
      <c r="G20">
        <f>HLOOKUP(G$3,'LC(WDI)'!$A$2:$JG$66,$A20-1956,FALSE)</f>
        <v>25156000000</v>
      </c>
      <c r="H20">
        <f>HLOOKUP(H$3,'LC(WDI)'!$A$2:$JG$66,$A20-1956,FALSE)</f>
        <v>0</v>
      </c>
      <c r="I20">
        <f>HLOOKUP(I$3,'LC(WDI)'!$A$2:$JG$66,$A20-1956,FALSE)</f>
        <v>6008746176.0600004</v>
      </c>
      <c r="J20">
        <f>HLOOKUP(J$3,'LC(WDI)'!$A$2:$JG$66,$A20-1956,FALSE)</f>
        <v>0</v>
      </c>
      <c r="K20">
        <f>HLOOKUP(K$3,'LC(WDI)'!$A$2:$JG$66,$A20-1956,FALSE)</f>
        <v>357935294640.82001</v>
      </c>
      <c r="L20">
        <f>HLOOKUP(L$3,'LC(WDI)'!$A$2:$JG$66,$A20-1956,FALSE)</f>
        <v>2301580000000</v>
      </c>
      <c r="M20">
        <f>HLOOKUP(M$3,'LC(WDI)'!$A$2:$JG$66,$A20-1956,FALSE)</f>
        <v>59337000000</v>
      </c>
      <c r="N20">
        <f>HLOOKUP(N$3,'LC(WDI)'!$A$2:$JG$66,$A20-1956,FALSE)</f>
        <v>38742490845.889503</v>
      </c>
      <c r="O20">
        <f>HLOOKUP(O$3,'LC(WDI)'!$A$2:$JG$66,$A20-1956,FALSE)</f>
        <v>11938509000</v>
      </c>
      <c r="P20">
        <f>HLOOKUP(P$3,'LC(WDI)'!$A$2:$JG$66,$A20-1956,FALSE)</f>
        <v>0</v>
      </c>
      <c r="Q20">
        <f>HLOOKUP(Q$3,'LC(WDI)'!$A$2:$JG$66,$A20-1956,FALSE)</f>
        <v>161325788278.11499</v>
      </c>
      <c r="R20">
        <f>HLOOKUP(R$3,'LC(WDI)'!$A$2:$JG$66,$A20-1956,FALSE)</f>
        <v>0</v>
      </c>
      <c r="S20">
        <f>HLOOKUP(S$3,'LC(WDI)'!$A$2:$JG$66,$A20-1956,FALSE)</f>
        <v>23779000000</v>
      </c>
      <c r="T20">
        <f>HLOOKUP(T$3,'LC(WDI)'!$A$2:$JG$66,$A20-1956,FALSE)</f>
        <v>0</v>
      </c>
      <c r="V20">
        <f>HLOOKUP(V$3,'LC(WDI)'!$A$2:$JG$66,$A20-1956,FALSE)</f>
        <v>77775000000</v>
      </c>
      <c r="X20">
        <f>HLOOKUP(X$3,'LC(WDI)'!$A$2:$JG$66,$A20-1956,FALSE)</f>
        <v>18205124000000</v>
      </c>
      <c r="Y20">
        <f>HLOOKUP(Y$3,'LC(WDI)'!$A$2:$JG$66,$A20-1956,FALSE)</f>
        <v>0</v>
      </c>
      <c r="Z20">
        <v>2004</v>
      </c>
      <c r="AA20">
        <f>(B20/B$11)^'w1'!B20</f>
        <v>1.2831431676415512</v>
      </c>
      <c r="AB20">
        <f>(C20/C$11)^'w1'!C20</f>
        <v>1.0072952573542724</v>
      </c>
      <c r="AC20">
        <f>(Country!I67/Country!I$58)^'w1'!D20</f>
        <v>1.0097249864849587</v>
      </c>
      <c r="AE20">
        <f>(F20/F$11)^'w1'!F20</f>
        <v>1.2959610700687421</v>
      </c>
      <c r="AF20">
        <f>(G20/G$11)^'w1'!G20</f>
        <v>1.0248269373689158</v>
      </c>
      <c r="AH20">
        <f>(I20/I$11)^'w1'!I20</f>
        <v>1.0003733400541688</v>
      </c>
      <c r="AJ20">
        <f>(K20/K$11)^'w1'!K20</f>
        <v>1.0181026700533844</v>
      </c>
      <c r="AK20">
        <f>(L20/L$11)^'w1'!L20</f>
        <v>1.0138815812035016</v>
      </c>
      <c r="AL20">
        <f>(M20/M$11)^'w1'!M20</f>
        <v>1.0180439640642673</v>
      </c>
      <c r="AM20">
        <f>(N20/N$11)^'w1'!N20</f>
        <v>1.000711123047191</v>
      </c>
      <c r="AP20">
        <f>(Q20/Q$11)^'w1'!Q20</f>
        <v>1.0146816382731607</v>
      </c>
      <c r="AR20">
        <f>(Country!I40/Country!I$31)^'w1'!S20</f>
        <v>1.0089440791665893</v>
      </c>
      <c r="AS20">
        <f>(T20/T$11)^'w1'!T20</f>
        <v>0</v>
      </c>
      <c r="AU20">
        <f>(V20/V$11)^'w1'!V20</f>
        <v>1.0057223666560149</v>
      </c>
      <c r="AW20">
        <f>(X20/X$11)^'w1'!X20</f>
        <v>1.0077461949761961</v>
      </c>
      <c r="AX20" s="14">
        <f>(Country!I12/Country!I$3)^'w1'!Y20</f>
        <v>1.1088268824712126</v>
      </c>
      <c r="AY20">
        <f t="shared" si="0"/>
        <v>2.0978942642753098</v>
      </c>
    </row>
    <row r="21" spans="1:51" x14ac:dyDescent="0.2">
      <c r="A21">
        <v>2005</v>
      </c>
      <c r="B21">
        <f>HLOOKUP(B$3,'LC(WDI)'!$A$2:$JG$66,$A21-1956,FALSE)</f>
        <v>292126500000</v>
      </c>
      <c r="C21">
        <f>HLOOKUP(C$3,'LC(WDI)'!$A$2:$JG$66,$A21-1956,FALSE)</f>
        <v>90542495946.1642</v>
      </c>
      <c r="D21">
        <f>HLOOKUP(D$3,'LC(WDI)'!$A$2:$JG$66,$A21-1956,FALSE)</f>
        <v>0</v>
      </c>
      <c r="F21">
        <f>HLOOKUP(F$3,'LC(WDI)'!$A$2:$JG$66,$A21-1956,FALSE)</f>
        <v>24117000000</v>
      </c>
      <c r="G21">
        <f>HLOOKUP(G$3,'LC(WDI)'!$A$2:$JG$66,$A21-1956,FALSE)</f>
        <v>27102000000</v>
      </c>
      <c r="H21">
        <f>HLOOKUP(H$3,'LC(WDI)'!$A$2:$JG$66,$A21-1956,FALSE)</f>
        <v>0</v>
      </c>
      <c r="I21">
        <f>HLOOKUP(I$3,'LC(WDI)'!$A$2:$JG$66,$A21-1956,FALSE)</f>
        <v>5967501659.7600002</v>
      </c>
      <c r="J21">
        <f>HLOOKUP(J$3,'LC(WDI)'!$A$2:$JG$66,$A21-1956,FALSE)</f>
        <v>0</v>
      </c>
      <c r="K21">
        <f>HLOOKUP(K$3,'LC(WDI)'!$A$2:$JG$66,$A21-1956,FALSE)</f>
        <v>403271298604.64697</v>
      </c>
      <c r="L21">
        <f>HLOOKUP(L$3,'LC(WDI)'!$A$2:$JG$66,$A21-1956,FALSE)</f>
        <v>2518000000000</v>
      </c>
      <c r="M21">
        <f>HLOOKUP(M$3,'LC(WDI)'!$A$2:$JG$66,$A21-1956,FALSE)</f>
        <v>59228000000</v>
      </c>
      <c r="N21">
        <f>HLOOKUP(N$3,'LC(WDI)'!$A$2:$JG$66,$A21-1956,FALSE)</f>
        <v>38995435803.6856</v>
      </c>
      <c r="O21">
        <f>HLOOKUP(O$3,'LC(WDI)'!$A$2:$JG$66,$A21-1956,FALSE)</f>
        <v>12936657000</v>
      </c>
      <c r="P21">
        <f>HLOOKUP(P$3,'LC(WDI)'!$A$2:$JG$66,$A21-1956,FALSE)</f>
        <v>0</v>
      </c>
      <c r="Q21">
        <f>HLOOKUP(Q$3,'LC(WDI)'!$A$2:$JG$66,$A21-1956,FALSE)</f>
        <v>166115478235.202</v>
      </c>
      <c r="R21">
        <f>HLOOKUP(R$3,'LC(WDI)'!$A$2:$JG$66,$A21-1956,FALSE)</f>
        <v>0</v>
      </c>
      <c r="S21">
        <f>HLOOKUP(S$3,'LC(WDI)'!$A$2:$JG$66,$A21-1956,FALSE)</f>
        <v>25587000000</v>
      </c>
      <c r="T21">
        <f>HLOOKUP(T$3,'LC(WDI)'!$A$2:$JG$66,$A21-1956,FALSE)</f>
        <v>0</v>
      </c>
      <c r="V21">
        <f>HLOOKUP(V$3,'LC(WDI)'!$A$2:$JG$66,$A21-1956,FALSE)</f>
        <v>82093000000</v>
      </c>
      <c r="X21">
        <f>HLOOKUP(X$3,'LC(WDI)'!$A$2:$JG$66,$A21-1956,FALSE)</f>
        <v>19538500000000</v>
      </c>
      <c r="Y21">
        <f>HLOOKUP(Y$3,'LC(WDI)'!$A$2:$JG$66,$A21-1956,FALSE)</f>
        <v>0</v>
      </c>
      <c r="Z21">
        <v>2005</v>
      </c>
      <c r="AA21">
        <f>(B21/B$11)^'w1'!B21</f>
        <v>1.3133021286854161</v>
      </c>
      <c r="AB21">
        <f>(C21/C$11)^'w1'!C21</f>
        <v>1.0077024586475092</v>
      </c>
      <c r="AC21">
        <f>(Country!I68/Country!I$58)^'w1'!D21</f>
        <v>1.011487606299309</v>
      </c>
      <c r="AE21">
        <f>(F21/F$11)^'w1'!F21</f>
        <v>1.2902204897061476</v>
      </c>
      <c r="AF21">
        <f>(G21/G$11)^'w1'!G21</f>
        <v>1.028850310819015</v>
      </c>
      <c r="AH21">
        <f>(I21/I$11)^'w1'!I21</f>
        <v>1.0003054791690156</v>
      </c>
      <c r="AJ21">
        <f>(K21/K$11)^'w1'!K21</f>
        <v>1.0258666975720403</v>
      </c>
      <c r="AK21">
        <f>(L21/L$11)^'w1'!L21</f>
        <v>1.0174672592185698</v>
      </c>
      <c r="AL21">
        <f>(M21/M$11)^'w1'!M21</f>
        <v>1.0137989409757144</v>
      </c>
      <c r="AM21">
        <f>(N21/N$11)^'w1'!N21</f>
        <v>1.0013956398968054</v>
      </c>
      <c r="AP21">
        <f>(Q21/Q$11)^'w1'!Q21</f>
        <v>1.0151431933621395</v>
      </c>
      <c r="AR21">
        <f>(Country!I41/Country!I$31)^'w1'!S21</f>
        <v>1.0086701535575013</v>
      </c>
      <c r="AS21">
        <f>(T21/T$11)^'w1'!T21</f>
        <v>0</v>
      </c>
      <c r="AU21">
        <f>(V21/V$11)^'w1'!V21</f>
        <v>1.0052730153646283</v>
      </c>
      <c r="AW21">
        <f>(X21/X$11)^'w1'!X21</f>
        <v>1.0076760194885637</v>
      </c>
      <c r="AX21" s="14">
        <f>(Country!I13/Country!I$3)^'w1'!Y21</f>
        <v>1.1308429702083271</v>
      </c>
      <c r="AY21">
        <f t="shared" si="0"/>
        <v>2.2093216060865095</v>
      </c>
    </row>
    <row r="22" spans="1:51" x14ac:dyDescent="0.2">
      <c r="A22">
        <v>2006</v>
      </c>
      <c r="B22">
        <f>HLOOKUP(B$3,'LC(WDI)'!$A$2:$JG$66,$A22-1956,FALSE)</f>
        <v>304182200000</v>
      </c>
      <c r="C22">
        <f>HLOOKUP(C$3,'LC(WDI)'!$A$2:$JG$66,$A22-1956,FALSE)</f>
        <v>92848233863.832397</v>
      </c>
      <c r="D22">
        <f>HLOOKUP(D$3,'LC(WDI)'!$A$2:$JG$66,$A22-1956,FALSE)</f>
        <v>0</v>
      </c>
      <c r="F22">
        <f>HLOOKUP(F$3,'LC(WDI)'!$A$2:$JG$66,$A22-1956,FALSE)</f>
        <v>25628000000</v>
      </c>
      <c r="G22">
        <f>HLOOKUP(G$3,'LC(WDI)'!$A$2:$JG$66,$A22-1956,FALSE)</f>
        <v>28404000000</v>
      </c>
      <c r="H22">
        <f>HLOOKUP(H$3,'LC(WDI)'!$A$2:$JG$66,$A22-1956,FALSE)</f>
        <v>0</v>
      </c>
      <c r="I22">
        <f>HLOOKUP(I$3,'LC(WDI)'!$A$2:$JG$66,$A22-1956,FALSE)</f>
        <v>5987397868.1999998</v>
      </c>
      <c r="J22">
        <f>HLOOKUP(J$3,'LC(WDI)'!$A$2:$JG$66,$A22-1956,FALSE)</f>
        <v>0</v>
      </c>
      <c r="K22">
        <f>HLOOKUP(K$3,'LC(WDI)'!$A$2:$JG$66,$A22-1956,FALSE)</f>
        <v>505648460509.302</v>
      </c>
      <c r="L22">
        <f>HLOOKUP(L$3,'LC(WDI)'!$A$2:$JG$66,$A22-1956,FALSE)</f>
        <v>2760000000000</v>
      </c>
      <c r="M22">
        <f>HLOOKUP(M$3,'LC(WDI)'!$A$2:$JG$66,$A22-1956,FALSE)</f>
        <v>61624000000</v>
      </c>
      <c r="N22">
        <f>HLOOKUP(N$3,'LC(WDI)'!$A$2:$JG$66,$A22-1956,FALSE)</f>
        <v>39266966034.746803</v>
      </c>
      <c r="O22">
        <f>HLOOKUP(O$3,'LC(WDI)'!$A$2:$JG$66,$A22-1956,FALSE)</f>
        <v>13954000000</v>
      </c>
      <c r="P22">
        <f>HLOOKUP(P$3,'LC(WDI)'!$A$2:$JG$66,$A22-1956,FALSE)</f>
        <v>0</v>
      </c>
      <c r="Q22">
        <f>HLOOKUP(Q$3,'LC(WDI)'!$A$2:$JG$66,$A22-1956,FALSE)</f>
        <v>169436762539.55899</v>
      </c>
      <c r="R22">
        <f>HLOOKUP(R$3,'LC(WDI)'!$A$2:$JG$66,$A22-1956,FALSE)</f>
        <v>0</v>
      </c>
      <c r="S22">
        <f>HLOOKUP(S$3,'LC(WDI)'!$A$2:$JG$66,$A22-1956,FALSE)</f>
        <v>28521577162.02</v>
      </c>
      <c r="T22">
        <f>HLOOKUP(T$3,'LC(WDI)'!$A$2:$JG$66,$A22-1956,FALSE)</f>
        <v>0</v>
      </c>
      <c r="V22">
        <f>HLOOKUP(V$3,'LC(WDI)'!$A$2:$JG$66,$A22-1956,FALSE)</f>
        <v>88277000000</v>
      </c>
      <c r="X22">
        <f>HLOOKUP(X$3,'LC(WDI)'!$A$2:$JG$66,$A22-1956,FALSE)</f>
        <v>20732100000000</v>
      </c>
      <c r="Y22">
        <f>HLOOKUP(Y$3,'LC(WDI)'!$A$2:$JG$66,$A22-1956,FALSE)</f>
        <v>0</v>
      </c>
      <c r="Z22">
        <v>2006</v>
      </c>
      <c r="AA22">
        <f>(B22/B$11)^'w1'!B22</f>
        <v>1.3421598291770536</v>
      </c>
      <c r="AB22">
        <f>(C22/C$11)^'w1'!C22</f>
        <v>1.0088482355780677</v>
      </c>
      <c r="AC22">
        <f>(Country!I69/Country!I$58)^'w1'!D22</f>
        <v>1.0147554010856787</v>
      </c>
      <c r="AE22">
        <f>(F22/F$11)^'w1'!F22</f>
        <v>1.2837393011670675</v>
      </c>
      <c r="AF22">
        <f>(G22/G$11)^'w1'!G22</f>
        <v>1.0289574242736201</v>
      </c>
      <c r="AH22">
        <f>(I22/I$11)^'w1'!I22</f>
        <v>1.0003264947084483</v>
      </c>
      <c r="AJ22">
        <f>(K22/K$11)^'w1'!K22</f>
        <v>1.0370399863455215</v>
      </c>
      <c r="AK22">
        <f>(L22/L$11)^'w1'!L22</f>
        <v>1.0176667132143755</v>
      </c>
      <c r="AL22">
        <f>(M22/M$11)^'w1'!M22</f>
        <v>1.0110537192580618</v>
      </c>
      <c r="AM22">
        <f>(N22/N$11)^'w1'!N22</f>
        <v>1.0017341848714192</v>
      </c>
      <c r="AP22">
        <f>(Q22/Q$11)^'w1'!Q22</f>
        <v>1.0187610895214267</v>
      </c>
      <c r="AR22">
        <f>(Country!I42/Country!I$31)^'w1'!S22</f>
        <v>1.011165838876696</v>
      </c>
      <c r="AS22">
        <f>(T22/T$11)^'w1'!T22</f>
        <v>0</v>
      </c>
      <c r="AU22">
        <f>(V22/V$11)^'w1'!V22</f>
        <v>1.0060333289549233</v>
      </c>
      <c r="AW22">
        <f>(X22/X$11)^'w1'!X22</f>
        <v>1.0085499417781556</v>
      </c>
      <c r="AX22" s="14">
        <f>(Country!I14/Country!I$3)^'w1'!Y22</f>
        <v>1.1552066033153148</v>
      </c>
      <c r="AY22">
        <f t="shared" si="0"/>
        <v>2.3431464655606122</v>
      </c>
    </row>
    <row r="23" spans="1:51" x14ac:dyDescent="0.2">
      <c r="A23">
        <v>2007</v>
      </c>
      <c r="B23">
        <f>HLOOKUP(B$3,'LC(WDI)'!$A$2:$JG$66,$A23-1956,FALSE)</f>
        <v>319403600000</v>
      </c>
      <c r="C23">
        <f>HLOOKUP(C$3,'LC(WDI)'!$A$2:$JG$66,$A23-1956,FALSE)</f>
        <v>95924149529.338104</v>
      </c>
      <c r="D23">
        <f>HLOOKUP(D$3,'LC(WDI)'!$A$2:$JG$66,$A23-1956,FALSE)</f>
        <v>0</v>
      </c>
      <c r="F23">
        <f>HLOOKUP(F$3,'LC(WDI)'!$A$2:$JG$66,$A23-1956,FALSE)</f>
        <v>27915000000</v>
      </c>
      <c r="G23">
        <f>HLOOKUP(G$3,'LC(WDI)'!$A$2:$JG$66,$A23-1956,FALSE)</f>
        <v>29772000000</v>
      </c>
      <c r="H23">
        <f>HLOOKUP(H$3,'LC(WDI)'!$A$2:$JG$66,$A23-1956,FALSE)</f>
        <v>0</v>
      </c>
      <c r="I23">
        <f>HLOOKUP(I$3,'LC(WDI)'!$A$2:$JG$66,$A23-1956,FALSE)</f>
        <v>6280400920.3400002</v>
      </c>
      <c r="J23">
        <f>HLOOKUP(J$3,'LC(WDI)'!$A$2:$JG$66,$A23-1956,FALSE)</f>
        <v>0</v>
      </c>
      <c r="K23">
        <f>HLOOKUP(K$3,'LC(WDI)'!$A$2:$JG$66,$A23-1956,FALSE)</f>
        <v>559462950000</v>
      </c>
      <c r="L23">
        <f>HLOOKUP(L$3,'LC(WDI)'!$A$2:$JG$66,$A23-1956,FALSE)</f>
        <v>3107938000000</v>
      </c>
      <c r="M23">
        <f>HLOOKUP(M$3,'LC(WDI)'!$A$2:$JG$66,$A23-1956,FALSE)</f>
        <v>71642000000</v>
      </c>
      <c r="N23">
        <f>HLOOKUP(N$3,'LC(WDI)'!$A$2:$JG$66,$A23-1956,FALSE)</f>
        <v>39506072889.141899</v>
      </c>
      <c r="O23">
        <f>HLOOKUP(O$3,'LC(WDI)'!$A$2:$JG$66,$A23-1956,FALSE)</f>
        <v>14600000000</v>
      </c>
      <c r="P23">
        <f>HLOOKUP(P$3,'LC(WDI)'!$A$2:$JG$66,$A23-1956,FALSE)</f>
        <v>0</v>
      </c>
      <c r="Q23">
        <f>HLOOKUP(Q$3,'LC(WDI)'!$A$2:$JG$66,$A23-1956,FALSE)</f>
        <v>172549929243.96201</v>
      </c>
      <c r="R23">
        <f>HLOOKUP(R$3,'LC(WDI)'!$A$2:$JG$66,$A23-1956,FALSE)</f>
        <v>0</v>
      </c>
      <c r="S23">
        <f>HLOOKUP(S$3,'LC(WDI)'!$A$2:$JG$66,$A23-1956,FALSE)</f>
        <v>32587160970.689999</v>
      </c>
      <c r="T23">
        <f>HLOOKUP(T$3,'LC(WDI)'!$A$2:$JG$66,$A23-1956,FALSE)</f>
        <v>0</v>
      </c>
      <c r="V23">
        <f>HLOOKUP(V$3,'LC(WDI)'!$A$2:$JG$66,$A23-1956,FALSE)</f>
        <v>92413000000</v>
      </c>
      <c r="X23">
        <f>HLOOKUP(X$3,'LC(WDI)'!$A$2:$JG$66,$A23-1956,FALSE)</f>
        <v>21732646000000</v>
      </c>
      <c r="Y23">
        <f>HLOOKUP(Y$3,'LC(WDI)'!$A$2:$JG$66,$A23-1956,FALSE)</f>
        <v>0</v>
      </c>
      <c r="Z23">
        <v>2007</v>
      </c>
      <c r="AA23">
        <f>(B23/B$11)^'w1'!B23</f>
        <v>1.3627338356422596</v>
      </c>
      <c r="AB23">
        <f>(C23/C$11)^'w1'!C23</f>
        <v>1.0091004341852969</v>
      </c>
      <c r="AC23">
        <f>(Country!I70/Country!I$58)^'w1'!D23</f>
        <v>1.0158646483711196</v>
      </c>
      <c r="AE23">
        <f>(F23/F$11)^'w1'!F23</f>
        <v>1.2685948728046543</v>
      </c>
      <c r="AF23">
        <f>(G23/G$11)^'w1'!G23</f>
        <v>1.0353637156309692</v>
      </c>
      <c r="AH23">
        <f>(I23/I$11)^'w1'!I23</f>
        <v>1.0007048125726152</v>
      </c>
      <c r="AJ23">
        <f>(K23/K$11)^'w1'!K23</f>
        <v>1.0386848245289753</v>
      </c>
      <c r="AK23">
        <f>(L23/L$11)^'w1'!L23</f>
        <v>1.0172594953645124</v>
      </c>
      <c r="AL23">
        <f>(M23/M$11)^'w1'!M23</f>
        <v>1.0140361229315058</v>
      </c>
      <c r="AM23">
        <f>(N23/N$11)^'w1'!N23</f>
        <v>1.0035339833999977</v>
      </c>
      <c r="AP23">
        <f>(Q23/Q$11)^'w1'!Q23</f>
        <v>1.018800556170306</v>
      </c>
      <c r="AR23">
        <f>(Country!I43/Country!I$31)^'w1'!S23</f>
        <v>1.0188777702623681</v>
      </c>
      <c r="AS23">
        <f>(T23/T$11)^'w1'!T23</f>
        <v>0</v>
      </c>
      <c r="AU23">
        <f>(V23/V$11)^'w1'!V23</f>
        <v>1.0059767371926835</v>
      </c>
      <c r="AW23">
        <f>(X23/X$11)^'w1'!X23</f>
        <v>1.007972852212452</v>
      </c>
      <c r="AX23" s="14">
        <f>(Country!I15/Country!I$3)^'w1'!Y23</f>
        <v>1.1789646963050735</v>
      </c>
      <c r="AY23">
        <f t="shared" si="0"/>
        <v>2.4499264356149761</v>
      </c>
    </row>
    <row r="24" spans="1:51" x14ac:dyDescent="0.2">
      <c r="A24">
        <v>2008</v>
      </c>
      <c r="B24">
        <f>HLOOKUP(B$3,'LC(WDI)'!$A$2:$JG$66,$A24-1956,FALSE)</f>
        <v>340254900000</v>
      </c>
      <c r="C24">
        <f>HLOOKUP(C$3,'LC(WDI)'!$A$2:$JG$66,$A24-1956,FALSE)</f>
        <v>96664196104.852295</v>
      </c>
      <c r="D24">
        <f>HLOOKUP(D$3,'LC(WDI)'!$A$2:$JG$66,$A24-1956,FALSE)</f>
        <v>112774000000000</v>
      </c>
      <c r="F24">
        <f>HLOOKUP(F$3,'LC(WDI)'!$A$2:$JG$66,$A24-1956,FALSE)</f>
        <v>30054000000</v>
      </c>
      <c r="G24">
        <f>HLOOKUP(G$3,'LC(WDI)'!$A$2:$JG$66,$A24-1956,FALSE)</f>
        <v>31984000000</v>
      </c>
      <c r="H24">
        <f>HLOOKUP(H$3,'LC(WDI)'!$A$2:$JG$66,$A24-1956,FALSE)</f>
        <v>21494836000000</v>
      </c>
      <c r="I24">
        <f>HLOOKUP(I$3,'LC(WDI)'!$A$2:$JG$66,$A24-1956,FALSE)</f>
        <v>6424059158.9499998</v>
      </c>
      <c r="J24">
        <f>HLOOKUP(J$3,'LC(WDI)'!$A$2:$JG$66,$A24-1956,FALSE)</f>
        <v>0</v>
      </c>
      <c r="K24">
        <f>HLOOKUP(K$3,'LC(WDI)'!$A$2:$JG$66,$A24-1956,FALSE)</f>
        <v>584500000000</v>
      </c>
      <c r="L24">
        <f>HLOOKUP(L$3,'LC(WDI)'!$A$2:$JG$66,$A24-1956,FALSE)</f>
        <v>3544890000000</v>
      </c>
      <c r="M24">
        <f>HLOOKUP(M$3,'LC(WDI)'!$A$2:$JG$66,$A24-1956,FALSE)</f>
        <v>75749000000</v>
      </c>
      <c r="N24">
        <f>HLOOKUP(N$3,'LC(WDI)'!$A$2:$JG$66,$A24-1956,FALSE)</f>
        <v>41107446845.956902</v>
      </c>
      <c r="O24">
        <f>HLOOKUP(O$3,'LC(WDI)'!$A$2:$JG$66,$A24-1956,FALSE)</f>
        <v>16405000000</v>
      </c>
      <c r="P24">
        <f>HLOOKUP(P$3,'LC(WDI)'!$A$2:$JG$66,$A24-1956,FALSE)</f>
        <v>0</v>
      </c>
      <c r="Q24">
        <f>HLOOKUP(Q$3,'LC(WDI)'!$A$2:$JG$66,$A24-1956,FALSE)</f>
        <v>174149675671.302</v>
      </c>
      <c r="R24">
        <f>HLOOKUP(R$3,'LC(WDI)'!$A$2:$JG$66,$A24-1956,FALSE)</f>
        <v>0</v>
      </c>
      <c r="S24">
        <f>HLOOKUP(S$3,'LC(WDI)'!$A$2:$JG$66,$A24-1956,FALSE)</f>
        <v>41010785600.040001</v>
      </c>
      <c r="T24">
        <f>HLOOKUP(T$3,'LC(WDI)'!$A$2:$JG$66,$A24-1956,FALSE)</f>
        <v>351963178444.51001</v>
      </c>
      <c r="V24">
        <f>HLOOKUP(V$3,'LC(WDI)'!$A$2:$JG$66,$A24-1956,FALSE)</f>
        <v>95839000000</v>
      </c>
      <c r="X24">
        <f>HLOOKUP(X$3,'LC(WDI)'!$A$2:$JG$66,$A24-1956,FALSE)</f>
        <v>22925382000000</v>
      </c>
      <c r="Y24">
        <f>HLOOKUP(Y$3,'LC(WDI)'!$A$2:$JG$66,$A24-1956,FALSE)</f>
        <v>0</v>
      </c>
      <c r="Z24">
        <v>2008</v>
      </c>
      <c r="AA24">
        <f>(B24/B$11)^'w1'!B24</f>
        <v>1.4159964175557209</v>
      </c>
      <c r="AB24">
        <f>(C24/C$11)^'w1'!C24</f>
        <v>1.0092434175122129</v>
      </c>
      <c r="AC24">
        <f>(Country!I71/Country!I$58)^'w1'!D24</f>
        <v>1.0175605224995481</v>
      </c>
      <c r="AE24">
        <f>(F24/F$11)^'w1'!F24</f>
        <v>1.2349686886074918</v>
      </c>
      <c r="AF24">
        <f>(G24/G$11)^'w1'!G24</f>
        <v>1.0481836699204183</v>
      </c>
      <c r="AH24">
        <f>(I24/I$11)^'w1'!I24</f>
        <v>1.0016088755953743</v>
      </c>
      <c r="AJ24">
        <f>(K24/K$11)^'w1'!K24</f>
        <v>1.0491648152608983</v>
      </c>
      <c r="AK24">
        <f>(L24/L$11)^'w1'!L24</f>
        <v>1.0121359742396563</v>
      </c>
      <c r="AL24">
        <f>(M24/M$11)^'w1'!M24</f>
        <v>1.0150001438960996</v>
      </c>
      <c r="AM24">
        <f>(N24/N$11)^'w1'!N24</f>
        <v>1.005456142501878</v>
      </c>
      <c r="AP24">
        <f>(Q24/Q$11)^'w1'!Q24</f>
        <v>1.0165799667640099</v>
      </c>
      <c r="AR24">
        <f>(Country!I44/Country!I$31)^'w1'!S24</f>
        <v>1.0296698120383936</v>
      </c>
      <c r="AS24">
        <f>(T24/T$11)^'w1'!T24</f>
        <v>1.0255270706953439</v>
      </c>
      <c r="AU24">
        <f>(V24/V$11)^'w1'!V24</f>
        <v>1.0058753869209625</v>
      </c>
      <c r="AW24">
        <f>(X24/X$11)^'w1'!X24</f>
        <v>1.0077706089367531</v>
      </c>
      <c r="AX24" s="14">
        <f>(Country!I16/Country!I$3)^'w1'!Y24</f>
        <v>1.1356781284217392</v>
      </c>
      <c r="AY24">
        <f t="shared" si="0"/>
        <v>2.46219419646122</v>
      </c>
    </row>
    <row r="25" spans="1:51" x14ac:dyDescent="0.2">
      <c r="A25">
        <v>2009</v>
      </c>
      <c r="B25">
        <f>HLOOKUP(B$3,'LC(WDI)'!$A$2:$JG$66,$A25-1956,FALSE)</f>
        <v>366471900000</v>
      </c>
      <c r="C25">
        <f>HLOOKUP(C$3,'LC(WDI)'!$A$2:$JG$66,$A25-1956,FALSE)</f>
        <v>98852018953.564804</v>
      </c>
      <c r="D25">
        <f>HLOOKUP(D$3,'LC(WDI)'!$A$2:$JG$66,$A25-1956,FALSE)</f>
        <v>127663000000000</v>
      </c>
      <c r="F25">
        <f>HLOOKUP(F$3,'LC(WDI)'!$A$2:$JG$66,$A25-1956,FALSE)</f>
        <v>32848000000</v>
      </c>
      <c r="G25">
        <f>HLOOKUP(G$3,'LC(WDI)'!$A$2:$JG$66,$A25-1956,FALSE)</f>
        <v>35037000000</v>
      </c>
      <c r="H25">
        <f>HLOOKUP(H$3,'LC(WDI)'!$A$2:$JG$66,$A25-1956,FALSE)</f>
        <v>23283465000000</v>
      </c>
      <c r="I25">
        <f>HLOOKUP(I$3,'LC(WDI)'!$A$2:$JG$66,$A25-1956,FALSE)</f>
        <v>6864225705.4499998</v>
      </c>
      <c r="J25">
        <f>HLOOKUP(J$3,'LC(WDI)'!$A$2:$JG$66,$A25-1956,FALSE)</f>
        <v>0</v>
      </c>
      <c r="K25">
        <f>HLOOKUP(K$3,'LC(WDI)'!$A$2:$JG$66,$A25-1956,FALSE)</f>
        <v>640573850000</v>
      </c>
      <c r="L25">
        <f>HLOOKUP(L$3,'LC(WDI)'!$A$2:$JG$66,$A25-1956,FALSE)</f>
        <v>4210411173603.8999</v>
      </c>
      <c r="M25">
        <f>HLOOKUP(M$3,'LC(WDI)'!$A$2:$JG$66,$A25-1956,FALSE)</f>
        <v>80454000000</v>
      </c>
      <c r="N25">
        <f>HLOOKUP(N$3,'LC(WDI)'!$A$2:$JG$66,$A25-1956,FALSE)</f>
        <v>43091292021.387199</v>
      </c>
      <c r="O25">
        <f>HLOOKUP(O$3,'LC(WDI)'!$A$2:$JG$66,$A25-1956,FALSE)</f>
        <v>16202860000</v>
      </c>
      <c r="P25">
        <f>HLOOKUP(P$3,'LC(WDI)'!$A$2:$JG$66,$A25-1956,FALSE)</f>
        <v>0</v>
      </c>
      <c r="Q25">
        <f>HLOOKUP(Q$3,'LC(WDI)'!$A$2:$JG$66,$A25-1956,FALSE)</f>
        <v>178218275799.54999</v>
      </c>
      <c r="R25">
        <f>HLOOKUP(R$3,'LC(WDI)'!$A$2:$JG$66,$A25-1956,FALSE)</f>
        <v>0</v>
      </c>
      <c r="S25">
        <f>HLOOKUP(S$3,'LC(WDI)'!$A$2:$JG$66,$A25-1956,FALSE)</f>
        <v>42778267927.839996</v>
      </c>
      <c r="T25">
        <f>HLOOKUP(T$3,'LC(WDI)'!$A$2:$JG$66,$A25-1956,FALSE)</f>
        <v>330085900148.96997</v>
      </c>
      <c r="V25">
        <f>HLOOKUP(V$3,'LC(WDI)'!$A$2:$JG$66,$A25-1956,FALSE)</f>
        <v>98881000000</v>
      </c>
      <c r="X25">
        <f>HLOOKUP(X$3,'LC(WDI)'!$A$2:$JG$66,$A25-1956,FALSE)</f>
        <v>23490740000000</v>
      </c>
      <c r="Y25">
        <f>HLOOKUP(Y$3,'LC(WDI)'!$A$2:$JG$66,$A25-1956,FALSE)</f>
        <v>0</v>
      </c>
      <c r="Z25">
        <v>2009</v>
      </c>
      <c r="AA25">
        <f>(B25/B$11)^'w1'!B25</f>
        <v>1.409802731537048</v>
      </c>
      <c r="AB25">
        <f>(C25/C$11)^'w1'!C25</f>
        <v>1.0102441872068155</v>
      </c>
      <c r="AC25">
        <f>(Country!I72/Country!I$58)^'w1'!D25</f>
        <v>1.0159597311276785</v>
      </c>
      <c r="AE25">
        <f>(F25/F$11)^'w1'!F25</f>
        <v>1.2461173950610818</v>
      </c>
      <c r="AF25">
        <f>(G25/G$11)^'w1'!G25</f>
        <v>1.0531846403177416</v>
      </c>
      <c r="AH25">
        <f>(I25/I$11)^'w1'!I25</f>
        <v>1.0067455553242652</v>
      </c>
      <c r="AJ25">
        <f>(K25/K$11)^'w1'!K25</f>
        <v>1.0644465985212099</v>
      </c>
      <c r="AK25">
        <f>(L25/L$11)^'w1'!L25</f>
        <v>1.0191152465518789</v>
      </c>
      <c r="AL25">
        <f>(M25/M$11)^'w1'!M25</f>
        <v>1.0167713875744975</v>
      </c>
      <c r="AM25">
        <f>(N25/N$11)^'w1'!N25</f>
        <v>1.0083598364226534</v>
      </c>
      <c r="AP25">
        <f>(Q25/Q$11)^'w1'!Q25</f>
        <v>1.0169372280712083</v>
      </c>
      <c r="AR25">
        <f>(Country!I45/Country!I$31)^'w1'!S25</f>
        <v>1.0239916072960265</v>
      </c>
      <c r="AS25">
        <f>(T25/T$11)^'w1'!T25</f>
        <v>1.0253201064024431</v>
      </c>
      <c r="AU25">
        <f>(V25/V$11)^'w1'!V25</f>
        <v>1.0056712751779675</v>
      </c>
      <c r="AW25">
        <f>(X25/X$11)^'w1'!X25</f>
        <v>1.009605014899934</v>
      </c>
      <c r="AX25" s="14">
        <f>(Country!I17/Country!I$3)^'w1'!Y25</f>
        <v>1.182373380910928</v>
      </c>
      <c r="AY25">
        <f t="shared" si="0"/>
        <v>2.6581725177285018</v>
      </c>
    </row>
    <row r="26" spans="1:51" x14ac:dyDescent="0.2">
      <c r="A26">
        <v>2010</v>
      </c>
      <c r="B26">
        <f>HLOOKUP(B$3,'LC(WDI)'!$A$2:$JG$66,$A26-1956,FALSE)</f>
        <v>392662800000</v>
      </c>
      <c r="C26">
        <f>HLOOKUP(C$3,'LC(WDI)'!$A$2:$JG$66,$A26-1956,FALSE)</f>
        <v>98911684256.348404</v>
      </c>
      <c r="D26">
        <f>HLOOKUP(D$3,'LC(WDI)'!$A$2:$JG$66,$A26-1956,FALSE)</f>
        <v>148073000000000</v>
      </c>
      <c r="F26">
        <f>HLOOKUP(F$3,'LC(WDI)'!$A$2:$JG$66,$A26-1956,FALSE)</f>
        <v>35830000000</v>
      </c>
      <c r="G26">
        <f>HLOOKUP(G$3,'LC(WDI)'!$A$2:$JG$66,$A26-1956,FALSE)</f>
        <v>35643000000</v>
      </c>
      <c r="H26">
        <f>HLOOKUP(H$3,'LC(WDI)'!$A$2:$JG$66,$A26-1956,FALSE)</f>
        <v>25378354000000</v>
      </c>
      <c r="I26">
        <f>HLOOKUP(I$3,'LC(WDI)'!$A$2:$JG$66,$A26-1956,FALSE)</f>
        <v>7096645314.2700005</v>
      </c>
      <c r="J26">
        <f>HLOOKUP(J$3,'LC(WDI)'!$A$2:$JG$66,$A26-1956,FALSE)</f>
        <v>0</v>
      </c>
      <c r="K26">
        <f>HLOOKUP(K$3,'LC(WDI)'!$A$2:$JG$66,$A26-1956,FALSE)</f>
        <v>754784160000</v>
      </c>
      <c r="L26">
        <f>HLOOKUP(L$3,'LC(WDI)'!$A$2:$JG$66,$A26-1956,FALSE)</f>
        <v>4659699180680</v>
      </c>
      <c r="M26">
        <f>HLOOKUP(M$3,'LC(WDI)'!$A$2:$JG$66,$A26-1956,FALSE)</f>
        <v>84535000000</v>
      </c>
      <c r="N26">
        <f>HLOOKUP(N$3,'LC(WDI)'!$A$2:$JG$66,$A26-1956,FALSE)</f>
        <v>44389859578.520103</v>
      </c>
      <c r="O26">
        <f>HLOOKUP(O$3,'LC(WDI)'!$A$2:$JG$66,$A26-1956,FALSE)</f>
        <v>16830810000</v>
      </c>
      <c r="P26">
        <f>HLOOKUP(P$3,'LC(WDI)'!$A$2:$JG$66,$A26-1956,FALSE)</f>
        <v>162710584553.875</v>
      </c>
      <c r="Q26">
        <f>HLOOKUP(Q$3,'LC(WDI)'!$A$2:$JG$66,$A26-1956,FALSE)</f>
        <v>181788637565.20499</v>
      </c>
      <c r="R26">
        <f>HLOOKUP(R$3,'LC(WDI)'!$A$2:$JG$66,$A26-1956,FALSE)</f>
        <v>0</v>
      </c>
      <c r="S26">
        <f>HLOOKUP(S$3,'LC(WDI)'!$A$2:$JG$66,$A26-1956,FALSE)</f>
        <v>46662941000</v>
      </c>
      <c r="T26">
        <f>HLOOKUP(T$3,'LC(WDI)'!$A$2:$JG$66,$A26-1956,FALSE)</f>
        <v>352068232439.79999</v>
      </c>
      <c r="V26">
        <f>HLOOKUP(V$3,'LC(WDI)'!$A$2:$JG$66,$A26-1956,FALSE)</f>
        <v>100328000000</v>
      </c>
      <c r="X26">
        <f>HLOOKUP(X$3,'LC(WDI)'!$A$2:$JG$66,$A26-1956,FALSE)</f>
        <v>23952831000000</v>
      </c>
      <c r="Y26">
        <f>HLOOKUP(Y$3,'LC(WDI)'!$A$2:$JG$66,$A26-1956,FALSE)</f>
        <v>0</v>
      </c>
      <c r="Z26">
        <v>2010</v>
      </c>
      <c r="AA26">
        <f>(B26/B$11)^'w1'!B26</f>
        <v>1.4186107279074265</v>
      </c>
      <c r="AB26">
        <f>(C26/C$11)^'w1'!C26</f>
        <v>1.0095597375086558</v>
      </c>
      <c r="AC26">
        <f>(Country!I73/Country!I$58)^'w1'!D26</f>
        <v>1.017302140929865</v>
      </c>
      <c r="AE26">
        <f>(F26/F$11)^'w1'!F26</f>
        <v>1.2583675573825348</v>
      </c>
      <c r="AF26">
        <f>(G26/G$11)^'w1'!G26</f>
        <v>1.056303003576798</v>
      </c>
      <c r="AH26">
        <f>(I26/I$11)^'w1'!I26</f>
        <v>1.0070755261958171</v>
      </c>
      <c r="AJ26">
        <f>(K26/K$11)^'w1'!K26</f>
        <v>1.0753098661285592</v>
      </c>
      <c r="AK26">
        <f>(L26/L$11)^'w1'!L26</f>
        <v>1.0217025942212601</v>
      </c>
      <c r="AL26">
        <f>(M26/M$11)^'w1'!M26</f>
        <v>1.0192481339574035</v>
      </c>
      <c r="AM26">
        <f>(N26/N$11)^'w1'!N26</f>
        <v>1.0083917741447892</v>
      </c>
      <c r="AP26">
        <f>(Q26/Q$11)^'w1'!Q26</f>
        <v>1.0173826446465843</v>
      </c>
      <c r="AR26">
        <f>(Country!I46/Country!I$31)^'w1'!S26</f>
        <v>1.0294500144998695</v>
      </c>
      <c r="AS26">
        <f>(T26/T$11)^'w1'!T26</f>
        <v>1.0255298524747769</v>
      </c>
      <c r="AU26">
        <f>(V26/V$11)^'w1'!V26</f>
        <v>1.0056056768711474</v>
      </c>
      <c r="AW26">
        <f>(X26/X$11)^'w1'!X26</f>
        <v>1.0100062179079414</v>
      </c>
      <c r="AX26" s="14">
        <f>(Country!I18/Country!I$3)^'w1'!Y26</f>
        <v>1.1970119614192551</v>
      </c>
      <c r="AY26">
        <f t="shared" si="0"/>
        <v>2.8042096454616519</v>
      </c>
    </row>
    <row r="27" spans="1:51" x14ac:dyDescent="0.2">
      <c r="A27">
        <v>2011</v>
      </c>
      <c r="B27">
        <f>HLOOKUP(B$3,'LC(WDI)'!$A$2:$JG$66,$A27-1956,FALSE)</f>
        <v>400809700000</v>
      </c>
      <c r="C27">
        <f>HLOOKUP(C$3,'LC(WDI)'!$A$2:$JG$66,$A27-1956,FALSE)</f>
        <v>97611511598.404007</v>
      </c>
      <c r="D27">
        <f>HLOOKUP(D$3,'LC(WDI)'!$A$2:$JG$66,$A27-1956,FALSE)</f>
        <v>175746000000000</v>
      </c>
      <c r="F27">
        <f>HLOOKUP(F$3,'LC(WDI)'!$A$2:$JG$66,$A27-1956,FALSE)</f>
        <v>38798000000</v>
      </c>
      <c r="G27">
        <f>HLOOKUP(G$3,'LC(WDI)'!$A$2:$JG$66,$A27-1956,FALSE)</f>
        <v>37416000000</v>
      </c>
      <c r="H27">
        <f>HLOOKUP(H$3,'LC(WDI)'!$A$2:$JG$66,$A27-1956,FALSE)</f>
        <v>34529998000000</v>
      </c>
      <c r="I27">
        <f>HLOOKUP(I$3,'LC(WDI)'!$A$2:$JG$66,$A27-1956,FALSE)</f>
        <v>7184377869.2200003</v>
      </c>
      <c r="J27">
        <f>HLOOKUP(J$3,'LC(WDI)'!$A$2:$JG$66,$A27-1956,FALSE)</f>
        <v>0</v>
      </c>
      <c r="K27">
        <f>HLOOKUP(K$3,'LC(WDI)'!$A$2:$JG$66,$A27-1956,FALSE)</f>
        <v>807670658504.18604</v>
      </c>
      <c r="L27">
        <f>HLOOKUP(L$3,'LC(WDI)'!$A$2:$JG$66,$A27-1956,FALSE)</f>
        <v>4946910000000</v>
      </c>
      <c r="M27">
        <f>HLOOKUP(M$3,'LC(WDI)'!$A$2:$JG$66,$A27-1956,FALSE)</f>
        <v>84619000000</v>
      </c>
      <c r="N27">
        <f>HLOOKUP(N$3,'LC(WDI)'!$A$2:$JG$66,$A27-1956,FALSE)</f>
        <v>44798143878.544098</v>
      </c>
      <c r="O27">
        <f>HLOOKUP(O$3,'LC(WDI)'!$A$2:$JG$66,$A27-1956,FALSE)</f>
        <v>17522600000</v>
      </c>
      <c r="P27">
        <f>HLOOKUP(P$3,'LC(WDI)'!$A$2:$JG$66,$A27-1956,FALSE)</f>
        <v>175125553756.30099</v>
      </c>
      <c r="Q27">
        <f>HLOOKUP(Q$3,'LC(WDI)'!$A$2:$JG$66,$A27-1956,FALSE)</f>
        <v>183744351090.793</v>
      </c>
      <c r="R27">
        <f>HLOOKUP(R$3,'LC(WDI)'!$A$2:$JG$66,$A27-1956,FALSE)</f>
        <v>0</v>
      </c>
      <c r="S27">
        <f>HLOOKUP(S$3,'LC(WDI)'!$A$2:$JG$66,$A27-1956,FALSE)</f>
        <v>50148298000</v>
      </c>
      <c r="T27">
        <f>HLOOKUP(T$3,'LC(WDI)'!$A$2:$JG$66,$A27-1956,FALSE)</f>
        <v>383748099545.95001</v>
      </c>
      <c r="V27">
        <f>HLOOKUP(V$3,'LC(WDI)'!$A$2:$JG$66,$A27-1956,FALSE)</f>
        <v>103103000000</v>
      </c>
      <c r="X27">
        <f>HLOOKUP(X$3,'LC(WDI)'!$A$2:$JG$66,$A27-1956,FALSE)</f>
        <v>25502543000000</v>
      </c>
      <c r="Y27">
        <f>HLOOKUP(Y$3,'LC(WDI)'!$A$2:$JG$66,$A27-1956,FALSE)</f>
        <v>0</v>
      </c>
      <c r="Z27">
        <v>2011</v>
      </c>
      <c r="AA27">
        <f>(B27/B$11)^'w1'!B27</f>
        <v>1.4399907567045855</v>
      </c>
      <c r="AB27">
        <f>(C27/C$11)^'w1'!C27</f>
        <v>1.0088010326873691</v>
      </c>
      <c r="AC27">
        <f>(Country!I74/Country!I$58)^'w1'!D27</f>
        <v>1.0200237985465999</v>
      </c>
      <c r="AE27">
        <f>(F27/F$11)^'w1'!F27</f>
        <v>1.2334179038423623</v>
      </c>
      <c r="AF27">
        <f>(G27/G$11)^'w1'!G27</f>
        <v>1.0594200221164869</v>
      </c>
      <c r="AH27">
        <f>(I27/I$11)^'w1'!I27</f>
        <v>1.0092194671598789</v>
      </c>
      <c r="AJ27">
        <f>(K27/K$11)^'w1'!K27</f>
        <v>1.0759482878493103</v>
      </c>
      <c r="AK27">
        <f>(L27/L$11)^'w1'!L27</f>
        <v>1.0197582170210253</v>
      </c>
      <c r="AL27">
        <f>(M27/M$11)^'w1'!M27</f>
        <v>1.0167260193331191</v>
      </c>
      <c r="AM27">
        <f>(N27/N$11)^'w1'!N27</f>
        <v>1.0082580995031369</v>
      </c>
      <c r="AP27">
        <f>(Q27/Q$11)^'w1'!Q27</f>
        <v>1.016351973303945</v>
      </c>
      <c r="AR27">
        <f>(Country!I47/Country!I$31)^'w1'!S27</f>
        <v>1.0415795122543015</v>
      </c>
      <c r="AS27">
        <f>(T27/T$11)^'w1'!T27</f>
        <v>1.0255948312655234</v>
      </c>
      <c r="AU27">
        <f>(V27/V$11)^'w1'!V27</f>
        <v>1.0059955658769633</v>
      </c>
      <c r="AW27">
        <f>(X27/X$11)^'w1'!X27</f>
        <v>1.0111042521028359</v>
      </c>
      <c r="AX27" s="14">
        <f>(Country!I19/Country!I$3)^'w1'!Y27</f>
        <v>1.1886250840110497</v>
      </c>
      <c r="AY27">
        <f t="shared" si="0"/>
        <v>2.8130490079007426</v>
      </c>
    </row>
    <row r="28" spans="1:51" x14ac:dyDescent="0.2">
      <c r="A28">
        <v>2012</v>
      </c>
      <c r="B28">
        <f>HLOOKUP(B$3,'LC(WDI)'!$A$2:$JG$66,$A28-1956,FALSE)</f>
        <v>397970100000</v>
      </c>
      <c r="C28">
        <f>HLOOKUP(C$3,'LC(WDI)'!$A$2:$JG$66,$A28-1956,FALSE)</f>
        <v>96251562093.066605</v>
      </c>
      <c r="D28">
        <f>HLOOKUP(D$3,'LC(WDI)'!$A$2:$JG$66,$A28-1956,FALSE)</f>
        <v>197860000000000</v>
      </c>
      <c r="F28">
        <f>HLOOKUP(F$3,'LC(WDI)'!$A$2:$JG$66,$A28-1956,FALSE)</f>
        <v>41284000000</v>
      </c>
      <c r="G28">
        <f>HLOOKUP(G$3,'LC(WDI)'!$A$2:$JG$66,$A28-1956,FALSE)</f>
        <v>36899000000</v>
      </c>
      <c r="H28">
        <f>HLOOKUP(H$3,'LC(WDI)'!$A$2:$JG$66,$A28-1956,FALSE)</f>
        <v>18771033000000</v>
      </c>
      <c r="I28">
        <f>HLOOKUP(I$3,'LC(WDI)'!$A$2:$JG$66,$A28-1956,FALSE)</f>
        <v>7384495245.9200001</v>
      </c>
      <c r="J28">
        <f>HLOOKUP(J$3,'LC(WDI)'!$A$2:$JG$66,$A28-1956,FALSE)</f>
        <v>0</v>
      </c>
      <c r="K28">
        <f>HLOOKUP(K$3,'LC(WDI)'!$A$2:$JG$66,$A28-1956,FALSE)</f>
        <v>680988055160</v>
      </c>
      <c r="L28">
        <f>HLOOKUP(L$3,'LC(WDI)'!$A$2:$JG$66,$A28-1956,FALSE)</f>
        <v>5409666000000</v>
      </c>
      <c r="M28">
        <f>HLOOKUP(M$3,'LC(WDI)'!$A$2:$JG$66,$A28-1956,FALSE)</f>
        <v>86215000000</v>
      </c>
      <c r="N28">
        <f>HLOOKUP(N$3,'LC(WDI)'!$A$2:$JG$66,$A28-1956,FALSE)</f>
        <v>45578661665.824699</v>
      </c>
      <c r="O28">
        <f>HLOOKUP(O$3,'LC(WDI)'!$A$2:$JG$66,$A28-1956,FALSE)</f>
        <v>18113410000</v>
      </c>
      <c r="P28">
        <f>HLOOKUP(P$3,'LC(WDI)'!$A$2:$JG$66,$A28-1956,FALSE)</f>
        <v>182426869017.95001</v>
      </c>
      <c r="Q28">
        <f>HLOOKUP(Q$3,'LC(WDI)'!$A$2:$JG$66,$A28-1956,FALSE)</f>
        <v>186657139112</v>
      </c>
      <c r="R28">
        <f>HLOOKUP(R$3,'LC(WDI)'!$A$2:$JG$66,$A28-1956,FALSE)</f>
        <v>0</v>
      </c>
      <c r="S28">
        <f>HLOOKUP(S$3,'LC(WDI)'!$A$2:$JG$66,$A28-1956,FALSE)</f>
        <v>60015800000</v>
      </c>
      <c r="T28">
        <f>HLOOKUP(T$3,'LC(WDI)'!$A$2:$JG$66,$A28-1956,FALSE)</f>
        <v>414268030699.03003</v>
      </c>
      <c r="V28">
        <f>HLOOKUP(V$3,'LC(WDI)'!$A$2:$JG$66,$A28-1956,FALSE)</f>
        <v>108647000000</v>
      </c>
      <c r="X28">
        <f>HLOOKUP(X$3,'LC(WDI)'!$A$2:$JG$66,$A28-1956,FALSE)</f>
        <v>34804900000000</v>
      </c>
      <c r="Y28">
        <f>HLOOKUP(Y$3,'LC(WDI)'!$A$2:$JG$66,$A28-1956,FALSE)</f>
        <v>0</v>
      </c>
      <c r="Z28">
        <v>2012</v>
      </c>
      <c r="AA28">
        <f>(B28/B$11)^'w1'!B28</f>
        <v>1.4120736219826737</v>
      </c>
      <c r="AB28">
        <f>(C28/C$11)^'w1'!C28</f>
        <v>1.0080314668418788</v>
      </c>
      <c r="AC28">
        <f>(Country!I75/Country!I$58)^'w1'!D28</f>
        <v>1.0196832333827017</v>
      </c>
      <c r="AE28">
        <f>(F28/F$11)^'w1'!F28</f>
        <v>1.2683757574543937</v>
      </c>
      <c r="AF28">
        <f>(G28/G$11)^'w1'!G28</f>
        <v>1.0705318578615444</v>
      </c>
      <c r="AH28">
        <f>(I28/I$11)^'w1'!I28</f>
        <v>1.0079051416459777</v>
      </c>
      <c r="AJ28">
        <f>(K28/K$11)^'w1'!K28</f>
        <v>1.0816734778383148</v>
      </c>
      <c r="AK28">
        <f>(L28/L$11)^'w1'!L28</f>
        <v>1.0189255539684887</v>
      </c>
      <c r="AL28">
        <f>(M28/M$11)^'w1'!M28</f>
        <v>1.0132367520428727</v>
      </c>
      <c r="AM28">
        <f>(N28/N$11)^'w1'!N28</f>
        <v>1.0055141277415174</v>
      </c>
      <c r="AP28">
        <f>(Q28/Q$11)^'w1'!Q28</f>
        <v>1.0149524159017285</v>
      </c>
      <c r="AR28">
        <f>(Country!I48/Country!I$31)^'w1'!S28</f>
        <v>1.0374240255527265</v>
      </c>
      <c r="AS28">
        <f>(T28/T$11)^'w1'!T28</f>
        <v>1.0253505121892093</v>
      </c>
      <c r="AU28">
        <f>(V28/V$11)^'w1'!V28</f>
        <v>1.0054821133711751</v>
      </c>
      <c r="AW28">
        <f>(X28/X$11)^'w1'!X28</f>
        <v>1.0157998578798908</v>
      </c>
      <c r="AX28" s="14">
        <f>(Country!I20/Country!I$3)^'w1'!Y28</f>
        <v>1.2598156603818877</v>
      </c>
      <c r="AY28">
        <f t="shared" si="0"/>
        <v>3.0219907208605328</v>
      </c>
    </row>
    <row r="29" spans="1:51" x14ac:dyDescent="0.2">
      <c r="A29">
        <v>2013</v>
      </c>
      <c r="B29">
        <f>HLOOKUP(B$3,'LC(WDI)'!$A$2:$JG$66,$A29-1956,FALSE)</f>
        <v>388341100000</v>
      </c>
      <c r="C29">
        <f>HLOOKUP(C$3,'LC(WDI)'!$A$2:$JG$66,$A29-1956,FALSE)</f>
        <v>96111017484.147705</v>
      </c>
      <c r="D29">
        <f>HLOOKUP(D$3,'LC(WDI)'!$A$2:$JG$66,$A29-1956,FALSE)</f>
        <v>221688000000000</v>
      </c>
      <c r="F29">
        <f>HLOOKUP(F$3,'LC(WDI)'!$A$2:$JG$66,$A29-1956,FALSE)</f>
        <v>45674000000</v>
      </c>
      <c r="G29">
        <f>HLOOKUP(G$3,'LC(WDI)'!$A$2:$JG$66,$A29-1956,FALSE)</f>
        <v>38958000000</v>
      </c>
      <c r="H29">
        <f>HLOOKUP(H$3,'LC(WDI)'!$A$2:$JG$66,$A29-1956,FALSE)</f>
        <v>18608613000000</v>
      </c>
      <c r="I29">
        <f>HLOOKUP(I$3,'LC(WDI)'!$A$2:$JG$66,$A29-1956,FALSE)</f>
        <v>7633620060.7399998</v>
      </c>
      <c r="J29">
        <f>HLOOKUP(J$3,'LC(WDI)'!$A$2:$JG$66,$A29-1956,FALSE)</f>
        <v>0</v>
      </c>
      <c r="K29">
        <f>HLOOKUP(K$3,'LC(WDI)'!$A$2:$JG$66,$A29-1956,FALSE)</f>
        <v>713162215961.68005</v>
      </c>
      <c r="L29">
        <f>HLOOKUP(L$3,'LC(WDI)'!$A$2:$JG$66,$A29-1956,FALSE)</f>
        <v>5894240000000</v>
      </c>
      <c r="M29">
        <f>HLOOKUP(M$3,'LC(WDI)'!$A$2:$JG$66,$A29-1956,FALSE)</f>
        <v>87361000000</v>
      </c>
      <c r="N29">
        <f>HLOOKUP(N$3,'LC(WDI)'!$A$2:$JG$66,$A29-1956,FALSE)</f>
        <v>46679938142.535698</v>
      </c>
      <c r="O29">
        <f>HLOOKUP(O$3,'LC(WDI)'!$A$2:$JG$66,$A29-1956,FALSE)</f>
        <v>18487290000</v>
      </c>
      <c r="P29">
        <f>HLOOKUP(P$3,'LC(WDI)'!$A$2:$JG$66,$A29-1956,FALSE)</f>
        <v>200711498969.17599</v>
      </c>
      <c r="Q29">
        <f>HLOOKUP(Q$3,'LC(WDI)'!$A$2:$JG$66,$A29-1956,FALSE)</f>
        <v>188539046297.45099</v>
      </c>
      <c r="R29">
        <f>HLOOKUP(R$3,'LC(WDI)'!$A$2:$JG$66,$A29-1956,FALSE)</f>
        <v>0</v>
      </c>
      <c r="S29">
        <f>HLOOKUP(S$3,'LC(WDI)'!$A$2:$JG$66,$A29-1956,FALSE)</f>
        <v>61001191000</v>
      </c>
      <c r="T29">
        <f>HLOOKUP(T$3,'LC(WDI)'!$A$2:$JG$66,$A29-1956,FALSE)</f>
        <v>421803270412.72998</v>
      </c>
      <c r="V29">
        <f>HLOOKUP(V$3,'LC(WDI)'!$A$2:$JG$66,$A29-1956,FALSE)</f>
        <v>91081000000</v>
      </c>
      <c r="X29">
        <f>HLOOKUP(X$3,'LC(WDI)'!$A$2:$JG$66,$A29-1956,FALSE)</f>
        <v>36589600000000</v>
      </c>
      <c r="Y29">
        <f>HLOOKUP(Y$3,'LC(WDI)'!$A$2:$JG$66,$A29-1956,FALSE)</f>
        <v>0</v>
      </c>
      <c r="Z29">
        <v>2013</v>
      </c>
      <c r="AA29">
        <f>(B29/B$11)^'w1'!B29</f>
        <v>1.3679764176895162</v>
      </c>
      <c r="AB29">
        <f>(C29/C$11)^'w1'!C29</f>
        <v>1.0093355293512158</v>
      </c>
      <c r="AC29">
        <f>(Country!I76/Country!I$58)^'w1'!D29</f>
        <v>1.0213645066062551</v>
      </c>
      <c r="AE29">
        <f>(F29/F$11)^'w1'!F29</f>
        <v>1.2890783863971833</v>
      </c>
      <c r="AF29">
        <f>(G29/G$11)^'w1'!G29</f>
        <v>1.0762432191483549</v>
      </c>
      <c r="AH29">
        <f>(I29/I$11)^'w1'!I29</f>
        <v>1.0071447785285317</v>
      </c>
      <c r="AJ29">
        <f>(K29/K$11)^'w1'!K29</f>
        <v>1.0856313144408294</v>
      </c>
      <c r="AK29">
        <f>(L29/L$11)^'w1'!L29</f>
        <v>1.0207094364306208</v>
      </c>
      <c r="AL29">
        <f>(M29/M$11)^'w1'!M29</f>
        <v>1.0121994825810388</v>
      </c>
      <c r="AM29">
        <f>(N29/N$11)^'w1'!N29</f>
        <v>1.0048825032896933</v>
      </c>
      <c r="AP29">
        <f>(Q29/Q$11)^'w1'!Q29</f>
        <v>1.0163502227608687</v>
      </c>
      <c r="AR29">
        <f>(Country!I49/Country!I$31)^'w1'!S29</f>
        <v>1.029638965932965</v>
      </c>
      <c r="AS29">
        <f>(T29/T$11)^'w1'!T29</f>
        <v>1.0298069820454445</v>
      </c>
      <c r="AU29">
        <f>(V29/V$11)^'w1'!V29</f>
        <v>1.0041843700577404</v>
      </c>
      <c r="AW29">
        <f>(X29/X$11)^'w1'!X29</f>
        <v>1.0192248506768129</v>
      </c>
      <c r="AX29" s="14">
        <f>(Country!I21/Country!I$3)^'w1'!Y29</f>
        <v>1.2537076743857369</v>
      </c>
      <c r="AY29">
        <f t="shared" si="0"/>
        <v>2.9822948818253638</v>
      </c>
    </row>
    <row r="30" spans="1:51" x14ac:dyDescent="0.2">
      <c r="A30">
        <v>2014</v>
      </c>
      <c r="B30">
        <f>HLOOKUP(B$3,'LC(WDI)'!$A$2:$JG$66,$A30-1956,FALSE)</f>
        <v>392543200000</v>
      </c>
      <c r="C30">
        <f>HLOOKUP(C$3,'LC(WDI)'!$A$2:$JG$66,$A30-1956,FALSE)</f>
        <v>95763195328.343307</v>
      </c>
      <c r="D30">
        <f>HLOOKUP(D$3,'LC(WDI)'!$A$2:$JG$66,$A30-1956,FALSE)</f>
        <v>241018810610901</v>
      </c>
      <c r="F30">
        <f>HLOOKUP(F$3,'LC(WDI)'!$A$2:$JG$66,$A30-1956,FALSE)</f>
        <v>44434000000</v>
      </c>
      <c r="G30">
        <f>HLOOKUP(G$3,'LC(WDI)'!$A$2:$JG$66,$A30-1956,FALSE)</f>
        <v>37926000000</v>
      </c>
      <c r="H30">
        <f>HLOOKUP(H$3,'LC(WDI)'!$A$2:$JG$66,$A30-1956,FALSE)</f>
        <v>22115780231000</v>
      </c>
      <c r="I30">
        <f>HLOOKUP(I$3,'LC(WDI)'!$A$2:$JG$66,$A30-1956,FALSE)</f>
        <v>7869010435.8699999</v>
      </c>
      <c r="J30">
        <f>HLOOKUP(J$3,'LC(WDI)'!$A$2:$JG$66,$A30-1956,FALSE)</f>
        <v>0</v>
      </c>
      <c r="K30">
        <f>HLOOKUP(K$3,'LC(WDI)'!$A$2:$JG$66,$A30-1956,FALSE)</f>
        <v>722798141862.76099</v>
      </c>
      <c r="L30">
        <f>HLOOKUP(L$3,'LC(WDI)'!$A$2:$JG$66,$A30-1956,FALSE)</f>
        <v>6510956126778.2305</v>
      </c>
      <c r="M30">
        <f>HLOOKUP(M$3,'LC(WDI)'!$A$2:$JG$66,$A30-1956,FALSE)</f>
        <v>87996000000</v>
      </c>
      <c r="N30">
        <f>HLOOKUP(N$3,'LC(WDI)'!$A$2:$JG$66,$A30-1956,FALSE)</f>
        <v>47739974216.889297</v>
      </c>
      <c r="O30">
        <f>HLOOKUP(O$3,'LC(WDI)'!$A$2:$JG$66,$A30-1956,FALSE)</f>
        <v>18975890000</v>
      </c>
      <c r="P30">
        <f>HLOOKUP(P$3,'LC(WDI)'!$A$2:$JG$66,$A30-1956,FALSE)</f>
        <v>219310077988.703</v>
      </c>
      <c r="Q30">
        <f>HLOOKUP(Q$3,'LC(WDI)'!$A$2:$JG$66,$A30-1956,FALSE)</f>
        <v>191281898375.401</v>
      </c>
      <c r="R30">
        <f>HLOOKUP(R$3,'LC(WDI)'!$A$2:$JG$66,$A30-1956,FALSE)</f>
        <v>0</v>
      </c>
      <c r="S30">
        <f>HLOOKUP(S$3,'LC(WDI)'!$A$2:$JG$66,$A30-1956,FALSE)</f>
        <v>66947386000</v>
      </c>
      <c r="T30">
        <f>HLOOKUP(T$3,'LC(WDI)'!$A$2:$JG$66,$A30-1956,FALSE)</f>
        <v>449460417754.62</v>
      </c>
      <c r="V30">
        <f>HLOOKUP(V$3,'LC(WDI)'!$A$2:$JG$66,$A30-1956,FALSE)</f>
        <v>96330000000</v>
      </c>
      <c r="X30">
        <f>HLOOKUP(X$3,'LC(WDI)'!$A$2:$JG$66,$A30-1956,FALSE)</f>
        <v>38144318081537.398</v>
      </c>
      <c r="Y30">
        <f>HLOOKUP(Y$3,'LC(WDI)'!$A$2:$JG$66,$A30-1956,FALSE)</f>
        <v>0</v>
      </c>
      <c r="Z30">
        <v>2014</v>
      </c>
      <c r="AA30">
        <f>(B30/B$11)^'w1'!B30</f>
        <v>1.41607270021031</v>
      </c>
      <c r="AB30">
        <f>(C30/C$11)^'w1'!C30</f>
        <v>1.0102027565263072</v>
      </c>
      <c r="AC30">
        <f>(Country!I77/Country!I$58)^'w1'!D30</f>
        <v>1.0173850332066161</v>
      </c>
      <c r="AE30">
        <f>(F30/F$11)^'w1'!F30</f>
        <v>1.2673612863165367</v>
      </c>
      <c r="AF30">
        <f>(G30/G$11)^'w1'!G30</f>
        <v>1.0664668140840392</v>
      </c>
      <c r="AH30">
        <f>(I30/I$11)^'w1'!I30</f>
        <v>1.008200496720504</v>
      </c>
      <c r="AJ30">
        <f>(K30/K$11)^'w1'!K30</f>
        <v>1.0897071213738683</v>
      </c>
      <c r="AK30">
        <f>(L30/L$11)^'w1'!L30</f>
        <v>1.0217217271850032</v>
      </c>
      <c r="AL30">
        <f>(M30/M$11)^'w1'!M30</f>
        <v>1.0137339555858014</v>
      </c>
      <c r="AM30">
        <f>(N30/N$11)^'w1'!N30</f>
        <v>1.0036432485756035</v>
      </c>
      <c r="AP30">
        <f>(Q30/Q$11)^'w1'!Q30</f>
        <v>1.0174468568652872</v>
      </c>
      <c r="AR30">
        <f>(Country!I50/Country!I$31)^'w1'!S30</f>
        <v>1.0293250505253511</v>
      </c>
      <c r="AS30">
        <f>(T30/T$11)^'w1'!T30</f>
        <v>1.0292938243817484</v>
      </c>
      <c r="AU30">
        <f>(V30/V$11)^'w1'!V30</f>
        <v>1.0051436077860401</v>
      </c>
      <c r="AW30">
        <f>(X30/X$11)^'w1'!X30</f>
        <v>1.0243843857371029</v>
      </c>
      <c r="AX30" s="14">
        <f>(Country!I22/Country!I$3)^'w1'!Y30</f>
        <v>1.2680778125119536</v>
      </c>
      <c r="AY30">
        <f t="shared" si="0"/>
        <v>3.0719996251317037</v>
      </c>
    </row>
    <row r="31" spans="1:51" x14ac:dyDescent="0.2">
      <c r="A31">
        <v>2015</v>
      </c>
      <c r="B31">
        <f>HLOOKUP(B$3,'LC(WDI)'!$A$2:$JG$66,$A31-1956,FALSE)</f>
        <v>397773900000</v>
      </c>
      <c r="C31">
        <f>HLOOKUP(C$3,'LC(WDI)'!$A$2:$JG$66,$A31-1956,FALSE)</f>
        <v>95209576255.732407</v>
      </c>
      <c r="D31">
        <f>HLOOKUP(D$3,'LC(WDI)'!$A$2:$JG$66,$A31-1956,FALSE)</f>
        <v>278172223867109</v>
      </c>
      <c r="F31">
        <f>HLOOKUP(F$3,'LC(WDI)'!$A$2:$JG$66,$A31-1956,FALSE)</f>
        <v>45343000000</v>
      </c>
      <c r="G31">
        <f>HLOOKUP(G$3,'LC(WDI)'!$A$2:$JG$66,$A31-1956,FALSE)</f>
        <v>36443000000</v>
      </c>
      <c r="H31">
        <f>HLOOKUP(H$3,'LC(WDI)'!$A$2:$JG$66,$A31-1956,FALSE)</f>
        <v>24039107378000</v>
      </c>
      <c r="I31">
        <f>HLOOKUP(I$3,'LC(WDI)'!$A$2:$JG$66,$A31-1956,FALSE)</f>
        <v>8050654362.3000002</v>
      </c>
      <c r="J31">
        <f>HLOOKUP(J$3,'LC(WDI)'!$A$2:$JG$66,$A31-1956,FALSE)</f>
        <v>0</v>
      </c>
      <c r="K31">
        <f>HLOOKUP(K$3,'LC(WDI)'!$A$2:$JG$66,$A31-1956,FALSE)</f>
        <v>747225219266.05701</v>
      </c>
      <c r="L31">
        <f>HLOOKUP(L$3,'LC(WDI)'!$A$2:$JG$66,$A31-1956,FALSE)</f>
        <v>7208769519465.8301</v>
      </c>
      <c r="M31">
        <f>HLOOKUP(M$3,'LC(WDI)'!$A$2:$JG$66,$A31-1956,FALSE)</f>
        <v>89174000000</v>
      </c>
      <c r="N31">
        <f>HLOOKUP(N$3,'LC(WDI)'!$A$2:$JG$66,$A31-1956,FALSE)</f>
        <v>49087068846.2202</v>
      </c>
      <c r="O31">
        <f>HLOOKUP(O$3,'LC(WDI)'!$A$2:$JG$66,$A31-1956,FALSE)</f>
        <v>19708530000</v>
      </c>
      <c r="P31">
        <f>HLOOKUP(P$3,'LC(WDI)'!$A$2:$JG$66,$A31-1956,FALSE)</f>
        <v>241689572482.716</v>
      </c>
      <c r="Q31">
        <f>HLOOKUP(Q$3,'LC(WDI)'!$A$2:$JG$66,$A31-1956,FALSE)</f>
        <v>192476944065.44101</v>
      </c>
      <c r="R31">
        <f>HLOOKUP(R$3,'LC(WDI)'!$A$2:$JG$66,$A31-1956,FALSE)</f>
        <v>0</v>
      </c>
      <c r="S31">
        <f>HLOOKUP(S$3,'LC(WDI)'!$A$2:$JG$66,$A31-1956,FALSE)</f>
        <v>70050168000</v>
      </c>
      <c r="T31">
        <f>HLOOKUP(T$3,'LC(WDI)'!$A$2:$JG$66,$A31-1956,FALSE)</f>
        <v>484988373029.95001</v>
      </c>
      <c r="V31">
        <f>HLOOKUP(V$3,'LC(WDI)'!$A$2:$JG$66,$A31-1956,FALSE)</f>
        <v>96605000000</v>
      </c>
      <c r="X31">
        <f>HLOOKUP(X$3,'LC(WDI)'!$A$2:$JG$66,$A31-1956,FALSE)</f>
        <v>40160988668933</v>
      </c>
      <c r="Y31">
        <f>HLOOKUP(Y$3,'LC(WDI)'!$A$2:$JG$66,$A31-1956,FALSE)</f>
        <v>0</v>
      </c>
      <c r="Z31">
        <v>2015</v>
      </c>
      <c r="AA31">
        <f>(B31/B$11)^'w1'!B31</f>
        <v>1.3973046769893387</v>
      </c>
      <c r="AB31">
        <f>(C31/C$11)^'w1'!C31</f>
        <v>1.0096797123461689</v>
      </c>
      <c r="AC31">
        <f>(Country!I78/Country!I$58)^'w1'!D31</f>
        <v>1.0192254808254981</v>
      </c>
      <c r="AE31">
        <f>(F31/F$11)^'w1'!F31</f>
        <v>1.2897644025404231</v>
      </c>
      <c r="AF31">
        <f>(G31/G$11)^'w1'!G31</f>
        <v>1.0592385236593989</v>
      </c>
      <c r="AH31">
        <f>(I31/I$11)^'w1'!I31</f>
        <v>1.010241091560121</v>
      </c>
      <c r="AJ31">
        <f>(K31/K$11)^'w1'!K31</f>
        <v>1.1056465464378615</v>
      </c>
      <c r="AK31">
        <f>(L31/L$11)^'w1'!L31</f>
        <v>1.022681320420713</v>
      </c>
      <c r="AL31">
        <f>(M31/M$11)^'w1'!M31</f>
        <v>1.0113831450695796</v>
      </c>
      <c r="AM31">
        <f>(N31/N$11)^'w1'!N31</f>
        <v>1.0031834880040853</v>
      </c>
      <c r="AP31">
        <f>(Q31/Q$11)^'w1'!Q31</f>
        <v>1.0168676167604975</v>
      </c>
      <c r="AR31">
        <f>(Country!I51/Country!I$31)^'w1'!S31</f>
        <v>1.0275120747229243</v>
      </c>
      <c r="AS31">
        <f>(T31/T$11)^'w1'!T31</f>
        <v>1.0312425563268257</v>
      </c>
      <c r="AU31">
        <f>(V31/V$11)^'w1'!V31</f>
        <v>1.0066815264964439</v>
      </c>
      <c r="AW31">
        <f>(X31/X$11)^'w1'!X31</f>
        <v>1.0275159668860354</v>
      </c>
      <c r="AX31" s="14">
        <f>(Country!I23/Country!I$3)^'w1'!Y31</f>
        <v>1.2765414716642312</v>
      </c>
      <c r="AY31">
        <f t="shared" si="0"/>
        <v>3.1411876434233434</v>
      </c>
    </row>
    <row r="32" spans="1:51" x14ac:dyDescent="0.2">
      <c r="A32">
        <v>2016</v>
      </c>
      <c r="B32">
        <f>HLOOKUP(B$3,'LC(WDI)'!$A$2:$JG$66,$A32-1956,FALSE)</f>
        <v>407869000000</v>
      </c>
      <c r="C32">
        <f>HLOOKUP(C$3,'LC(WDI)'!$A$2:$JG$66,$A32-1956,FALSE)</f>
        <v>98062555640.328796</v>
      </c>
      <c r="D32">
        <f>HLOOKUP(D$3,'LC(WDI)'!$A$2:$JG$66,$A32-1956,FALSE)</f>
        <v>302066621224527</v>
      </c>
      <c r="F32">
        <f>HLOOKUP(F$3,'LC(WDI)'!$A$2:$JG$66,$A32-1956,FALSE)</f>
        <v>47610000000</v>
      </c>
      <c r="G32">
        <f>HLOOKUP(G$3,'LC(WDI)'!$A$2:$JG$66,$A32-1956,FALSE)</f>
        <v>36919000000</v>
      </c>
      <c r="H32">
        <f>HLOOKUP(H$3,'LC(WDI)'!$A$2:$JG$66,$A32-1956,FALSE)</f>
        <v>26478741976000</v>
      </c>
      <c r="I32">
        <f>HLOOKUP(I$3,'LC(WDI)'!$A$2:$JG$66,$A32-1956,FALSE)</f>
        <v>8106005244.1400003</v>
      </c>
      <c r="J32">
        <f>HLOOKUP(J$3,'LC(WDI)'!$A$2:$JG$66,$A32-1956,FALSE)</f>
        <v>0</v>
      </c>
      <c r="K32">
        <f>HLOOKUP(K$3,'LC(WDI)'!$A$2:$JG$66,$A32-1956,FALSE)</f>
        <v>788369423484.90198</v>
      </c>
      <c r="L32">
        <f>HLOOKUP(L$3,'LC(WDI)'!$A$2:$JG$66,$A32-1956,FALSE)</f>
        <v>7926170619000</v>
      </c>
      <c r="M32">
        <f>HLOOKUP(M$3,'LC(WDI)'!$A$2:$JG$66,$A32-1956,FALSE)</f>
        <v>89351000000</v>
      </c>
      <c r="N32">
        <f>HLOOKUP(N$3,'LC(WDI)'!$A$2:$JG$66,$A32-1956,FALSE)</f>
        <v>50565757648.949699</v>
      </c>
      <c r="O32">
        <f>HLOOKUP(O$3,'LC(WDI)'!$A$2:$JG$66,$A32-1956,FALSE)</f>
        <v>20305190000</v>
      </c>
      <c r="P32">
        <f>HLOOKUP(P$3,'LC(WDI)'!$A$2:$JG$66,$A32-1956,FALSE)</f>
        <v>252084175058.392</v>
      </c>
      <c r="Q32">
        <f>HLOOKUP(Q$3,'LC(WDI)'!$A$2:$JG$66,$A32-1956,FALSE)</f>
        <v>194588730713.58801</v>
      </c>
      <c r="R32">
        <f>HLOOKUP(R$3,'LC(WDI)'!$A$2:$JG$66,$A32-1956,FALSE)</f>
        <v>0</v>
      </c>
      <c r="S32">
        <f>HLOOKUP(S$3,'LC(WDI)'!$A$2:$JG$66,$A32-1956,FALSE)</f>
        <v>73108300000</v>
      </c>
      <c r="T32">
        <f>HLOOKUP(T$3,'LC(WDI)'!$A$2:$JG$66,$A32-1956,FALSE)</f>
        <v>493372507487.06</v>
      </c>
      <c r="V32">
        <f>HLOOKUP(V$3,'LC(WDI)'!$A$2:$JG$66,$A32-1956,FALSE)</f>
        <v>99698000000</v>
      </c>
      <c r="X32">
        <f>HLOOKUP(X$3,'LC(WDI)'!$A$2:$JG$66,$A32-1956,FALSE)</f>
        <v>42993789769384.602</v>
      </c>
      <c r="Y32">
        <f>HLOOKUP(Y$3,'LC(WDI)'!$A$2:$JG$66,$A32-1956,FALSE)</f>
        <v>0</v>
      </c>
      <c r="Z32">
        <v>2016</v>
      </c>
      <c r="AA32">
        <f>(B32/B$11)^'w1'!B32</f>
        <v>1.3775137551748868</v>
      </c>
      <c r="AB32">
        <f>(C32/C$11)^'w1'!C32</f>
        <v>1.0170628874541472</v>
      </c>
      <c r="AC32">
        <f>(Country!I79/Country!I$58)^'w1'!D32</f>
        <v>1.023089453994765</v>
      </c>
      <c r="AE32">
        <f>(F32/F$11)^'w1'!F32</f>
        <v>1.2960241335181455</v>
      </c>
      <c r="AF32">
        <f>(G32/G$11)^'w1'!G32</f>
        <v>1.0599675830381439</v>
      </c>
      <c r="AH32">
        <f>(I32/I$11)^'w1'!I32</f>
        <v>1.008923763878236</v>
      </c>
      <c r="AJ32">
        <f>(K32/K$11)^'w1'!K32</f>
        <v>1.1135840847363607</v>
      </c>
      <c r="AK32">
        <f>(L32/L$11)^'w1'!L32</f>
        <v>1.0250214372140412</v>
      </c>
      <c r="AL32">
        <f>(M32/M$11)^'w1'!M32</f>
        <v>1.0133444271710597</v>
      </c>
      <c r="AM32">
        <f>(N32/N$11)^'w1'!N32</f>
        <v>1.0029458420845769</v>
      </c>
      <c r="AP32">
        <f>(Q32/Q$11)^'w1'!Q32</f>
        <v>1.0184239152287116</v>
      </c>
      <c r="AR32">
        <f>(Country!I52/Country!I$31)^'w1'!S32</f>
        <v>1.024320723279275</v>
      </c>
      <c r="AS32">
        <f>(T32/T$11)^'w1'!T32</f>
        <v>1.0328411492373004</v>
      </c>
      <c r="AU32">
        <f>(V32/V$11)^'w1'!V32</f>
        <v>1.0073387431419167</v>
      </c>
      <c r="AW32">
        <f>(X32/X$11)^'w1'!X32</f>
        <v>1.0344766956659865</v>
      </c>
      <c r="AX32" s="14">
        <f>(Country!I24/Country!I$3)^'w1'!Y32</f>
        <v>1.2697625144215707</v>
      </c>
      <c r="AY32">
        <f t="shared" si="0"/>
        <v>3.1812310413741853</v>
      </c>
    </row>
    <row r="33" spans="1:51" x14ac:dyDescent="0.2">
      <c r="A33">
        <v>2017</v>
      </c>
      <c r="B33">
        <f>HLOOKUP(B$3,'LC(WDI)'!$A$2:$JG$66,$A33-1956,FALSE)</f>
        <v>417808000000</v>
      </c>
      <c r="C33">
        <f>HLOOKUP(C$3,'LC(WDI)'!$A$2:$JG$66,$A33-1956,FALSE)</f>
        <v>99610400802.2323</v>
      </c>
      <c r="D33">
        <f>HLOOKUP(D$3,'LC(WDI)'!$A$2:$JG$66,$A33-1956,FALSE)</f>
        <v>309816762220363</v>
      </c>
      <c r="F33">
        <f>HLOOKUP(F$3,'LC(WDI)'!$A$2:$JG$66,$A33-1956,FALSE)</f>
        <v>49819000000</v>
      </c>
      <c r="G33">
        <f>HLOOKUP(G$3,'LC(WDI)'!$A$2:$JG$66,$A33-1956,FALSE)</f>
        <v>40901000000</v>
      </c>
      <c r="H33">
        <f>HLOOKUP(H$3,'LC(WDI)'!$A$2:$JG$66,$A33-1956,FALSE)</f>
        <v>28817876146649.801</v>
      </c>
      <c r="I33">
        <f>HLOOKUP(I$3,'LC(WDI)'!$A$2:$JG$66,$A33-1956,FALSE)</f>
        <v>8245324830.4499998</v>
      </c>
      <c r="J33">
        <f>HLOOKUP(J$3,'LC(WDI)'!$A$2:$JG$66,$A33-1956,FALSE)</f>
        <v>24788000000</v>
      </c>
      <c r="K33">
        <f>HLOOKUP(K$3,'LC(WDI)'!$A$2:$JG$66,$A33-1956,FALSE)</f>
        <v>796731904239.28198</v>
      </c>
      <c r="L33">
        <f>HLOOKUP(L$3,'LC(WDI)'!$A$2:$JG$66,$A33-1956,FALSE)</f>
        <v>8577014000000</v>
      </c>
      <c r="M33">
        <f>HLOOKUP(M$3,'LC(WDI)'!$A$2:$JG$66,$A33-1956,FALSE)</f>
        <v>89888000000</v>
      </c>
      <c r="N33">
        <f>HLOOKUP(N$3,'LC(WDI)'!$A$2:$JG$66,$A33-1956,FALSE)</f>
        <v>52806650593.133301</v>
      </c>
      <c r="O33">
        <f>HLOOKUP(O$3,'LC(WDI)'!$A$2:$JG$66,$A33-1956,FALSE)</f>
        <v>21127700000</v>
      </c>
      <c r="P33">
        <f>HLOOKUP(P$3,'LC(WDI)'!$A$2:$JG$66,$A33-1956,FALSE)</f>
        <v>277318010237.60303</v>
      </c>
      <c r="Q33">
        <f>HLOOKUP(Q$3,'LC(WDI)'!$A$2:$JG$66,$A33-1956,FALSE)</f>
        <v>199419886867.80099</v>
      </c>
      <c r="R33">
        <f>HLOOKUP(R$3,'LC(WDI)'!$A$2:$JG$66,$A33-1956,FALSE)</f>
        <v>0</v>
      </c>
      <c r="S33">
        <f>HLOOKUP(S$3,'LC(WDI)'!$A$2:$JG$66,$A33-1956,FALSE)</f>
        <v>77036599676.089996</v>
      </c>
      <c r="T33">
        <f>HLOOKUP(T$3,'LC(WDI)'!$A$2:$JG$66,$A33-1956,FALSE)</f>
        <v>506715450831.13</v>
      </c>
      <c r="V33">
        <f>HLOOKUP(V$3,'LC(WDI)'!$A$2:$JG$66,$A33-1956,FALSE)</f>
        <v>117237000000</v>
      </c>
      <c r="X33">
        <f>HLOOKUP(X$3,'LC(WDI)'!$A$2:$JG$66,$A33-1956,FALSE)</f>
        <v>45302985435257</v>
      </c>
      <c r="Y33">
        <f>HLOOKUP(Y$3,'LC(WDI)'!$A$2:$JG$66,$A33-1956,FALSE)</f>
        <v>0</v>
      </c>
      <c r="Z33">
        <v>2017</v>
      </c>
      <c r="AA33">
        <f>(B33/B$11)^'w1'!B33</f>
        <v>1.3764445197507713</v>
      </c>
      <c r="AB33">
        <f>(C33/C$11)^'w1'!C33</f>
        <v>1.0324626825009158</v>
      </c>
      <c r="AC33">
        <f>(Country!I80/Country!I$58)^'w1'!D33</f>
        <v>1.0262097751163541</v>
      </c>
      <c r="AE33">
        <f>(F33/F$11)^'w1'!F33</f>
        <v>1.3102919109131108</v>
      </c>
      <c r="AF33">
        <f>(G33/G$11)^'w1'!G33</f>
        <v>1.0714485956199311</v>
      </c>
      <c r="AH33">
        <f>(I33/I$11)^'w1'!I33</f>
        <v>1.0073511912711499</v>
      </c>
      <c r="AJ33">
        <f>(K33/K$11)^'w1'!K33</f>
        <v>1.1142245681046692</v>
      </c>
      <c r="AK33">
        <f>(L33/L$11)^'w1'!L33</f>
        <v>1.0258738364138376</v>
      </c>
      <c r="AL33">
        <f>(M33/M$11)^'w1'!M33</f>
        <v>1.0125765883159072</v>
      </c>
      <c r="AM33">
        <f>(N33/N$11)^'w1'!N33</f>
        <v>1.0032628814931615</v>
      </c>
      <c r="AP33">
        <f>(Q33/Q$11)^'w1'!Q33</f>
        <v>1.0185001226985824</v>
      </c>
      <c r="AR33">
        <f>(Country!I53/Country!I$31)^'w1'!S33</f>
        <v>1.0246201053423007</v>
      </c>
      <c r="AS33">
        <f>(T33/T$11)^'w1'!T33</f>
        <v>1.0362225459673315</v>
      </c>
      <c r="AU33">
        <f>(V33/V$11)^'w1'!V33</f>
        <v>1.003631055191043</v>
      </c>
      <c r="AW33">
        <f>(X33/X$11)^'w1'!X33</f>
        <v>1.0469147245344081</v>
      </c>
      <c r="AX33" s="14">
        <f>(Country!I25/Country!I$3)^'w1'!Y33</f>
        <v>1.2394139217258027</v>
      </c>
      <c r="AY33">
        <f t="shared" si="0"/>
        <v>3.2548019291789161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3"/>
  <sheetViews>
    <sheetView topLeftCell="K1" workbookViewId="0">
      <selection activeCell="AE11" sqref="AE11:AE33"/>
    </sheetView>
  </sheetViews>
  <sheetFormatPr defaultRowHeight="14.4" x14ac:dyDescent="0.2"/>
  <cols>
    <col min="2" max="2" width="12.8984375" customWidth="1"/>
  </cols>
  <sheetData>
    <row r="3" spans="1:31" x14ac:dyDescent="0.2">
      <c r="B3" t="s">
        <v>127</v>
      </c>
      <c r="C3" t="s">
        <v>110</v>
      </c>
      <c r="D3" t="s">
        <v>475</v>
      </c>
      <c r="F3" t="s">
        <v>659</v>
      </c>
      <c r="G3" t="s">
        <v>582</v>
      </c>
      <c r="H3" t="s">
        <v>341</v>
      </c>
      <c r="I3" t="s">
        <v>694</v>
      </c>
      <c r="J3" t="s">
        <v>557</v>
      </c>
      <c r="K3" t="s">
        <v>103</v>
      </c>
      <c r="L3" t="s">
        <v>469</v>
      </c>
      <c r="N3" t="s">
        <v>112</v>
      </c>
      <c r="O3" t="s">
        <v>389</v>
      </c>
      <c r="Q3" t="s">
        <v>127</v>
      </c>
      <c r="R3" t="s">
        <v>110</v>
      </c>
      <c r="S3" s="16" t="s">
        <v>475</v>
      </c>
      <c r="U3" t="s">
        <v>659</v>
      </c>
      <c r="V3" t="s">
        <v>582</v>
      </c>
      <c r="W3" t="s">
        <v>341</v>
      </c>
      <c r="X3" t="s">
        <v>694</v>
      </c>
      <c r="Y3" t="s">
        <v>557</v>
      </c>
      <c r="Z3" t="s">
        <v>103</v>
      </c>
      <c r="AA3" t="s">
        <v>469</v>
      </c>
      <c r="AC3" t="s">
        <v>112</v>
      </c>
      <c r="AD3" s="13" t="s">
        <v>389</v>
      </c>
      <c r="AE3" t="s">
        <v>1182</v>
      </c>
    </row>
    <row r="4" spans="1:31" x14ac:dyDescent="0.2">
      <c r="A4">
        <v>1988</v>
      </c>
      <c r="B4">
        <f>HLOOKUP(B$3,'LC(WDI)'!$A$2:$JG$66,$A4-1956,FALSE)</f>
        <v>117510000000</v>
      </c>
      <c r="C4">
        <f>HLOOKUP(C$3,'LC(WDI)'!$A$2:$JG$66,$A4-1956,FALSE)</f>
        <v>33662660682.652699</v>
      </c>
      <c r="D4">
        <f>HLOOKUP(D$3,'LC(WDI)'!$A$2:$JG$66,$A4-1956,FALSE)</f>
        <v>4153000000000</v>
      </c>
      <c r="E4" t="e">
        <f>HLOOKUP(E$3,'LC(WDI)'!$A$2:$JG$66,$A4-1956,FALSE)</f>
        <v>#N/A</v>
      </c>
      <c r="F4">
        <f>HLOOKUP(F$3,'LC(WDI)'!$A$2:$JG$66,$A4-1956,FALSE)</f>
        <v>75043000000</v>
      </c>
      <c r="G4">
        <f>HLOOKUP(G$3,'LC(WDI)'!$A$2:$JG$66,$A4-1956,FALSE)</f>
        <v>0</v>
      </c>
      <c r="H4">
        <f>HLOOKUP(H$3,'LC(WDI)'!$A$2:$JG$66,$A4-1956,FALSE)</f>
        <v>0</v>
      </c>
      <c r="I4">
        <f>HLOOKUP(I$3,'LC(WDI)'!$A$2:$JG$66,$A4-1956,FALSE)</f>
        <v>0</v>
      </c>
      <c r="J4">
        <f>HLOOKUP(J$3,'LC(WDI)'!$A$2:$JG$66,$A4-1956,FALSE)</f>
        <v>0</v>
      </c>
      <c r="K4">
        <f>HLOOKUP(K$3,'LC(WDI)'!$A$2:$JG$66,$A4-1956,FALSE)</f>
        <v>24947000000</v>
      </c>
      <c r="L4">
        <f>HLOOKUP(L$3,'LC(WDI)'!$A$2:$JG$66,$A4-1956,FALSE)</f>
        <v>0</v>
      </c>
      <c r="M4" t="e">
        <f>HLOOKUP(M$3,'LC(WDI)'!$A$2:$JG$66,$A4-1956,FALSE)</f>
        <v>#N/A</v>
      </c>
      <c r="N4">
        <f>HLOOKUP(N$3,'LC(WDI)'!$A$2:$JG$66,$A4-1956,FALSE)</f>
        <v>2593000000000</v>
      </c>
      <c r="O4">
        <f>HLOOKUP(O$3,'LC(WDI)'!$A$2:$JG$66,$A4-1956,FALSE)</f>
        <v>0</v>
      </c>
      <c r="P4">
        <v>1988</v>
      </c>
    </row>
    <row r="5" spans="1:31" x14ac:dyDescent="0.2">
      <c r="A5">
        <v>1989</v>
      </c>
      <c r="B5">
        <f>HLOOKUP(B$3,'LC(WDI)'!$A$2:$JG$66,$A5-1956,FALSE)</f>
        <v>122690000000</v>
      </c>
      <c r="C5">
        <f>HLOOKUP(C$3,'LC(WDI)'!$A$2:$JG$66,$A5-1956,FALSE)</f>
        <v>36165410815.640404</v>
      </c>
      <c r="D5">
        <f>HLOOKUP(D$3,'LC(WDI)'!$A$2:$JG$66,$A5-1956,FALSE)</f>
        <v>5240000000000</v>
      </c>
      <c r="E5" t="e">
        <f>HLOOKUP(E$3,'LC(WDI)'!$A$2:$JG$66,$A5-1956,FALSE)</f>
        <v>#N/A</v>
      </c>
      <c r="F5">
        <f>HLOOKUP(F$3,'LC(WDI)'!$A$2:$JG$66,$A5-1956,FALSE)</f>
        <v>89580000000</v>
      </c>
      <c r="G5">
        <f>HLOOKUP(G$3,'LC(WDI)'!$A$2:$JG$66,$A5-1956,FALSE)</f>
        <v>0</v>
      </c>
      <c r="H5">
        <f>HLOOKUP(H$3,'LC(WDI)'!$A$2:$JG$66,$A5-1956,FALSE)</f>
        <v>0</v>
      </c>
      <c r="I5">
        <f>HLOOKUP(I$3,'LC(WDI)'!$A$2:$JG$66,$A5-1956,FALSE)</f>
        <v>0</v>
      </c>
      <c r="J5">
        <f>HLOOKUP(J$3,'LC(WDI)'!$A$2:$JG$66,$A5-1956,FALSE)</f>
        <v>0</v>
      </c>
      <c r="K5">
        <f>HLOOKUP(K$3,'LC(WDI)'!$A$2:$JG$66,$A5-1956,FALSE)</f>
        <v>27468000000</v>
      </c>
      <c r="L5">
        <f>HLOOKUP(L$3,'LC(WDI)'!$A$2:$JG$66,$A5-1956,FALSE)</f>
        <v>0</v>
      </c>
      <c r="M5" t="e">
        <f>HLOOKUP(M$3,'LC(WDI)'!$A$2:$JG$66,$A5-1956,FALSE)</f>
        <v>#N/A</v>
      </c>
      <c r="N5">
        <f>HLOOKUP(N$3,'LC(WDI)'!$A$2:$JG$66,$A5-1956,FALSE)</f>
        <v>3002000000000</v>
      </c>
      <c r="O5">
        <f>HLOOKUP(O$3,'LC(WDI)'!$A$2:$JG$66,$A5-1956,FALSE)</f>
        <v>0</v>
      </c>
      <c r="P5">
        <v>1989</v>
      </c>
    </row>
    <row r="6" spans="1:31" x14ac:dyDescent="0.2">
      <c r="A6">
        <v>1990</v>
      </c>
      <c r="B6">
        <f>HLOOKUP(B$3,'LC(WDI)'!$A$2:$JG$66,$A6-1956,FALSE)</f>
        <v>129340000000</v>
      </c>
      <c r="C6">
        <f>HLOOKUP(C$3,'LC(WDI)'!$A$2:$JG$66,$A6-1956,FALSE)</f>
        <v>41703894601.475998</v>
      </c>
      <c r="D6">
        <f>HLOOKUP(D$3,'LC(WDI)'!$A$2:$JG$66,$A6-1956,FALSE)</f>
        <v>6032000000000</v>
      </c>
      <c r="E6" t="e">
        <f>HLOOKUP(E$3,'LC(WDI)'!$A$2:$JG$66,$A6-1956,FALSE)</f>
        <v>#N/A</v>
      </c>
      <c r="F6">
        <f>HLOOKUP(F$3,'LC(WDI)'!$A$2:$JG$66,$A6-1956,FALSE)</f>
        <v>106298000000</v>
      </c>
      <c r="G6">
        <f>HLOOKUP(G$3,'LC(WDI)'!$A$2:$JG$66,$A6-1956,FALSE)</f>
        <v>0</v>
      </c>
      <c r="H6">
        <f>HLOOKUP(H$3,'LC(WDI)'!$A$2:$JG$66,$A6-1956,FALSE)</f>
        <v>0</v>
      </c>
      <c r="I6">
        <f>HLOOKUP(I$3,'LC(WDI)'!$A$2:$JG$66,$A6-1956,FALSE)</f>
        <v>0</v>
      </c>
      <c r="J6">
        <f>HLOOKUP(J$3,'LC(WDI)'!$A$2:$JG$66,$A6-1956,FALSE)</f>
        <v>0</v>
      </c>
      <c r="K6">
        <f>HLOOKUP(K$3,'LC(WDI)'!$A$2:$JG$66,$A6-1956,FALSE)</f>
        <v>30315000000</v>
      </c>
      <c r="L6">
        <f>HLOOKUP(L$3,'LC(WDI)'!$A$2:$JG$66,$A6-1956,FALSE)</f>
        <v>0</v>
      </c>
      <c r="M6" t="e">
        <f>HLOOKUP(M$3,'LC(WDI)'!$A$2:$JG$66,$A6-1956,FALSE)</f>
        <v>#N/A</v>
      </c>
      <c r="N6">
        <f>HLOOKUP(N$3,'LC(WDI)'!$A$2:$JG$66,$A6-1956,FALSE)</f>
        <v>3777000000000</v>
      </c>
      <c r="O6">
        <f>HLOOKUP(O$3,'LC(WDI)'!$A$2:$JG$66,$A6-1956,FALSE)</f>
        <v>0</v>
      </c>
      <c r="P6">
        <v>1990</v>
      </c>
    </row>
    <row r="7" spans="1:31" x14ac:dyDescent="0.2">
      <c r="A7">
        <v>1991</v>
      </c>
      <c r="B7">
        <f>HLOOKUP(B$3,'LC(WDI)'!$A$2:$JG$66,$A7-1956,FALSE)</f>
        <v>138480000000</v>
      </c>
      <c r="C7">
        <f>HLOOKUP(C$3,'LC(WDI)'!$A$2:$JG$66,$A7-1956,FALSE)</f>
        <v>45472997051.031097</v>
      </c>
      <c r="D7">
        <f>HLOOKUP(D$3,'LC(WDI)'!$A$2:$JG$66,$A7-1956,FALSE)</f>
        <v>6787000000000</v>
      </c>
      <c r="E7" t="e">
        <f>HLOOKUP(E$3,'LC(WDI)'!$A$2:$JG$66,$A7-1956,FALSE)</f>
        <v>#N/A</v>
      </c>
      <c r="F7">
        <f>HLOOKUP(F$3,'LC(WDI)'!$A$2:$JG$66,$A7-1956,FALSE)</f>
        <v>121093000000</v>
      </c>
      <c r="G7">
        <f>HLOOKUP(G$3,'LC(WDI)'!$A$2:$JG$66,$A7-1956,FALSE)</f>
        <v>0</v>
      </c>
      <c r="H7">
        <f>HLOOKUP(H$3,'LC(WDI)'!$A$2:$JG$66,$A7-1956,FALSE)</f>
        <v>0</v>
      </c>
      <c r="I7">
        <f>HLOOKUP(I$3,'LC(WDI)'!$A$2:$JG$66,$A7-1956,FALSE)</f>
        <v>0</v>
      </c>
      <c r="J7">
        <f>HLOOKUP(J$3,'LC(WDI)'!$A$2:$JG$66,$A7-1956,FALSE)</f>
        <v>0</v>
      </c>
      <c r="K7">
        <f>HLOOKUP(K$3,'LC(WDI)'!$A$2:$JG$66,$A7-1956,FALSE)</f>
        <v>31647000000</v>
      </c>
      <c r="L7">
        <f>HLOOKUP(L$3,'LC(WDI)'!$A$2:$JG$66,$A7-1956,FALSE)</f>
        <v>0</v>
      </c>
      <c r="M7" t="e">
        <f>HLOOKUP(M$3,'LC(WDI)'!$A$2:$JG$66,$A7-1956,FALSE)</f>
        <v>#N/A</v>
      </c>
      <c r="N7">
        <f>HLOOKUP(N$3,'LC(WDI)'!$A$2:$JG$66,$A7-1956,FALSE)</f>
        <v>4541000000000</v>
      </c>
      <c r="O7">
        <f>HLOOKUP(O$3,'LC(WDI)'!$A$2:$JG$66,$A7-1956,FALSE)</f>
        <v>0</v>
      </c>
      <c r="P7">
        <v>1991</v>
      </c>
    </row>
    <row r="8" spans="1:31" x14ac:dyDescent="0.2">
      <c r="A8">
        <v>1992</v>
      </c>
      <c r="B8">
        <f>HLOOKUP(B$3,'LC(WDI)'!$A$2:$JG$66,$A8-1956,FALSE)</f>
        <v>138220000000</v>
      </c>
      <c r="C8">
        <f>HLOOKUP(C$3,'LC(WDI)'!$A$2:$JG$66,$A8-1956,FALSE)</f>
        <v>46942833385.839798</v>
      </c>
      <c r="D8">
        <f>HLOOKUP(D$3,'LC(WDI)'!$A$2:$JG$66,$A8-1956,FALSE)</f>
        <v>8104400000000</v>
      </c>
      <c r="E8" t="e">
        <f>HLOOKUP(E$3,'LC(WDI)'!$A$2:$JG$66,$A8-1956,FALSE)</f>
        <v>#N/A</v>
      </c>
      <c r="F8">
        <f>HLOOKUP(F$3,'LC(WDI)'!$A$2:$JG$66,$A8-1956,FALSE)</f>
        <v>144048000000</v>
      </c>
      <c r="G8">
        <f>HLOOKUP(G$3,'LC(WDI)'!$A$2:$JG$66,$A8-1956,FALSE)</f>
        <v>0</v>
      </c>
      <c r="H8">
        <f>HLOOKUP(H$3,'LC(WDI)'!$A$2:$JG$66,$A8-1956,FALSE)</f>
        <v>0</v>
      </c>
      <c r="I8">
        <f>HLOOKUP(I$3,'LC(WDI)'!$A$2:$JG$66,$A8-1956,FALSE)</f>
        <v>0</v>
      </c>
      <c r="J8">
        <f>HLOOKUP(J$3,'LC(WDI)'!$A$2:$JG$66,$A8-1956,FALSE)</f>
        <v>0</v>
      </c>
      <c r="K8">
        <f>HLOOKUP(K$3,'LC(WDI)'!$A$2:$JG$66,$A8-1956,FALSE)</f>
        <v>32489000000</v>
      </c>
      <c r="L8">
        <f>HLOOKUP(L$3,'LC(WDI)'!$A$2:$JG$66,$A8-1956,FALSE)</f>
        <v>0</v>
      </c>
      <c r="M8" t="e">
        <f>HLOOKUP(M$3,'LC(WDI)'!$A$2:$JG$66,$A8-1956,FALSE)</f>
        <v>#N/A</v>
      </c>
      <c r="N8">
        <f>HLOOKUP(N$3,'LC(WDI)'!$A$2:$JG$66,$A8-1956,FALSE)</f>
        <v>5375000000000</v>
      </c>
      <c r="O8">
        <f>HLOOKUP(O$3,'LC(WDI)'!$A$2:$JG$66,$A8-1956,FALSE)</f>
        <v>0</v>
      </c>
      <c r="P8">
        <v>1992</v>
      </c>
    </row>
    <row r="9" spans="1:31" x14ac:dyDescent="0.2">
      <c r="A9">
        <v>1993</v>
      </c>
      <c r="B9">
        <f>HLOOKUP(B$3,'LC(WDI)'!$A$2:$JG$66,$A9-1956,FALSE)</f>
        <v>138750000000</v>
      </c>
      <c r="C9">
        <f>HLOOKUP(C$3,'LC(WDI)'!$A$2:$JG$66,$A9-1956,FALSE)</f>
        <v>47650379337.5924</v>
      </c>
      <c r="D9">
        <f>HLOOKUP(D$3,'LC(WDI)'!$A$2:$JG$66,$A9-1956,FALSE)</f>
        <v>9810700000000</v>
      </c>
      <c r="E9" t="e">
        <f>HLOOKUP(E$3,'LC(WDI)'!$A$2:$JG$66,$A9-1956,FALSE)</f>
        <v>#N/A</v>
      </c>
      <c r="F9">
        <f>HLOOKUP(F$3,'LC(WDI)'!$A$2:$JG$66,$A9-1956,FALSE)</f>
        <v>162388000000</v>
      </c>
      <c r="G9">
        <f>HLOOKUP(G$3,'LC(WDI)'!$A$2:$JG$66,$A9-1956,FALSE)</f>
        <v>0</v>
      </c>
      <c r="H9">
        <f>HLOOKUP(H$3,'LC(WDI)'!$A$2:$JG$66,$A9-1956,FALSE)</f>
        <v>0</v>
      </c>
      <c r="I9">
        <f>HLOOKUP(I$3,'LC(WDI)'!$A$2:$JG$66,$A9-1956,FALSE)</f>
        <v>0</v>
      </c>
      <c r="J9">
        <f>HLOOKUP(J$3,'LC(WDI)'!$A$2:$JG$66,$A9-1956,FALSE)</f>
        <v>0</v>
      </c>
      <c r="K9">
        <f>HLOOKUP(K$3,'LC(WDI)'!$A$2:$JG$66,$A9-1956,FALSE)</f>
        <v>29716000000</v>
      </c>
      <c r="L9">
        <f>HLOOKUP(L$3,'LC(WDI)'!$A$2:$JG$66,$A9-1956,FALSE)</f>
        <v>0</v>
      </c>
      <c r="M9" t="e">
        <f>HLOOKUP(M$3,'LC(WDI)'!$A$2:$JG$66,$A9-1956,FALSE)</f>
        <v>#N/A</v>
      </c>
      <c r="N9">
        <f>HLOOKUP(N$3,'LC(WDI)'!$A$2:$JG$66,$A9-1956,FALSE)</f>
        <v>5996000000000</v>
      </c>
      <c r="O9">
        <f>HLOOKUP(O$3,'LC(WDI)'!$A$2:$JG$66,$A9-1956,FALSE)</f>
        <v>0</v>
      </c>
      <c r="P9">
        <v>1993</v>
      </c>
    </row>
    <row r="10" spans="1:31" x14ac:dyDescent="0.2">
      <c r="A10">
        <v>1994</v>
      </c>
      <c r="B10">
        <f>HLOOKUP(B$3,'LC(WDI)'!$A$2:$JG$66,$A10-1956,FALSE)</f>
        <v>138420000000</v>
      </c>
      <c r="C10">
        <f>HLOOKUP(C$3,'LC(WDI)'!$A$2:$JG$66,$A10-1956,FALSE)</f>
        <v>47377173637.973999</v>
      </c>
      <c r="D10">
        <f>HLOOKUP(D$3,'LC(WDI)'!$A$2:$JG$66,$A10-1956,FALSE)</f>
        <v>8748000000000</v>
      </c>
      <c r="E10" t="e">
        <f>HLOOKUP(E$3,'LC(WDI)'!$A$2:$JG$66,$A10-1956,FALSE)</f>
        <v>#N/A</v>
      </c>
      <c r="F10">
        <f>HLOOKUP(F$3,'LC(WDI)'!$A$2:$JG$66,$A10-1956,FALSE)</f>
        <v>173356000000</v>
      </c>
      <c r="G10">
        <f>HLOOKUP(G$3,'LC(WDI)'!$A$2:$JG$66,$A10-1956,FALSE)</f>
        <v>0</v>
      </c>
      <c r="H10">
        <f>HLOOKUP(H$3,'LC(WDI)'!$A$2:$JG$66,$A10-1956,FALSE)</f>
        <v>0</v>
      </c>
      <c r="I10">
        <f>HLOOKUP(I$3,'LC(WDI)'!$A$2:$JG$66,$A10-1956,FALSE)</f>
        <v>0</v>
      </c>
      <c r="J10">
        <f>HLOOKUP(J$3,'LC(WDI)'!$A$2:$JG$66,$A10-1956,FALSE)</f>
        <v>0</v>
      </c>
      <c r="K10">
        <f>HLOOKUP(K$3,'LC(WDI)'!$A$2:$JG$66,$A10-1956,FALSE)</f>
        <v>24315000000</v>
      </c>
      <c r="L10">
        <f>HLOOKUP(L$3,'LC(WDI)'!$A$2:$JG$66,$A10-1956,FALSE)</f>
        <v>0</v>
      </c>
      <c r="M10" t="e">
        <f>HLOOKUP(M$3,'LC(WDI)'!$A$2:$JG$66,$A10-1956,FALSE)</f>
        <v>#N/A</v>
      </c>
      <c r="N10">
        <f>HLOOKUP(N$3,'LC(WDI)'!$A$2:$JG$66,$A10-1956,FALSE)</f>
        <v>6762000000000</v>
      </c>
      <c r="O10">
        <f>HLOOKUP(O$3,'LC(WDI)'!$A$2:$JG$66,$A10-1956,FALSE)</f>
        <v>0</v>
      </c>
      <c r="P10">
        <v>1994</v>
      </c>
    </row>
    <row r="11" spans="1:31" x14ac:dyDescent="0.2">
      <c r="A11">
        <v>1995</v>
      </c>
      <c r="B11">
        <f>HLOOKUP(B$3,'LC(WDI)'!$A$2:$JG$66,$A11-1956,FALSE)</f>
        <v>139020000000</v>
      </c>
      <c r="C11">
        <f>HLOOKUP(C$3,'LC(WDI)'!$A$2:$JG$66,$A11-1956,FALSE)</f>
        <v>60134807748.070297</v>
      </c>
      <c r="D11">
        <f>HLOOKUP(D$3,'LC(WDI)'!$A$2:$JG$66,$A11-1956,FALSE)</f>
        <v>8851000000000</v>
      </c>
      <c r="E11" t="e">
        <f>HLOOKUP(E$3,'LC(WDI)'!$A$2:$JG$66,$A11-1956,FALSE)</f>
        <v>#N/A</v>
      </c>
      <c r="F11">
        <f>HLOOKUP(F$3,'LC(WDI)'!$A$2:$JG$66,$A11-1956,FALSE)</f>
        <v>223168000000</v>
      </c>
      <c r="G11">
        <f>HLOOKUP(G$3,'LC(WDI)'!$A$2:$JG$66,$A11-1956,FALSE)</f>
        <v>0</v>
      </c>
      <c r="H11">
        <f>HLOOKUP(H$3,'LC(WDI)'!$A$2:$JG$66,$A11-1956,FALSE)</f>
        <v>0</v>
      </c>
      <c r="I11">
        <f>HLOOKUP(I$3,'LC(WDI)'!$A$2:$JG$66,$A11-1956,FALSE)</f>
        <v>0</v>
      </c>
      <c r="J11">
        <f>HLOOKUP(J$3,'LC(WDI)'!$A$2:$JG$66,$A11-1956,FALSE)</f>
        <v>0</v>
      </c>
      <c r="K11">
        <f>HLOOKUP(K$3,'LC(WDI)'!$A$2:$JG$66,$A11-1956,FALSE)</f>
        <v>49097000000</v>
      </c>
      <c r="L11">
        <f>HLOOKUP(L$3,'LC(WDI)'!$A$2:$JG$66,$A11-1956,FALSE)</f>
        <v>0</v>
      </c>
      <c r="M11" t="e">
        <f>HLOOKUP(M$3,'LC(WDI)'!$A$2:$JG$66,$A11-1956,FALSE)</f>
        <v>#N/A</v>
      </c>
      <c r="N11">
        <f>HLOOKUP(N$3,'LC(WDI)'!$A$2:$JG$66,$A11-1956,FALSE)</f>
        <v>8585000000000</v>
      </c>
      <c r="O11">
        <f>HLOOKUP(O$3,'LC(WDI)'!$A$2:$JG$66,$A11-1956,FALSE)</f>
        <v>0</v>
      </c>
      <c r="P11">
        <v>1995</v>
      </c>
      <c r="Q11">
        <f>(B11/B$11)^'w2'!B11</f>
        <v>1</v>
      </c>
      <c r="R11">
        <f>(C11/C$11)^'w2'!C11</f>
        <v>1</v>
      </c>
      <c r="S11">
        <f>(Country!I58/Country!I$58)^'w2'!D11</f>
        <v>1</v>
      </c>
      <c r="U11">
        <f>(F11/F$11)^'w2'!F11</f>
        <v>1</v>
      </c>
      <c r="Z11">
        <f>(K11/K$11)^'w2'!K11</f>
        <v>1</v>
      </c>
      <c r="AC11">
        <f>(N11/N$11)^'w2'!N11</f>
        <v>1</v>
      </c>
      <c r="AD11">
        <f>(Country!I3/Country!$I$3)^'w2'!O11</f>
        <v>1</v>
      </c>
      <c r="AE11">
        <f>PRODUCT(Q11:AD11)</f>
        <v>1</v>
      </c>
    </row>
    <row r="12" spans="1:31" x14ac:dyDescent="0.2">
      <c r="A12">
        <v>1996</v>
      </c>
      <c r="B12">
        <f>HLOOKUP(B$3,'LC(WDI)'!$A$2:$JG$66,$A12-1956,FALSE)</f>
        <v>140480000000</v>
      </c>
      <c r="C12">
        <f>HLOOKUP(C$3,'LC(WDI)'!$A$2:$JG$66,$A12-1956,FALSE)</f>
        <v>66785020516.191704</v>
      </c>
      <c r="D12">
        <f>HLOOKUP(D$3,'LC(WDI)'!$A$2:$JG$66,$A12-1956,FALSE)</f>
        <v>12731000000000</v>
      </c>
      <c r="E12" t="e">
        <f>HLOOKUP(E$3,'LC(WDI)'!$A$2:$JG$66,$A12-1956,FALSE)</f>
        <v>#N/A</v>
      </c>
      <c r="F12">
        <f>HLOOKUP(F$3,'LC(WDI)'!$A$2:$JG$66,$A12-1956,FALSE)</f>
        <v>241603000000</v>
      </c>
      <c r="G12">
        <f>HLOOKUP(G$3,'LC(WDI)'!$A$2:$JG$66,$A12-1956,FALSE)</f>
        <v>0</v>
      </c>
      <c r="H12">
        <f>HLOOKUP(H$3,'LC(WDI)'!$A$2:$JG$66,$A12-1956,FALSE)</f>
        <v>0</v>
      </c>
      <c r="I12">
        <f>HLOOKUP(I$3,'LC(WDI)'!$A$2:$JG$66,$A12-1956,FALSE)</f>
        <v>0</v>
      </c>
      <c r="J12">
        <f>HLOOKUP(J$3,'LC(WDI)'!$A$2:$JG$66,$A12-1956,FALSE)</f>
        <v>0</v>
      </c>
      <c r="K12">
        <f>HLOOKUP(K$3,'LC(WDI)'!$A$2:$JG$66,$A12-1956,FALSE)</f>
        <v>50863000000</v>
      </c>
      <c r="L12">
        <f>HLOOKUP(L$3,'LC(WDI)'!$A$2:$JG$66,$A12-1956,FALSE)</f>
        <v>0</v>
      </c>
      <c r="M12" t="e">
        <f>HLOOKUP(M$3,'LC(WDI)'!$A$2:$JG$66,$A12-1956,FALSE)</f>
        <v>#N/A</v>
      </c>
      <c r="N12">
        <f>HLOOKUP(N$3,'LC(WDI)'!$A$2:$JG$66,$A12-1956,FALSE)</f>
        <v>9349000000000</v>
      </c>
      <c r="O12">
        <f>HLOOKUP(O$3,'LC(WDI)'!$A$2:$JG$66,$A12-1956,FALSE)</f>
        <v>0</v>
      </c>
      <c r="P12">
        <v>1996</v>
      </c>
      <c r="Q12">
        <f>(B12/B$11)^'w2'!B12</f>
        <v>1.0005894628793974</v>
      </c>
      <c r="R12">
        <f>(C12/C$11)^'w2'!C12</f>
        <v>1.010638223803348</v>
      </c>
      <c r="S12">
        <f>(Country!I59/Country!I$58)^'w2'!D12</f>
        <v>1.0025159627909321</v>
      </c>
      <c r="U12">
        <f>(F12/F$11)^'w2'!F12</f>
        <v>1.0020487046811839</v>
      </c>
      <c r="Z12">
        <f>(K12/K$11)^'w2'!K12</f>
        <v>1.000572162151167</v>
      </c>
      <c r="AC12">
        <f>(N12/N$11)^'w2'!N12</f>
        <v>1.0061470986573362</v>
      </c>
      <c r="AD12">
        <f>(Country!I4/Country!$I$3)^'w2'!O12</f>
        <v>1.0442876718065455</v>
      </c>
      <c r="AE12">
        <f t="shared" ref="AE12:AE33" si="0">PRODUCT(Q12:AD12)</f>
        <v>1.0679767998514436</v>
      </c>
    </row>
    <row r="13" spans="1:31" x14ac:dyDescent="0.2">
      <c r="A13">
        <v>1997</v>
      </c>
      <c r="B13">
        <f>HLOOKUP(B$3,'LC(WDI)'!$A$2:$JG$66,$A13-1956,FALSE)</f>
        <v>142100000000</v>
      </c>
      <c r="C13">
        <f>HLOOKUP(C$3,'LC(WDI)'!$A$2:$JG$66,$A13-1956,FALSE)</f>
        <v>68617056405.367104</v>
      </c>
      <c r="D13">
        <f>HLOOKUP(D$3,'LC(WDI)'!$A$2:$JG$66,$A13-1956,FALSE)</f>
        <v>11085500000000</v>
      </c>
      <c r="E13" t="e">
        <f>HLOOKUP(E$3,'LC(WDI)'!$A$2:$JG$66,$A13-1956,FALSE)</f>
        <v>#N/A</v>
      </c>
      <c r="F13">
        <f>HLOOKUP(F$3,'LC(WDI)'!$A$2:$JG$66,$A13-1956,FALSE)</f>
        <v>262316000000</v>
      </c>
      <c r="G13">
        <f>HLOOKUP(G$3,'LC(WDI)'!$A$2:$JG$66,$A13-1956,FALSE)</f>
        <v>0</v>
      </c>
      <c r="H13">
        <f>HLOOKUP(H$3,'LC(WDI)'!$A$2:$JG$66,$A13-1956,FALSE)</f>
        <v>0</v>
      </c>
      <c r="I13">
        <f>HLOOKUP(I$3,'LC(WDI)'!$A$2:$JG$66,$A13-1956,FALSE)</f>
        <v>0</v>
      </c>
      <c r="J13">
        <f>HLOOKUP(J$3,'LC(WDI)'!$A$2:$JG$66,$A13-1956,FALSE)</f>
        <v>0</v>
      </c>
      <c r="K13">
        <f>HLOOKUP(K$3,'LC(WDI)'!$A$2:$JG$66,$A13-1956,FALSE)</f>
        <v>52268000000</v>
      </c>
      <c r="L13">
        <f>HLOOKUP(L$3,'LC(WDI)'!$A$2:$JG$66,$A13-1956,FALSE)</f>
        <v>0</v>
      </c>
      <c r="M13" t="e">
        <f>HLOOKUP(M$3,'LC(WDI)'!$A$2:$JG$66,$A13-1956,FALSE)</f>
        <v>#N/A</v>
      </c>
      <c r="N13">
        <f>HLOOKUP(N$3,'LC(WDI)'!$A$2:$JG$66,$A13-1956,FALSE)</f>
        <v>10091000000000</v>
      </c>
      <c r="O13">
        <f>HLOOKUP(O$3,'LC(WDI)'!$A$2:$JG$66,$A13-1956,FALSE)</f>
        <v>0</v>
      </c>
      <c r="P13">
        <v>1997</v>
      </c>
      <c r="Q13">
        <f>(B13/B$11)^'w2'!B13</f>
        <v>1.0010762562779738</v>
      </c>
      <c r="R13">
        <f>(C13/C$11)^'w2'!C13</f>
        <v>1.0125158214140828</v>
      </c>
      <c r="S13">
        <f>(Country!I60/Country!I$58)^'w2'!D13</f>
        <v>1.0058177617801696</v>
      </c>
      <c r="U13">
        <f>(F13/F$11)^'w2'!F13</f>
        <v>1.0041466024092844</v>
      </c>
      <c r="Z13">
        <f>(K13/K$11)^'w2'!K13</f>
        <v>1.0010299547827193</v>
      </c>
      <c r="AC13">
        <f>(N13/N$11)^'w2'!N13</f>
        <v>1.0089583458250495</v>
      </c>
      <c r="AD13">
        <f>(Country!I5/Country!$I$3)^'w2'!O13</f>
        <v>1.0711955984016519</v>
      </c>
      <c r="AE13">
        <f t="shared" si="0"/>
        <v>1.1075784386308034</v>
      </c>
    </row>
    <row r="14" spans="1:31" x14ac:dyDescent="0.2">
      <c r="A14">
        <v>1998</v>
      </c>
      <c r="B14">
        <f>HLOOKUP(B$3,'LC(WDI)'!$A$2:$JG$66,$A14-1956,FALSE)</f>
        <v>144010000000</v>
      </c>
      <c r="C14">
        <f>HLOOKUP(C$3,'LC(WDI)'!$A$2:$JG$66,$A14-1956,FALSE)</f>
        <v>66101833562.528603</v>
      </c>
      <c r="D14">
        <f>HLOOKUP(D$3,'LC(WDI)'!$A$2:$JG$66,$A14-1956,FALSE)</f>
        <v>15115000000000</v>
      </c>
      <c r="E14" t="e">
        <f>HLOOKUP(E$3,'LC(WDI)'!$A$2:$JG$66,$A14-1956,FALSE)</f>
        <v>#N/A</v>
      </c>
      <c r="F14">
        <f>HLOOKUP(F$3,'LC(WDI)'!$A$2:$JG$66,$A14-1956,FALSE)</f>
        <v>281119000000</v>
      </c>
      <c r="G14">
        <f>HLOOKUP(G$3,'LC(WDI)'!$A$2:$JG$66,$A14-1956,FALSE)</f>
        <v>0</v>
      </c>
      <c r="H14">
        <f>HLOOKUP(H$3,'LC(WDI)'!$A$2:$JG$66,$A14-1956,FALSE)</f>
        <v>0</v>
      </c>
      <c r="I14">
        <f>HLOOKUP(I$3,'LC(WDI)'!$A$2:$JG$66,$A14-1956,FALSE)</f>
        <v>0</v>
      </c>
      <c r="J14">
        <f>HLOOKUP(J$3,'LC(WDI)'!$A$2:$JG$66,$A14-1956,FALSE)</f>
        <v>0</v>
      </c>
      <c r="K14">
        <f>HLOOKUP(K$3,'LC(WDI)'!$A$2:$JG$66,$A14-1956,FALSE)</f>
        <v>53213000000</v>
      </c>
      <c r="L14">
        <f>HLOOKUP(L$3,'LC(WDI)'!$A$2:$JG$66,$A14-1956,FALSE)</f>
        <v>0</v>
      </c>
      <c r="M14" t="e">
        <f>HLOOKUP(M$3,'LC(WDI)'!$A$2:$JG$66,$A14-1956,FALSE)</f>
        <v>#N/A</v>
      </c>
      <c r="N14">
        <f>HLOOKUP(N$3,'LC(WDI)'!$A$2:$JG$66,$A14-1956,FALSE)</f>
        <v>10007428000000</v>
      </c>
      <c r="O14">
        <f>HLOOKUP(O$3,'LC(WDI)'!$A$2:$JG$66,$A14-1956,FALSE)</f>
        <v>0</v>
      </c>
      <c r="P14">
        <v>1998</v>
      </c>
      <c r="Q14">
        <f>(B14/B$11)^'w2'!B14</f>
        <v>1.001396329894741</v>
      </c>
      <c r="R14">
        <f>(C14/C$11)^'w2'!C14</f>
        <v>1.0084836132525181</v>
      </c>
      <c r="S14">
        <f>(Country!I61/Country!I$58)^'w2'!D14</f>
        <v>1.0278344683445293</v>
      </c>
      <c r="U14">
        <f>(F14/F$11)^'w2'!F14</f>
        <v>1.0051623810786303</v>
      </c>
      <c r="Z14">
        <f>(K14/K$11)^'w2'!K14</f>
        <v>1.0012268752619113</v>
      </c>
      <c r="AC14">
        <f>(N14/N$11)^'w2'!N14</f>
        <v>1.0092691634653099</v>
      </c>
      <c r="AD14">
        <f>(Country!I6/Country!$I$3)^'w2'!O14</f>
        <v>1.203407990680142</v>
      </c>
      <c r="AE14">
        <f t="shared" si="0"/>
        <v>1.2687809198544313</v>
      </c>
    </row>
    <row r="15" spans="1:31" x14ac:dyDescent="0.2">
      <c r="A15">
        <v>1999</v>
      </c>
      <c r="B15">
        <f>HLOOKUP(B$3,'LC(WDI)'!$A$2:$JG$66,$A15-1956,FALSE)</f>
        <v>150620000000</v>
      </c>
      <c r="C15">
        <f>HLOOKUP(C$3,'LC(WDI)'!$A$2:$JG$66,$A15-1956,FALSE)</f>
        <v>67599487661.742203</v>
      </c>
      <c r="D15">
        <f>HLOOKUP(D$3,'LC(WDI)'!$A$2:$JG$66,$A15-1956,FALSE)</f>
        <v>19124100000000</v>
      </c>
      <c r="E15" t="e">
        <f>HLOOKUP(E$3,'LC(WDI)'!$A$2:$JG$66,$A15-1956,FALSE)</f>
        <v>#N/A</v>
      </c>
      <c r="F15">
        <f>HLOOKUP(F$3,'LC(WDI)'!$A$2:$JG$66,$A15-1956,FALSE)</f>
        <v>298269000000</v>
      </c>
      <c r="G15">
        <f>HLOOKUP(G$3,'LC(WDI)'!$A$2:$JG$66,$A15-1956,FALSE)</f>
        <v>24815000000</v>
      </c>
      <c r="H15">
        <f>HLOOKUP(H$3,'LC(WDI)'!$A$2:$JG$66,$A15-1956,FALSE)</f>
        <v>0</v>
      </c>
      <c r="I15">
        <f>HLOOKUP(I$3,'LC(WDI)'!$A$2:$JG$66,$A15-1956,FALSE)</f>
        <v>0</v>
      </c>
      <c r="J15">
        <f>HLOOKUP(J$3,'LC(WDI)'!$A$2:$JG$66,$A15-1956,FALSE)</f>
        <v>0</v>
      </c>
      <c r="K15">
        <f>HLOOKUP(K$3,'LC(WDI)'!$A$2:$JG$66,$A15-1956,FALSE)</f>
        <v>53745000000</v>
      </c>
      <c r="L15">
        <f>HLOOKUP(L$3,'LC(WDI)'!$A$2:$JG$66,$A15-1956,FALSE)</f>
        <v>0</v>
      </c>
      <c r="M15" t="e">
        <f>HLOOKUP(M$3,'LC(WDI)'!$A$2:$JG$66,$A15-1956,FALSE)</f>
        <v>#N/A</v>
      </c>
      <c r="N15">
        <f>HLOOKUP(N$3,'LC(WDI)'!$A$2:$JG$66,$A15-1956,FALSE)</f>
        <v>10057510000000</v>
      </c>
      <c r="O15">
        <f>HLOOKUP(O$3,'LC(WDI)'!$A$2:$JG$66,$A15-1956,FALSE)</f>
        <v>0</v>
      </c>
      <c r="P15">
        <v>1999</v>
      </c>
      <c r="Q15">
        <f>(B15/B$11)^'w2'!B15</f>
        <v>1.002802249279594</v>
      </c>
      <c r="R15">
        <f>(C15/C$11)^'w2'!C15</f>
        <v>1.0081832096271917</v>
      </c>
      <c r="S15">
        <f>(Country!I62/Country!I$58)^'w2'!D15</f>
        <v>1.0290330777912828</v>
      </c>
      <c r="U15">
        <f>(F15/F$11)^'w2'!F15</f>
        <v>1.0054129591893306</v>
      </c>
      <c r="Z15">
        <f>(K15/K$11)^'w2'!K15</f>
        <v>1.0009279317152588</v>
      </c>
      <c r="AC15">
        <f>(N15/N$11)^'w2'!N15</f>
        <v>1.0095379933891016</v>
      </c>
      <c r="AD15">
        <f>(Country!I7/Country!$I$3)^'w2'!O15</f>
        <v>1.3533622176998514</v>
      </c>
      <c r="AE15">
        <f t="shared" si="0"/>
        <v>1.4304349028597996</v>
      </c>
    </row>
    <row r="16" spans="1:31" x14ac:dyDescent="0.2">
      <c r="A16">
        <v>2000</v>
      </c>
      <c r="B16">
        <f>HLOOKUP(B$3,'LC(WDI)'!$A$2:$JG$66,$A16-1956,FALSE)</f>
        <v>159180000000</v>
      </c>
      <c r="C16">
        <f>HLOOKUP(C$3,'LC(WDI)'!$A$2:$JG$66,$A16-1956,FALSE)</f>
        <v>70965716011.178604</v>
      </c>
      <c r="D16">
        <f>HLOOKUP(D$3,'LC(WDI)'!$A$2:$JG$66,$A16-1956,FALSE)</f>
        <v>0</v>
      </c>
      <c r="E16" t="e">
        <f>HLOOKUP(E$3,'LC(WDI)'!$A$2:$JG$66,$A16-1956,FALSE)</f>
        <v>#N/A</v>
      </c>
      <c r="F16">
        <f>HLOOKUP(F$3,'LC(WDI)'!$A$2:$JG$66,$A16-1956,FALSE)</f>
        <v>305361000000</v>
      </c>
      <c r="G16">
        <f>HLOOKUP(G$3,'LC(WDI)'!$A$2:$JG$66,$A16-1956,FALSE)</f>
        <v>26350000000</v>
      </c>
      <c r="H16">
        <f>HLOOKUP(H$3,'LC(WDI)'!$A$2:$JG$66,$A16-1956,FALSE)</f>
        <v>0</v>
      </c>
      <c r="I16">
        <f>HLOOKUP(I$3,'LC(WDI)'!$A$2:$JG$66,$A16-1956,FALSE)</f>
        <v>0</v>
      </c>
      <c r="J16">
        <f>HLOOKUP(J$3,'LC(WDI)'!$A$2:$JG$66,$A16-1956,FALSE)</f>
        <v>0</v>
      </c>
      <c r="K16">
        <f>HLOOKUP(K$3,'LC(WDI)'!$A$2:$JG$66,$A16-1956,FALSE)</f>
        <v>56707000000</v>
      </c>
      <c r="L16">
        <f>HLOOKUP(L$3,'LC(WDI)'!$A$2:$JG$66,$A16-1956,FALSE)</f>
        <v>0</v>
      </c>
      <c r="M16" t="e">
        <f>HLOOKUP(M$3,'LC(WDI)'!$A$2:$JG$66,$A16-1956,FALSE)</f>
        <v>#N/A</v>
      </c>
      <c r="N16">
        <f>HLOOKUP(N$3,'LC(WDI)'!$A$2:$JG$66,$A16-1956,FALSE)</f>
        <v>11150026000000</v>
      </c>
      <c r="O16">
        <f>HLOOKUP(O$3,'LC(WDI)'!$A$2:$JG$66,$A16-1956,FALSE)</f>
        <v>0</v>
      </c>
      <c r="P16">
        <v>2000</v>
      </c>
      <c r="Q16">
        <f>(B16/B$11)^'w2'!B16</f>
        <v>1.0039240071929234</v>
      </c>
      <c r="R16">
        <f>(C16/C$11)^'w2'!C16</f>
        <v>1.0090550802857998</v>
      </c>
      <c r="S16">
        <f>(Country!I63/Country!I$58)^'w2'!D16</f>
        <v>1.0276132560346685</v>
      </c>
      <c r="U16">
        <f>(F16/F$11)^'w2'!F16</f>
        <v>1.0051073221248228</v>
      </c>
      <c r="Z16">
        <f>(K16/K$11)^'w2'!K16</f>
        <v>1.0011797019997337</v>
      </c>
      <c r="AC16">
        <f>(N16/N$11)^'w2'!N16</f>
        <v>1.0114813992569429</v>
      </c>
      <c r="AD16">
        <f>(Country!I8/Country!$I$3)^'w2'!O16</f>
        <v>1.5463589019177673</v>
      </c>
      <c r="AE16">
        <f t="shared" si="0"/>
        <v>1.6384684510769512</v>
      </c>
    </row>
    <row r="17" spans="1:31" x14ac:dyDescent="0.2">
      <c r="A17">
        <v>2001</v>
      </c>
      <c r="B17">
        <f>HLOOKUP(B$3,'LC(WDI)'!$A$2:$JG$66,$A17-1956,FALSE)</f>
        <v>201423300000</v>
      </c>
      <c r="C17">
        <f>HLOOKUP(C$3,'LC(WDI)'!$A$2:$JG$66,$A17-1956,FALSE)</f>
        <v>76145847659.996597</v>
      </c>
      <c r="D17">
        <f>HLOOKUP(D$3,'LC(WDI)'!$A$2:$JG$66,$A17-1956,FALSE)</f>
        <v>0</v>
      </c>
      <c r="E17" t="e">
        <f>HLOOKUP(E$3,'LC(WDI)'!$A$2:$JG$66,$A17-1956,FALSE)</f>
        <v>#N/A</v>
      </c>
      <c r="F17">
        <f>HLOOKUP(F$3,'LC(WDI)'!$A$2:$JG$66,$A17-1956,FALSE)</f>
        <v>301269030000</v>
      </c>
      <c r="G17">
        <f>HLOOKUP(G$3,'LC(WDI)'!$A$2:$JG$66,$A17-1956,FALSE)</f>
        <v>0</v>
      </c>
      <c r="H17">
        <f>HLOOKUP(H$3,'LC(WDI)'!$A$2:$JG$66,$A17-1956,FALSE)</f>
        <v>62317780000</v>
      </c>
      <c r="I17">
        <f>HLOOKUP(I$3,'LC(WDI)'!$A$2:$JG$66,$A17-1956,FALSE)</f>
        <v>0</v>
      </c>
      <c r="J17">
        <f>HLOOKUP(J$3,'LC(WDI)'!$A$2:$JG$66,$A17-1956,FALSE)</f>
        <v>0</v>
      </c>
      <c r="K17">
        <f>HLOOKUP(K$3,'LC(WDI)'!$A$2:$JG$66,$A17-1956,FALSE)</f>
        <v>62385000000</v>
      </c>
      <c r="L17">
        <f>HLOOKUP(L$3,'LC(WDI)'!$A$2:$JG$66,$A17-1956,FALSE)</f>
        <v>0</v>
      </c>
      <c r="M17" t="e">
        <f>HLOOKUP(M$3,'LC(WDI)'!$A$2:$JG$66,$A17-1956,FALSE)</f>
        <v>#N/A</v>
      </c>
      <c r="N17">
        <f>HLOOKUP(N$3,'LC(WDI)'!$A$2:$JG$66,$A17-1956,FALSE)</f>
        <v>12392969000000</v>
      </c>
      <c r="O17">
        <f>HLOOKUP(O$3,'LC(WDI)'!$A$2:$JG$66,$A17-1956,FALSE)</f>
        <v>0</v>
      </c>
      <c r="P17">
        <v>2001</v>
      </c>
      <c r="Q17">
        <f>(B17/B$11)^'w2'!B17</f>
        <v>1.0083253184655208</v>
      </c>
      <c r="R17">
        <f>(C17/C$11)^'w2'!C17</f>
        <v>1.0134214421117207</v>
      </c>
      <c r="S17">
        <f>(Country!I64/Country!I$58)^'w2'!D17</f>
        <v>1.0295237481776458</v>
      </c>
      <c r="U17">
        <f>(F17/F$11)^'w2'!F17</f>
        <v>1.004550560053677</v>
      </c>
      <c r="Z17">
        <f>(K17/K$11)^'w2'!K17</f>
        <v>1.0018425110117752</v>
      </c>
      <c r="AC17">
        <f>(N17/N$11)^'w2'!N17</f>
        <v>1.011824250733786</v>
      </c>
      <c r="AD17">
        <f>(Country!I9/Country!$I$3)^'w2'!O17</f>
        <v>1.7941827348725055</v>
      </c>
      <c r="AE17">
        <f t="shared" si="0"/>
        <v>1.9220741752780324</v>
      </c>
    </row>
    <row r="18" spans="1:31" x14ac:dyDescent="0.2">
      <c r="A18">
        <v>2002</v>
      </c>
      <c r="B18">
        <f>HLOOKUP(B$3,'LC(WDI)'!$A$2:$JG$66,$A18-1956,FALSE)</f>
        <v>225779400000</v>
      </c>
      <c r="C18">
        <f>HLOOKUP(C$3,'LC(WDI)'!$A$2:$JG$66,$A18-1956,FALSE)</f>
        <v>79584977431.780899</v>
      </c>
      <c r="D18">
        <f>HLOOKUP(D$3,'LC(WDI)'!$A$2:$JG$66,$A18-1956,FALSE)</f>
        <v>21259200000000</v>
      </c>
      <c r="E18" t="e">
        <f>HLOOKUP(E$3,'LC(WDI)'!$A$2:$JG$66,$A18-1956,FALSE)</f>
        <v>#N/A</v>
      </c>
      <c r="F18">
        <f>HLOOKUP(F$3,'LC(WDI)'!$A$2:$JG$66,$A18-1956,FALSE)</f>
        <v>308514555075.14001</v>
      </c>
      <c r="G18">
        <f>HLOOKUP(G$3,'LC(WDI)'!$A$2:$JG$66,$A18-1956,FALSE)</f>
        <v>0</v>
      </c>
      <c r="H18">
        <f>HLOOKUP(H$3,'LC(WDI)'!$A$2:$JG$66,$A18-1956,FALSE)</f>
        <v>65393940000</v>
      </c>
      <c r="I18">
        <f>HLOOKUP(I$3,'LC(WDI)'!$A$2:$JG$66,$A18-1956,FALSE)</f>
        <v>0</v>
      </c>
      <c r="J18">
        <f>HLOOKUP(J$3,'LC(WDI)'!$A$2:$JG$66,$A18-1956,FALSE)</f>
        <v>0</v>
      </c>
      <c r="K18">
        <f>HLOOKUP(K$3,'LC(WDI)'!$A$2:$JG$66,$A18-1956,FALSE)</f>
        <v>66146000000</v>
      </c>
      <c r="L18">
        <f>HLOOKUP(L$3,'LC(WDI)'!$A$2:$JG$66,$A18-1956,FALSE)</f>
        <v>0</v>
      </c>
      <c r="M18" t="e">
        <f>HLOOKUP(M$3,'LC(WDI)'!$A$2:$JG$66,$A18-1956,FALSE)</f>
        <v>#N/A</v>
      </c>
      <c r="N18">
        <f>HLOOKUP(N$3,'LC(WDI)'!$A$2:$JG$66,$A18-1956,FALSE)</f>
        <v>13807942000000</v>
      </c>
      <c r="O18">
        <f>HLOOKUP(O$3,'LC(WDI)'!$A$2:$JG$66,$A18-1956,FALSE)</f>
        <v>0</v>
      </c>
      <c r="P18">
        <v>2002</v>
      </c>
      <c r="Q18">
        <f>(B18/B$11)^'w2'!B18</f>
        <v>1.0085754919387819</v>
      </c>
      <c r="R18">
        <f>(C18/C$11)^'w2'!C18</f>
        <v>1.0178244981359035</v>
      </c>
      <c r="S18">
        <f>(Country!I65/Country!I$58)^'w2'!D18</f>
        <v>1.0249536459840276</v>
      </c>
      <c r="U18">
        <f>(F18/F$11)^'w2'!F18</f>
        <v>1.0045405617071914</v>
      </c>
      <c r="Z18">
        <f>(K18/K$11)^'w2'!K18</f>
        <v>1.0025187626011312</v>
      </c>
      <c r="AC18">
        <f>(N18/N$11)^'w2'!N18</f>
        <v>1.0106889225951112</v>
      </c>
      <c r="AD18">
        <f>(Country!I10/Country!$I$3)^'w2'!O18</f>
        <v>2.0634960219305878</v>
      </c>
      <c r="AE18">
        <f t="shared" si="0"/>
        <v>2.2098696824442134</v>
      </c>
    </row>
    <row r="19" spans="1:31" x14ac:dyDescent="0.2">
      <c r="A19">
        <v>2003</v>
      </c>
      <c r="B19">
        <f>HLOOKUP(B$3,'LC(WDI)'!$A$2:$JG$66,$A19-1956,FALSE)</f>
        <v>256609400000</v>
      </c>
      <c r="C19">
        <f>HLOOKUP(C$3,'LC(WDI)'!$A$2:$JG$66,$A19-1956,FALSE)</f>
        <v>85572434385.217102</v>
      </c>
      <c r="D19">
        <f>HLOOKUP(D$3,'LC(WDI)'!$A$2:$JG$66,$A19-1956,FALSE)</f>
        <v>47661500000000</v>
      </c>
      <c r="E19" t="e">
        <f>HLOOKUP(E$3,'LC(WDI)'!$A$2:$JG$66,$A19-1956,FALSE)</f>
        <v>#N/A</v>
      </c>
      <c r="F19">
        <f>HLOOKUP(F$3,'LC(WDI)'!$A$2:$JG$66,$A19-1956,FALSE)</f>
        <v>330113304044.04999</v>
      </c>
      <c r="G19">
        <f>HLOOKUP(G$3,'LC(WDI)'!$A$2:$JG$66,$A19-1956,FALSE)</f>
        <v>0</v>
      </c>
      <c r="H19">
        <f>HLOOKUP(H$3,'LC(WDI)'!$A$2:$JG$66,$A19-1956,FALSE)</f>
        <v>69136780000</v>
      </c>
      <c r="I19">
        <f>HLOOKUP(I$3,'LC(WDI)'!$A$2:$JG$66,$A19-1956,FALSE)</f>
        <v>0</v>
      </c>
      <c r="J19">
        <f>HLOOKUP(J$3,'LC(WDI)'!$A$2:$JG$66,$A19-1956,FALSE)</f>
        <v>0</v>
      </c>
      <c r="K19">
        <f>HLOOKUP(K$3,'LC(WDI)'!$A$2:$JG$66,$A19-1956,FALSE)</f>
        <v>71644000000</v>
      </c>
      <c r="L19">
        <f>HLOOKUP(L$3,'LC(WDI)'!$A$2:$JG$66,$A19-1956,FALSE)</f>
        <v>0</v>
      </c>
      <c r="M19" t="e">
        <f>HLOOKUP(M$3,'LC(WDI)'!$A$2:$JG$66,$A19-1956,FALSE)</f>
        <v>#N/A</v>
      </c>
      <c r="N19">
        <f>HLOOKUP(N$3,'LC(WDI)'!$A$2:$JG$66,$A19-1956,FALSE)</f>
        <v>15146220000000</v>
      </c>
      <c r="O19">
        <f>HLOOKUP(O$3,'LC(WDI)'!$A$2:$JG$66,$A19-1956,FALSE)</f>
        <v>0</v>
      </c>
      <c r="P19">
        <v>2003</v>
      </c>
      <c r="Q19">
        <f>(B19/B$11)^'w2'!B19</f>
        <v>1.0088338940958057</v>
      </c>
      <c r="R19">
        <f>(C19/C$11)^'w2'!C19</f>
        <v>1.0217136108759335</v>
      </c>
      <c r="S19">
        <f>(Country!I66/Country!I$58)^'w2'!D19</f>
        <v>1.0253539647113363</v>
      </c>
      <c r="U19">
        <f>(F19/F$11)^'w2'!F19</f>
        <v>1.0058775341556445</v>
      </c>
      <c r="Z19">
        <f>(K19/K$11)^'w2'!K19</f>
        <v>1.0029274595401547</v>
      </c>
      <c r="AC19">
        <f>(N19/N$11)^'w2'!N19</f>
        <v>1.0099352252843239</v>
      </c>
      <c r="AD19">
        <f>(Country!I11/Country!$I$3)^'w2'!O19</f>
        <v>2.327768810889947</v>
      </c>
      <c r="AE19">
        <f t="shared" si="0"/>
        <v>2.506517000546038</v>
      </c>
    </row>
    <row r="20" spans="1:31" x14ac:dyDescent="0.2">
      <c r="A20">
        <v>2004</v>
      </c>
      <c r="B20">
        <f>HLOOKUP(B$3,'LC(WDI)'!$A$2:$JG$66,$A20-1956,FALSE)</f>
        <v>273296100000</v>
      </c>
      <c r="C20">
        <f>HLOOKUP(C$3,'LC(WDI)'!$A$2:$JG$66,$A20-1956,FALSE)</f>
        <v>86590812063.653595</v>
      </c>
      <c r="D20">
        <f>HLOOKUP(D$3,'LC(WDI)'!$A$2:$JG$66,$A20-1956,FALSE)</f>
        <v>49270000000000</v>
      </c>
      <c r="E20" t="e">
        <f>HLOOKUP(E$3,'LC(WDI)'!$A$2:$JG$66,$A20-1956,FALSE)</f>
        <v>#N/A</v>
      </c>
      <c r="F20">
        <f>HLOOKUP(F$3,'LC(WDI)'!$A$2:$JG$66,$A20-1956,FALSE)</f>
        <v>357935294640.82001</v>
      </c>
      <c r="G20">
        <f>HLOOKUP(G$3,'LC(WDI)'!$A$2:$JG$66,$A20-1956,FALSE)</f>
        <v>0</v>
      </c>
      <c r="H20">
        <f>HLOOKUP(H$3,'LC(WDI)'!$A$2:$JG$66,$A20-1956,FALSE)</f>
        <v>74313640000</v>
      </c>
      <c r="I20">
        <f>HLOOKUP(I$3,'LC(WDI)'!$A$2:$JG$66,$A20-1956,FALSE)</f>
        <v>0</v>
      </c>
      <c r="J20">
        <f>HLOOKUP(J$3,'LC(WDI)'!$A$2:$JG$66,$A20-1956,FALSE)</f>
        <v>0</v>
      </c>
      <c r="K20">
        <f>HLOOKUP(K$3,'LC(WDI)'!$A$2:$JG$66,$A20-1956,FALSE)</f>
        <v>77775000000</v>
      </c>
      <c r="L20">
        <f>HLOOKUP(L$3,'LC(WDI)'!$A$2:$JG$66,$A20-1956,FALSE)</f>
        <v>0</v>
      </c>
      <c r="M20" t="e">
        <f>HLOOKUP(M$3,'LC(WDI)'!$A$2:$JG$66,$A20-1956,FALSE)</f>
        <v>#N/A</v>
      </c>
      <c r="N20">
        <f>HLOOKUP(N$3,'LC(WDI)'!$A$2:$JG$66,$A20-1956,FALSE)</f>
        <v>18205124000000</v>
      </c>
      <c r="O20">
        <f>HLOOKUP(O$3,'LC(WDI)'!$A$2:$JG$66,$A20-1956,FALSE)</f>
        <v>0</v>
      </c>
      <c r="P20">
        <v>2004</v>
      </c>
      <c r="Q20">
        <f>(B20/B$11)^'w2'!B20</f>
        <v>1.0097628772106249</v>
      </c>
      <c r="R20">
        <f>(C20/C$11)^'w2'!C20</f>
        <v>1.02148581068833</v>
      </c>
      <c r="S20">
        <f>(Country!I67/Country!I$58)^'w2'!D20</f>
        <v>1.0238788457111268</v>
      </c>
      <c r="U20">
        <f>(F20/F$11)^'w2'!F20</f>
        <v>1.0071600829052514</v>
      </c>
      <c r="Z20">
        <f>(K20/K$11)^'w2'!K20</f>
        <v>1.0032557594467155</v>
      </c>
      <c r="AC20">
        <f>(N20/N$11)^'w2'!N20</f>
        <v>1.011088899248441</v>
      </c>
      <c r="AD20">
        <f>(Country!I12/Country!$I$3)^'w2'!O20</f>
        <v>2.5896145295887893</v>
      </c>
      <c r="AE20">
        <f t="shared" si="0"/>
        <v>2.7940549347654486</v>
      </c>
    </row>
    <row r="21" spans="1:31" x14ac:dyDescent="0.2">
      <c r="A21">
        <v>2005</v>
      </c>
      <c r="B21">
        <f>HLOOKUP(B$3,'LC(WDI)'!$A$2:$JG$66,$A21-1956,FALSE)</f>
        <v>292126500000</v>
      </c>
      <c r="C21">
        <f>HLOOKUP(C$3,'LC(WDI)'!$A$2:$JG$66,$A21-1956,FALSE)</f>
        <v>90542495946.1642</v>
      </c>
      <c r="D21">
        <f>HLOOKUP(D$3,'LC(WDI)'!$A$2:$JG$66,$A21-1956,FALSE)</f>
        <v>0</v>
      </c>
      <c r="E21" t="e">
        <f>HLOOKUP(E$3,'LC(WDI)'!$A$2:$JG$66,$A21-1956,FALSE)</f>
        <v>#N/A</v>
      </c>
      <c r="F21">
        <f>HLOOKUP(F$3,'LC(WDI)'!$A$2:$JG$66,$A21-1956,FALSE)</f>
        <v>403271298604.64697</v>
      </c>
      <c r="G21">
        <f>HLOOKUP(G$3,'LC(WDI)'!$A$2:$JG$66,$A21-1956,FALSE)</f>
        <v>0</v>
      </c>
      <c r="H21">
        <f>HLOOKUP(H$3,'LC(WDI)'!$A$2:$JG$66,$A21-1956,FALSE)</f>
        <v>80728856000</v>
      </c>
      <c r="I21">
        <f>HLOOKUP(I$3,'LC(WDI)'!$A$2:$JG$66,$A21-1956,FALSE)</f>
        <v>0</v>
      </c>
      <c r="J21">
        <f>HLOOKUP(J$3,'LC(WDI)'!$A$2:$JG$66,$A21-1956,FALSE)</f>
        <v>0</v>
      </c>
      <c r="K21">
        <f>HLOOKUP(K$3,'LC(WDI)'!$A$2:$JG$66,$A21-1956,FALSE)</f>
        <v>82093000000</v>
      </c>
      <c r="L21">
        <f>HLOOKUP(L$3,'LC(WDI)'!$A$2:$JG$66,$A21-1956,FALSE)</f>
        <v>0</v>
      </c>
      <c r="M21" t="e">
        <f>HLOOKUP(M$3,'LC(WDI)'!$A$2:$JG$66,$A21-1956,FALSE)</f>
        <v>#N/A</v>
      </c>
      <c r="N21">
        <f>HLOOKUP(N$3,'LC(WDI)'!$A$2:$JG$66,$A21-1956,FALSE)</f>
        <v>19538500000000</v>
      </c>
      <c r="O21">
        <f>HLOOKUP(O$3,'LC(WDI)'!$A$2:$JG$66,$A21-1956,FALSE)</f>
        <v>0</v>
      </c>
      <c r="P21">
        <v>2005</v>
      </c>
      <c r="Q21">
        <f>(B21/B$11)^'w2'!B21</f>
        <v>1.011711660495362</v>
      </c>
      <c r="R21">
        <f>(C21/C$11)^'w2'!C21</f>
        <v>1.0226685821564421</v>
      </c>
      <c r="S21">
        <f>(Country!I68/Country!I$58)^'w2'!D21</f>
        <v>1.0248334453634613</v>
      </c>
      <c r="U21">
        <f>(F21/F$11)^'w2'!F21</f>
        <v>1.008859046658708</v>
      </c>
      <c r="Z21">
        <f>(K21/K$11)^'w2'!K21</f>
        <v>1.0031375901789223</v>
      </c>
      <c r="AC21">
        <f>(N21/N$11)^'w2'!N21</f>
        <v>1.014492780551087</v>
      </c>
      <c r="AD21">
        <f>(Country!I13/Country!$I$3)^'w2'!O21</f>
        <v>2.945235907540209</v>
      </c>
      <c r="AE21">
        <f t="shared" si="0"/>
        <v>3.2063062729694147</v>
      </c>
    </row>
    <row r="22" spans="1:31" x14ac:dyDescent="0.2">
      <c r="A22">
        <v>2006</v>
      </c>
      <c r="B22">
        <f>HLOOKUP(B$3,'LC(WDI)'!$A$2:$JG$66,$A22-1956,FALSE)</f>
        <v>304182200000</v>
      </c>
      <c r="C22">
        <f>HLOOKUP(C$3,'LC(WDI)'!$A$2:$JG$66,$A22-1956,FALSE)</f>
        <v>92848233863.832397</v>
      </c>
      <c r="D22">
        <f>HLOOKUP(D$3,'LC(WDI)'!$A$2:$JG$66,$A22-1956,FALSE)</f>
        <v>0</v>
      </c>
      <c r="E22" t="e">
        <f>HLOOKUP(E$3,'LC(WDI)'!$A$2:$JG$66,$A22-1956,FALSE)</f>
        <v>#N/A</v>
      </c>
      <c r="F22">
        <f>HLOOKUP(F$3,'LC(WDI)'!$A$2:$JG$66,$A22-1956,FALSE)</f>
        <v>505648460509.302</v>
      </c>
      <c r="G22">
        <f>HLOOKUP(G$3,'LC(WDI)'!$A$2:$JG$66,$A22-1956,FALSE)</f>
        <v>0</v>
      </c>
      <c r="H22">
        <f>HLOOKUP(H$3,'LC(WDI)'!$A$2:$JG$66,$A22-1956,FALSE)</f>
        <v>95702595000</v>
      </c>
      <c r="I22">
        <f>HLOOKUP(I$3,'LC(WDI)'!$A$2:$JG$66,$A22-1956,FALSE)</f>
        <v>0</v>
      </c>
      <c r="J22">
        <f>HLOOKUP(J$3,'LC(WDI)'!$A$2:$JG$66,$A22-1956,FALSE)</f>
        <v>0</v>
      </c>
      <c r="K22">
        <f>HLOOKUP(K$3,'LC(WDI)'!$A$2:$JG$66,$A22-1956,FALSE)</f>
        <v>88277000000</v>
      </c>
      <c r="L22">
        <f>HLOOKUP(L$3,'LC(WDI)'!$A$2:$JG$66,$A22-1956,FALSE)</f>
        <v>0</v>
      </c>
      <c r="M22" t="e">
        <f>HLOOKUP(M$3,'LC(WDI)'!$A$2:$JG$66,$A22-1956,FALSE)</f>
        <v>#N/A</v>
      </c>
      <c r="N22">
        <f>HLOOKUP(N$3,'LC(WDI)'!$A$2:$JG$66,$A22-1956,FALSE)</f>
        <v>20732100000000</v>
      </c>
      <c r="O22">
        <f>HLOOKUP(O$3,'LC(WDI)'!$A$2:$JG$66,$A22-1956,FALSE)</f>
        <v>0</v>
      </c>
      <c r="P22">
        <v>2006</v>
      </c>
      <c r="Q22">
        <f>(B22/B$11)^'w2'!B22</f>
        <v>1.0105930730022319</v>
      </c>
      <c r="R22">
        <f>(C22/C$11)^'w2'!C22</f>
        <v>1.0220960039440803</v>
      </c>
      <c r="S22">
        <f>(Country!I69/Country!I$58)^'w2'!D22</f>
        <v>1.0266798350212665</v>
      </c>
      <c r="U22">
        <f>(F22/F$11)^'w2'!F22</f>
        <v>1.0112689823656762</v>
      </c>
      <c r="Z22">
        <f>(K22/K$11)^'w2'!K22</f>
        <v>1.002960935445282</v>
      </c>
      <c r="AC22">
        <f>(N22/N$11)^'w2'!N22</f>
        <v>1.0123466840391162</v>
      </c>
      <c r="AD22">
        <f>(Country!I14/Country!$I$3)^'w2'!O22</f>
        <v>3.3950822236310469</v>
      </c>
      <c r="AE22">
        <f t="shared" si="0"/>
        <v>3.6968625659629826</v>
      </c>
    </row>
    <row r="23" spans="1:31" x14ac:dyDescent="0.2">
      <c r="A23">
        <v>2007</v>
      </c>
      <c r="B23">
        <f>HLOOKUP(B$3,'LC(WDI)'!$A$2:$JG$66,$A23-1956,FALSE)</f>
        <v>319403600000</v>
      </c>
      <c r="C23">
        <f>HLOOKUP(C$3,'LC(WDI)'!$A$2:$JG$66,$A23-1956,FALSE)</f>
        <v>95924149529.338104</v>
      </c>
      <c r="D23">
        <f>HLOOKUP(D$3,'LC(WDI)'!$A$2:$JG$66,$A23-1956,FALSE)</f>
        <v>0</v>
      </c>
      <c r="E23" t="e">
        <f>HLOOKUP(E$3,'LC(WDI)'!$A$2:$JG$66,$A23-1956,FALSE)</f>
        <v>#N/A</v>
      </c>
      <c r="F23">
        <f>HLOOKUP(F$3,'LC(WDI)'!$A$2:$JG$66,$A23-1956,FALSE)</f>
        <v>559462950000</v>
      </c>
      <c r="G23">
        <f>HLOOKUP(G$3,'LC(WDI)'!$A$2:$JG$66,$A23-1956,FALSE)</f>
        <v>0</v>
      </c>
      <c r="H23">
        <f>HLOOKUP(H$3,'LC(WDI)'!$A$2:$JG$66,$A23-1956,FALSE)</f>
        <v>118301777000</v>
      </c>
      <c r="I23">
        <f>HLOOKUP(I$3,'LC(WDI)'!$A$2:$JG$66,$A23-1956,FALSE)</f>
        <v>0</v>
      </c>
      <c r="J23">
        <f>HLOOKUP(J$3,'LC(WDI)'!$A$2:$JG$66,$A23-1956,FALSE)</f>
        <v>0</v>
      </c>
      <c r="K23">
        <f>HLOOKUP(K$3,'LC(WDI)'!$A$2:$JG$66,$A23-1956,FALSE)</f>
        <v>92413000000</v>
      </c>
      <c r="L23">
        <f>HLOOKUP(L$3,'LC(WDI)'!$A$2:$JG$66,$A23-1956,FALSE)</f>
        <v>0</v>
      </c>
      <c r="M23" t="e">
        <f>HLOOKUP(M$3,'LC(WDI)'!$A$2:$JG$66,$A23-1956,FALSE)</f>
        <v>#N/A</v>
      </c>
      <c r="N23">
        <f>HLOOKUP(N$3,'LC(WDI)'!$A$2:$JG$66,$A23-1956,FALSE)</f>
        <v>21732646000000</v>
      </c>
      <c r="O23">
        <f>HLOOKUP(O$3,'LC(WDI)'!$A$2:$JG$66,$A23-1956,FALSE)</f>
        <v>0</v>
      </c>
      <c r="P23">
        <v>2007</v>
      </c>
      <c r="Q23">
        <f>(B23/B$11)^'w2'!B23</f>
        <v>1.0085658407308171</v>
      </c>
      <c r="R23">
        <f>(C23/C$11)^'w2'!C23</f>
        <v>1.0226923329285744</v>
      </c>
      <c r="S23">
        <f>(Country!I70/Country!I$58)^'w2'!D23</f>
        <v>1.0303132514335474</v>
      </c>
      <c r="U23">
        <f>(F23/F$11)^'w2'!F23</f>
        <v>1.013786240494903</v>
      </c>
      <c r="Z23">
        <f>(K23/K$11)^'w2'!K23</f>
        <v>1.0029351899538785</v>
      </c>
      <c r="AC23">
        <f>(N23/N$11)^'w2'!N23</f>
        <v>1.0119065981253919</v>
      </c>
      <c r="AD23">
        <f>(Country!I15/Country!$I$3)^'w2'!O23</f>
        <v>3.8587827606554161</v>
      </c>
      <c r="AE23">
        <f t="shared" si="0"/>
        <v>4.2191849183373886</v>
      </c>
    </row>
    <row r="24" spans="1:31" x14ac:dyDescent="0.2">
      <c r="A24">
        <v>2008</v>
      </c>
      <c r="B24">
        <f>HLOOKUP(B$3,'LC(WDI)'!$A$2:$JG$66,$A24-1956,FALSE)</f>
        <v>340254900000</v>
      </c>
      <c r="C24">
        <f>HLOOKUP(C$3,'LC(WDI)'!$A$2:$JG$66,$A24-1956,FALSE)</f>
        <v>96664196104.852295</v>
      </c>
      <c r="D24">
        <f>HLOOKUP(D$3,'LC(WDI)'!$A$2:$JG$66,$A24-1956,FALSE)</f>
        <v>112774000000000</v>
      </c>
      <c r="E24" t="e">
        <f>HLOOKUP(E$3,'LC(WDI)'!$A$2:$JG$66,$A24-1956,FALSE)</f>
        <v>#N/A</v>
      </c>
      <c r="F24">
        <f>HLOOKUP(F$3,'LC(WDI)'!$A$2:$JG$66,$A24-1956,FALSE)</f>
        <v>584500000000</v>
      </c>
      <c r="G24">
        <f>HLOOKUP(G$3,'LC(WDI)'!$A$2:$JG$66,$A24-1956,FALSE)</f>
        <v>0</v>
      </c>
      <c r="H24">
        <f>HLOOKUP(H$3,'LC(WDI)'!$A$2:$JG$66,$A24-1956,FALSE)</f>
        <v>122159283000</v>
      </c>
      <c r="I24">
        <f>HLOOKUP(I$3,'LC(WDI)'!$A$2:$JG$66,$A24-1956,FALSE)</f>
        <v>0</v>
      </c>
      <c r="J24">
        <f>HLOOKUP(J$3,'LC(WDI)'!$A$2:$JG$66,$A24-1956,FALSE)</f>
        <v>0</v>
      </c>
      <c r="K24">
        <f>HLOOKUP(K$3,'LC(WDI)'!$A$2:$JG$66,$A24-1956,FALSE)</f>
        <v>95839000000</v>
      </c>
      <c r="L24">
        <f>HLOOKUP(L$3,'LC(WDI)'!$A$2:$JG$66,$A24-1956,FALSE)</f>
        <v>0</v>
      </c>
      <c r="M24" t="e">
        <f>HLOOKUP(M$3,'LC(WDI)'!$A$2:$JG$66,$A24-1956,FALSE)</f>
        <v>#N/A</v>
      </c>
      <c r="N24">
        <f>HLOOKUP(N$3,'LC(WDI)'!$A$2:$JG$66,$A24-1956,FALSE)</f>
        <v>22925382000000</v>
      </c>
      <c r="O24">
        <f>HLOOKUP(O$3,'LC(WDI)'!$A$2:$JG$66,$A24-1956,FALSE)</f>
        <v>0</v>
      </c>
      <c r="P24">
        <v>2008</v>
      </c>
      <c r="Q24">
        <f>(B24/B$11)^'w2'!B24</f>
        <v>1.0080449302991401</v>
      </c>
      <c r="R24">
        <f>(C24/C$11)^'w2'!C24</f>
        <v>1.0208471888150221</v>
      </c>
      <c r="S24">
        <f>(Country!I71/Country!I$58)^'w2'!D24</f>
        <v>1.0345673816327081</v>
      </c>
      <c r="U24">
        <f>(F24/F$11)^'w2'!F24</f>
        <v>1.0155472702920663</v>
      </c>
      <c r="Z24">
        <f>(K24/K$11)^'w2'!K24</f>
        <v>1.0026144650045798</v>
      </c>
      <c r="AC24">
        <f>(N24/N$11)^'w2'!N24</f>
        <v>1.0118039698963321</v>
      </c>
      <c r="AD24">
        <f>(Country!I16/Country!$I$3)^'w2'!O24</f>
        <v>4.3474049756546975</v>
      </c>
      <c r="AE24">
        <f t="shared" si="0"/>
        <v>4.7682607319360404</v>
      </c>
    </row>
    <row r="25" spans="1:31" x14ac:dyDescent="0.2">
      <c r="A25">
        <v>2009</v>
      </c>
      <c r="B25">
        <f>HLOOKUP(B$3,'LC(WDI)'!$A$2:$JG$66,$A25-1956,FALSE)</f>
        <v>366471900000</v>
      </c>
      <c r="C25">
        <f>HLOOKUP(C$3,'LC(WDI)'!$A$2:$JG$66,$A25-1956,FALSE)</f>
        <v>98852018953.564804</v>
      </c>
      <c r="D25">
        <f>HLOOKUP(D$3,'LC(WDI)'!$A$2:$JG$66,$A25-1956,FALSE)</f>
        <v>127663000000000</v>
      </c>
      <c r="E25" t="e">
        <f>HLOOKUP(E$3,'LC(WDI)'!$A$2:$JG$66,$A25-1956,FALSE)</f>
        <v>#N/A</v>
      </c>
      <c r="F25">
        <f>HLOOKUP(F$3,'LC(WDI)'!$A$2:$JG$66,$A25-1956,FALSE)</f>
        <v>640573850000</v>
      </c>
      <c r="G25">
        <f>HLOOKUP(G$3,'LC(WDI)'!$A$2:$JG$66,$A25-1956,FALSE)</f>
        <v>0</v>
      </c>
      <c r="H25">
        <f>HLOOKUP(H$3,'LC(WDI)'!$A$2:$JG$66,$A25-1956,FALSE)</f>
        <v>131684642000</v>
      </c>
      <c r="I25">
        <f>HLOOKUP(I$3,'LC(WDI)'!$A$2:$JG$66,$A25-1956,FALSE)</f>
        <v>0</v>
      </c>
      <c r="J25">
        <f>HLOOKUP(J$3,'LC(WDI)'!$A$2:$JG$66,$A25-1956,FALSE)</f>
        <v>0</v>
      </c>
      <c r="K25">
        <f>HLOOKUP(K$3,'LC(WDI)'!$A$2:$JG$66,$A25-1956,FALSE)</f>
        <v>98881000000</v>
      </c>
      <c r="L25">
        <f>HLOOKUP(L$3,'LC(WDI)'!$A$2:$JG$66,$A25-1956,FALSE)</f>
        <v>0</v>
      </c>
      <c r="M25" t="e">
        <f>HLOOKUP(M$3,'LC(WDI)'!$A$2:$JG$66,$A25-1956,FALSE)</f>
        <v>#N/A</v>
      </c>
      <c r="N25">
        <f>HLOOKUP(N$3,'LC(WDI)'!$A$2:$JG$66,$A25-1956,FALSE)</f>
        <v>23490740000000</v>
      </c>
      <c r="O25">
        <f>HLOOKUP(O$3,'LC(WDI)'!$A$2:$JG$66,$A25-1956,FALSE)</f>
        <v>0</v>
      </c>
      <c r="P25">
        <v>2009</v>
      </c>
      <c r="Q25">
        <f>(B25/B$11)^'w2'!B25</f>
        <v>1.0076219087029279</v>
      </c>
      <c r="R25">
        <f>(C25/C$11)^'w2'!C25</f>
        <v>1.0165251060403278</v>
      </c>
      <c r="S25">
        <f>(Country!I72/Country!I$58)^'w2'!D25</f>
        <v>1.0246990536277394</v>
      </c>
      <c r="U25">
        <f>(F25/F$11)^'w2'!F25</f>
        <v>1.0170971384920924</v>
      </c>
      <c r="Z25">
        <f>(K25/K$11)^'w2'!K25</f>
        <v>1.00206473268237</v>
      </c>
      <c r="AC25">
        <f>(N25/N$11)^'w2'!N25</f>
        <v>1.0120635310858148</v>
      </c>
      <c r="AD25">
        <f>(Country!I17/Country!$I$3)^'w2'!O25</f>
        <v>4.7809000371145283</v>
      </c>
      <c r="AE25">
        <f t="shared" si="0"/>
        <v>5.1759216674255839</v>
      </c>
    </row>
    <row r="26" spans="1:31" x14ac:dyDescent="0.2">
      <c r="A26">
        <v>2010</v>
      </c>
      <c r="B26">
        <f>HLOOKUP(B$3,'LC(WDI)'!$A$2:$JG$66,$A26-1956,FALSE)</f>
        <v>392662800000</v>
      </c>
      <c r="C26">
        <f>HLOOKUP(C$3,'LC(WDI)'!$A$2:$JG$66,$A26-1956,FALSE)</f>
        <v>98911684256.348404</v>
      </c>
      <c r="D26">
        <f>HLOOKUP(D$3,'LC(WDI)'!$A$2:$JG$66,$A26-1956,FALSE)</f>
        <v>148073000000000</v>
      </c>
      <c r="E26" t="e">
        <f>HLOOKUP(E$3,'LC(WDI)'!$A$2:$JG$66,$A26-1956,FALSE)</f>
        <v>#N/A</v>
      </c>
      <c r="F26">
        <f>HLOOKUP(F$3,'LC(WDI)'!$A$2:$JG$66,$A26-1956,FALSE)</f>
        <v>754784160000</v>
      </c>
      <c r="G26">
        <f>HLOOKUP(G$3,'LC(WDI)'!$A$2:$JG$66,$A26-1956,FALSE)</f>
        <v>0</v>
      </c>
      <c r="H26">
        <f>HLOOKUP(H$3,'LC(WDI)'!$A$2:$JG$66,$A26-1956,FALSE)</f>
        <v>157141528000</v>
      </c>
      <c r="I26">
        <f>HLOOKUP(I$3,'LC(WDI)'!$A$2:$JG$66,$A26-1956,FALSE)</f>
        <v>0</v>
      </c>
      <c r="J26">
        <f>HLOOKUP(J$3,'LC(WDI)'!$A$2:$JG$66,$A26-1956,FALSE)</f>
        <v>0</v>
      </c>
      <c r="K26">
        <f>HLOOKUP(K$3,'LC(WDI)'!$A$2:$JG$66,$A26-1956,FALSE)</f>
        <v>100328000000</v>
      </c>
      <c r="L26">
        <f>HLOOKUP(L$3,'LC(WDI)'!$A$2:$JG$66,$A26-1956,FALSE)</f>
        <v>0</v>
      </c>
      <c r="M26" t="e">
        <f>HLOOKUP(M$3,'LC(WDI)'!$A$2:$JG$66,$A26-1956,FALSE)</f>
        <v>#N/A</v>
      </c>
      <c r="N26">
        <f>HLOOKUP(N$3,'LC(WDI)'!$A$2:$JG$66,$A26-1956,FALSE)</f>
        <v>23952831000000</v>
      </c>
      <c r="O26">
        <f>HLOOKUP(O$3,'LC(WDI)'!$A$2:$JG$66,$A26-1956,FALSE)</f>
        <v>0</v>
      </c>
      <c r="P26">
        <v>2010</v>
      </c>
      <c r="Q26">
        <f>(B26/B$11)^'w2'!B26</f>
        <v>1.0084648850304194</v>
      </c>
      <c r="R26">
        <f>(C26/C$11)^'w2'!C26</f>
        <v>1.0144725718053362</v>
      </c>
      <c r="S26">
        <f>(Country!I73/Country!I$58)^'w2'!D26</f>
        <v>1.031107825955867</v>
      </c>
      <c r="U26">
        <f>(F26/F$11)^'w2'!F26</f>
        <v>1.0219413657657901</v>
      </c>
      <c r="Z26">
        <f>(K26/K$11)^'w2'!K26</f>
        <v>1.0020826517702146</v>
      </c>
      <c r="AC26">
        <f>(N26/N$11)^'w2'!N26</f>
        <v>1.0132409892064138</v>
      </c>
      <c r="AD26">
        <f>(Country!I18/Country!$I$3)^'w2'!O26</f>
        <v>5.1380594110233746</v>
      </c>
      <c r="AE26">
        <f t="shared" si="0"/>
        <v>5.6240162579618653</v>
      </c>
    </row>
    <row r="27" spans="1:31" x14ac:dyDescent="0.2">
      <c r="A27">
        <v>2011</v>
      </c>
      <c r="B27">
        <f>HLOOKUP(B$3,'LC(WDI)'!$A$2:$JG$66,$A27-1956,FALSE)</f>
        <v>400809700000</v>
      </c>
      <c r="C27">
        <f>HLOOKUP(C$3,'LC(WDI)'!$A$2:$JG$66,$A27-1956,FALSE)</f>
        <v>97611511598.404007</v>
      </c>
      <c r="D27">
        <f>HLOOKUP(D$3,'LC(WDI)'!$A$2:$JG$66,$A27-1956,FALSE)</f>
        <v>175746000000000</v>
      </c>
      <c r="E27" t="e">
        <f>HLOOKUP(E$3,'LC(WDI)'!$A$2:$JG$66,$A27-1956,FALSE)</f>
        <v>#N/A</v>
      </c>
      <c r="F27">
        <f>HLOOKUP(F$3,'LC(WDI)'!$A$2:$JG$66,$A27-1956,FALSE)</f>
        <v>807670658504.18604</v>
      </c>
      <c r="G27">
        <f>HLOOKUP(G$3,'LC(WDI)'!$A$2:$JG$66,$A27-1956,FALSE)</f>
        <v>0</v>
      </c>
      <c r="H27">
        <f>HLOOKUP(H$3,'LC(WDI)'!$A$2:$JG$66,$A27-1956,FALSE)</f>
        <v>196276200000</v>
      </c>
      <c r="I27">
        <f>HLOOKUP(I$3,'LC(WDI)'!$A$2:$JG$66,$A27-1956,FALSE)</f>
        <v>0</v>
      </c>
      <c r="J27">
        <f>HLOOKUP(J$3,'LC(WDI)'!$A$2:$JG$66,$A27-1956,FALSE)</f>
        <v>0</v>
      </c>
      <c r="K27">
        <f>HLOOKUP(K$3,'LC(WDI)'!$A$2:$JG$66,$A27-1956,FALSE)</f>
        <v>103103000000</v>
      </c>
      <c r="L27">
        <f>HLOOKUP(L$3,'LC(WDI)'!$A$2:$JG$66,$A27-1956,FALSE)</f>
        <v>0</v>
      </c>
      <c r="M27" t="e">
        <f>HLOOKUP(M$3,'LC(WDI)'!$A$2:$JG$66,$A27-1956,FALSE)</f>
        <v>#N/A</v>
      </c>
      <c r="N27">
        <f>HLOOKUP(N$3,'LC(WDI)'!$A$2:$JG$66,$A27-1956,FALSE)</f>
        <v>25502543000000</v>
      </c>
      <c r="O27">
        <f>HLOOKUP(O$3,'LC(WDI)'!$A$2:$JG$66,$A27-1956,FALSE)</f>
        <v>0</v>
      </c>
      <c r="P27">
        <v>2011</v>
      </c>
      <c r="Q27">
        <f>(B27/B$11)^'w2'!B27</f>
        <v>1.0074222273066109</v>
      </c>
      <c r="R27">
        <f>(C27/C$11)^'w2'!C27</f>
        <v>1.0137399932473639</v>
      </c>
      <c r="S27">
        <f>(Country!I74/Country!I$58)^'w2'!D27</f>
        <v>1.0456150326002029</v>
      </c>
      <c r="U27">
        <f>(F27/F$11)^'w2'!F27</f>
        <v>1.0254702402782983</v>
      </c>
      <c r="Z27">
        <f>(K27/K$11)^'w2'!K27</f>
        <v>1.002345415215687</v>
      </c>
      <c r="AC27">
        <f>(N27/N$11)^'w2'!N27</f>
        <v>1.0135200480648565</v>
      </c>
      <c r="AD27">
        <f>(Country!I19/Country!$I$3)^'w2'!O27</f>
        <v>5.3416084577504037</v>
      </c>
      <c r="AE27">
        <f t="shared" si="0"/>
        <v>5.9423029829761855</v>
      </c>
    </row>
    <row r="28" spans="1:31" x14ac:dyDescent="0.2">
      <c r="A28">
        <v>2012</v>
      </c>
      <c r="B28">
        <f>HLOOKUP(B$3,'LC(WDI)'!$A$2:$JG$66,$A28-1956,FALSE)</f>
        <v>397970100000</v>
      </c>
      <c r="C28">
        <f>HLOOKUP(C$3,'LC(WDI)'!$A$2:$JG$66,$A28-1956,FALSE)</f>
        <v>96251562093.066605</v>
      </c>
      <c r="D28">
        <f>HLOOKUP(D$3,'LC(WDI)'!$A$2:$JG$66,$A28-1956,FALSE)</f>
        <v>197860000000000</v>
      </c>
      <c r="E28" t="e">
        <f>HLOOKUP(E$3,'LC(WDI)'!$A$2:$JG$66,$A28-1956,FALSE)</f>
        <v>#N/A</v>
      </c>
      <c r="F28">
        <f>HLOOKUP(F$3,'LC(WDI)'!$A$2:$JG$66,$A28-1956,FALSE)</f>
        <v>680988055160</v>
      </c>
      <c r="G28">
        <f>HLOOKUP(G$3,'LC(WDI)'!$A$2:$JG$66,$A28-1956,FALSE)</f>
        <v>0</v>
      </c>
      <c r="H28">
        <f>HLOOKUP(H$3,'LC(WDI)'!$A$2:$JG$66,$A28-1956,FALSE)</f>
        <v>207207800000</v>
      </c>
      <c r="I28">
        <f>HLOOKUP(I$3,'LC(WDI)'!$A$2:$JG$66,$A28-1956,FALSE)</f>
        <v>0</v>
      </c>
      <c r="J28">
        <f>HLOOKUP(J$3,'LC(WDI)'!$A$2:$JG$66,$A28-1956,FALSE)</f>
        <v>852176379000</v>
      </c>
      <c r="K28">
        <f>HLOOKUP(K$3,'LC(WDI)'!$A$2:$JG$66,$A28-1956,FALSE)</f>
        <v>108647000000</v>
      </c>
      <c r="L28">
        <f>HLOOKUP(L$3,'LC(WDI)'!$A$2:$JG$66,$A28-1956,FALSE)</f>
        <v>0</v>
      </c>
      <c r="M28" t="e">
        <f>HLOOKUP(M$3,'LC(WDI)'!$A$2:$JG$66,$A28-1956,FALSE)</f>
        <v>#N/A</v>
      </c>
      <c r="N28">
        <f>HLOOKUP(N$3,'LC(WDI)'!$A$2:$JG$66,$A28-1956,FALSE)</f>
        <v>34804900000000</v>
      </c>
      <c r="O28">
        <f>HLOOKUP(O$3,'LC(WDI)'!$A$2:$JG$66,$A28-1956,FALSE)</f>
        <v>0</v>
      </c>
      <c r="P28">
        <v>2012</v>
      </c>
      <c r="Q28">
        <f>(B28/B$11)^'w2'!B28</f>
        <v>1.0083591660376185</v>
      </c>
      <c r="R28">
        <f>(C28/C$11)^'w2'!C28</f>
        <v>1.0137075285297239</v>
      </c>
      <c r="S28">
        <f>(Country!I75/Country!I$58)^'w2'!D28</f>
        <v>1.0557745534082508</v>
      </c>
      <c r="U28">
        <f>(F28/F$11)^'w2'!F28</f>
        <v>1.0224121632537368</v>
      </c>
      <c r="Z28">
        <f>(K28/K$11)^'w2'!K28</f>
        <v>1.002816491017241</v>
      </c>
      <c r="AC28">
        <f>(N28/N$11)^'w2'!N28</f>
        <v>1.016007736138451</v>
      </c>
      <c r="AD28">
        <f>(Country!I20/Country!$I$3)^'w2'!O28</f>
        <v>5.650955203061284</v>
      </c>
      <c r="AE28">
        <f t="shared" si="0"/>
        <v>6.3528041479348252</v>
      </c>
    </row>
    <row r="29" spans="1:31" x14ac:dyDescent="0.2">
      <c r="A29">
        <v>2013</v>
      </c>
      <c r="B29">
        <f>HLOOKUP(B$3,'LC(WDI)'!$A$2:$JG$66,$A29-1956,FALSE)</f>
        <v>388341100000</v>
      </c>
      <c r="C29">
        <f>HLOOKUP(C$3,'LC(WDI)'!$A$2:$JG$66,$A29-1956,FALSE)</f>
        <v>96111017484.147705</v>
      </c>
      <c r="D29">
        <f>HLOOKUP(D$3,'LC(WDI)'!$A$2:$JG$66,$A29-1956,FALSE)</f>
        <v>221688000000000</v>
      </c>
      <c r="E29" t="e">
        <f>HLOOKUP(E$3,'LC(WDI)'!$A$2:$JG$66,$A29-1956,FALSE)</f>
        <v>#N/A</v>
      </c>
      <c r="F29">
        <f>HLOOKUP(F$3,'LC(WDI)'!$A$2:$JG$66,$A29-1956,FALSE)</f>
        <v>713162215961.68005</v>
      </c>
      <c r="G29">
        <f>HLOOKUP(G$3,'LC(WDI)'!$A$2:$JG$66,$A29-1956,FALSE)</f>
        <v>0</v>
      </c>
      <c r="H29">
        <f>HLOOKUP(H$3,'LC(WDI)'!$A$2:$JG$66,$A29-1956,FALSE)</f>
        <v>219753200000</v>
      </c>
      <c r="I29">
        <f>HLOOKUP(I$3,'LC(WDI)'!$A$2:$JG$66,$A29-1956,FALSE)</f>
        <v>0</v>
      </c>
      <c r="J29">
        <f>HLOOKUP(J$3,'LC(WDI)'!$A$2:$JG$66,$A29-1956,FALSE)</f>
        <v>1097054361000</v>
      </c>
      <c r="K29">
        <f>HLOOKUP(K$3,'LC(WDI)'!$A$2:$JG$66,$A29-1956,FALSE)</f>
        <v>91081000000</v>
      </c>
      <c r="L29">
        <f>HLOOKUP(L$3,'LC(WDI)'!$A$2:$JG$66,$A29-1956,FALSE)</f>
        <v>0</v>
      </c>
      <c r="M29" t="e">
        <f>HLOOKUP(M$3,'LC(WDI)'!$A$2:$JG$66,$A29-1956,FALSE)</f>
        <v>#N/A</v>
      </c>
      <c r="N29">
        <f>HLOOKUP(N$3,'LC(WDI)'!$A$2:$JG$66,$A29-1956,FALSE)</f>
        <v>36589600000000</v>
      </c>
      <c r="O29">
        <f>HLOOKUP(O$3,'LC(WDI)'!$A$2:$JG$66,$A29-1956,FALSE)</f>
        <v>0</v>
      </c>
      <c r="P29">
        <v>2013</v>
      </c>
      <c r="Q29">
        <f>(B29/B$11)^'w2'!B29</f>
        <v>1.0081207502156611</v>
      </c>
      <c r="R29">
        <f>(C29/C$11)^'w2'!C29</f>
        <v>1.0140247846874688</v>
      </c>
      <c r="S29">
        <f>(Country!I76/Country!I$58)^'w2'!D29</f>
        <v>1.0632762183976681</v>
      </c>
      <c r="U29">
        <f>(F29/F$11)^'w2'!F29</f>
        <v>1.0251918881260413</v>
      </c>
      <c r="Z29">
        <f>(K29/K$11)^'w2'!K29</f>
        <v>1.0022692054374434</v>
      </c>
      <c r="AC29">
        <f>(N29/N$11)^'w2'!N29</f>
        <v>1.0156432251476255</v>
      </c>
      <c r="AD29">
        <f>(Country!I21/Country!$I$3)^'w2'!O29</f>
        <v>5.6501349767738809</v>
      </c>
      <c r="AE29">
        <f t="shared" si="0"/>
        <v>6.4090959188100989</v>
      </c>
    </row>
    <row r="30" spans="1:31" x14ac:dyDescent="0.2">
      <c r="A30">
        <v>2014</v>
      </c>
      <c r="B30">
        <f>HLOOKUP(B$3,'LC(WDI)'!$A$2:$JG$66,$A30-1956,FALSE)</f>
        <v>392543200000</v>
      </c>
      <c r="C30">
        <f>HLOOKUP(C$3,'LC(WDI)'!$A$2:$JG$66,$A30-1956,FALSE)</f>
        <v>95763195328.343307</v>
      </c>
      <c r="D30">
        <f>HLOOKUP(D$3,'LC(WDI)'!$A$2:$JG$66,$A30-1956,FALSE)</f>
        <v>241018810610901</v>
      </c>
      <c r="E30" t="e">
        <f>HLOOKUP(E$3,'LC(WDI)'!$A$2:$JG$66,$A30-1956,FALSE)</f>
        <v>#N/A</v>
      </c>
      <c r="F30">
        <f>HLOOKUP(F$3,'LC(WDI)'!$A$2:$JG$66,$A30-1956,FALSE)</f>
        <v>722798141862.76099</v>
      </c>
      <c r="G30">
        <f>HLOOKUP(G$3,'LC(WDI)'!$A$2:$JG$66,$A30-1956,FALSE)</f>
        <v>0</v>
      </c>
      <c r="H30">
        <f>HLOOKUP(H$3,'LC(WDI)'!$A$2:$JG$66,$A30-1956,FALSE)</f>
        <v>268371100000</v>
      </c>
      <c r="I30">
        <f>HLOOKUP(I$3,'LC(WDI)'!$A$2:$JG$66,$A30-1956,FALSE)</f>
        <v>0</v>
      </c>
      <c r="J30">
        <f>HLOOKUP(J$3,'LC(WDI)'!$A$2:$JG$66,$A30-1956,FALSE)</f>
        <v>1370044239000</v>
      </c>
      <c r="K30">
        <f>HLOOKUP(K$3,'LC(WDI)'!$A$2:$JG$66,$A30-1956,FALSE)</f>
        <v>96330000000</v>
      </c>
      <c r="L30">
        <f>HLOOKUP(L$3,'LC(WDI)'!$A$2:$JG$66,$A30-1956,FALSE)</f>
        <v>0</v>
      </c>
      <c r="M30" t="e">
        <f>HLOOKUP(M$3,'LC(WDI)'!$A$2:$JG$66,$A30-1956,FALSE)</f>
        <v>#N/A</v>
      </c>
      <c r="N30">
        <f>HLOOKUP(N$3,'LC(WDI)'!$A$2:$JG$66,$A30-1956,FALSE)</f>
        <v>38144318081537.398</v>
      </c>
      <c r="O30">
        <f>HLOOKUP(O$3,'LC(WDI)'!$A$2:$JG$66,$A30-1956,FALSE)</f>
        <v>0</v>
      </c>
      <c r="P30">
        <v>2014</v>
      </c>
      <c r="Q30">
        <f>(B30/B$11)^'w2'!B30</f>
        <v>1.0083531559958936</v>
      </c>
      <c r="R30">
        <f>(C30/C$11)^'w2'!C30</f>
        <v>1.0143540930049584</v>
      </c>
      <c r="S30">
        <f>(Country!I77/Country!I$58)^'w2'!D30</f>
        <v>1.0562940722771466</v>
      </c>
      <c r="U30">
        <f>(F30/F$11)^'w2'!F30</f>
        <v>1.0291572615146085</v>
      </c>
      <c r="Z30">
        <f>(K30/K$11)^'w2'!K30</f>
        <v>1.0029704146827636</v>
      </c>
      <c r="AC30">
        <f>(N30/N$11)^'w2'!N30</f>
        <v>1.0156064469314598</v>
      </c>
      <c r="AD30">
        <f>(Country!I22/Country!$I$3)^'w2'!O30</f>
        <v>5.4988059655854933</v>
      </c>
      <c r="AE30">
        <f t="shared" si="0"/>
        <v>6.2280314918806026</v>
      </c>
    </row>
    <row r="31" spans="1:31" x14ac:dyDescent="0.2">
      <c r="A31">
        <v>2015</v>
      </c>
      <c r="B31">
        <f>HLOOKUP(B$3,'LC(WDI)'!$A$2:$JG$66,$A31-1956,FALSE)</f>
        <v>397773900000</v>
      </c>
      <c r="C31">
        <f>HLOOKUP(C$3,'LC(WDI)'!$A$2:$JG$66,$A31-1956,FALSE)</f>
        <v>95209576255.732407</v>
      </c>
      <c r="D31">
        <f>HLOOKUP(D$3,'LC(WDI)'!$A$2:$JG$66,$A31-1956,FALSE)</f>
        <v>278172223867109</v>
      </c>
      <c r="E31" t="e">
        <f>HLOOKUP(E$3,'LC(WDI)'!$A$2:$JG$66,$A31-1956,FALSE)</f>
        <v>#N/A</v>
      </c>
      <c r="F31">
        <f>HLOOKUP(F$3,'LC(WDI)'!$A$2:$JG$66,$A31-1956,FALSE)</f>
        <v>747225219266.05701</v>
      </c>
      <c r="G31">
        <f>HLOOKUP(G$3,'LC(WDI)'!$A$2:$JG$66,$A31-1956,FALSE)</f>
        <v>0</v>
      </c>
      <c r="H31">
        <f>HLOOKUP(H$3,'LC(WDI)'!$A$2:$JG$66,$A31-1956,FALSE)</f>
        <v>294609000000</v>
      </c>
      <c r="I31">
        <f>HLOOKUP(I$3,'LC(WDI)'!$A$2:$JG$66,$A31-1956,FALSE)</f>
        <v>0</v>
      </c>
      <c r="J31">
        <f>HLOOKUP(J$3,'LC(WDI)'!$A$2:$JG$66,$A31-1956,FALSE)</f>
        <v>1910717093000</v>
      </c>
      <c r="K31">
        <f>HLOOKUP(K$3,'LC(WDI)'!$A$2:$JG$66,$A31-1956,FALSE)</f>
        <v>96605000000</v>
      </c>
      <c r="L31">
        <f>HLOOKUP(L$3,'LC(WDI)'!$A$2:$JG$66,$A31-1956,FALSE)</f>
        <v>0</v>
      </c>
      <c r="M31" t="e">
        <f>HLOOKUP(M$3,'LC(WDI)'!$A$2:$JG$66,$A31-1956,FALSE)</f>
        <v>#N/A</v>
      </c>
      <c r="N31">
        <f>HLOOKUP(N$3,'LC(WDI)'!$A$2:$JG$66,$A31-1956,FALSE)</f>
        <v>40160988668933</v>
      </c>
      <c r="O31">
        <f>HLOOKUP(O$3,'LC(WDI)'!$A$2:$JG$66,$A31-1956,FALSE)</f>
        <v>0</v>
      </c>
      <c r="P31">
        <v>2015</v>
      </c>
      <c r="Q31">
        <f>(B31/B$11)^'w2'!B31</f>
        <v>1.0081935442434653</v>
      </c>
      <c r="R31">
        <f>(C31/C$11)^'w2'!C31</f>
        <v>1.0139341836895803</v>
      </c>
      <c r="S31">
        <f>(Country!I78/Country!I$58)^'w2'!D31</f>
        <v>1.0651317764876149</v>
      </c>
      <c r="U31">
        <f>(F31/F$11)^'w2'!F31</f>
        <v>1.0317921480586361</v>
      </c>
      <c r="Z31">
        <f>(K31/K$11)^'w2'!K31</f>
        <v>1.00322007380956</v>
      </c>
      <c r="AC31">
        <f>(N31/N$11)^'w2'!N31</f>
        <v>1.0146734940862177</v>
      </c>
      <c r="AD31">
        <f>(Country!I23/Country!$I$3)^'w2'!O31</f>
        <v>5.4042505214843359</v>
      </c>
      <c r="AE31">
        <f t="shared" si="0"/>
        <v>6.1802670225775378</v>
      </c>
    </row>
    <row r="32" spans="1:31" x14ac:dyDescent="0.2">
      <c r="A32">
        <v>2016</v>
      </c>
      <c r="B32">
        <f>HLOOKUP(B$3,'LC(WDI)'!$A$2:$JG$66,$A32-1956,FALSE)</f>
        <v>407869000000</v>
      </c>
      <c r="C32">
        <f>HLOOKUP(C$3,'LC(WDI)'!$A$2:$JG$66,$A32-1956,FALSE)</f>
        <v>98062555640.328796</v>
      </c>
      <c r="D32">
        <f>HLOOKUP(D$3,'LC(WDI)'!$A$2:$JG$66,$A32-1956,FALSE)</f>
        <v>302066621224527</v>
      </c>
      <c r="E32" t="e">
        <f>HLOOKUP(E$3,'LC(WDI)'!$A$2:$JG$66,$A32-1956,FALSE)</f>
        <v>#N/A</v>
      </c>
      <c r="F32">
        <f>HLOOKUP(F$3,'LC(WDI)'!$A$2:$JG$66,$A32-1956,FALSE)</f>
        <v>788369423484.90198</v>
      </c>
      <c r="G32">
        <f>HLOOKUP(G$3,'LC(WDI)'!$A$2:$JG$66,$A32-1956,FALSE)</f>
        <v>0</v>
      </c>
      <c r="H32">
        <f>HLOOKUP(H$3,'LC(WDI)'!$A$2:$JG$66,$A32-1956,FALSE)</f>
        <v>410500000000</v>
      </c>
      <c r="I32">
        <f>HLOOKUP(I$3,'LC(WDI)'!$A$2:$JG$66,$A32-1956,FALSE)</f>
        <v>0</v>
      </c>
      <c r="J32">
        <f>HLOOKUP(J$3,'LC(WDI)'!$A$2:$JG$66,$A32-1956,FALSE)</f>
        <v>2690029903000</v>
      </c>
      <c r="K32">
        <f>HLOOKUP(K$3,'LC(WDI)'!$A$2:$JG$66,$A32-1956,FALSE)</f>
        <v>99698000000</v>
      </c>
      <c r="L32">
        <f>HLOOKUP(L$3,'LC(WDI)'!$A$2:$JG$66,$A32-1956,FALSE)</f>
        <v>0</v>
      </c>
      <c r="M32" t="e">
        <f>HLOOKUP(M$3,'LC(WDI)'!$A$2:$JG$66,$A32-1956,FALSE)</f>
        <v>#N/A</v>
      </c>
      <c r="N32">
        <f>HLOOKUP(N$3,'LC(WDI)'!$A$2:$JG$66,$A32-1956,FALSE)</f>
        <v>42993789769384.602</v>
      </c>
      <c r="O32">
        <f>HLOOKUP(O$3,'LC(WDI)'!$A$2:$JG$66,$A32-1956,FALSE)</f>
        <v>0</v>
      </c>
      <c r="P32">
        <v>2016</v>
      </c>
      <c r="Q32">
        <f>(B32/B$11)^'w2'!B32</f>
        <v>1.0075716969754678</v>
      </c>
      <c r="R32">
        <f>(C32/C$11)^'w2'!C32</f>
        <v>1.016110264696124</v>
      </c>
      <c r="S32">
        <f>(Country!I79/Country!I$58)^'w2'!D32</f>
        <v>1.0699074355583293</v>
      </c>
      <c r="U32">
        <f>(F32/F$11)^'w2'!F32</f>
        <v>1.0350970630158614</v>
      </c>
      <c r="Z32">
        <f>(K32/K$11)^'w2'!K32</f>
        <v>1.0030337569287138</v>
      </c>
      <c r="AC32">
        <f>(N32/N$11)^'w2'!N32</f>
        <v>1.0160730613647846</v>
      </c>
      <c r="AD32">
        <f>(Country!I24/Country!$I$3)^'w2'!O32</f>
        <v>5.3275352470301982</v>
      </c>
      <c r="AE32">
        <f t="shared" si="0"/>
        <v>6.1561741727740493</v>
      </c>
    </row>
    <row r="33" spans="1:31" x14ac:dyDescent="0.2">
      <c r="A33">
        <v>2017</v>
      </c>
      <c r="B33">
        <f>HLOOKUP(B$3,'LC(WDI)'!$A$2:$JG$66,$A33-1956,FALSE)</f>
        <v>417808000000</v>
      </c>
      <c r="C33">
        <f>HLOOKUP(C$3,'LC(WDI)'!$A$2:$JG$66,$A33-1956,FALSE)</f>
        <v>99610400802.2323</v>
      </c>
      <c r="D33">
        <f>HLOOKUP(D$3,'LC(WDI)'!$A$2:$JG$66,$A33-1956,FALSE)</f>
        <v>309816762220363</v>
      </c>
      <c r="E33" t="e">
        <f>HLOOKUP(E$3,'LC(WDI)'!$A$2:$JG$66,$A33-1956,FALSE)</f>
        <v>#N/A</v>
      </c>
      <c r="F33">
        <f>HLOOKUP(F$3,'LC(WDI)'!$A$2:$JG$66,$A33-1956,FALSE)</f>
        <v>796731904239.28198</v>
      </c>
      <c r="G33">
        <f>HLOOKUP(G$3,'LC(WDI)'!$A$2:$JG$66,$A33-1956,FALSE)</f>
        <v>0</v>
      </c>
      <c r="H33">
        <f>HLOOKUP(H$3,'LC(WDI)'!$A$2:$JG$66,$A33-1956,FALSE)</f>
        <v>515605700000</v>
      </c>
      <c r="I33">
        <f>HLOOKUP(I$3,'LC(WDI)'!$A$2:$JG$66,$A33-1956,FALSE)</f>
        <v>0</v>
      </c>
      <c r="J33">
        <f>HLOOKUP(J$3,'LC(WDI)'!$A$2:$JG$66,$A33-1956,FALSE)</f>
        <v>2932004396000</v>
      </c>
      <c r="K33">
        <f>HLOOKUP(K$3,'LC(WDI)'!$A$2:$JG$66,$A33-1956,FALSE)</f>
        <v>117237000000</v>
      </c>
      <c r="L33">
        <f>HLOOKUP(L$3,'LC(WDI)'!$A$2:$JG$66,$A33-1956,FALSE)</f>
        <v>0</v>
      </c>
      <c r="M33" t="e">
        <f>HLOOKUP(M$3,'LC(WDI)'!$A$2:$JG$66,$A33-1956,FALSE)</f>
        <v>#N/A</v>
      </c>
      <c r="N33">
        <f>HLOOKUP(N$3,'LC(WDI)'!$A$2:$JG$66,$A33-1956,FALSE)</f>
        <v>45302985435257</v>
      </c>
      <c r="O33">
        <f>HLOOKUP(O$3,'LC(WDI)'!$A$2:$JG$66,$A33-1956,FALSE)</f>
        <v>0</v>
      </c>
      <c r="P33">
        <v>2017</v>
      </c>
      <c r="Q33">
        <f>(B33/B$11)^'w2'!B33</f>
        <v>1.0072178782466614</v>
      </c>
      <c r="R33">
        <f>(C33/C$11)^'w2'!C33</f>
        <v>1.01695046676273</v>
      </c>
      <c r="S33">
        <f>(Country!I80/Country!I$58)^'w2'!D33</f>
        <v>1.0738340212304838</v>
      </c>
      <c r="U33">
        <f>(F33/F$11)^'w2'!F33</f>
        <v>1.0354899024586612</v>
      </c>
      <c r="Z33">
        <f>(K33/K$11)^'w2'!K33</f>
        <v>1.0037694386327038</v>
      </c>
      <c r="AC33">
        <f>(N33/N$11)^'w2'!N33</f>
        <v>1.0156331663727123</v>
      </c>
      <c r="AD33">
        <f>(Country!I25/Country!$I$3)^'w2'!O33</f>
        <v>5.6773240725567069</v>
      </c>
      <c r="AE33">
        <f t="shared" si="0"/>
        <v>6.5920543915006098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33"/>
  <sheetViews>
    <sheetView topLeftCell="H1" workbookViewId="0">
      <selection activeCell="BA11" sqref="BA11:BA33"/>
    </sheetView>
  </sheetViews>
  <sheetFormatPr defaultRowHeight="14.4" x14ac:dyDescent="0.2"/>
  <cols>
    <col min="2" max="2" width="12.8984375" customWidth="1"/>
  </cols>
  <sheetData>
    <row r="3" spans="1:53" s="15" customFormat="1" x14ac:dyDescent="0.2">
      <c r="B3" s="15" t="s">
        <v>127</v>
      </c>
      <c r="C3" s="15" t="s">
        <v>682</v>
      </c>
      <c r="D3" s="15" t="s">
        <v>473</v>
      </c>
      <c r="E3" s="15" t="s">
        <v>475</v>
      </c>
      <c r="F3" s="15" t="s">
        <v>84</v>
      </c>
      <c r="H3" s="15" t="s">
        <v>88</v>
      </c>
      <c r="I3" s="15" t="s">
        <v>612</v>
      </c>
      <c r="J3" s="15" t="s">
        <v>702</v>
      </c>
      <c r="K3" s="15" t="s">
        <v>89</v>
      </c>
      <c r="L3" s="15" t="s">
        <v>659</v>
      </c>
      <c r="M3" s="15" t="s">
        <v>90</v>
      </c>
      <c r="N3" s="15" t="s">
        <v>94</v>
      </c>
      <c r="O3" s="15" t="s">
        <v>588</v>
      </c>
      <c r="P3" s="15" t="s">
        <v>594</v>
      </c>
      <c r="Q3" s="15" t="s">
        <v>362</v>
      </c>
      <c r="R3" s="15" t="s">
        <v>694</v>
      </c>
      <c r="S3" s="15" t="s">
        <v>592</v>
      </c>
      <c r="T3" s="15" t="s">
        <v>527</v>
      </c>
      <c r="V3" s="15" t="s">
        <v>103</v>
      </c>
      <c r="X3" s="15" t="s">
        <v>112</v>
      </c>
      <c r="Y3" s="15" t="s">
        <v>389</v>
      </c>
      <c r="Z3" s="15" t="s">
        <v>632</v>
      </c>
      <c r="AB3" s="15" t="s">
        <v>127</v>
      </c>
      <c r="AC3" s="8" t="s">
        <v>682</v>
      </c>
      <c r="AD3" s="15" t="s">
        <v>473</v>
      </c>
      <c r="AE3" s="16" t="s">
        <v>475</v>
      </c>
      <c r="AF3" s="15" t="s">
        <v>84</v>
      </c>
      <c r="AH3" s="15" t="s">
        <v>88</v>
      </c>
      <c r="AI3" s="16" t="s">
        <v>612</v>
      </c>
      <c r="AJ3" s="8" t="s">
        <v>702</v>
      </c>
      <c r="AK3" s="15" t="s">
        <v>89</v>
      </c>
      <c r="AL3" s="15" t="s">
        <v>659</v>
      </c>
      <c r="AM3" s="15" t="s">
        <v>90</v>
      </c>
      <c r="AN3" s="15" t="s">
        <v>94</v>
      </c>
      <c r="AO3" s="8" t="s">
        <v>588</v>
      </c>
      <c r="AP3" s="16" t="s">
        <v>594</v>
      </c>
      <c r="AQ3" s="8" t="s">
        <v>362</v>
      </c>
      <c r="AR3" s="8" t="s">
        <v>694</v>
      </c>
      <c r="AS3" s="15" t="s">
        <v>592</v>
      </c>
      <c r="AT3" s="16" t="s">
        <v>527</v>
      </c>
      <c r="AV3" s="15" t="s">
        <v>103</v>
      </c>
      <c r="AX3" s="15" t="s">
        <v>112</v>
      </c>
      <c r="AY3" s="16" t="s">
        <v>389</v>
      </c>
      <c r="AZ3" s="15" t="s">
        <v>632</v>
      </c>
      <c r="BA3" s="15" t="s">
        <v>1193</v>
      </c>
    </row>
    <row r="4" spans="1:53" x14ac:dyDescent="0.2">
      <c r="A4">
        <v>1988</v>
      </c>
      <c r="B4">
        <f>HLOOKUP(B$3,'LC(WDI)'!$A$2:$JG$66,$A4-1956,FALSE)</f>
        <v>117510000000</v>
      </c>
      <c r="C4">
        <f>HLOOKUP(C$3,'LC(WDI)'!$A$2:$JG$66,$A4-1956,FALSE)</f>
        <v>0</v>
      </c>
      <c r="D4">
        <f>HLOOKUP(D$3,'LC(WDI)'!$A$2:$JG$66,$A4-1956,FALSE)</f>
        <v>84280000000</v>
      </c>
      <c r="E4">
        <f>HLOOKUP(E$3,'LC(WDI)'!$A$2:$JG$66,$A4-1956,FALSE)</f>
        <v>4153000000000</v>
      </c>
      <c r="F4">
        <f>HLOOKUP(F$3,'LC(WDI)'!$A$2:$JG$66,$A4-1956,FALSE)</f>
        <v>0</v>
      </c>
      <c r="H4">
        <f>HLOOKUP(H$3,'LC(WDI)'!$A$2:$JG$66,$A4-1956,FALSE)</f>
        <v>0</v>
      </c>
      <c r="I4">
        <f>HLOOKUP(I$3,'LC(WDI)'!$A$2:$JG$66,$A4-1956,FALSE)</f>
        <v>0</v>
      </c>
      <c r="J4">
        <f>HLOOKUP(J$3,'LC(WDI)'!$A$2:$JG$66,$A4-1956,FALSE)</f>
        <v>0</v>
      </c>
      <c r="K4">
        <f>HLOOKUP(K$3,'LC(WDI)'!$A$2:$JG$66,$A4-1956,FALSE)</f>
        <v>0</v>
      </c>
      <c r="L4">
        <f>HLOOKUP(L$3,'LC(WDI)'!$A$2:$JG$66,$A4-1956,FALSE)</f>
        <v>75043000000</v>
      </c>
      <c r="M4">
        <f>HLOOKUP(M$3,'LC(WDI)'!$A$2:$JG$66,$A4-1956,FALSE)</f>
        <v>0</v>
      </c>
      <c r="N4">
        <f>HLOOKUP(N$3,'LC(WDI)'!$A$2:$JG$66,$A4-1956,FALSE)</f>
        <v>27328551049.937901</v>
      </c>
      <c r="O4">
        <f>HLOOKUP(O$3,'LC(WDI)'!$A$2:$JG$66,$A4-1956,FALSE)</f>
        <v>0</v>
      </c>
      <c r="P4">
        <f>HLOOKUP(P$3,'LC(WDI)'!$A$2:$JG$66,$A4-1956,FALSE)</f>
        <v>0</v>
      </c>
      <c r="Q4">
        <f>HLOOKUP(Q$3,'LC(WDI)'!$A$2:$JG$66,$A4-1956,FALSE)</f>
        <v>0</v>
      </c>
      <c r="R4">
        <f>HLOOKUP(R$3,'LC(WDI)'!$A$2:$JG$66,$A4-1956,FALSE)</f>
        <v>0</v>
      </c>
      <c r="S4">
        <f>HLOOKUP(S$3,'LC(WDI)'!$A$2:$JG$66,$A4-1956,FALSE)</f>
        <v>0</v>
      </c>
      <c r="T4">
        <f>HLOOKUP(T$3,'LC(WDI)'!$A$2:$JG$66,$A4-1956,FALSE)</f>
        <v>0</v>
      </c>
      <c r="V4">
        <f>HLOOKUP(V$3,'LC(WDI)'!$A$2:$JG$66,$A4-1956,FALSE)</f>
        <v>24947000000</v>
      </c>
      <c r="X4">
        <f>HLOOKUP(X$3,'LC(WDI)'!$A$2:$JG$66,$A4-1956,FALSE)</f>
        <v>2593000000000</v>
      </c>
      <c r="Y4">
        <f>HLOOKUP(Y$3,'LC(WDI)'!$A$2:$JG$66,$A4-1956,FALSE)</f>
        <v>0</v>
      </c>
      <c r="Z4">
        <f>HLOOKUP(Z$3,'LC(WDI)'!$A$2:$JG$66,$A4-1956,FALSE)</f>
        <v>15979000000</v>
      </c>
      <c r="AA4">
        <v>1988</v>
      </c>
    </row>
    <row r="5" spans="1:53" x14ac:dyDescent="0.2">
      <c r="A5">
        <v>1989</v>
      </c>
      <c r="B5">
        <f>HLOOKUP(B$3,'LC(WDI)'!$A$2:$JG$66,$A5-1956,FALSE)</f>
        <v>122690000000</v>
      </c>
      <c r="C5">
        <f>HLOOKUP(C$3,'LC(WDI)'!$A$2:$JG$66,$A5-1956,FALSE)</f>
        <v>0</v>
      </c>
      <c r="D5">
        <f>HLOOKUP(D$3,'LC(WDI)'!$A$2:$JG$66,$A5-1956,FALSE)</f>
        <v>90820000000</v>
      </c>
      <c r="E5">
        <f>HLOOKUP(E$3,'LC(WDI)'!$A$2:$JG$66,$A5-1956,FALSE)</f>
        <v>5240000000000</v>
      </c>
      <c r="F5">
        <f>HLOOKUP(F$3,'LC(WDI)'!$A$2:$JG$66,$A5-1956,FALSE)</f>
        <v>0</v>
      </c>
      <c r="H5">
        <f>HLOOKUP(H$3,'LC(WDI)'!$A$2:$JG$66,$A5-1956,FALSE)</f>
        <v>0</v>
      </c>
      <c r="I5">
        <f>HLOOKUP(I$3,'LC(WDI)'!$A$2:$JG$66,$A5-1956,FALSE)</f>
        <v>0</v>
      </c>
      <c r="J5">
        <f>HLOOKUP(J$3,'LC(WDI)'!$A$2:$JG$66,$A5-1956,FALSE)</f>
        <v>0</v>
      </c>
      <c r="K5">
        <f>HLOOKUP(K$3,'LC(WDI)'!$A$2:$JG$66,$A5-1956,FALSE)</f>
        <v>0</v>
      </c>
      <c r="L5">
        <f>HLOOKUP(L$3,'LC(WDI)'!$A$2:$JG$66,$A5-1956,FALSE)</f>
        <v>89580000000</v>
      </c>
      <c r="M5">
        <f>HLOOKUP(M$3,'LC(WDI)'!$A$2:$JG$66,$A5-1956,FALSE)</f>
        <v>0</v>
      </c>
      <c r="N5">
        <f>HLOOKUP(N$3,'LC(WDI)'!$A$2:$JG$66,$A5-1956,FALSE)</f>
        <v>28207973085.595402</v>
      </c>
      <c r="O5">
        <f>HLOOKUP(O$3,'LC(WDI)'!$A$2:$JG$66,$A5-1956,FALSE)</f>
        <v>0</v>
      </c>
      <c r="P5">
        <f>HLOOKUP(P$3,'LC(WDI)'!$A$2:$JG$66,$A5-1956,FALSE)</f>
        <v>0</v>
      </c>
      <c r="Q5">
        <f>HLOOKUP(Q$3,'LC(WDI)'!$A$2:$JG$66,$A5-1956,FALSE)</f>
        <v>0</v>
      </c>
      <c r="R5">
        <f>HLOOKUP(R$3,'LC(WDI)'!$A$2:$JG$66,$A5-1956,FALSE)</f>
        <v>0</v>
      </c>
      <c r="S5">
        <f>HLOOKUP(S$3,'LC(WDI)'!$A$2:$JG$66,$A5-1956,FALSE)</f>
        <v>0</v>
      </c>
      <c r="T5">
        <f>HLOOKUP(T$3,'LC(WDI)'!$A$2:$JG$66,$A5-1956,FALSE)</f>
        <v>0</v>
      </c>
      <c r="V5">
        <f>HLOOKUP(V$3,'LC(WDI)'!$A$2:$JG$66,$A5-1956,FALSE)</f>
        <v>27468000000</v>
      </c>
      <c r="X5">
        <f>HLOOKUP(X$3,'LC(WDI)'!$A$2:$JG$66,$A5-1956,FALSE)</f>
        <v>3002000000000</v>
      </c>
      <c r="Y5">
        <f>HLOOKUP(Y$3,'LC(WDI)'!$A$2:$JG$66,$A5-1956,FALSE)</f>
        <v>0</v>
      </c>
      <c r="Z5">
        <f>HLOOKUP(Z$3,'LC(WDI)'!$A$2:$JG$66,$A5-1956,FALSE)</f>
        <v>19407000000</v>
      </c>
      <c r="AA5">
        <v>1989</v>
      </c>
    </row>
    <row r="6" spans="1:53" x14ac:dyDescent="0.2">
      <c r="A6">
        <v>1990</v>
      </c>
      <c r="B6">
        <f>HLOOKUP(B$3,'LC(WDI)'!$A$2:$JG$66,$A6-1956,FALSE)</f>
        <v>129340000000</v>
      </c>
      <c r="C6">
        <f>HLOOKUP(C$3,'LC(WDI)'!$A$2:$JG$66,$A6-1956,FALSE)</f>
        <v>0</v>
      </c>
      <c r="D6">
        <f>HLOOKUP(D$3,'LC(WDI)'!$A$2:$JG$66,$A6-1956,FALSE)</f>
        <v>99700000000</v>
      </c>
      <c r="E6">
        <f>HLOOKUP(E$3,'LC(WDI)'!$A$2:$JG$66,$A6-1956,FALSE)</f>
        <v>6032000000000</v>
      </c>
      <c r="F6">
        <f>HLOOKUP(F$3,'LC(WDI)'!$A$2:$JG$66,$A6-1956,FALSE)</f>
        <v>1891000000</v>
      </c>
      <c r="H6">
        <f>HLOOKUP(H$3,'LC(WDI)'!$A$2:$JG$66,$A6-1956,FALSE)</f>
        <v>17611000000</v>
      </c>
      <c r="I6">
        <f>HLOOKUP(I$3,'LC(WDI)'!$A$2:$JG$66,$A6-1956,FALSE)</f>
        <v>0</v>
      </c>
      <c r="J6">
        <f>HLOOKUP(J$3,'LC(WDI)'!$A$2:$JG$66,$A6-1956,FALSE)</f>
        <v>5020000</v>
      </c>
      <c r="K6">
        <f>HLOOKUP(K$3,'LC(WDI)'!$A$2:$JG$66,$A6-1956,FALSE)</f>
        <v>3837964328.8899999</v>
      </c>
      <c r="L6">
        <f>HLOOKUP(L$3,'LC(WDI)'!$A$2:$JG$66,$A6-1956,FALSE)</f>
        <v>106298000000</v>
      </c>
      <c r="M6">
        <f>HLOOKUP(M$3,'LC(WDI)'!$A$2:$JG$66,$A6-1956,FALSE)</f>
        <v>336250000000</v>
      </c>
      <c r="N6">
        <f>HLOOKUP(N$3,'LC(WDI)'!$A$2:$JG$66,$A6-1956,FALSE)</f>
        <v>29644703271.756699</v>
      </c>
      <c r="O6">
        <f>HLOOKUP(O$3,'LC(WDI)'!$A$2:$JG$66,$A6-1956,FALSE)</f>
        <v>366430000</v>
      </c>
      <c r="P6">
        <f>HLOOKUP(P$3,'LC(WDI)'!$A$2:$JG$66,$A6-1956,FALSE)</f>
        <v>62184000000</v>
      </c>
      <c r="Q6">
        <f>HLOOKUP(Q$3,'LC(WDI)'!$A$2:$JG$66,$A6-1956,FALSE)</f>
        <v>0</v>
      </c>
      <c r="R6">
        <f>HLOOKUP(R$3,'LC(WDI)'!$A$2:$JG$66,$A6-1956,FALSE)</f>
        <v>0</v>
      </c>
      <c r="S6">
        <f>HLOOKUP(S$3,'LC(WDI)'!$A$2:$JG$66,$A6-1956,FALSE)</f>
        <v>194920000</v>
      </c>
      <c r="T6">
        <f>HLOOKUP(T$3,'LC(WDI)'!$A$2:$JG$66,$A6-1956,FALSE)</f>
        <v>0</v>
      </c>
      <c r="V6">
        <f>HLOOKUP(V$3,'LC(WDI)'!$A$2:$JG$66,$A6-1956,FALSE)</f>
        <v>30315000000</v>
      </c>
      <c r="X6">
        <f>HLOOKUP(X$3,'LC(WDI)'!$A$2:$JG$66,$A6-1956,FALSE)</f>
        <v>3777000000000</v>
      </c>
      <c r="Y6">
        <f>HLOOKUP(Y$3,'LC(WDI)'!$A$2:$JG$66,$A6-1956,FALSE)</f>
        <v>0</v>
      </c>
      <c r="Z6">
        <f>HLOOKUP(Z$3,'LC(WDI)'!$A$2:$JG$66,$A6-1956,FALSE)</f>
        <v>23581000000</v>
      </c>
      <c r="AA6">
        <v>1990</v>
      </c>
    </row>
    <row r="7" spans="1:53" x14ac:dyDescent="0.2">
      <c r="A7">
        <v>1991</v>
      </c>
      <c r="B7">
        <f>HLOOKUP(B$3,'LC(WDI)'!$A$2:$JG$66,$A7-1956,FALSE)</f>
        <v>138480000000</v>
      </c>
      <c r="C7">
        <f>HLOOKUP(C$3,'LC(WDI)'!$A$2:$JG$66,$A7-1956,FALSE)</f>
        <v>0</v>
      </c>
      <c r="D7">
        <f>HLOOKUP(D$3,'LC(WDI)'!$A$2:$JG$66,$A7-1956,FALSE)</f>
        <v>110690000000</v>
      </c>
      <c r="E7">
        <f>HLOOKUP(E$3,'LC(WDI)'!$A$2:$JG$66,$A7-1956,FALSE)</f>
        <v>6787000000000</v>
      </c>
      <c r="F7">
        <f>HLOOKUP(F$3,'LC(WDI)'!$A$2:$JG$66,$A7-1956,FALSE)</f>
        <v>2089000000</v>
      </c>
      <c r="H7">
        <f>HLOOKUP(H$3,'LC(WDI)'!$A$2:$JG$66,$A7-1956,FALSE)</f>
        <v>18592000000</v>
      </c>
      <c r="I7">
        <f>HLOOKUP(I$3,'LC(WDI)'!$A$2:$JG$66,$A7-1956,FALSE)</f>
        <v>0</v>
      </c>
      <c r="J7">
        <f>HLOOKUP(J$3,'LC(WDI)'!$A$2:$JG$66,$A7-1956,FALSE)</f>
        <v>12749900</v>
      </c>
      <c r="K7">
        <f>HLOOKUP(K$3,'LC(WDI)'!$A$2:$JG$66,$A7-1956,FALSE)</f>
        <v>4149924689.46</v>
      </c>
      <c r="L7">
        <f>HLOOKUP(L$3,'LC(WDI)'!$A$2:$JG$66,$A7-1956,FALSE)</f>
        <v>121093000000</v>
      </c>
      <c r="M7">
        <f>HLOOKUP(M$3,'LC(WDI)'!$A$2:$JG$66,$A7-1956,FALSE)</f>
        <v>449190000000</v>
      </c>
      <c r="N7">
        <f>HLOOKUP(N$3,'LC(WDI)'!$A$2:$JG$66,$A7-1956,FALSE)</f>
        <v>31679000000</v>
      </c>
      <c r="O7">
        <f>HLOOKUP(O$3,'LC(WDI)'!$A$2:$JG$66,$A7-1956,FALSE)</f>
        <v>332320000</v>
      </c>
      <c r="P7">
        <f>HLOOKUP(P$3,'LC(WDI)'!$A$2:$JG$66,$A7-1956,FALSE)</f>
        <v>72400000000</v>
      </c>
      <c r="Q7">
        <f>HLOOKUP(Q$3,'LC(WDI)'!$A$2:$JG$66,$A7-1956,FALSE)</f>
        <v>0</v>
      </c>
      <c r="R7">
        <f>HLOOKUP(R$3,'LC(WDI)'!$A$2:$JG$66,$A7-1956,FALSE)</f>
        <v>0</v>
      </c>
      <c r="S7">
        <f>HLOOKUP(S$3,'LC(WDI)'!$A$2:$JG$66,$A7-1956,FALSE)</f>
        <v>721000000</v>
      </c>
      <c r="T7">
        <f>HLOOKUP(T$3,'LC(WDI)'!$A$2:$JG$66,$A7-1956,FALSE)</f>
        <v>0</v>
      </c>
      <c r="V7">
        <f>HLOOKUP(V$3,'LC(WDI)'!$A$2:$JG$66,$A7-1956,FALSE)</f>
        <v>31647000000</v>
      </c>
      <c r="X7">
        <f>HLOOKUP(X$3,'LC(WDI)'!$A$2:$JG$66,$A7-1956,FALSE)</f>
        <v>4541000000000</v>
      </c>
      <c r="Y7">
        <f>HLOOKUP(Y$3,'LC(WDI)'!$A$2:$JG$66,$A7-1956,FALSE)</f>
        <v>0</v>
      </c>
      <c r="Z7">
        <f>HLOOKUP(Z$3,'LC(WDI)'!$A$2:$JG$66,$A7-1956,FALSE)</f>
        <v>28295000000</v>
      </c>
      <c r="AA7">
        <v>1991</v>
      </c>
    </row>
    <row r="8" spans="1:53" x14ac:dyDescent="0.2">
      <c r="A8">
        <v>1992</v>
      </c>
      <c r="B8">
        <f>HLOOKUP(B$3,'LC(WDI)'!$A$2:$JG$66,$A8-1956,FALSE)</f>
        <v>138220000000</v>
      </c>
      <c r="C8">
        <f>HLOOKUP(C$3,'LC(WDI)'!$A$2:$JG$66,$A8-1956,FALSE)</f>
        <v>0</v>
      </c>
      <c r="D8">
        <f>HLOOKUP(D$3,'LC(WDI)'!$A$2:$JG$66,$A8-1956,FALSE)</f>
        <v>126240000000</v>
      </c>
      <c r="E8">
        <f>HLOOKUP(E$3,'LC(WDI)'!$A$2:$JG$66,$A8-1956,FALSE)</f>
        <v>8104400000000</v>
      </c>
      <c r="F8">
        <f>HLOOKUP(F$3,'LC(WDI)'!$A$2:$JG$66,$A8-1956,FALSE)</f>
        <v>2246000000</v>
      </c>
      <c r="H8">
        <f>HLOOKUP(H$3,'LC(WDI)'!$A$2:$JG$66,$A8-1956,FALSE)</f>
        <v>18967000000</v>
      </c>
      <c r="I8">
        <f>HLOOKUP(I$3,'LC(WDI)'!$A$2:$JG$66,$A8-1956,FALSE)</f>
        <v>0</v>
      </c>
      <c r="J8">
        <f>HLOOKUP(J$3,'LC(WDI)'!$A$2:$JG$66,$A8-1956,FALSE)</f>
        <v>32239600</v>
      </c>
      <c r="K8">
        <f>HLOOKUP(K$3,'LC(WDI)'!$A$2:$JG$66,$A8-1956,FALSE)</f>
        <v>4614370011.2200003</v>
      </c>
      <c r="L8">
        <f>HLOOKUP(L$3,'LC(WDI)'!$A$2:$JG$66,$A8-1956,FALSE)</f>
        <v>144048000000</v>
      </c>
      <c r="M8">
        <f>HLOOKUP(M$3,'LC(WDI)'!$A$2:$JG$66,$A8-1956,FALSE)</f>
        <v>570550000000</v>
      </c>
      <c r="N8">
        <f>HLOOKUP(N$3,'LC(WDI)'!$A$2:$JG$66,$A8-1956,FALSE)</f>
        <v>34192000000</v>
      </c>
      <c r="O8">
        <f>HLOOKUP(O$3,'LC(WDI)'!$A$2:$JG$66,$A8-1956,FALSE)</f>
        <v>449900000</v>
      </c>
      <c r="P8">
        <f>HLOOKUP(P$3,'LC(WDI)'!$A$2:$JG$66,$A8-1956,FALSE)</f>
        <v>74337000000</v>
      </c>
      <c r="Q8">
        <f>HLOOKUP(Q$3,'LC(WDI)'!$A$2:$JG$66,$A8-1956,FALSE)</f>
        <v>0</v>
      </c>
      <c r="R8">
        <f>HLOOKUP(R$3,'LC(WDI)'!$A$2:$JG$66,$A8-1956,FALSE)</f>
        <v>0</v>
      </c>
      <c r="S8">
        <f>HLOOKUP(S$3,'LC(WDI)'!$A$2:$JG$66,$A8-1956,FALSE)</f>
        <v>1322000000</v>
      </c>
      <c r="T8">
        <f>HLOOKUP(T$3,'LC(WDI)'!$A$2:$JG$66,$A8-1956,FALSE)</f>
        <v>0</v>
      </c>
      <c r="V8">
        <f>HLOOKUP(V$3,'LC(WDI)'!$A$2:$JG$66,$A8-1956,FALSE)</f>
        <v>32489000000</v>
      </c>
      <c r="X8">
        <f>HLOOKUP(X$3,'LC(WDI)'!$A$2:$JG$66,$A8-1956,FALSE)</f>
        <v>5375000000000</v>
      </c>
      <c r="Y8">
        <f>HLOOKUP(Y$3,'LC(WDI)'!$A$2:$JG$66,$A8-1956,FALSE)</f>
        <v>0</v>
      </c>
      <c r="Z8">
        <f>HLOOKUP(Z$3,'LC(WDI)'!$A$2:$JG$66,$A8-1956,FALSE)</f>
        <v>52972000000</v>
      </c>
      <c r="AA8">
        <v>1992</v>
      </c>
    </row>
    <row r="9" spans="1:53" x14ac:dyDescent="0.2">
      <c r="A9">
        <v>1993</v>
      </c>
      <c r="B9">
        <f>HLOOKUP(B$3,'LC(WDI)'!$A$2:$JG$66,$A9-1956,FALSE)</f>
        <v>138750000000</v>
      </c>
      <c r="C9">
        <f>HLOOKUP(C$3,'LC(WDI)'!$A$2:$JG$66,$A9-1956,FALSE)</f>
        <v>0</v>
      </c>
      <c r="D9">
        <f>HLOOKUP(D$3,'LC(WDI)'!$A$2:$JG$66,$A9-1956,FALSE)</f>
        <v>133570000000</v>
      </c>
      <c r="E9">
        <f>HLOOKUP(E$3,'LC(WDI)'!$A$2:$JG$66,$A9-1956,FALSE)</f>
        <v>9810700000000</v>
      </c>
      <c r="F9">
        <f>HLOOKUP(F$3,'LC(WDI)'!$A$2:$JG$66,$A9-1956,FALSE)</f>
        <v>2472000000</v>
      </c>
      <c r="H9">
        <f>HLOOKUP(H$3,'LC(WDI)'!$A$2:$JG$66,$A9-1956,FALSE)</f>
        <v>18647000000</v>
      </c>
      <c r="I9">
        <f>HLOOKUP(I$3,'LC(WDI)'!$A$2:$JG$66,$A9-1956,FALSE)</f>
        <v>0</v>
      </c>
      <c r="J9">
        <f>HLOOKUP(J$3,'LC(WDI)'!$A$2:$JG$66,$A9-1956,FALSE)</f>
        <v>66401500</v>
      </c>
      <c r="K9">
        <f>HLOOKUP(K$3,'LC(WDI)'!$A$2:$JG$66,$A9-1956,FALSE)</f>
        <v>4743697634.8800001</v>
      </c>
      <c r="L9">
        <f>HLOOKUP(L$3,'LC(WDI)'!$A$2:$JG$66,$A9-1956,FALSE)</f>
        <v>162388000000</v>
      </c>
      <c r="M9">
        <f>HLOOKUP(M$3,'LC(WDI)'!$A$2:$JG$66,$A9-1956,FALSE)</f>
        <v>713290000000</v>
      </c>
      <c r="N9">
        <f>HLOOKUP(N$3,'LC(WDI)'!$A$2:$JG$66,$A9-1956,FALSE)</f>
        <v>35128000000</v>
      </c>
      <c r="O9">
        <f>HLOOKUP(O$3,'LC(WDI)'!$A$2:$JG$66,$A9-1956,FALSE)</f>
        <v>463340000</v>
      </c>
      <c r="P9">
        <f>HLOOKUP(P$3,'LC(WDI)'!$A$2:$JG$66,$A9-1956,FALSE)</f>
        <v>78696000000</v>
      </c>
      <c r="Q9">
        <f>HLOOKUP(Q$3,'LC(WDI)'!$A$2:$JG$66,$A9-1956,FALSE)</f>
        <v>0</v>
      </c>
      <c r="R9">
        <f>HLOOKUP(R$3,'LC(WDI)'!$A$2:$JG$66,$A9-1956,FALSE)</f>
        <v>0</v>
      </c>
      <c r="S9">
        <f>HLOOKUP(S$3,'LC(WDI)'!$A$2:$JG$66,$A9-1956,FALSE)</f>
        <v>1999000000</v>
      </c>
      <c r="T9">
        <f>HLOOKUP(T$3,'LC(WDI)'!$A$2:$JG$66,$A9-1956,FALSE)</f>
        <v>0</v>
      </c>
      <c r="V9">
        <f>HLOOKUP(V$3,'LC(WDI)'!$A$2:$JG$66,$A9-1956,FALSE)</f>
        <v>29716000000</v>
      </c>
      <c r="X9">
        <f>HLOOKUP(X$3,'LC(WDI)'!$A$2:$JG$66,$A9-1956,FALSE)</f>
        <v>5996000000000</v>
      </c>
      <c r="Y9">
        <f>HLOOKUP(Y$3,'LC(WDI)'!$A$2:$JG$66,$A9-1956,FALSE)</f>
        <v>0</v>
      </c>
      <c r="Z9">
        <f>HLOOKUP(Z$3,'LC(WDI)'!$A$2:$JG$66,$A9-1956,FALSE)</f>
        <v>60314000000</v>
      </c>
      <c r="AA9">
        <v>1993</v>
      </c>
    </row>
    <row r="10" spans="1:53" x14ac:dyDescent="0.2">
      <c r="A10">
        <v>1994</v>
      </c>
      <c r="B10">
        <f>HLOOKUP(B$3,'LC(WDI)'!$A$2:$JG$66,$A10-1956,FALSE)</f>
        <v>138420000000</v>
      </c>
      <c r="C10">
        <f>HLOOKUP(C$3,'LC(WDI)'!$A$2:$JG$66,$A10-1956,FALSE)</f>
        <v>0</v>
      </c>
      <c r="D10">
        <f>HLOOKUP(D$3,'LC(WDI)'!$A$2:$JG$66,$A10-1956,FALSE)</f>
        <v>144970000000</v>
      </c>
      <c r="E10">
        <f>HLOOKUP(E$3,'LC(WDI)'!$A$2:$JG$66,$A10-1956,FALSE)</f>
        <v>8748000000000</v>
      </c>
      <c r="F10">
        <f>HLOOKUP(F$3,'LC(WDI)'!$A$2:$JG$66,$A10-1956,FALSE)</f>
        <v>2728000000</v>
      </c>
      <c r="H10">
        <f>HLOOKUP(H$3,'LC(WDI)'!$A$2:$JG$66,$A10-1956,FALSE)</f>
        <v>18607000000</v>
      </c>
      <c r="I10">
        <f>HLOOKUP(I$3,'LC(WDI)'!$A$2:$JG$66,$A10-1956,FALSE)</f>
        <v>0</v>
      </c>
      <c r="J10">
        <f>HLOOKUP(J$3,'LC(WDI)'!$A$2:$JG$66,$A10-1956,FALSE)</f>
        <v>0</v>
      </c>
      <c r="K10">
        <f>HLOOKUP(K$3,'LC(WDI)'!$A$2:$JG$66,$A10-1956,FALSE)</f>
        <v>4830677234.0100002</v>
      </c>
      <c r="L10">
        <f>HLOOKUP(L$3,'LC(WDI)'!$A$2:$JG$66,$A10-1956,FALSE)</f>
        <v>173356000000</v>
      </c>
      <c r="M10">
        <f>HLOOKUP(M$3,'LC(WDI)'!$A$2:$JG$66,$A10-1956,FALSE)</f>
        <v>854240000000</v>
      </c>
      <c r="N10">
        <f>HLOOKUP(N$3,'LC(WDI)'!$A$2:$JG$66,$A10-1956,FALSE)</f>
        <v>35717000000</v>
      </c>
      <c r="O10">
        <f>HLOOKUP(O$3,'LC(WDI)'!$A$2:$JG$66,$A10-1956,FALSE)</f>
        <v>542900000</v>
      </c>
      <c r="P10">
        <f>HLOOKUP(P$3,'LC(WDI)'!$A$2:$JG$66,$A10-1956,FALSE)</f>
        <v>88526000000</v>
      </c>
      <c r="Q10">
        <f>HLOOKUP(Q$3,'LC(WDI)'!$A$2:$JG$66,$A10-1956,FALSE)</f>
        <v>0</v>
      </c>
      <c r="R10">
        <f>HLOOKUP(R$3,'LC(WDI)'!$A$2:$JG$66,$A10-1956,FALSE)</f>
        <v>0</v>
      </c>
      <c r="S10">
        <f>HLOOKUP(S$3,'LC(WDI)'!$A$2:$JG$66,$A10-1956,FALSE)</f>
        <v>2925000000</v>
      </c>
      <c r="T10">
        <f>HLOOKUP(T$3,'LC(WDI)'!$A$2:$JG$66,$A10-1956,FALSE)</f>
        <v>0</v>
      </c>
      <c r="V10">
        <f>HLOOKUP(V$3,'LC(WDI)'!$A$2:$JG$66,$A10-1956,FALSE)</f>
        <v>24315000000</v>
      </c>
      <c r="X10">
        <f>HLOOKUP(X$3,'LC(WDI)'!$A$2:$JG$66,$A10-1956,FALSE)</f>
        <v>6762000000000</v>
      </c>
      <c r="Y10">
        <f>HLOOKUP(Y$3,'LC(WDI)'!$A$2:$JG$66,$A10-1956,FALSE)</f>
        <v>0</v>
      </c>
      <c r="Z10">
        <f>HLOOKUP(Z$3,'LC(WDI)'!$A$2:$JG$66,$A10-1956,FALSE)</f>
        <v>42587000000</v>
      </c>
      <c r="AA10">
        <v>1994</v>
      </c>
    </row>
    <row r="11" spans="1:53" x14ac:dyDescent="0.2">
      <c r="A11">
        <v>1995</v>
      </c>
      <c r="B11">
        <f>HLOOKUP(B$3,'LC(WDI)'!$A$2:$JG$66,$A11-1956,FALSE)</f>
        <v>139020000000</v>
      </c>
      <c r="C11">
        <f>HLOOKUP(C$3,'LC(WDI)'!$A$2:$JG$66,$A11-1956,FALSE)</f>
        <v>0</v>
      </c>
      <c r="D11">
        <f>HLOOKUP(D$3,'LC(WDI)'!$A$2:$JG$66,$A11-1956,FALSE)</f>
        <v>170360000000</v>
      </c>
      <c r="E11">
        <f>HLOOKUP(E$3,'LC(WDI)'!$A$2:$JG$66,$A11-1956,FALSE)</f>
        <v>8851000000000</v>
      </c>
      <c r="F11">
        <f>HLOOKUP(F$3,'LC(WDI)'!$A$2:$JG$66,$A11-1956,FALSE)</f>
        <v>2857000000</v>
      </c>
      <c r="H11">
        <f>HLOOKUP(H$3,'LC(WDI)'!$A$2:$JG$66,$A11-1956,FALSE)</f>
        <v>18675000000</v>
      </c>
      <c r="I11">
        <f>HLOOKUP(I$3,'LC(WDI)'!$A$2:$JG$66,$A11-1956,FALSE)</f>
        <v>0</v>
      </c>
      <c r="J11">
        <f>HLOOKUP(J$3,'LC(WDI)'!$A$2:$JG$66,$A11-1956,FALSE)</f>
        <v>0</v>
      </c>
      <c r="K11">
        <f>HLOOKUP(K$3,'LC(WDI)'!$A$2:$JG$66,$A11-1956,FALSE)</f>
        <v>4785687996.0600004</v>
      </c>
      <c r="L11">
        <f>HLOOKUP(L$3,'LC(WDI)'!$A$2:$JG$66,$A11-1956,FALSE)</f>
        <v>223168000000</v>
      </c>
      <c r="M11">
        <f>HLOOKUP(M$3,'LC(WDI)'!$A$2:$JG$66,$A11-1956,FALSE)</f>
        <v>1000250000000</v>
      </c>
      <c r="N11">
        <f>HLOOKUP(N$3,'LC(WDI)'!$A$2:$JG$66,$A11-1956,FALSE)</f>
        <v>35460140643.195297</v>
      </c>
      <c r="O11">
        <f>HLOOKUP(O$3,'LC(WDI)'!$A$2:$JG$66,$A11-1956,FALSE)</f>
        <v>551170000</v>
      </c>
      <c r="P11">
        <f>HLOOKUP(P$3,'LC(WDI)'!$A$2:$JG$66,$A11-1956,FALSE)</f>
        <v>109074000000</v>
      </c>
      <c r="Q11">
        <f>HLOOKUP(Q$3,'LC(WDI)'!$A$2:$JG$66,$A11-1956,FALSE)</f>
        <v>0</v>
      </c>
      <c r="R11">
        <f>HLOOKUP(R$3,'LC(WDI)'!$A$2:$JG$66,$A11-1956,FALSE)</f>
        <v>0</v>
      </c>
      <c r="S11">
        <f>HLOOKUP(S$3,'LC(WDI)'!$A$2:$JG$66,$A11-1956,FALSE)</f>
        <v>4076300000</v>
      </c>
      <c r="T11">
        <f>HLOOKUP(T$3,'LC(WDI)'!$A$2:$JG$66,$A11-1956,FALSE)</f>
        <v>0</v>
      </c>
      <c r="V11">
        <f>HLOOKUP(V$3,'LC(WDI)'!$A$2:$JG$66,$A11-1956,FALSE)</f>
        <v>49097000000</v>
      </c>
      <c r="X11">
        <f>HLOOKUP(X$3,'LC(WDI)'!$A$2:$JG$66,$A11-1956,FALSE)</f>
        <v>8585000000000</v>
      </c>
      <c r="Y11">
        <f>HLOOKUP(Y$3,'LC(WDI)'!$A$2:$JG$66,$A11-1956,FALSE)</f>
        <v>0</v>
      </c>
      <c r="Z11">
        <f>HLOOKUP(Z$3,'LC(WDI)'!$A$2:$JG$66,$A11-1956,FALSE)</f>
        <v>25366000000</v>
      </c>
      <c r="AA11">
        <v>1995</v>
      </c>
      <c r="AB11">
        <f>(B11/B$11)^'w3'!B11</f>
        <v>1</v>
      </c>
      <c r="AD11">
        <f>(D11/D$11)^'w3'!D11</f>
        <v>1</v>
      </c>
      <c r="AE11">
        <f>(Country!I58/Country!I$58)^'w3'!E11</f>
        <v>1</v>
      </c>
      <c r="AF11">
        <f>(F11/F$11)^'w3'!F11</f>
        <v>1</v>
      </c>
      <c r="AH11">
        <f>(H11/H$11)^'w3'!H11</f>
        <v>1</v>
      </c>
      <c r="AI11">
        <f>(Country!I85/Country!I$85)^'w3'!I11</f>
        <v>1</v>
      </c>
      <c r="AK11">
        <f>(K11/K$11)^'w3'!K11</f>
        <v>1</v>
      </c>
      <c r="AL11">
        <f>(L11/L$11)^'w3'!L11</f>
        <v>1</v>
      </c>
      <c r="AM11">
        <f>(M11/M$11)^'w3'!M11</f>
        <v>1</v>
      </c>
      <c r="AN11">
        <f>(N11/N$11)^'w3'!N11</f>
        <v>1</v>
      </c>
      <c r="AO11">
        <f>(O11/O$11)^'w3'!O11</f>
        <v>1</v>
      </c>
      <c r="AP11">
        <f>(Country!X31/Country!X$31)^'w3'!P11</f>
        <v>1</v>
      </c>
      <c r="AS11">
        <f>(S11/S$11)^'w3'!S11</f>
        <v>1</v>
      </c>
      <c r="AT11">
        <f>(Country!I31/Country!I$31)^'w3'!T11</f>
        <v>1</v>
      </c>
      <c r="AV11">
        <f>(V11/V$11)^'w3'!V11</f>
        <v>1</v>
      </c>
      <c r="AX11">
        <f>(X11/X$11)^'w3'!X11</f>
        <v>1</v>
      </c>
      <c r="AY11">
        <f>(Country!I3/Country!I$3)^'w3'!Y11</f>
        <v>1</v>
      </c>
      <c r="AZ11">
        <f>(Z11/Z$11)^'w3'!Z11</f>
        <v>1</v>
      </c>
      <c r="BA11">
        <f>PRODUCT(AB11:AN11,AP11:AZ11)</f>
        <v>1</v>
      </c>
    </row>
    <row r="12" spans="1:53" x14ac:dyDescent="0.2">
      <c r="A12">
        <v>1996</v>
      </c>
      <c r="B12">
        <f>HLOOKUP(B$3,'LC(WDI)'!$A$2:$JG$66,$A12-1956,FALSE)</f>
        <v>140480000000</v>
      </c>
      <c r="C12">
        <f>HLOOKUP(C$3,'LC(WDI)'!$A$2:$JG$66,$A12-1956,FALSE)</f>
        <v>0</v>
      </c>
      <c r="D12">
        <f>HLOOKUP(D$3,'LC(WDI)'!$A$2:$JG$66,$A12-1956,FALSE)</f>
        <v>195490000000</v>
      </c>
      <c r="E12">
        <f>HLOOKUP(E$3,'LC(WDI)'!$A$2:$JG$66,$A12-1956,FALSE)</f>
        <v>12731000000000</v>
      </c>
      <c r="F12">
        <f>HLOOKUP(F$3,'LC(WDI)'!$A$2:$JG$66,$A12-1956,FALSE)</f>
        <v>2918000000</v>
      </c>
      <c r="H12">
        <f>HLOOKUP(H$3,'LC(WDI)'!$A$2:$JG$66,$A12-1956,FALSE)</f>
        <v>17738000000</v>
      </c>
      <c r="I12">
        <f>HLOOKUP(I$3,'LC(WDI)'!$A$2:$JG$66,$A12-1956,FALSE)</f>
        <v>0</v>
      </c>
      <c r="J12">
        <f>HLOOKUP(J$3,'LC(WDI)'!$A$2:$JG$66,$A12-1956,FALSE)</f>
        <v>0</v>
      </c>
      <c r="K12">
        <f>HLOOKUP(K$3,'LC(WDI)'!$A$2:$JG$66,$A12-1956,FALSE)</f>
        <v>4867743162.1999998</v>
      </c>
      <c r="L12">
        <f>HLOOKUP(L$3,'LC(WDI)'!$A$2:$JG$66,$A12-1956,FALSE)</f>
        <v>241603000000</v>
      </c>
      <c r="M12">
        <f>HLOOKUP(M$3,'LC(WDI)'!$A$2:$JG$66,$A12-1956,FALSE)</f>
        <v>1159290000000</v>
      </c>
      <c r="N12">
        <f>HLOOKUP(N$3,'LC(WDI)'!$A$2:$JG$66,$A12-1956,FALSE)</f>
        <v>36298766883.913696</v>
      </c>
      <c r="O12">
        <f>HLOOKUP(O$3,'LC(WDI)'!$A$2:$JG$66,$A12-1956,FALSE)</f>
        <v>501090000</v>
      </c>
      <c r="P12">
        <f>HLOOKUP(P$3,'LC(WDI)'!$A$2:$JG$66,$A12-1956,FALSE)</f>
        <v>123226000000</v>
      </c>
      <c r="Q12">
        <f>HLOOKUP(Q$3,'LC(WDI)'!$A$2:$JG$66,$A12-1956,FALSE)</f>
        <v>0</v>
      </c>
      <c r="R12">
        <f>HLOOKUP(R$3,'LC(WDI)'!$A$2:$JG$66,$A12-1956,FALSE)</f>
        <v>0</v>
      </c>
      <c r="S12">
        <f>HLOOKUP(S$3,'LC(WDI)'!$A$2:$JG$66,$A12-1956,FALSE)</f>
        <v>4428200000</v>
      </c>
      <c r="T12">
        <f>HLOOKUP(T$3,'LC(WDI)'!$A$2:$JG$66,$A12-1956,FALSE)</f>
        <v>16282000000</v>
      </c>
      <c r="V12">
        <f>HLOOKUP(V$3,'LC(WDI)'!$A$2:$JG$66,$A12-1956,FALSE)</f>
        <v>50863000000</v>
      </c>
      <c r="X12">
        <f>HLOOKUP(X$3,'LC(WDI)'!$A$2:$JG$66,$A12-1956,FALSE)</f>
        <v>9349000000000</v>
      </c>
      <c r="Y12">
        <f>HLOOKUP(Y$3,'LC(WDI)'!$A$2:$JG$66,$A12-1956,FALSE)</f>
        <v>0</v>
      </c>
      <c r="Z12">
        <f>HLOOKUP(Z$3,'LC(WDI)'!$A$2:$JG$66,$A12-1956,FALSE)</f>
        <v>31146000000</v>
      </c>
      <c r="AA12">
        <v>1996</v>
      </c>
      <c r="AB12">
        <f>(B12/B$11)^'w3'!B12</f>
        <v>1.0010131378442688</v>
      </c>
      <c r="AD12">
        <f>(D12/D$11)^'w3'!D12</f>
        <v>1.004763990742586</v>
      </c>
      <c r="AE12">
        <f>(Country!I59/Country!I$58)^'w3'!E12</f>
        <v>1.00349876335901</v>
      </c>
      <c r="AF12">
        <f>(F12/F$11)^'w3'!F12</f>
        <v>1.0037664089951783</v>
      </c>
      <c r="AH12">
        <f>(H12/H$11)^'w3'!H12</f>
        <v>0.99734904994589679</v>
      </c>
      <c r="AI12">
        <f>(Country!I86/Country!I$85)^'w3'!I12</f>
        <v>0.99999702752191133</v>
      </c>
      <c r="AK12">
        <f>(K12/K$11)^'w3'!K12</f>
        <v>1.0002344720227063</v>
      </c>
      <c r="AL12">
        <f>(L12/L$11)^'w3'!L12</f>
        <v>1.0010717356215719</v>
      </c>
      <c r="AM12">
        <f>(M12/M$11)^'w3'!M12</f>
        <v>1.0146157603814019</v>
      </c>
      <c r="AN12">
        <f>(N12/N$11)^'w3'!N12</f>
        <v>1.0003096138716578</v>
      </c>
      <c r="AO12">
        <f>(O12/O$11)^'w3'!O12</f>
        <v>0.99844821685857044</v>
      </c>
      <c r="AP12">
        <f>(Country!X32/Country!X$31)^'w3'!P12</f>
        <v>1.0042476931775277</v>
      </c>
      <c r="AS12">
        <f>(S12/S$11)^'w3'!S12</f>
        <v>1.001365171744961</v>
      </c>
      <c r="AT12">
        <f>(Country!I32/Country!I$31)^'w3'!T12</f>
        <v>1.0033565503466173</v>
      </c>
      <c r="AV12">
        <f>(V12/V$11)^'w3'!V12</f>
        <v>1.000783465386988</v>
      </c>
      <c r="AX12">
        <f>(X12/X$11)^'w3'!X12</f>
        <v>1.0063126850773279</v>
      </c>
      <c r="AY12">
        <f>(Country!I4/Country!I$3)^'w3'!Y12</f>
        <v>1.0035346993890009</v>
      </c>
      <c r="AZ12">
        <f>(Z12/Z$11)^'w3'!Z12</f>
        <v>1.0185073807827121</v>
      </c>
      <c r="BA12">
        <f t="shared" ref="BA12:BA33" si="0">PRODUCT(AB12:AN12,AP12:AZ12)</f>
        <v>1.066499237642154</v>
      </c>
    </row>
    <row r="13" spans="1:53" x14ac:dyDescent="0.2">
      <c r="A13">
        <v>1997</v>
      </c>
      <c r="B13">
        <f>HLOOKUP(B$3,'LC(WDI)'!$A$2:$JG$66,$A13-1956,FALSE)</f>
        <v>142100000000</v>
      </c>
      <c r="C13">
        <f>HLOOKUP(C$3,'LC(WDI)'!$A$2:$JG$66,$A13-1956,FALSE)</f>
        <v>6458000000</v>
      </c>
      <c r="D13">
        <f>HLOOKUP(D$3,'LC(WDI)'!$A$2:$JG$66,$A13-1956,FALSE)</f>
        <v>265460000000</v>
      </c>
      <c r="E13">
        <f>HLOOKUP(E$3,'LC(WDI)'!$A$2:$JG$66,$A13-1956,FALSE)</f>
        <v>11085500000000</v>
      </c>
      <c r="F13">
        <f>HLOOKUP(F$3,'LC(WDI)'!$A$2:$JG$66,$A13-1956,FALSE)</f>
        <v>3832000000</v>
      </c>
      <c r="H13">
        <f>HLOOKUP(H$3,'LC(WDI)'!$A$2:$JG$66,$A13-1956,FALSE)</f>
        <v>17184000000</v>
      </c>
      <c r="I13">
        <f>HLOOKUP(I$3,'LC(WDI)'!$A$2:$JG$66,$A13-1956,FALSE)</f>
        <v>0</v>
      </c>
      <c r="J13">
        <f>HLOOKUP(J$3,'LC(WDI)'!$A$2:$JG$66,$A13-1956,FALSE)</f>
        <v>0</v>
      </c>
      <c r="K13">
        <f>HLOOKUP(K$3,'LC(WDI)'!$A$2:$JG$66,$A13-1956,FALSE)</f>
        <v>4744849503.1800003</v>
      </c>
      <c r="L13">
        <f>HLOOKUP(L$3,'LC(WDI)'!$A$2:$JG$66,$A13-1956,FALSE)</f>
        <v>262316000000</v>
      </c>
      <c r="M13">
        <f>HLOOKUP(M$3,'LC(WDI)'!$A$2:$JG$66,$A13-1956,FALSE)</f>
        <v>1324960000000</v>
      </c>
      <c r="N13">
        <f>HLOOKUP(N$3,'LC(WDI)'!$A$2:$JG$66,$A13-1956,FALSE)</f>
        <v>36215157601.026199</v>
      </c>
      <c r="O13">
        <f>HLOOKUP(O$3,'LC(WDI)'!$A$2:$JG$66,$A13-1956,FALSE)</f>
        <v>595140000</v>
      </c>
      <c r="P13">
        <f>HLOOKUP(P$3,'LC(WDI)'!$A$2:$JG$66,$A13-1956,FALSE)</f>
        <v>0</v>
      </c>
      <c r="Q13">
        <f>HLOOKUP(Q$3,'LC(WDI)'!$A$2:$JG$66,$A13-1956,FALSE)</f>
        <v>0</v>
      </c>
      <c r="R13">
        <f>HLOOKUP(R$3,'LC(WDI)'!$A$2:$JG$66,$A13-1956,FALSE)</f>
        <v>0</v>
      </c>
      <c r="S13">
        <f>HLOOKUP(S$3,'LC(WDI)'!$A$2:$JG$66,$A13-1956,FALSE)</f>
        <v>5518800000</v>
      </c>
      <c r="T13">
        <f>HLOOKUP(T$3,'LC(WDI)'!$A$2:$JG$66,$A13-1956,FALSE)</f>
        <v>13195000000</v>
      </c>
      <c r="V13">
        <f>HLOOKUP(V$3,'LC(WDI)'!$A$2:$JG$66,$A13-1956,FALSE)</f>
        <v>52268000000</v>
      </c>
      <c r="X13">
        <f>HLOOKUP(X$3,'LC(WDI)'!$A$2:$JG$66,$A13-1956,FALSE)</f>
        <v>10091000000000</v>
      </c>
      <c r="Y13">
        <f>HLOOKUP(Y$3,'LC(WDI)'!$A$2:$JG$66,$A13-1956,FALSE)</f>
        <v>0</v>
      </c>
      <c r="Z13">
        <f>HLOOKUP(Z$3,'LC(WDI)'!$A$2:$JG$66,$A13-1956,FALSE)</f>
        <v>33784000000</v>
      </c>
      <c r="AA13">
        <v>1997</v>
      </c>
      <c r="AB13">
        <f>(B13/B$11)^'w3'!B13</f>
        <v>1.0018973206424584</v>
      </c>
      <c r="AD13">
        <f>(D13/D$11)^'w3'!D13</f>
        <v>1.0151554485113552</v>
      </c>
      <c r="AE13">
        <f>(Country!I60/Country!I$58)^'w3'!E13</f>
        <v>1.0086701146248018</v>
      </c>
      <c r="AF13">
        <f>(F13/F$11)^'w3'!F13</f>
        <v>1.0553969342166918</v>
      </c>
      <c r="AH13">
        <f>(H13/H$11)^'w3'!H13</f>
        <v>0.99576796681738866</v>
      </c>
      <c r="AI13">
        <f>(Country!I87/Country!I$85)^'w3'!I13</f>
        <v>0.99999666479424121</v>
      </c>
      <c r="AK13">
        <f>(K13/K$11)^'w3'!K13</f>
        <v>0.99985163239839447</v>
      </c>
      <c r="AL13">
        <f>(L13/L$11)^'w3'!L13</f>
        <v>1.0023581114024147</v>
      </c>
      <c r="AM13">
        <f>(M13/M$11)^'w3'!M13</f>
        <v>1.0302839040783562</v>
      </c>
      <c r="AN13">
        <f>(N13/N$11)^'w3'!N13</f>
        <v>1.0002591069469493</v>
      </c>
      <c r="AO13">
        <f>(O13/O$11)^'w3'!O13</f>
        <v>1.0006437616690924</v>
      </c>
      <c r="AP13">
        <f>(Country!X33/Country!X$31)^'w3'!P13</f>
        <v>1.0097040587673145</v>
      </c>
      <c r="AS13">
        <f>(S13/S$11)^'w3'!S13</f>
        <v>1.0053321752547644</v>
      </c>
      <c r="AT13">
        <f>(Country!I33/Country!I$31)^'w3'!T13</f>
        <v>1.0010362601734568</v>
      </c>
      <c r="AV13">
        <f>(V13/V$11)^'w3'!V13</f>
        <v>1.0010384041039972</v>
      </c>
      <c r="AX13">
        <f>(X13/X$11)^'w3'!X13</f>
        <v>1.0093190745664045</v>
      </c>
      <c r="AY13">
        <f>(Country!I5/Country!I$3)^'w3'!Y13</f>
        <v>1.0066906477660675</v>
      </c>
      <c r="AZ13">
        <f>(Z13/Z$11)^'w3'!Z13</f>
        <v>1.0277682913452821</v>
      </c>
      <c r="BA13">
        <f t="shared" si="0"/>
        <v>1.1828490078240763</v>
      </c>
    </row>
    <row r="14" spans="1:53" x14ac:dyDescent="0.2">
      <c r="A14">
        <v>1998</v>
      </c>
      <c r="B14">
        <f>HLOOKUP(B$3,'LC(WDI)'!$A$2:$JG$66,$A14-1956,FALSE)</f>
        <v>144010000000</v>
      </c>
      <c r="C14">
        <f>HLOOKUP(C$3,'LC(WDI)'!$A$2:$JG$66,$A14-1956,FALSE)</f>
        <v>6695000000</v>
      </c>
      <c r="D14">
        <f>HLOOKUP(D$3,'LC(WDI)'!$A$2:$JG$66,$A14-1956,FALSE)</f>
        <v>293910000000</v>
      </c>
      <c r="E14">
        <f>HLOOKUP(E$3,'LC(WDI)'!$A$2:$JG$66,$A14-1956,FALSE)</f>
        <v>15115000000000</v>
      </c>
      <c r="F14">
        <f>HLOOKUP(F$3,'LC(WDI)'!$A$2:$JG$66,$A14-1956,FALSE)</f>
        <v>3831000000</v>
      </c>
      <c r="H14">
        <f>HLOOKUP(H$3,'LC(WDI)'!$A$2:$JG$66,$A14-1956,FALSE)</f>
        <v>17444000000</v>
      </c>
      <c r="I14">
        <f>HLOOKUP(I$3,'LC(WDI)'!$A$2:$JG$66,$A14-1956,FALSE)</f>
        <v>0</v>
      </c>
      <c r="J14">
        <f>HLOOKUP(J$3,'LC(WDI)'!$A$2:$JG$66,$A14-1956,FALSE)</f>
        <v>448700000</v>
      </c>
      <c r="K14">
        <f>HLOOKUP(K$3,'LC(WDI)'!$A$2:$JG$66,$A14-1956,FALSE)</f>
        <v>4731007656.96</v>
      </c>
      <c r="L14">
        <f>HLOOKUP(L$3,'LC(WDI)'!$A$2:$JG$66,$A14-1956,FALSE)</f>
        <v>281119000000</v>
      </c>
      <c r="M14">
        <f>HLOOKUP(M$3,'LC(WDI)'!$A$2:$JG$66,$A14-1956,FALSE)</f>
        <v>1490980000000</v>
      </c>
      <c r="N14">
        <f>HLOOKUP(N$3,'LC(WDI)'!$A$2:$JG$66,$A14-1956,FALSE)</f>
        <v>36423596782.684097</v>
      </c>
      <c r="O14">
        <f>HLOOKUP(O$3,'LC(WDI)'!$A$2:$JG$66,$A14-1956,FALSE)</f>
        <v>768150000</v>
      </c>
      <c r="P14">
        <f>HLOOKUP(P$3,'LC(WDI)'!$A$2:$JG$66,$A14-1956,FALSE)</f>
        <v>172889000000</v>
      </c>
      <c r="Q14">
        <f>HLOOKUP(Q$3,'LC(WDI)'!$A$2:$JG$66,$A14-1956,FALSE)</f>
        <v>0</v>
      </c>
      <c r="R14">
        <f>HLOOKUP(R$3,'LC(WDI)'!$A$2:$JG$66,$A14-1956,FALSE)</f>
        <v>0</v>
      </c>
      <c r="S14">
        <f>HLOOKUP(S$3,'LC(WDI)'!$A$2:$JG$66,$A14-1956,FALSE)</f>
        <v>6647600000</v>
      </c>
      <c r="T14">
        <f>HLOOKUP(T$3,'LC(WDI)'!$A$2:$JG$66,$A14-1956,FALSE)</f>
        <v>13984000000</v>
      </c>
      <c r="V14">
        <f>HLOOKUP(V$3,'LC(WDI)'!$A$2:$JG$66,$A14-1956,FALSE)</f>
        <v>53213000000</v>
      </c>
      <c r="X14">
        <f>HLOOKUP(X$3,'LC(WDI)'!$A$2:$JG$66,$A14-1956,FALSE)</f>
        <v>10007428000000</v>
      </c>
      <c r="Y14">
        <f>HLOOKUP(Y$3,'LC(WDI)'!$A$2:$JG$66,$A14-1956,FALSE)</f>
        <v>0</v>
      </c>
      <c r="Z14">
        <f>HLOOKUP(Z$3,'LC(WDI)'!$A$2:$JG$66,$A14-1956,FALSE)</f>
        <v>36348000000</v>
      </c>
      <c r="AA14">
        <v>1998</v>
      </c>
      <c r="AB14">
        <f>(B14/B$11)^'w3'!B14</f>
        <v>1.0030967606254426</v>
      </c>
      <c r="AD14">
        <f>(D14/D$11)^'w3'!D14</f>
        <v>1.0202686645549337</v>
      </c>
      <c r="AE14">
        <f>(Country!I61/Country!I$58)^'w3'!E14</f>
        <v>1.0495610264026984</v>
      </c>
      <c r="AF14">
        <f>(F14/F$11)^'w3'!F14</f>
        <v>1.0604623163208264</v>
      </c>
      <c r="AH14">
        <f>(H14/H$11)^'w3'!H14</f>
        <v>0.99663953229118118</v>
      </c>
      <c r="AI14">
        <f>(Country!I88/Country!I$85)^'w3'!I14</f>
        <v>0.99997608549906369</v>
      </c>
      <c r="AK14">
        <f>(K14/K$11)^'w3'!K14</f>
        <v>0.99981986063687978</v>
      </c>
      <c r="AL14">
        <f>(L14/L$11)^'w3'!L14</f>
        <v>1.0037386141884086</v>
      </c>
      <c r="AM14">
        <f>(M14/M$11)^'w3'!M14</f>
        <v>1.0357423118203721</v>
      </c>
      <c r="AN14">
        <f>(N14/N$11)^'w3'!N14</f>
        <v>1.0004472959071442</v>
      </c>
      <c r="AO14">
        <f>(O14/O$11)^'w3'!O14</f>
        <v>1.0053940673109012</v>
      </c>
      <c r="AP14">
        <f>(Country!X34/Country!X$31)^'w3'!P14</f>
        <v>1.0117025848270895</v>
      </c>
      <c r="AS14">
        <f>(S14/S$11)^'w3'!S14</f>
        <v>1.0067234963268139</v>
      </c>
      <c r="AT14">
        <f>(Country!I34/Country!I$31)^'w3'!T14</f>
        <v>1.001364994776953</v>
      </c>
      <c r="AV14">
        <f>(V14/V$11)^'w3'!V14</f>
        <v>1.0015213723914547</v>
      </c>
      <c r="AX14">
        <f>(X14/X$11)^'w3'!X14</f>
        <v>1.0086539046132714</v>
      </c>
      <c r="AY14">
        <f>(Country!I6/Country!I$3)^'w3'!Y14</f>
        <v>1.0182646995215576</v>
      </c>
      <c r="AZ14">
        <f>(Z14/Z$11)^'w3'!Z14</f>
        <v>1.0328315741076335</v>
      </c>
      <c r="BA14">
        <f t="shared" si="0"/>
        <v>1.2791586739434402</v>
      </c>
    </row>
    <row r="15" spans="1:53" x14ac:dyDescent="0.2">
      <c r="A15">
        <v>1999</v>
      </c>
      <c r="B15">
        <f>HLOOKUP(B$3,'LC(WDI)'!$A$2:$JG$66,$A15-1956,FALSE)</f>
        <v>150620000000</v>
      </c>
      <c r="C15">
        <f>HLOOKUP(C$3,'LC(WDI)'!$A$2:$JG$66,$A15-1956,FALSE)</f>
        <v>6922000000</v>
      </c>
      <c r="D15">
        <f>HLOOKUP(D$3,'LC(WDI)'!$A$2:$JG$66,$A15-1956,FALSE)</f>
        <v>321580000000</v>
      </c>
      <c r="E15">
        <f>HLOOKUP(E$3,'LC(WDI)'!$A$2:$JG$66,$A15-1956,FALSE)</f>
        <v>19124100000000</v>
      </c>
      <c r="F15">
        <f>HLOOKUP(F$3,'LC(WDI)'!$A$2:$JG$66,$A15-1956,FALSE)</f>
        <v>18488000000</v>
      </c>
      <c r="H15">
        <f>HLOOKUP(H$3,'LC(WDI)'!$A$2:$JG$66,$A15-1956,FALSE)</f>
        <v>18400000000</v>
      </c>
      <c r="I15">
        <f>HLOOKUP(I$3,'LC(WDI)'!$A$2:$JG$66,$A15-1956,FALSE)</f>
        <v>0</v>
      </c>
      <c r="J15">
        <f>HLOOKUP(J$3,'LC(WDI)'!$A$2:$JG$66,$A15-1956,FALSE)</f>
        <v>405800000</v>
      </c>
      <c r="K15">
        <f>HLOOKUP(K$3,'LC(WDI)'!$A$2:$JG$66,$A15-1956,FALSE)</f>
        <v>4773425212.1400003</v>
      </c>
      <c r="L15">
        <f>HLOOKUP(L$3,'LC(WDI)'!$A$2:$JG$66,$A15-1956,FALSE)</f>
        <v>298269000000</v>
      </c>
      <c r="M15">
        <f>HLOOKUP(M$3,'LC(WDI)'!$A$2:$JG$66,$A15-1956,FALSE)</f>
        <v>1645350000000</v>
      </c>
      <c r="N15">
        <f>HLOOKUP(N$3,'LC(WDI)'!$A$2:$JG$66,$A15-1956,FALSE)</f>
        <v>37411275113.982002</v>
      </c>
      <c r="O15">
        <f>HLOOKUP(O$3,'LC(WDI)'!$A$2:$JG$66,$A15-1956,FALSE)</f>
        <v>805580000</v>
      </c>
      <c r="P15">
        <f>HLOOKUP(P$3,'LC(WDI)'!$A$2:$JG$66,$A15-1956,FALSE)</f>
        <v>166392000000</v>
      </c>
      <c r="Q15">
        <f>HLOOKUP(Q$3,'LC(WDI)'!$A$2:$JG$66,$A15-1956,FALSE)</f>
        <v>0</v>
      </c>
      <c r="R15">
        <f>HLOOKUP(R$3,'LC(WDI)'!$A$2:$JG$66,$A15-1956,FALSE)</f>
        <v>0</v>
      </c>
      <c r="S15">
        <f>HLOOKUP(S$3,'LC(WDI)'!$A$2:$JG$66,$A15-1956,FALSE)</f>
        <v>6793300000</v>
      </c>
      <c r="T15">
        <f>HLOOKUP(T$3,'LC(WDI)'!$A$2:$JG$66,$A15-1956,FALSE)</f>
        <v>14436000000</v>
      </c>
      <c r="V15">
        <f>HLOOKUP(V$3,'LC(WDI)'!$A$2:$JG$66,$A15-1956,FALSE)</f>
        <v>53745000000</v>
      </c>
      <c r="X15">
        <f>HLOOKUP(X$3,'LC(WDI)'!$A$2:$JG$66,$A15-1956,FALSE)</f>
        <v>10057510000000</v>
      </c>
      <c r="Y15">
        <f>HLOOKUP(Y$3,'LC(WDI)'!$A$2:$JG$66,$A15-1956,FALSE)</f>
        <v>0</v>
      </c>
      <c r="Z15">
        <f>HLOOKUP(Z$3,'LC(WDI)'!$A$2:$JG$66,$A15-1956,FALSE)</f>
        <v>37916000000</v>
      </c>
      <c r="AA15">
        <v>1999</v>
      </c>
      <c r="AB15">
        <f>(B15/B$11)^'w3'!B15</f>
        <v>1.0066859366284575</v>
      </c>
      <c r="AD15">
        <f>(D15/D$11)^'w3'!D15</f>
        <v>1.0193603196092151</v>
      </c>
      <c r="AE15">
        <f>(Country!I62/Country!I$58)^'w3'!E15</f>
        <v>1.0621225966609733</v>
      </c>
      <c r="AF15">
        <f>(F15/F$11)^'w3'!F15</f>
        <v>1.5077351817254361</v>
      </c>
      <c r="AH15">
        <f>(H15/H$11)^'w3'!H15</f>
        <v>0.99937034472527519</v>
      </c>
      <c r="AI15">
        <f>(Country!I89/Country!I$85)^'w3'!I15</f>
        <v>0.99997268939513562</v>
      </c>
      <c r="AK15">
        <f>(K15/K$11)^'w3'!K15</f>
        <v>0.99994089005601128</v>
      </c>
      <c r="AL15">
        <f>(L15/L$11)^'w3'!L15</f>
        <v>1.0045824058817834</v>
      </c>
      <c r="AM15">
        <f>(M15/M$11)^'w3'!M15</f>
        <v>1.0441775929308685</v>
      </c>
      <c r="AN15">
        <f>(N15/N$11)^'w3'!N15</f>
        <v>1.000711512007987</v>
      </c>
      <c r="AO15">
        <f>(O15/O$11)^'w3'!O15</f>
        <v>1.005907559477734</v>
      </c>
      <c r="AP15">
        <f>(Country!X35/Country!X$31)^'w3'!P15</f>
        <v>1.0094448738453707</v>
      </c>
      <c r="AS15">
        <f>(S15/S$11)^'w3'!S15</f>
        <v>1.0055330191067373</v>
      </c>
      <c r="AT15">
        <f>(Country!I35/Country!I$31)^'w3'!T15</f>
        <v>1.0014226764399636</v>
      </c>
      <c r="AV15">
        <f>(V15/V$11)^'w3'!V15</f>
        <v>1.0019222244834816</v>
      </c>
      <c r="AX15">
        <f>(X15/X$11)^'w3'!X15</f>
        <v>1.0060726398519741</v>
      </c>
      <c r="AY15">
        <f>(Country!I7/Country!I$3)^'w3'!Y15</f>
        <v>1.0300815123511748</v>
      </c>
      <c r="AZ15">
        <f>(Z15/Z$11)^'w3'!Z15</f>
        <v>1.0404286187644542</v>
      </c>
      <c r="BA15">
        <f t="shared" si="0"/>
        <v>1.8928787542838472</v>
      </c>
    </row>
    <row r="16" spans="1:53" x14ac:dyDescent="0.2">
      <c r="A16">
        <v>2000</v>
      </c>
      <c r="B16">
        <f>HLOOKUP(B$3,'LC(WDI)'!$A$2:$JG$66,$A16-1956,FALSE)</f>
        <v>159180000000</v>
      </c>
      <c r="C16">
        <f>HLOOKUP(C$3,'LC(WDI)'!$A$2:$JG$66,$A16-1956,FALSE)</f>
        <v>0</v>
      </c>
      <c r="D16">
        <f>HLOOKUP(D$3,'LC(WDI)'!$A$2:$JG$66,$A16-1956,FALSE)</f>
        <v>338640000000</v>
      </c>
      <c r="E16">
        <f>HLOOKUP(E$3,'LC(WDI)'!$A$2:$JG$66,$A16-1956,FALSE)</f>
        <v>0</v>
      </c>
      <c r="F16">
        <f>HLOOKUP(F$3,'LC(WDI)'!$A$2:$JG$66,$A16-1956,FALSE)</f>
        <v>17073000000</v>
      </c>
      <c r="H16">
        <f>HLOOKUP(H$3,'LC(WDI)'!$A$2:$JG$66,$A16-1956,FALSE)</f>
        <v>21526000000</v>
      </c>
      <c r="I16">
        <f>HLOOKUP(I$3,'LC(WDI)'!$A$2:$JG$66,$A16-1956,FALSE)</f>
        <v>0</v>
      </c>
      <c r="J16">
        <f>HLOOKUP(J$3,'LC(WDI)'!$A$2:$JG$66,$A16-1956,FALSE)</f>
        <v>0</v>
      </c>
      <c r="K16">
        <f>HLOOKUP(K$3,'LC(WDI)'!$A$2:$JG$66,$A16-1956,FALSE)</f>
        <v>5130559750.9399996</v>
      </c>
      <c r="L16">
        <f>HLOOKUP(L$3,'LC(WDI)'!$A$2:$JG$66,$A16-1956,FALSE)</f>
        <v>305361000000</v>
      </c>
      <c r="M16">
        <f>HLOOKUP(M$3,'LC(WDI)'!$A$2:$JG$66,$A16-1956,FALSE)</f>
        <v>1778490000000</v>
      </c>
      <c r="N16">
        <f>HLOOKUP(N$3,'LC(WDI)'!$A$2:$JG$66,$A16-1956,FALSE)</f>
        <v>37486932383.742897</v>
      </c>
      <c r="O16">
        <f>HLOOKUP(O$3,'LC(WDI)'!$A$2:$JG$66,$A16-1956,FALSE)</f>
        <v>731452000</v>
      </c>
      <c r="P16">
        <f>HLOOKUP(P$3,'LC(WDI)'!$A$2:$JG$66,$A16-1956,FALSE)</f>
        <v>225176000000</v>
      </c>
      <c r="Q16">
        <f>HLOOKUP(Q$3,'LC(WDI)'!$A$2:$JG$66,$A16-1956,FALSE)</f>
        <v>0</v>
      </c>
      <c r="R16">
        <f>HLOOKUP(R$3,'LC(WDI)'!$A$2:$JG$66,$A16-1956,FALSE)</f>
        <v>0</v>
      </c>
      <c r="S16">
        <f>HLOOKUP(S$3,'LC(WDI)'!$A$2:$JG$66,$A16-1956,FALSE)</f>
        <v>7453600000</v>
      </c>
      <c r="T16">
        <f>HLOOKUP(T$3,'LC(WDI)'!$A$2:$JG$66,$A16-1956,FALSE)</f>
        <v>16357000000</v>
      </c>
      <c r="V16">
        <f>HLOOKUP(V$3,'LC(WDI)'!$A$2:$JG$66,$A16-1956,FALSE)</f>
        <v>56707000000</v>
      </c>
      <c r="X16">
        <f>HLOOKUP(X$3,'LC(WDI)'!$A$2:$JG$66,$A16-1956,FALSE)</f>
        <v>11150026000000</v>
      </c>
      <c r="Y16">
        <f>HLOOKUP(Y$3,'LC(WDI)'!$A$2:$JG$66,$A16-1956,FALSE)</f>
        <v>0</v>
      </c>
      <c r="Z16">
        <f>HLOOKUP(Z$3,'LC(WDI)'!$A$2:$JG$66,$A16-1956,FALSE)</f>
        <v>40036400000</v>
      </c>
      <c r="AA16">
        <v>2000</v>
      </c>
      <c r="AB16">
        <f>(B16/B$11)^'w3'!B16</f>
        <v>1.0097594149509732</v>
      </c>
      <c r="AD16">
        <f>(D16/D$11)^'w3'!D16</f>
        <v>1.0198207285345227</v>
      </c>
      <c r="AE16">
        <f>(Country!I63/Country!I$58)^'w3'!E16</f>
        <v>1.0713386077346772</v>
      </c>
      <c r="AF16">
        <f>(F16/F$11)^'w3'!F16</f>
        <v>1.4748626754686112</v>
      </c>
      <c r="AH16">
        <f>(H16/H$11)^'w3'!H16</f>
        <v>1.0060897412653105</v>
      </c>
      <c r="AI16">
        <f>(Country!I90/Country!I$85)^'w3'!I16</f>
        <v>0.99998005789968203</v>
      </c>
      <c r="AK16">
        <f>(K16/K$11)^'w3'!K16</f>
        <v>1.0005894475188937</v>
      </c>
      <c r="AL16">
        <f>(L16/L$11)^'w3'!L16</f>
        <v>1.0045078542536781</v>
      </c>
      <c r="AM16">
        <f>(M16/M$11)^'w3'!M16</f>
        <v>1.0531022009163973</v>
      </c>
      <c r="AN16">
        <f>(N16/N$11)^'w3'!N16</f>
        <v>1.0007941119670192</v>
      </c>
      <c r="AO16">
        <f>(O16/O$11)^'w3'!O16</f>
        <v>1.0042503645068805</v>
      </c>
      <c r="AP16">
        <f>(Country!X36/Country!X$31)^'w3'!P16</f>
        <v>1.0162723462208552</v>
      </c>
      <c r="AS16">
        <f>(S16/S$11)^'w3'!S16</f>
        <v>1.0062405067199225</v>
      </c>
      <c r="AT16">
        <f>(Country!I36/Country!I$31)^'w3'!T16</f>
        <v>1.0023004717723016</v>
      </c>
      <c r="AV16">
        <f>(V16/V$11)^'w3'!V16</f>
        <v>1.0034644266220163</v>
      </c>
      <c r="AX16">
        <f>(X16/X$11)^'w3'!X16</f>
        <v>1.0100032347582946</v>
      </c>
      <c r="AY16">
        <f>(Country!I8/Country!I$3)^'w3'!Y16</f>
        <v>1.0453623551638926</v>
      </c>
      <c r="AZ16">
        <f>(Z16/Z$11)^'w3'!Z16</f>
        <v>1.0528389116881915</v>
      </c>
      <c r="BA16">
        <f t="shared" si="0"/>
        <v>1.9826042514560978</v>
      </c>
    </row>
    <row r="17" spans="1:53" x14ac:dyDescent="0.2">
      <c r="A17">
        <v>2001</v>
      </c>
      <c r="B17">
        <f>HLOOKUP(B$3,'LC(WDI)'!$A$2:$JG$66,$A17-1956,FALSE)</f>
        <v>201423300000</v>
      </c>
      <c r="C17">
        <f>HLOOKUP(C$3,'LC(WDI)'!$A$2:$JG$66,$A17-1956,FALSE)</f>
        <v>0</v>
      </c>
      <c r="D17">
        <f>HLOOKUP(D$3,'LC(WDI)'!$A$2:$JG$66,$A17-1956,FALSE)</f>
        <v>332290000000</v>
      </c>
      <c r="E17">
        <f>HLOOKUP(E$3,'LC(WDI)'!$A$2:$JG$66,$A17-1956,FALSE)</f>
        <v>0</v>
      </c>
      <c r="F17">
        <f>HLOOKUP(F$3,'LC(WDI)'!$A$2:$JG$66,$A17-1956,FALSE)</f>
        <v>18393000000</v>
      </c>
      <c r="H17">
        <f>HLOOKUP(H$3,'LC(WDI)'!$A$2:$JG$66,$A17-1956,FALSE)</f>
        <v>20979000000</v>
      </c>
      <c r="I17">
        <f>HLOOKUP(I$3,'LC(WDI)'!$A$2:$JG$66,$A17-1956,FALSE)</f>
        <v>0</v>
      </c>
      <c r="J17">
        <f>HLOOKUP(J$3,'LC(WDI)'!$A$2:$JG$66,$A17-1956,FALSE)</f>
        <v>811230353.31700003</v>
      </c>
      <c r="K17">
        <f>HLOOKUP(K$3,'LC(WDI)'!$A$2:$JG$66,$A17-1956,FALSE)</f>
        <v>5437274784.1300001</v>
      </c>
      <c r="L17">
        <f>HLOOKUP(L$3,'LC(WDI)'!$A$2:$JG$66,$A17-1956,FALSE)</f>
        <v>301269030000</v>
      </c>
      <c r="M17">
        <f>HLOOKUP(M$3,'LC(WDI)'!$A$2:$JG$66,$A17-1956,FALSE)</f>
        <v>1891950000000</v>
      </c>
      <c r="N17">
        <f>HLOOKUP(N$3,'LC(WDI)'!$A$2:$JG$66,$A17-1956,FALSE)</f>
        <v>37808555861.271103</v>
      </c>
      <c r="O17">
        <f>HLOOKUP(O$3,'LC(WDI)'!$A$2:$JG$66,$A17-1956,FALSE)</f>
        <v>736017000</v>
      </c>
      <c r="P17">
        <f>HLOOKUP(P$3,'LC(WDI)'!$A$2:$JG$66,$A17-1956,FALSE)</f>
        <v>238944000000</v>
      </c>
      <c r="Q17">
        <f>HLOOKUP(Q$3,'LC(WDI)'!$A$2:$JG$66,$A17-1956,FALSE)</f>
        <v>0</v>
      </c>
      <c r="R17">
        <f>HLOOKUP(R$3,'LC(WDI)'!$A$2:$JG$66,$A17-1956,FALSE)</f>
        <v>0</v>
      </c>
      <c r="S17">
        <f>HLOOKUP(S$3,'LC(WDI)'!$A$2:$JG$66,$A17-1956,FALSE)</f>
        <v>7456200000</v>
      </c>
      <c r="T17">
        <f>HLOOKUP(T$3,'LC(WDI)'!$A$2:$JG$66,$A17-1956,FALSE)</f>
        <v>17443000000</v>
      </c>
      <c r="V17">
        <f>HLOOKUP(V$3,'LC(WDI)'!$A$2:$JG$66,$A17-1956,FALSE)</f>
        <v>62385000000</v>
      </c>
      <c r="X17">
        <f>HLOOKUP(X$3,'LC(WDI)'!$A$2:$JG$66,$A17-1956,FALSE)</f>
        <v>12392969000000</v>
      </c>
      <c r="Y17">
        <f>HLOOKUP(Y$3,'LC(WDI)'!$A$2:$JG$66,$A17-1956,FALSE)</f>
        <v>0</v>
      </c>
      <c r="Z17">
        <f>HLOOKUP(Z$3,'LC(WDI)'!$A$2:$JG$66,$A17-1956,FALSE)</f>
        <v>44486000000</v>
      </c>
      <c r="AA17">
        <v>2001</v>
      </c>
      <c r="AB17">
        <f>(B17/B$11)^'w3'!B17</f>
        <v>1.0246937047215945</v>
      </c>
      <c r="AD17">
        <f>(D17/D$11)^'w3'!D17</f>
        <v>1.0212976454914735</v>
      </c>
      <c r="AE17">
        <f>(Country!I64/Country!I$58)^'w3'!E17</f>
        <v>1.0839900254025787</v>
      </c>
      <c r="AF17">
        <f>(F17/F$11)^'w3'!F17</f>
        <v>1.5739855443490687</v>
      </c>
      <c r="AH17">
        <f>(H17/H$11)^'w3'!H17</f>
        <v>1.0051928183903462</v>
      </c>
      <c r="AI17">
        <f>(Country!I91/Country!I$85)^'w3'!I17</f>
        <v>0.99998770028478012</v>
      </c>
      <c r="AK17">
        <f>(K17/K$11)^'w3'!K17</f>
        <v>1.0006083601167666</v>
      </c>
      <c r="AL17">
        <f>(L17/L$11)^'w3'!L17</f>
        <v>1.0046179131137027</v>
      </c>
      <c r="AM17">
        <f>(M17/M$11)^'w3'!M17</f>
        <v>1.053819688248854</v>
      </c>
      <c r="AN17">
        <f>(N17/N$11)^'w3'!N17</f>
        <v>1.0010644703785927</v>
      </c>
      <c r="AO17">
        <f>(O17/O$11)^'w3'!O17</f>
        <v>1.0048135738252935</v>
      </c>
      <c r="AP17">
        <f>(Country!X37/Country!X$31)^'w3'!P17</f>
        <v>1.0165215949233106</v>
      </c>
      <c r="AS17">
        <f>(S17/S$11)^'w3'!S17</f>
        <v>1.0065762340024267</v>
      </c>
      <c r="AT17">
        <f>(Country!I37/Country!I$31)^'w3'!T17</f>
        <v>1.0024629634445836</v>
      </c>
      <c r="AV17">
        <f>(V17/V$11)^'w3'!V17</f>
        <v>1.0033042564809487</v>
      </c>
      <c r="AX17">
        <f>(X17/X$11)^'w3'!X17</f>
        <v>1.0134542383340182</v>
      </c>
      <c r="AY17">
        <f>(Country!I9/Country!I$3)^'w3'!Y17</f>
        <v>1.0613793941809053</v>
      </c>
      <c r="AZ17">
        <f>(Z17/Z$11)^'w3'!Z17</f>
        <v>1.0625320509738467</v>
      </c>
      <c r="BA17">
        <f t="shared" si="0"/>
        <v>2.2386745759214279</v>
      </c>
    </row>
    <row r="18" spans="1:53" x14ac:dyDescent="0.2">
      <c r="A18">
        <v>2002</v>
      </c>
      <c r="B18">
        <f>HLOOKUP(B$3,'LC(WDI)'!$A$2:$JG$66,$A18-1956,FALSE)</f>
        <v>225779400000</v>
      </c>
      <c r="C18">
        <f>HLOOKUP(C$3,'LC(WDI)'!$A$2:$JG$66,$A18-1956,FALSE)</f>
        <v>0</v>
      </c>
      <c r="D18">
        <f>HLOOKUP(D$3,'LC(WDI)'!$A$2:$JG$66,$A18-1956,FALSE)</f>
        <v>388810000000</v>
      </c>
      <c r="E18">
        <f>HLOOKUP(E$3,'LC(WDI)'!$A$2:$JG$66,$A18-1956,FALSE)</f>
        <v>21259200000000</v>
      </c>
      <c r="F18">
        <f>HLOOKUP(F$3,'LC(WDI)'!$A$2:$JG$66,$A18-1956,FALSE)</f>
        <v>19615000000</v>
      </c>
      <c r="H18">
        <f>HLOOKUP(H$3,'LC(WDI)'!$A$2:$JG$66,$A18-1956,FALSE)</f>
        <v>23208000000</v>
      </c>
      <c r="I18">
        <f>HLOOKUP(I$3,'LC(WDI)'!$A$2:$JG$66,$A18-1956,FALSE)</f>
        <v>0</v>
      </c>
      <c r="J18">
        <f>HLOOKUP(J$3,'LC(WDI)'!$A$2:$JG$66,$A18-1956,FALSE)</f>
        <v>1145286264.57987</v>
      </c>
      <c r="K18">
        <f>HLOOKUP(K$3,'LC(WDI)'!$A$2:$JG$66,$A18-1956,FALSE)</f>
        <v>5717188253.6199999</v>
      </c>
      <c r="L18">
        <f>HLOOKUP(L$3,'LC(WDI)'!$A$2:$JG$66,$A18-1956,FALSE)</f>
        <v>308514555075.14001</v>
      </c>
      <c r="M18">
        <f>HLOOKUP(M$3,'LC(WDI)'!$A$2:$JG$66,$A18-1956,FALSE)</f>
        <v>2011290000000</v>
      </c>
      <c r="N18">
        <f>HLOOKUP(N$3,'LC(WDI)'!$A$2:$JG$66,$A18-1956,FALSE)</f>
        <v>38704729695.362</v>
      </c>
      <c r="O18">
        <f>HLOOKUP(O$3,'LC(WDI)'!$A$2:$JG$66,$A18-1956,FALSE)</f>
        <v>715359000</v>
      </c>
      <c r="P18">
        <f>HLOOKUP(P$3,'LC(WDI)'!$A$2:$JG$66,$A18-1956,FALSE)</f>
        <v>266000000000</v>
      </c>
      <c r="Q18">
        <f>HLOOKUP(Q$3,'LC(WDI)'!$A$2:$JG$66,$A18-1956,FALSE)</f>
        <v>0</v>
      </c>
      <c r="R18">
        <f>HLOOKUP(R$3,'LC(WDI)'!$A$2:$JG$66,$A18-1956,FALSE)</f>
        <v>0</v>
      </c>
      <c r="S18">
        <f>HLOOKUP(S$3,'LC(WDI)'!$A$2:$JG$66,$A18-1956,FALSE)</f>
        <v>7693200000</v>
      </c>
      <c r="T18">
        <f>HLOOKUP(T$3,'LC(WDI)'!$A$2:$JG$66,$A18-1956,FALSE)</f>
        <v>20242000000</v>
      </c>
      <c r="V18">
        <f>HLOOKUP(V$3,'LC(WDI)'!$A$2:$JG$66,$A18-1956,FALSE)</f>
        <v>66146000000</v>
      </c>
      <c r="X18">
        <f>HLOOKUP(X$3,'LC(WDI)'!$A$2:$JG$66,$A18-1956,FALSE)</f>
        <v>13807942000000</v>
      </c>
      <c r="Y18">
        <f>HLOOKUP(Y$3,'LC(WDI)'!$A$2:$JG$66,$A18-1956,FALSE)</f>
        <v>0</v>
      </c>
      <c r="Z18">
        <f>HLOOKUP(Z$3,'LC(WDI)'!$A$2:$JG$66,$A18-1956,FALSE)</f>
        <v>48396000000</v>
      </c>
      <c r="AA18">
        <v>2002</v>
      </c>
      <c r="AB18">
        <f>(B18/B$11)^'w3'!B18</f>
        <v>1.0323365404596021</v>
      </c>
      <c r="AD18">
        <f>(D18/D$11)^'w3'!D18</f>
        <v>1.0254918161064277</v>
      </c>
      <c r="AE18">
        <f>(Country!I65/Country!I$58)^'w3'!E18</f>
        <v>1.0903760257535513</v>
      </c>
      <c r="AF18">
        <f>(F18/F$11)^'w3'!F18</f>
        <v>1.6256723727606401</v>
      </c>
      <c r="AH18">
        <f>(H18/H$11)^'w3'!H18</f>
        <v>1.0080273315773098</v>
      </c>
      <c r="AI18">
        <f>(Country!I92/Country!I$85)^'w3'!I18</f>
        <v>0.9999916331566826</v>
      </c>
      <c r="AK18">
        <f>(K18/K$11)^'w3'!K18</f>
        <v>1.0021510843457817</v>
      </c>
      <c r="AL18">
        <f>(L18/L$11)^'w3'!L18</f>
        <v>1.0049510016232472</v>
      </c>
      <c r="AM18">
        <f>(M18/M$11)^'w3'!M18</f>
        <v>1.0481459428444184</v>
      </c>
      <c r="AN18">
        <f>(N18/N$11)^'w3'!N18</f>
        <v>1.0014266036395472</v>
      </c>
      <c r="AO18">
        <f>(O18/O$11)^'w3'!O18</f>
        <v>1.0038505161286386</v>
      </c>
      <c r="AP18">
        <f>(Country!X38/Country!X$31)^'w3'!P18</f>
        <v>1.0167054245206741</v>
      </c>
      <c r="AS18">
        <f>(S18/S$11)^'w3'!S18</f>
        <v>1.0091866710781232</v>
      </c>
      <c r="AT18">
        <f>(Country!I38/Country!I$31)^'w3'!T18</f>
        <v>1.0033152538632435</v>
      </c>
      <c r="AV18">
        <f>(V18/V$11)^'w3'!V18</f>
        <v>1.0039431953610038</v>
      </c>
      <c r="AX18">
        <f>(X18/X$11)^'w3'!X18</f>
        <v>1.0169240168501441</v>
      </c>
      <c r="AY18">
        <f>(Country!I10/Country!I$3)^'w3'!Y18</f>
        <v>1.0869107690750541</v>
      </c>
      <c r="AZ18">
        <f>(Z18/Z$11)^'w3'!Z18</f>
        <v>1.0741018085991769</v>
      </c>
      <c r="BA18">
        <f t="shared" si="0"/>
        <v>2.4535307665313173</v>
      </c>
    </row>
    <row r="19" spans="1:53" x14ac:dyDescent="0.2">
      <c r="A19">
        <v>2003</v>
      </c>
      <c r="B19">
        <f>HLOOKUP(B$3,'LC(WDI)'!$A$2:$JG$66,$A19-1956,FALSE)</f>
        <v>256609400000</v>
      </c>
      <c r="C19">
        <f>HLOOKUP(C$3,'LC(WDI)'!$A$2:$JG$66,$A19-1956,FALSE)</f>
        <v>0</v>
      </c>
      <c r="D19">
        <f>HLOOKUP(D$3,'LC(WDI)'!$A$2:$JG$66,$A19-1956,FALSE)</f>
        <v>391580000000</v>
      </c>
      <c r="E19">
        <f>HLOOKUP(E$3,'LC(WDI)'!$A$2:$JG$66,$A19-1956,FALSE)</f>
        <v>47661500000000</v>
      </c>
      <c r="F19">
        <f>HLOOKUP(F$3,'LC(WDI)'!$A$2:$JG$66,$A19-1956,FALSE)</f>
        <v>21423000000</v>
      </c>
      <c r="H19">
        <f>HLOOKUP(H$3,'LC(WDI)'!$A$2:$JG$66,$A19-1956,FALSE)</f>
        <v>24595000000</v>
      </c>
      <c r="I19">
        <f>HLOOKUP(I$3,'LC(WDI)'!$A$2:$JG$66,$A19-1956,FALSE)</f>
        <v>0</v>
      </c>
      <c r="J19">
        <f>HLOOKUP(J$3,'LC(WDI)'!$A$2:$JG$66,$A19-1956,FALSE)</f>
        <v>1632514753.6575501</v>
      </c>
      <c r="K19">
        <f>HLOOKUP(K$3,'LC(WDI)'!$A$2:$JG$66,$A19-1956,FALSE)</f>
        <v>5864686769.2399998</v>
      </c>
      <c r="L19">
        <f>HLOOKUP(L$3,'LC(WDI)'!$A$2:$JG$66,$A19-1956,FALSE)</f>
        <v>330113304044.04999</v>
      </c>
      <c r="M19">
        <f>HLOOKUP(M$3,'LC(WDI)'!$A$2:$JG$66,$A19-1956,FALSE)</f>
        <v>2130600000000</v>
      </c>
      <c r="N19">
        <f>HLOOKUP(N$3,'LC(WDI)'!$A$2:$JG$66,$A19-1956,FALSE)</f>
        <v>39095775139.175797</v>
      </c>
      <c r="O19">
        <f>HLOOKUP(O$3,'LC(WDI)'!$A$2:$JG$66,$A19-1956,FALSE)</f>
        <v>0</v>
      </c>
      <c r="P19">
        <f>HLOOKUP(P$3,'LC(WDI)'!$A$2:$JG$66,$A19-1956,FALSE)</f>
        <v>276130000000</v>
      </c>
      <c r="Q19">
        <f>HLOOKUP(Q$3,'LC(WDI)'!$A$2:$JG$66,$A19-1956,FALSE)</f>
        <v>0</v>
      </c>
      <c r="R19">
        <f>HLOOKUP(R$3,'LC(WDI)'!$A$2:$JG$66,$A19-1956,FALSE)</f>
        <v>0</v>
      </c>
      <c r="S19">
        <f>HLOOKUP(S$3,'LC(WDI)'!$A$2:$JG$66,$A19-1956,FALSE)</f>
        <v>8308700000</v>
      </c>
      <c r="T19">
        <f>HLOOKUP(T$3,'LC(WDI)'!$A$2:$JG$66,$A19-1956,FALSE)</f>
        <v>21721000000</v>
      </c>
      <c r="V19">
        <f>HLOOKUP(V$3,'LC(WDI)'!$A$2:$JG$66,$A19-1956,FALSE)</f>
        <v>71644000000</v>
      </c>
      <c r="X19">
        <f>HLOOKUP(X$3,'LC(WDI)'!$A$2:$JG$66,$A19-1956,FALSE)</f>
        <v>15146220000000</v>
      </c>
      <c r="Y19">
        <f>HLOOKUP(Y$3,'LC(WDI)'!$A$2:$JG$66,$A19-1956,FALSE)</f>
        <v>0</v>
      </c>
      <c r="Z19">
        <f>HLOOKUP(Z$3,'LC(WDI)'!$A$2:$JG$66,$A19-1956,FALSE)</f>
        <v>53915300000</v>
      </c>
      <c r="AA19">
        <v>2003</v>
      </c>
      <c r="AB19">
        <f>(B19/B$11)^'w3'!B19</f>
        <v>1.0363922917758324</v>
      </c>
      <c r="AD19">
        <f>(D19/D$11)^'w3'!D19</f>
        <v>1.0225469250662858</v>
      </c>
      <c r="AE19">
        <f>(Country!I66/Country!I$58)^'w3'!E19</f>
        <v>1.0752121904397125</v>
      </c>
      <c r="AF19">
        <f>(F19/F$11)^'w3'!F19</f>
        <v>1.5831414101656542</v>
      </c>
      <c r="AH19">
        <f>(H19/H$11)^'w3'!H19</f>
        <v>1.0114701286641465</v>
      </c>
      <c r="AI19">
        <f>(Country!I93/Country!I$85)^'w3'!I19</f>
        <v>0.99999716933939697</v>
      </c>
      <c r="AK19">
        <f>(K19/K$11)^'w3'!K19</f>
        <v>1.0033066185523658</v>
      </c>
      <c r="AL19">
        <f>(L19/L$11)^'w3'!L19</f>
        <v>1.0064849848692594</v>
      </c>
      <c r="AM19">
        <f>(M19/M$11)^'w3'!M19</f>
        <v>1.05867591024172</v>
      </c>
      <c r="AN19">
        <f>(N19/N$11)^'w3'!N19</f>
        <v>1.0014773081639969</v>
      </c>
      <c r="AO19">
        <f>(O19/O$11)^'w3'!O19</f>
        <v>0</v>
      </c>
      <c r="AP19">
        <f>(Country!X39/Country!X$31)^'w3'!P19</f>
        <v>1.0172474046419522</v>
      </c>
      <c r="AS19">
        <f>(S19/S$11)^'w3'!S19</f>
        <v>1.009803966403293</v>
      </c>
      <c r="AT19">
        <f>(Country!I39/Country!I$31)^'w3'!T19</f>
        <v>1.0044202443426995</v>
      </c>
      <c r="AV19">
        <f>(V19/V$11)^'w3'!V19</f>
        <v>1.0040530462530417</v>
      </c>
      <c r="AX19">
        <f>(X19/X$11)^'w3'!X19</f>
        <v>1.0249583328006391</v>
      </c>
      <c r="AY19">
        <f>(Country!I11/Country!I$3)^'w3'!Y19</f>
        <v>1.1301385752748896</v>
      </c>
      <c r="AZ19">
        <f>(Z19/Z$11)^'w3'!Z19</f>
        <v>1.0890747468745599</v>
      </c>
      <c r="BA19">
        <f t="shared" si="0"/>
        <v>2.5529930909829615</v>
      </c>
    </row>
    <row r="20" spans="1:53" x14ac:dyDescent="0.2">
      <c r="A20">
        <v>2004</v>
      </c>
      <c r="B20">
        <f>HLOOKUP(B$3,'LC(WDI)'!$A$2:$JG$66,$A20-1956,FALSE)</f>
        <v>273296100000</v>
      </c>
      <c r="C20">
        <f>HLOOKUP(C$3,'LC(WDI)'!$A$2:$JG$66,$A20-1956,FALSE)</f>
        <v>0</v>
      </c>
      <c r="D20">
        <f>HLOOKUP(D$3,'LC(WDI)'!$A$2:$JG$66,$A20-1956,FALSE)</f>
        <v>428040000000</v>
      </c>
      <c r="E20">
        <f>HLOOKUP(E$3,'LC(WDI)'!$A$2:$JG$66,$A20-1956,FALSE)</f>
        <v>49270000000000</v>
      </c>
      <c r="F20">
        <f>HLOOKUP(F$3,'LC(WDI)'!$A$2:$JG$66,$A20-1956,FALSE)</f>
        <v>23079000000</v>
      </c>
      <c r="H20">
        <f>HLOOKUP(H$3,'LC(WDI)'!$A$2:$JG$66,$A20-1956,FALSE)</f>
        <v>25156000000</v>
      </c>
      <c r="I20">
        <f>HLOOKUP(I$3,'LC(WDI)'!$A$2:$JG$66,$A20-1956,FALSE)</f>
        <v>0</v>
      </c>
      <c r="J20">
        <f>HLOOKUP(J$3,'LC(WDI)'!$A$2:$JG$66,$A20-1956,FALSE)</f>
        <v>2010771415.8998799</v>
      </c>
      <c r="K20">
        <f>HLOOKUP(K$3,'LC(WDI)'!$A$2:$JG$66,$A20-1956,FALSE)</f>
        <v>6008746176.0600004</v>
      </c>
      <c r="L20">
        <f>HLOOKUP(L$3,'LC(WDI)'!$A$2:$JG$66,$A20-1956,FALSE)</f>
        <v>357935294640.82001</v>
      </c>
      <c r="M20">
        <f>HLOOKUP(M$3,'LC(WDI)'!$A$2:$JG$66,$A20-1956,FALSE)</f>
        <v>2301580000000</v>
      </c>
      <c r="N20">
        <f>HLOOKUP(N$3,'LC(WDI)'!$A$2:$JG$66,$A20-1956,FALSE)</f>
        <v>38742490845.889503</v>
      </c>
      <c r="O20">
        <f>HLOOKUP(O$3,'LC(WDI)'!$A$2:$JG$66,$A20-1956,FALSE)</f>
        <v>0</v>
      </c>
      <c r="P20">
        <f>HLOOKUP(P$3,'LC(WDI)'!$A$2:$JG$66,$A20-1956,FALSE)</f>
        <v>283070000000</v>
      </c>
      <c r="Q20">
        <f>HLOOKUP(Q$3,'LC(WDI)'!$A$2:$JG$66,$A20-1956,FALSE)</f>
        <v>0</v>
      </c>
      <c r="R20">
        <f>HLOOKUP(R$3,'LC(WDI)'!$A$2:$JG$66,$A20-1956,FALSE)</f>
        <v>0</v>
      </c>
      <c r="S20">
        <f>HLOOKUP(S$3,'LC(WDI)'!$A$2:$JG$66,$A20-1956,FALSE)</f>
        <v>8359500000</v>
      </c>
      <c r="T20">
        <f>HLOOKUP(T$3,'LC(WDI)'!$A$2:$JG$66,$A20-1956,FALSE)</f>
        <v>23779000000</v>
      </c>
      <c r="V20">
        <f>HLOOKUP(V$3,'LC(WDI)'!$A$2:$JG$66,$A20-1956,FALSE)</f>
        <v>77775000000</v>
      </c>
      <c r="X20">
        <f>HLOOKUP(X$3,'LC(WDI)'!$A$2:$JG$66,$A20-1956,FALSE)</f>
        <v>18205124000000</v>
      </c>
      <c r="Y20">
        <f>HLOOKUP(Y$3,'LC(WDI)'!$A$2:$JG$66,$A20-1956,FALSE)</f>
        <v>0</v>
      </c>
      <c r="Z20">
        <f>HLOOKUP(Z$3,'LC(WDI)'!$A$2:$JG$66,$A20-1956,FALSE)</f>
        <v>60206000000</v>
      </c>
      <c r="AA20">
        <v>2004</v>
      </c>
      <c r="AB20">
        <f>(B20/B$11)^'w3'!B20</f>
        <v>1.0379223691999049</v>
      </c>
      <c r="AD20">
        <f>(D20/D$11)^'w3'!D20</f>
        <v>1.0211740273665497</v>
      </c>
      <c r="AE20">
        <f>(Country!I67/Country!I$58)^'w3'!E20</f>
        <v>1.0758751125379074</v>
      </c>
      <c r="AF20">
        <f>(F20/F$11)^'w3'!F20</f>
        <v>1.525043813114092</v>
      </c>
      <c r="AH20">
        <f>(H20/H$11)^'w3'!H20</f>
        <v>1.0124227358925211</v>
      </c>
      <c r="AI20">
        <f>(Country!I94/Country!I$85)^'w3'!I20</f>
        <v>1.0000136383014542</v>
      </c>
      <c r="AK20">
        <f>(K20/K$11)^'w3'!K20</f>
        <v>1.0057044521101308</v>
      </c>
      <c r="AL20">
        <f>(L20/L$11)^'w3'!L20</f>
        <v>1.0078385378153261</v>
      </c>
      <c r="AM20">
        <f>(M20/M$11)^'w3'!M20</f>
        <v>1.0961137181741851</v>
      </c>
      <c r="AN20">
        <f>(N20/N$11)^'w3'!N20</f>
        <v>1.0010260984671537</v>
      </c>
      <c r="AO20">
        <f>(O20/O$11)^'w3'!O20</f>
        <v>0</v>
      </c>
      <c r="AP20">
        <f>(Country!X40/Country!X$31)^'w3'!P20</f>
        <v>1.0171122993459625</v>
      </c>
      <c r="AS20">
        <f>(S20/S$11)^'w3'!S20</f>
        <v>1.0143814737391426</v>
      </c>
      <c r="AT20">
        <f>(Country!I40/Country!I$31)^'w3'!T20</f>
        <v>1.0049636900571393</v>
      </c>
      <c r="AV20">
        <f>(V20/V$11)^'w3'!V20</f>
        <v>1.0058034928933957</v>
      </c>
      <c r="AX20">
        <f>(X20/X$11)^'w3'!X20</f>
        <v>1.0334324729564244</v>
      </c>
      <c r="AY20">
        <f>(Country!I12/Country!I$3)^'w3'!Y20</f>
        <v>1.1620657062365725</v>
      </c>
      <c r="AZ20">
        <f>(Z20/Z$11)^'w3'!Z20</f>
        <v>1.103795614323434</v>
      </c>
      <c r="BA20">
        <f t="shared" si="0"/>
        <v>2.7069120926606094</v>
      </c>
    </row>
    <row r="21" spans="1:53" x14ac:dyDescent="0.2">
      <c r="A21">
        <v>2005</v>
      </c>
      <c r="B21">
        <f>HLOOKUP(B$3,'LC(WDI)'!$A$2:$JG$66,$A21-1956,FALSE)</f>
        <v>292126500000</v>
      </c>
      <c r="C21">
        <f>HLOOKUP(C$3,'LC(WDI)'!$A$2:$JG$66,$A21-1956,FALSE)</f>
        <v>0</v>
      </c>
      <c r="D21">
        <f>HLOOKUP(D$3,'LC(WDI)'!$A$2:$JG$66,$A21-1956,FALSE)</f>
        <v>464730000000</v>
      </c>
      <c r="E21">
        <f>HLOOKUP(E$3,'LC(WDI)'!$A$2:$JG$66,$A21-1956,FALSE)</f>
        <v>0</v>
      </c>
      <c r="F21">
        <f>HLOOKUP(F$3,'LC(WDI)'!$A$2:$JG$66,$A21-1956,FALSE)</f>
        <v>24117000000</v>
      </c>
      <c r="H21">
        <f>HLOOKUP(H$3,'LC(WDI)'!$A$2:$JG$66,$A21-1956,FALSE)</f>
        <v>27102000000</v>
      </c>
      <c r="I21">
        <f>HLOOKUP(I$3,'LC(WDI)'!$A$2:$JG$66,$A21-1956,FALSE)</f>
        <v>0</v>
      </c>
      <c r="J21">
        <f>HLOOKUP(J$3,'LC(WDI)'!$A$2:$JG$66,$A21-1956,FALSE)</f>
        <v>2675800000</v>
      </c>
      <c r="K21">
        <f>HLOOKUP(K$3,'LC(WDI)'!$A$2:$JG$66,$A21-1956,FALSE)</f>
        <v>5967501659.7600002</v>
      </c>
      <c r="L21">
        <f>HLOOKUP(L$3,'LC(WDI)'!$A$2:$JG$66,$A21-1956,FALSE)</f>
        <v>403271298604.64697</v>
      </c>
      <c r="M21">
        <f>HLOOKUP(M$3,'LC(WDI)'!$A$2:$JG$66,$A21-1956,FALSE)</f>
        <v>2518000000000</v>
      </c>
      <c r="N21">
        <f>HLOOKUP(N$3,'LC(WDI)'!$A$2:$JG$66,$A21-1956,FALSE)</f>
        <v>38995435803.6856</v>
      </c>
      <c r="O21">
        <f>HLOOKUP(O$3,'LC(WDI)'!$A$2:$JG$66,$A21-1956,FALSE)</f>
        <v>0</v>
      </c>
      <c r="P21">
        <f>HLOOKUP(P$3,'LC(WDI)'!$A$2:$JG$66,$A21-1956,FALSE)</f>
        <v>296360000000</v>
      </c>
      <c r="Q21">
        <f>HLOOKUP(Q$3,'LC(WDI)'!$A$2:$JG$66,$A21-1956,FALSE)</f>
        <v>0</v>
      </c>
      <c r="R21">
        <f>HLOOKUP(R$3,'LC(WDI)'!$A$2:$JG$66,$A21-1956,FALSE)</f>
        <v>0</v>
      </c>
      <c r="S21">
        <f>HLOOKUP(S$3,'LC(WDI)'!$A$2:$JG$66,$A21-1956,FALSE)</f>
        <v>9077300000</v>
      </c>
      <c r="T21">
        <f>HLOOKUP(T$3,'LC(WDI)'!$A$2:$JG$66,$A21-1956,FALSE)</f>
        <v>25587000000</v>
      </c>
      <c r="V21">
        <f>HLOOKUP(V$3,'LC(WDI)'!$A$2:$JG$66,$A21-1956,FALSE)</f>
        <v>82093000000</v>
      </c>
      <c r="X21">
        <f>HLOOKUP(X$3,'LC(WDI)'!$A$2:$JG$66,$A21-1956,FALSE)</f>
        <v>19538500000000</v>
      </c>
      <c r="Y21">
        <f>HLOOKUP(Y$3,'LC(WDI)'!$A$2:$JG$66,$A21-1956,FALSE)</f>
        <v>0</v>
      </c>
      <c r="Z21">
        <f>HLOOKUP(Z$3,'LC(WDI)'!$A$2:$JG$66,$A21-1956,FALSE)</f>
        <v>67286000000</v>
      </c>
      <c r="AA21">
        <v>2005</v>
      </c>
      <c r="AB21">
        <f>(B21/B$11)^'w3'!B21</f>
        <v>1.0443651985854272</v>
      </c>
      <c r="AD21">
        <f>(D21/D$11)^'w3'!D21</f>
        <v>1.020081224379507</v>
      </c>
      <c r="AE21">
        <f>(Country!I68/Country!I$58)^'w3'!E21</f>
        <v>1.0991921406408371</v>
      </c>
      <c r="AF21">
        <f>(F21/F$11)^'w3'!F21</f>
        <v>1.545931294795774</v>
      </c>
      <c r="AH21">
        <f>(H21/H$11)^'w3'!H21</f>
        <v>1.0154013895190199</v>
      </c>
      <c r="AI21">
        <f>(Country!I95/Country!I$85)^'w3'!I21</f>
        <v>1.0000166681089431</v>
      </c>
      <c r="AK21">
        <f>(K21/K$11)^'w3'!K21</f>
        <v>1.0039309102979217</v>
      </c>
      <c r="AL21">
        <f>(L21/L$11)^'w3'!L21</f>
        <v>1.0085779210143275</v>
      </c>
      <c r="AM21">
        <f>(M21/M$11)^'w3'!M21</f>
        <v>1.1116505482260461</v>
      </c>
      <c r="AN21">
        <f>(N21/N$11)^'w3'!N21</f>
        <v>1.000967800954538</v>
      </c>
      <c r="AO21">
        <f>(O21/O$11)^'w3'!O21</f>
        <v>0</v>
      </c>
      <c r="AP21">
        <f>(Country!X41/Country!X$31)^'w3'!P21</f>
        <v>1.0172992368466163</v>
      </c>
      <c r="AS21">
        <f>(S21/S$11)^'w3'!S21</f>
        <v>1.0127895283089217</v>
      </c>
      <c r="AT21">
        <f>(Country!I41/Country!I$31)^'w3'!T21</f>
        <v>1.0035044289794794</v>
      </c>
      <c r="AV21">
        <f>(V21/V$11)^'w3'!V21</f>
        <v>1.0046458261217521</v>
      </c>
      <c r="AX21">
        <f>(X21/X$11)^'w3'!X21</f>
        <v>1.0591948210314162</v>
      </c>
      <c r="AY21">
        <f>(Country!I13/Country!I$3)^'w3'!Y21</f>
        <v>1.1549896903337928</v>
      </c>
      <c r="AZ21">
        <f>(Z21/Z$11)^'w3'!Z21</f>
        <v>1.1020371756805234</v>
      </c>
      <c r="BA21">
        <f t="shared" si="0"/>
        <v>2.9003340263559356</v>
      </c>
    </row>
    <row r="22" spans="1:53" x14ac:dyDescent="0.2">
      <c r="A22">
        <v>2006</v>
      </c>
      <c r="B22">
        <f>HLOOKUP(B$3,'LC(WDI)'!$A$2:$JG$66,$A22-1956,FALSE)</f>
        <v>304182200000</v>
      </c>
      <c r="C22">
        <f>HLOOKUP(C$3,'LC(WDI)'!$A$2:$JG$66,$A22-1956,FALSE)</f>
        <v>0</v>
      </c>
      <c r="D22">
        <f>HLOOKUP(D$3,'LC(WDI)'!$A$2:$JG$66,$A22-1956,FALSE)</f>
        <v>493430000000</v>
      </c>
      <c r="E22">
        <f>HLOOKUP(E$3,'LC(WDI)'!$A$2:$JG$66,$A22-1956,FALSE)</f>
        <v>0</v>
      </c>
      <c r="F22">
        <f>HLOOKUP(F$3,'LC(WDI)'!$A$2:$JG$66,$A22-1956,FALSE)</f>
        <v>25628000000</v>
      </c>
      <c r="H22">
        <f>HLOOKUP(H$3,'LC(WDI)'!$A$2:$JG$66,$A22-1956,FALSE)</f>
        <v>28404000000</v>
      </c>
      <c r="I22">
        <f>HLOOKUP(I$3,'LC(WDI)'!$A$2:$JG$66,$A22-1956,FALSE)</f>
        <v>0</v>
      </c>
      <c r="J22">
        <f>HLOOKUP(J$3,'LC(WDI)'!$A$2:$JG$66,$A22-1956,FALSE)</f>
        <v>2462100000</v>
      </c>
      <c r="K22">
        <f>HLOOKUP(K$3,'LC(WDI)'!$A$2:$JG$66,$A22-1956,FALSE)</f>
        <v>5987397868.1999998</v>
      </c>
      <c r="L22">
        <f>HLOOKUP(L$3,'LC(WDI)'!$A$2:$JG$66,$A22-1956,FALSE)</f>
        <v>505648460509.302</v>
      </c>
      <c r="M22">
        <f>HLOOKUP(M$3,'LC(WDI)'!$A$2:$JG$66,$A22-1956,FALSE)</f>
        <v>2760000000000</v>
      </c>
      <c r="N22">
        <f>HLOOKUP(N$3,'LC(WDI)'!$A$2:$JG$66,$A22-1956,FALSE)</f>
        <v>39266966034.746803</v>
      </c>
      <c r="O22">
        <f>HLOOKUP(O$3,'LC(WDI)'!$A$2:$JG$66,$A22-1956,FALSE)</f>
        <v>0</v>
      </c>
      <c r="P22">
        <f>HLOOKUP(P$3,'LC(WDI)'!$A$2:$JG$66,$A22-1956,FALSE)</f>
        <v>324700000000</v>
      </c>
      <c r="Q22">
        <f>HLOOKUP(Q$3,'LC(WDI)'!$A$2:$JG$66,$A22-1956,FALSE)</f>
        <v>0</v>
      </c>
      <c r="R22">
        <f>HLOOKUP(R$3,'LC(WDI)'!$A$2:$JG$66,$A22-1956,FALSE)</f>
        <v>0</v>
      </c>
      <c r="S22">
        <f>HLOOKUP(S$3,'LC(WDI)'!$A$2:$JG$66,$A22-1956,FALSE)</f>
        <v>9743235102.2923908</v>
      </c>
      <c r="T22">
        <f>HLOOKUP(T$3,'LC(WDI)'!$A$2:$JG$66,$A22-1956,FALSE)</f>
        <v>28521577162.02</v>
      </c>
      <c r="V22">
        <f>HLOOKUP(V$3,'LC(WDI)'!$A$2:$JG$66,$A22-1956,FALSE)</f>
        <v>88277000000</v>
      </c>
      <c r="X22">
        <f>HLOOKUP(X$3,'LC(WDI)'!$A$2:$JG$66,$A22-1956,FALSE)</f>
        <v>20732100000000</v>
      </c>
      <c r="Y22">
        <f>HLOOKUP(Y$3,'LC(WDI)'!$A$2:$JG$66,$A22-1956,FALSE)</f>
        <v>0</v>
      </c>
      <c r="Z22">
        <f>HLOOKUP(Z$3,'LC(WDI)'!$A$2:$JG$66,$A22-1956,FALSE)</f>
        <v>73411000000</v>
      </c>
      <c r="AA22">
        <v>2006</v>
      </c>
      <c r="AB22">
        <f>(B22/B$11)^'w3'!B22</f>
        <v>1.0466528574487219</v>
      </c>
      <c r="AD22">
        <f>(D22/D$11)^'w3'!D22</f>
        <v>1.0182205274346305</v>
      </c>
      <c r="AE22">
        <f>(Country!I69/Country!I$58)^'w3'!E22</f>
        <v>1.1260825630074123</v>
      </c>
      <c r="AF22">
        <f>(F22/F$11)^'w3'!F22</f>
        <v>1.54842007443095</v>
      </c>
      <c r="AH22">
        <f>(H22/H$11)^'w3'!H22</f>
        <v>1.0213994149007157</v>
      </c>
      <c r="AI22">
        <f>(Country!I96/Country!I$85)^'w3'!I22</f>
        <v>1.0000477318416516</v>
      </c>
      <c r="AK22">
        <f>(K22/K$11)^'w3'!K22</f>
        <v>1.0005005852651399</v>
      </c>
      <c r="AL22">
        <f>(L22/L$11)^'w3'!L22</f>
        <v>1.0132764315756093</v>
      </c>
      <c r="AM22">
        <f>(M22/M$11)^'w3'!M22</f>
        <v>1.1540375906607001</v>
      </c>
      <c r="AN22">
        <f>(N22/N$11)^'w3'!N22</f>
        <v>1.0009867368750531</v>
      </c>
      <c r="AO22">
        <f>(O22/O$11)^'w3'!O22</f>
        <v>0</v>
      </c>
      <c r="AP22">
        <f>(Country!X42/Country!X$31)^'w3'!P22</f>
        <v>1.025544898157331</v>
      </c>
      <c r="AS22">
        <f>(S22/S$11)^'w3'!S22</f>
        <v>1.0244424659962748</v>
      </c>
      <c r="AT22">
        <f>(Country!I42/Country!I$31)^'w3'!T22</f>
        <v>1.0046784931025907</v>
      </c>
      <c r="AV22">
        <f>(V22/V$11)^'w3'!V22</f>
        <v>1.0048347005057205</v>
      </c>
      <c r="AX22">
        <f>(X22/X$11)^'w3'!X22</f>
        <v>1.0499039309586378</v>
      </c>
      <c r="AY22">
        <f>(Country!I14/Country!I$3)^'w3'!Y22</f>
        <v>1.1468293224136537</v>
      </c>
      <c r="AZ22">
        <f>(Z22/Z$11)^'w3'!Z22</f>
        <v>1.1078371673928771</v>
      </c>
      <c r="BA22">
        <f t="shared" si="0"/>
        <v>3.1448627904415694</v>
      </c>
    </row>
    <row r="23" spans="1:53" x14ac:dyDescent="0.2">
      <c r="A23">
        <v>2007</v>
      </c>
      <c r="B23">
        <f>HLOOKUP(B$3,'LC(WDI)'!$A$2:$JG$66,$A23-1956,FALSE)</f>
        <v>319403600000</v>
      </c>
      <c r="C23">
        <f>HLOOKUP(C$3,'LC(WDI)'!$A$2:$JG$66,$A23-1956,FALSE)</f>
        <v>0</v>
      </c>
      <c r="D23">
        <f>HLOOKUP(D$3,'LC(WDI)'!$A$2:$JG$66,$A23-1956,FALSE)</f>
        <v>528370000000</v>
      </c>
      <c r="E23">
        <f>HLOOKUP(E$3,'LC(WDI)'!$A$2:$JG$66,$A23-1956,FALSE)</f>
        <v>0</v>
      </c>
      <c r="F23">
        <f>HLOOKUP(F$3,'LC(WDI)'!$A$2:$JG$66,$A23-1956,FALSE)</f>
        <v>27915000000</v>
      </c>
      <c r="H23">
        <f>HLOOKUP(H$3,'LC(WDI)'!$A$2:$JG$66,$A23-1956,FALSE)</f>
        <v>29772000000</v>
      </c>
      <c r="I23">
        <f>HLOOKUP(I$3,'LC(WDI)'!$A$2:$JG$66,$A23-1956,FALSE)</f>
        <v>0</v>
      </c>
      <c r="J23">
        <f>HLOOKUP(J$3,'LC(WDI)'!$A$2:$JG$66,$A23-1956,FALSE)</f>
        <v>3541039391.4903102</v>
      </c>
      <c r="K23">
        <f>HLOOKUP(K$3,'LC(WDI)'!$A$2:$JG$66,$A23-1956,FALSE)</f>
        <v>6280400920.3400002</v>
      </c>
      <c r="L23">
        <f>HLOOKUP(L$3,'LC(WDI)'!$A$2:$JG$66,$A23-1956,FALSE)</f>
        <v>559462950000</v>
      </c>
      <c r="M23">
        <f>HLOOKUP(M$3,'LC(WDI)'!$A$2:$JG$66,$A23-1956,FALSE)</f>
        <v>3107938000000</v>
      </c>
      <c r="N23">
        <f>HLOOKUP(N$3,'LC(WDI)'!$A$2:$JG$66,$A23-1956,FALSE)</f>
        <v>39506072889.141899</v>
      </c>
      <c r="O23">
        <f>HLOOKUP(O$3,'LC(WDI)'!$A$2:$JG$66,$A23-1956,FALSE)</f>
        <v>0</v>
      </c>
      <c r="P23">
        <f>HLOOKUP(P$3,'LC(WDI)'!$A$2:$JG$66,$A23-1956,FALSE)</f>
        <v>350291000000</v>
      </c>
      <c r="Q23">
        <f>HLOOKUP(Q$3,'LC(WDI)'!$A$2:$JG$66,$A23-1956,FALSE)</f>
        <v>0</v>
      </c>
      <c r="R23">
        <f>HLOOKUP(R$3,'LC(WDI)'!$A$2:$JG$66,$A23-1956,FALSE)</f>
        <v>0</v>
      </c>
      <c r="S23">
        <f>HLOOKUP(S$3,'LC(WDI)'!$A$2:$JG$66,$A23-1956,FALSE)</f>
        <v>10045598377.8615</v>
      </c>
      <c r="T23">
        <f>HLOOKUP(T$3,'LC(WDI)'!$A$2:$JG$66,$A23-1956,FALSE)</f>
        <v>32587160970.689999</v>
      </c>
      <c r="V23">
        <f>HLOOKUP(V$3,'LC(WDI)'!$A$2:$JG$66,$A23-1956,FALSE)</f>
        <v>92413000000</v>
      </c>
      <c r="X23">
        <f>HLOOKUP(X$3,'LC(WDI)'!$A$2:$JG$66,$A23-1956,FALSE)</f>
        <v>21732646000000</v>
      </c>
      <c r="Y23">
        <f>HLOOKUP(Y$3,'LC(WDI)'!$A$2:$JG$66,$A23-1956,FALSE)</f>
        <v>0</v>
      </c>
      <c r="Z23">
        <f>HLOOKUP(Z$3,'LC(WDI)'!$A$2:$JG$66,$A23-1956,FALSE)</f>
        <v>84292000000</v>
      </c>
      <c r="AA23">
        <v>2007</v>
      </c>
      <c r="AB23">
        <f>(B23/B$11)^'w3'!B23</f>
        <v>1.0535768266839824</v>
      </c>
      <c r="AD23">
        <f>(D23/D$11)^'w3'!D23</f>
        <v>1.0150581969471233</v>
      </c>
      <c r="AE23">
        <f>(Country!I70/Country!I$58)^'w3'!E23</f>
        <v>1.1220729623341539</v>
      </c>
      <c r="AF23">
        <f>(F23/F$11)^'w3'!F23</f>
        <v>1.5322114771096547</v>
      </c>
      <c r="AH23">
        <f>(H23/H$11)^'w3'!H23</f>
        <v>1.0199492183262404</v>
      </c>
      <c r="AI23">
        <f>(Country!I97/Country!I$85)^'w3'!I23</f>
        <v>1.0000573655743479</v>
      </c>
      <c r="AK23">
        <f>(K23/K$11)^'w3'!K23</f>
        <v>1.0013872569429327</v>
      </c>
      <c r="AL23">
        <f>(L23/L$11)^'w3'!L23</f>
        <v>1.016941608229132</v>
      </c>
      <c r="AM23">
        <f>(M23/M$11)^'w3'!M23</f>
        <v>1.1562184055449025</v>
      </c>
      <c r="AN23">
        <f>(N23/N$11)^'w3'!N23</f>
        <v>1.000848837792746</v>
      </c>
      <c r="AO23">
        <f>(O23/O$11)^'w3'!O23</f>
        <v>0</v>
      </c>
      <c r="AP23">
        <f>(Country!X43/Country!X$31)^'w3'!P23</f>
        <v>1.0313459805706122</v>
      </c>
      <c r="AS23">
        <f>(S23/S$11)^'w3'!S23</f>
        <v>1.0353105690425015</v>
      </c>
      <c r="AT23">
        <f>(Country!I43/Country!I$31)^'w3'!T23</f>
        <v>1.0054305952854758</v>
      </c>
      <c r="AV23">
        <f>(V23/V$11)^'w3'!V23</f>
        <v>1.0068958131766164</v>
      </c>
      <c r="AX23">
        <f>(X23/X$11)^'w3'!X23</f>
        <v>1.0570793447689011</v>
      </c>
      <c r="AY23">
        <f>(Country!I15/Country!I$3)^'w3'!Y23</f>
        <v>1.1944956342576007</v>
      </c>
      <c r="AZ23">
        <f>(Z23/Z$11)^'w3'!Z23</f>
        <v>1.120004115888644</v>
      </c>
      <c r="BA23">
        <f t="shared" si="0"/>
        <v>3.378549610897061</v>
      </c>
    </row>
    <row r="24" spans="1:53" x14ac:dyDescent="0.2">
      <c r="A24">
        <v>2008</v>
      </c>
      <c r="B24">
        <f>HLOOKUP(B$3,'LC(WDI)'!$A$2:$JG$66,$A24-1956,FALSE)</f>
        <v>340254900000</v>
      </c>
      <c r="C24">
        <f>HLOOKUP(C$3,'LC(WDI)'!$A$2:$JG$66,$A24-1956,FALSE)</f>
        <v>0</v>
      </c>
      <c r="D24">
        <f>HLOOKUP(D$3,'LC(WDI)'!$A$2:$JG$66,$A24-1956,FALSE)</f>
        <v>815920000000</v>
      </c>
      <c r="E24">
        <f>HLOOKUP(E$3,'LC(WDI)'!$A$2:$JG$66,$A24-1956,FALSE)</f>
        <v>112774000000000</v>
      </c>
      <c r="F24">
        <f>HLOOKUP(F$3,'LC(WDI)'!$A$2:$JG$66,$A24-1956,FALSE)</f>
        <v>30054000000</v>
      </c>
      <c r="H24">
        <f>HLOOKUP(H$3,'LC(WDI)'!$A$2:$JG$66,$A24-1956,FALSE)</f>
        <v>31984000000</v>
      </c>
      <c r="I24">
        <f>HLOOKUP(I$3,'LC(WDI)'!$A$2:$JG$66,$A24-1956,FALSE)</f>
        <v>0</v>
      </c>
      <c r="J24">
        <f>HLOOKUP(J$3,'LC(WDI)'!$A$2:$JG$66,$A24-1956,FALSE)</f>
        <v>4413319956.8999004</v>
      </c>
      <c r="K24">
        <f>HLOOKUP(K$3,'LC(WDI)'!$A$2:$JG$66,$A24-1956,FALSE)</f>
        <v>6424059158.9499998</v>
      </c>
      <c r="L24">
        <f>HLOOKUP(L$3,'LC(WDI)'!$A$2:$JG$66,$A24-1956,FALSE)</f>
        <v>584500000000</v>
      </c>
      <c r="M24">
        <f>HLOOKUP(M$3,'LC(WDI)'!$A$2:$JG$66,$A24-1956,FALSE)</f>
        <v>3544890000000</v>
      </c>
      <c r="N24">
        <f>HLOOKUP(N$3,'LC(WDI)'!$A$2:$JG$66,$A24-1956,FALSE)</f>
        <v>41107446845.956902</v>
      </c>
      <c r="O24">
        <f>HLOOKUP(O$3,'LC(WDI)'!$A$2:$JG$66,$A24-1956,FALSE)</f>
        <v>0</v>
      </c>
      <c r="P24">
        <f>HLOOKUP(P$3,'LC(WDI)'!$A$2:$JG$66,$A24-1956,FALSE)</f>
        <v>374662000000</v>
      </c>
      <c r="Q24">
        <f>HLOOKUP(Q$3,'LC(WDI)'!$A$2:$JG$66,$A24-1956,FALSE)</f>
        <v>0</v>
      </c>
      <c r="R24">
        <f>HLOOKUP(R$3,'LC(WDI)'!$A$2:$JG$66,$A24-1956,FALSE)</f>
        <v>0</v>
      </c>
      <c r="S24">
        <f>HLOOKUP(S$3,'LC(WDI)'!$A$2:$JG$66,$A24-1956,FALSE)</f>
        <v>11013733557.7577</v>
      </c>
      <c r="T24">
        <f>HLOOKUP(T$3,'LC(WDI)'!$A$2:$JG$66,$A24-1956,FALSE)</f>
        <v>41010785600.040001</v>
      </c>
      <c r="V24">
        <f>HLOOKUP(V$3,'LC(WDI)'!$A$2:$JG$66,$A24-1956,FALSE)</f>
        <v>95839000000</v>
      </c>
      <c r="X24">
        <f>HLOOKUP(X$3,'LC(WDI)'!$A$2:$JG$66,$A24-1956,FALSE)</f>
        <v>22925382000000</v>
      </c>
      <c r="Y24">
        <f>HLOOKUP(Y$3,'LC(WDI)'!$A$2:$JG$66,$A24-1956,FALSE)</f>
        <v>0</v>
      </c>
      <c r="Z24">
        <f>HLOOKUP(Z$3,'LC(WDI)'!$A$2:$JG$66,$A24-1956,FALSE)</f>
        <v>94937000000</v>
      </c>
      <c r="AA24">
        <v>2008</v>
      </c>
      <c r="AB24">
        <f>(B24/B$11)^'w3'!B24</f>
        <v>1.0592484697585138</v>
      </c>
      <c r="AD24">
        <f>(D24/D$11)^'w3'!D24</f>
        <v>1.0274660432788232</v>
      </c>
      <c r="AE24">
        <f>(Country!I71/Country!I$58)^'w3'!E24</f>
        <v>1.1016762877408119</v>
      </c>
      <c r="AF24">
        <f>(F24/F$11)^'w3'!F24</f>
        <v>1.6078447317633531</v>
      </c>
      <c r="AH24">
        <f>(H24/H$11)^'w3'!H24</f>
        <v>1.02075493757451</v>
      </c>
      <c r="AI24">
        <f>(Country!I98/Country!I$85)^'w3'!I24</f>
        <v>1.0001380132921049</v>
      </c>
      <c r="AK24">
        <f>(K24/K$11)^'w3'!K24</f>
        <v>1.002064731984281</v>
      </c>
      <c r="AL24">
        <f>(L24/L$11)^'w3'!L24</f>
        <v>1.0162790132066295</v>
      </c>
      <c r="AM24">
        <f>(M24/M$11)^'w3'!M24</f>
        <v>1.1407320035163293</v>
      </c>
      <c r="AN24">
        <f>(N24/N$11)^'w3'!N24</f>
        <v>1.0014460110792884</v>
      </c>
      <c r="AO24">
        <f>(O24/O$11)^'w3'!O24</f>
        <v>0</v>
      </c>
      <c r="AP24">
        <f>(Country!X44/Country!X$31)^'w3'!P24</f>
        <v>1.0192769422499943</v>
      </c>
      <c r="AS24">
        <f>(S24/S$11)^'w3'!S24</f>
        <v>1.0333013846121921</v>
      </c>
      <c r="AT24">
        <f>(Country!I44/Country!I$31)^'w3'!T24</f>
        <v>1.0077063577163032</v>
      </c>
      <c r="AV24">
        <f>(V24/V$11)^'w3'!V24</f>
        <v>1.006753006533029</v>
      </c>
      <c r="AX24">
        <f>(X24/X$11)^'w3'!X24</f>
        <v>1.05872360348703</v>
      </c>
      <c r="AY24">
        <f>(Country!I16/Country!I$3)^'w3'!Y24</f>
        <v>1.232763749857021</v>
      </c>
      <c r="AZ24">
        <f>(Z24/Z$11)^'w3'!Z24</f>
        <v>1.140930622256324</v>
      </c>
      <c r="BA24">
        <f t="shared" si="0"/>
        <v>3.6430286720927127</v>
      </c>
    </row>
    <row r="25" spans="1:53" x14ac:dyDescent="0.2">
      <c r="A25">
        <v>2009</v>
      </c>
      <c r="B25">
        <f>HLOOKUP(B$3,'LC(WDI)'!$A$2:$JG$66,$A25-1956,FALSE)</f>
        <v>366471900000</v>
      </c>
      <c r="C25">
        <f>HLOOKUP(C$3,'LC(WDI)'!$A$2:$JG$66,$A25-1956,FALSE)</f>
        <v>0</v>
      </c>
      <c r="D25">
        <f>HLOOKUP(D$3,'LC(WDI)'!$A$2:$JG$66,$A25-1956,FALSE)</f>
        <v>1140880000000</v>
      </c>
      <c r="E25">
        <f>HLOOKUP(E$3,'LC(WDI)'!$A$2:$JG$66,$A25-1956,FALSE)</f>
        <v>127663000000000</v>
      </c>
      <c r="F25">
        <f>HLOOKUP(F$3,'LC(WDI)'!$A$2:$JG$66,$A25-1956,FALSE)</f>
        <v>32848000000</v>
      </c>
      <c r="H25">
        <f>HLOOKUP(H$3,'LC(WDI)'!$A$2:$JG$66,$A25-1956,FALSE)</f>
        <v>35037000000</v>
      </c>
      <c r="I25">
        <f>HLOOKUP(I$3,'LC(WDI)'!$A$2:$JG$66,$A25-1956,FALSE)</f>
        <v>0</v>
      </c>
      <c r="J25">
        <f>HLOOKUP(J$3,'LC(WDI)'!$A$2:$JG$66,$A25-1956,FALSE)</f>
        <v>5204933767.8250103</v>
      </c>
      <c r="K25">
        <f>HLOOKUP(K$3,'LC(WDI)'!$A$2:$JG$66,$A25-1956,FALSE)</f>
        <v>6864225705.4499998</v>
      </c>
      <c r="L25">
        <f>HLOOKUP(L$3,'LC(WDI)'!$A$2:$JG$66,$A25-1956,FALSE)</f>
        <v>640573850000</v>
      </c>
      <c r="M25">
        <f>HLOOKUP(M$3,'LC(WDI)'!$A$2:$JG$66,$A25-1956,FALSE)</f>
        <v>4210411173603.8999</v>
      </c>
      <c r="N25">
        <f>HLOOKUP(N$3,'LC(WDI)'!$A$2:$JG$66,$A25-1956,FALSE)</f>
        <v>43091292021.387199</v>
      </c>
      <c r="O25">
        <f>HLOOKUP(O$3,'LC(WDI)'!$A$2:$JG$66,$A25-1956,FALSE)</f>
        <v>0</v>
      </c>
      <c r="P25">
        <f>HLOOKUP(P$3,'LC(WDI)'!$A$2:$JG$66,$A25-1956,FALSE)</f>
        <v>432020000000</v>
      </c>
      <c r="Q25">
        <f>HLOOKUP(Q$3,'LC(WDI)'!$A$2:$JG$66,$A25-1956,FALSE)</f>
        <v>0</v>
      </c>
      <c r="R25">
        <f>HLOOKUP(R$3,'LC(WDI)'!$A$2:$JG$66,$A25-1956,FALSE)</f>
        <v>0</v>
      </c>
      <c r="S25">
        <f>HLOOKUP(S$3,'LC(WDI)'!$A$2:$JG$66,$A25-1956,FALSE)</f>
        <v>12159857372.824699</v>
      </c>
      <c r="T25">
        <f>HLOOKUP(T$3,'LC(WDI)'!$A$2:$JG$66,$A25-1956,FALSE)</f>
        <v>42778267927.839996</v>
      </c>
      <c r="V25">
        <f>HLOOKUP(V$3,'LC(WDI)'!$A$2:$JG$66,$A25-1956,FALSE)</f>
        <v>98881000000</v>
      </c>
      <c r="X25">
        <f>HLOOKUP(X$3,'LC(WDI)'!$A$2:$JG$66,$A25-1956,FALSE)</f>
        <v>23490740000000</v>
      </c>
      <c r="Y25">
        <f>HLOOKUP(Y$3,'LC(WDI)'!$A$2:$JG$66,$A25-1956,FALSE)</f>
        <v>0</v>
      </c>
      <c r="Z25">
        <f>HLOOKUP(Z$3,'LC(WDI)'!$A$2:$JG$66,$A25-1956,FALSE)</f>
        <v>107840404000</v>
      </c>
      <c r="AA25">
        <v>2009</v>
      </c>
      <c r="AB25">
        <f>(B25/B$11)^'w3'!B25</f>
        <v>1.055370830577955</v>
      </c>
      <c r="AD25">
        <f>(D25/D$11)^'w3'!D25</f>
        <v>1.0338439089321996</v>
      </c>
      <c r="AE25">
        <f>(Country!I72/Country!I$58)^'w3'!E25</f>
        <v>1.1457700240205091</v>
      </c>
      <c r="AF25">
        <f>(F25/F$11)^'w3'!F25</f>
        <v>1.6514564487741228</v>
      </c>
      <c r="AH25">
        <f>(H25/H$11)^'w3'!H25</f>
        <v>1.0191291103861451</v>
      </c>
      <c r="AI25">
        <f>(Country!I99/Country!I$85)^'w3'!I25</f>
        <v>1.0000946059685434</v>
      </c>
      <c r="AK25">
        <f>(K25/K$11)^'w3'!K25</f>
        <v>1.0027642964400987</v>
      </c>
      <c r="AL25">
        <f>(L25/L$11)^'w3'!L25</f>
        <v>1.0187819302003236</v>
      </c>
      <c r="AM25">
        <f>(M25/M$11)^'w3'!M25</f>
        <v>1.1435328374226312</v>
      </c>
      <c r="AN25">
        <f>(N25/N$11)^'w3'!N25</f>
        <v>1.0024079279680633</v>
      </c>
      <c r="AO25">
        <f>(O25/O$11)^'w3'!O25</f>
        <v>0</v>
      </c>
      <c r="AP25">
        <f>(Country!X45/Country!X$31)^'w3'!P25</f>
        <v>1.0159524899713541</v>
      </c>
      <c r="AS25">
        <f>(S25/S$11)^'w3'!S25</f>
        <v>1.0419424692472297</v>
      </c>
      <c r="AT25">
        <f>(Country!I45/Country!I$31)^'w3'!T25</f>
        <v>1.0063474755087816</v>
      </c>
      <c r="AV25">
        <f>(V25/V$11)^'w3'!V25</f>
        <v>1.0067640426515243</v>
      </c>
      <c r="AX25">
        <f>(X25/X$11)^'w3'!X25</f>
        <v>1.066052423462978</v>
      </c>
      <c r="AY25">
        <f>(Country!I17/Country!I$3)^'w3'!Y25</f>
        <v>1.2027615942906591</v>
      </c>
      <c r="AZ25">
        <f>(Z25/Z$11)^'w3'!Z25</f>
        <v>1.1453091898471792</v>
      </c>
      <c r="BA25">
        <f t="shared" si="0"/>
        <v>3.8809836913100844</v>
      </c>
    </row>
    <row r="26" spans="1:53" x14ac:dyDescent="0.2">
      <c r="A26">
        <v>2010</v>
      </c>
      <c r="B26">
        <f>HLOOKUP(B$3,'LC(WDI)'!$A$2:$JG$66,$A26-1956,FALSE)</f>
        <v>392662800000</v>
      </c>
      <c r="C26">
        <f>HLOOKUP(C$3,'LC(WDI)'!$A$2:$JG$66,$A26-1956,FALSE)</f>
        <v>0</v>
      </c>
      <c r="D26">
        <f>HLOOKUP(D$3,'LC(WDI)'!$A$2:$JG$66,$A26-1956,FALSE)</f>
        <v>1119120000000</v>
      </c>
      <c r="E26">
        <f>HLOOKUP(E$3,'LC(WDI)'!$A$2:$JG$66,$A26-1956,FALSE)</f>
        <v>148073000000000</v>
      </c>
      <c r="F26">
        <f>HLOOKUP(F$3,'LC(WDI)'!$A$2:$JG$66,$A26-1956,FALSE)</f>
        <v>35830000000</v>
      </c>
      <c r="H26">
        <f>HLOOKUP(H$3,'LC(WDI)'!$A$2:$JG$66,$A26-1956,FALSE)</f>
        <v>35643000000</v>
      </c>
      <c r="I26">
        <f>HLOOKUP(I$3,'LC(WDI)'!$A$2:$JG$66,$A26-1956,FALSE)</f>
        <v>288083000000</v>
      </c>
      <c r="J26">
        <f>HLOOKUP(J$3,'LC(WDI)'!$A$2:$JG$66,$A26-1956,FALSE)</f>
        <v>6394298724.6149902</v>
      </c>
      <c r="K26">
        <f>HLOOKUP(K$3,'LC(WDI)'!$A$2:$JG$66,$A26-1956,FALSE)</f>
        <v>7096645314.2700005</v>
      </c>
      <c r="L26">
        <f>HLOOKUP(L$3,'LC(WDI)'!$A$2:$JG$66,$A26-1956,FALSE)</f>
        <v>754784160000</v>
      </c>
      <c r="M26">
        <f>HLOOKUP(M$3,'LC(WDI)'!$A$2:$JG$66,$A26-1956,FALSE)</f>
        <v>4659699180680</v>
      </c>
      <c r="N26">
        <f>HLOOKUP(N$3,'LC(WDI)'!$A$2:$JG$66,$A26-1956,FALSE)</f>
        <v>44389859578.520103</v>
      </c>
      <c r="O26">
        <f>HLOOKUP(O$3,'LC(WDI)'!$A$2:$JG$66,$A26-1956,FALSE)</f>
        <v>0</v>
      </c>
      <c r="P26">
        <f>HLOOKUP(P$3,'LC(WDI)'!$A$2:$JG$66,$A26-1956,FALSE)</f>
        <v>469402000000</v>
      </c>
      <c r="Q26">
        <f>HLOOKUP(Q$3,'LC(WDI)'!$A$2:$JG$66,$A26-1956,FALSE)</f>
        <v>162710584553.875</v>
      </c>
      <c r="R26">
        <f>HLOOKUP(R$3,'LC(WDI)'!$A$2:$JG$66,$A26-1956,FALSE)</f>
        <v>0</v>
      </c>
      <c r="S26">
        <f>HLOOKUP(S$3,'LC(WDI)'!$A$2:$JG$66,$A26-1956,FALSE)</f>
        <v>13029917789.41</v>
      </c>
      <c r="T26">
        <f>HLOOKUP(T$3,'LC(WDI)'!$A$2:$JG$66,$A26-1956,FALSE)</f>
        <v>46662941000</v>
      </c>
      <c r="V26">
        <f>HLOOKUP(V$3,'LC(WDI)'!$A$2:$JG$66,$A26-1956,FALSE)</f>
        <v>100328000000</v>
      </c>
      <c r="X26">
        <f>HLOOKUP(X$3,'LC(WDI)'!$A$2:$JG$66,$A26-1956,FALSE)</f>
        <v>23952831000000</v>
      </c>
      <c r="Y26">
        <f>HLOOKUP(Y$3,'LC(WDI)'!$A$2:$JG$66,$A26-1956,FALSE)</f>
        <v>0</v>
      </c>
      <c r="Z26">
        <f>HLOOKUP(Z$3,'LC(WDI)'!$A$2:$JG$66,$A26-1956,FALSE)</f>
        <v>128258070419</v>
      </c>
      <c r="AA26">
        <v>2010</v>
      </c>
      <c r="AB26">
        <f>(B26/B$11)^'w3'!B26</f>
        <v>1.0458237824839967</v>
      </c>
      <c r="AD26">
        <f>(D26/D$11)^'w3'!D26</f>
        <v>1.0329739190385909</v>
      </c>
      <c r="AE26">
        <f>(Country!I73/Country!I$58)^'w3'!E26</f>
        <v>1.1313234602128512</v>
      </c>
      <c r="AF26">
        <f>(F26/F$11)^'w3'!F26</f>
        <v>1.7766175885574642</v>
      </c>
      <c r="AH26">
        <f>(H26/H$11)^'w3'!H26</f>
        <v>1.017990973480527</v>
      </c>
      <c r="AI26">
        <f>(Country!I100/Country!I$85)^'w3'!I26</f>
        <v>1.0003676222133615</v>
      </c>
      <c r="AK26">
        <f>(K26/K$11)^'w3'!K26</f>
        <v>1.001016283709715</v>
      </c>
      <c r="AL26">
        <f>(L26/L$11)^'w3'!L26</f>
        <v>1.0211834824506958</v>
      </c>
      <c r="AM26">
        <f>(M26/M$11)^'w3'!M26</f>
        <v>1.1678972896573905</v>
      </c>
      <c r="AN26">
        <f>(N26/N$11)^'w3'!N26</f>
        <v>1.0016744769863093</v>
      </c>
      <c r="AO26">
        <f>(O26/O$11)^'w3'!O26</f>
        <v>0</v>
      </c>
      <c r="AP26">
        <f>(Country!X46/Country!X$31)^'w3'!P26</f>
        <v>1.0178784214971994</v>
      </c>
      <c r="AS26">
        <f>(S26/S$11)^'w3'!S26</f>
        <v>1.0369934755506032</v>
      </c>
      <c r="AT26">
        <f>(Country!I46/Country!I$31)^'w3'!T26</f>
        <v>1.0093489421269308</v>
      </c>
      <c r="AV26">
        <f>(V26/V$11)^'w3'!V26</f>
        <v>1.0057421792774299</v>
      </c>
      <c r="AX26">
        <f>(X26/X$11)^'w3'!X26</f>
        <v>1.0678745810182944</v>
      </c>
      <c r="AY26">
        <f>(Country!I18/Country!I$3)^'w3'!Y26</f>
        <v>1.2189014278246113</v>
      </c>
      <c r="AZ26">
        <f>(Z26/Z$11)^'w3'!Z26</f>
        <v>1.1583920024136614</v>
      </c>
      <c r="BA26">
        <f t="shared" si="0"/>
        <v>4.2722107659330231</v>
      </c>
    </row>
    <row r="27" spans="1:53" x14ac:dyDescent="0.2">
      <c r="A27">
        <v>2011</v>
      </c>
      <c r="B27">
        <f>HLOOKUP(B$3,'LC(WDI)'!$A$2:$JG$66,$A27-1956,FALSE)</f>
        <v>400809700000</v>
      </c>
      <c r="C27">
        <f>HLOOKUP(C$3,'LC(WDI)'!$A$2:$JG$66,$A27-1956,FALSE)</f>
        <v>15761728475.91</v>
      </c>
      <c r="D27">
        <f>HLOOKUP(D$3,'LC(WDI)'!$A$2:$JG$66,$A27-1956,FALSE)</f>
        <v>1119120000000</v>
      </c>
      <c r="E27">
        <f>HLOOKUP(E$3,'LC(WDI)'!$A$2:$JG$66,$A27-1956,FALSE)</f>
        <v>175746000000000</v>
      </c>
      <c r="F27">
        <f>HLOOKUP(F$3,'LC(WDI)'!$A$2:$JG$66,$A27-1956,FALSE)</f>
        <v>38798000000</v>
      </c>
      <c r="H27">
        <f>HLOOKUP(H$3,'LC(WDI)'!$A$2:$JG$66,$A27-1956,FALSE)</f>
        <v>37416000000</v>
      </c>
      <c r="I27">
        <f>HLOOKUP(I$3,'LC(WDI)'!$A$2:$JG$66,$A27-1956,FALSE)</f>
        <v>348118000000</v>
      </c>
      <c r="J27">
        <f>HLOOKUP(J$3,'LC(WDI)'!$A$2:$JG$66,$A27-1956,FALSE)</f>
        <v>6950180683.9203596</v>
      </c>
      <c r="K27">
        <f>HLOOKUP(K$3,'LC(WDI)'!$A$2:$JG$66,$A27-1956,FALSE)</f>
        <v>7184377869.2200003</v>
      </c>
      <c r="L27">
        <f>HLOOKUP(L$3,'LC(WDI)'!$A$2:$JG$66,$A27-1956,FALSE)</f>
        <v>807670658504.18604</v>
      </c>
      <c r="M27">
        <f>HLOOKUP(M$3,'LC(WDI)'!$A$2:$JG$66,$A27-1956,FALSE)</f>
        <v>4946910000000</v>
      </c>
      <c r="N27">
        <f>HLOOKUP(N$3,'LC(WDI)'!$A$2:$JG$66,$A27-1956,FALSE)</f>
        <v>44798143878.544098</v>
      </c>
      <c r="O27">
        <f>HLOOKUP(O$3,'LC(WDI)'!$A$2:$JG$66,$A27-1956,FALSE)</f>
        <v>0</v>
      </c>
      <c r="P27">
        <f>HLOOKUP(P$3,'LC(WDI)'!$A$2:$JG$66,$A27-1956,FALSE)</f>
        <v>500446000000</v>
      </c>
      <c r="Q27">
        <f>HLOOKUP(Q$3,'LC(WDI)'!$A$2:$JG$66,$A27-1956,FALSE)</f>
        <v>175125553756.30099</v>
      </c>
      <c r="R27">
        <f>HLOOKUP(R$3,'LC(WDI)'!$A$2:$JG$66,$A27-1956,FALSE)</f>
        <v>0</v>
      </c>
      <c r="S27">
        <f>HLOOKUP(S$3,'LC(WDI)'!$A$2:$JG$66,$A27-1956,FALSE)</f>
        <v>14282093490.08</v>
      </c>
      <c r="T27">
        <f>HLOOKUP(T$3,'LC(WDI)'!$A$2:$JG$66,$A27-1956,FALSE)</f>
        <v>50148298000</v>
      </c>
      <c r="V27">
        <f>HLOOKUP(V$3,'LC(WDI)'!$A$2:$JG$66,$A27-1956,FALSE)</f>
        <v>103103000000</v>
      </c>
      <c r="X27">
        <f>HLOOKUP(X$3,'LC(WDI)'!$A$2:$JG$66,$A27-1956,FALSE)</f>
        <v>25502543000000</v>
      </c>
      <c r="Y27">
        <f>HLOOKUP(Y$3,'LC(WDI)'!$A$2:$JG$66,$A27-1956,FALSE)</f>
        <v>0</v>
      </c>
      <c r="Z27">
        <f>HLOOKUP(Z$3,'LC(WDI)'!$A$2:$JG$66,$A27-1956,FALSE)</f>
        <v>138264043200</v>
      </c>
      <c r="AA27">
        <v>2011</v>
      </c>
      <c r="AB27">
        <f>(B27/B$11)^'w3'!B27</f>
        <v>1.0440890763509945</v>
      </c>
      <c r="AD27">
        <f>(D27/D$11)^'w3'!D27</f>
        <v>1.0266505659143126</v>
      </c>
      <c r="AE27">
        <f>(Country!I74/Country!I$58)^'w3'!E27</f>
        <v>1.0608110810438132</v>
      </c>
      <c r="AF27">
        <f>(F27/F$11)^'w3'!F27</f>
        <v>1.9695599698831396</v>
      </c>
      <c r="AH27">
        <f>(H27/H$11)^'w3'!H27</f>
        <v>1.0192414773566538</v>
      </c>
      <c r="AI27">
        <f>(Country!I101/Country!I$85)^'w3'!I27</f>
        <v>1.0005039341098447</v>
      </c>
      <c r="AK27">
        <f>(K27/K$11)^'w3'!K27</f>
        <v>1.0002825584418538</v>
      </c>
      <c r="AL27">
        <f>(L27/L$11)^'w3'!L27</f>
        <v>1.0204439251832449</v>
      </c>
      <c r="AM27">
        <f>(M27/M$11)^'w3'!M27</f>
        <v>1.1818463999163158</v>
      </c>
      <c r="AN27">
        <f>(N27/N$11)^'w3'!N27</f>
        <v>1.0018962258510036</v>
      </c>
      <c r="AO27">
        <f>(O27/O$11)^'w3'!O27</f>
        <v>0</v>
      </c>
      <c r="AP27">
        <f>(Country!X47/Country!X$31)^'w3'!P27</f>
        <v>1.0175895567507618</v>
      </c>
      <c r="AS27">
        <f>(S27/S$11)^'w3'!S27</f>
        <v>1.0318392975621629</v>
      </c>
      <c r="AT27">
        <f>(Country!I47/Country!I$31)^'w3'!T27</f>
        <v>1.0083554011601819</v>
      </c>
      <c r="AV27">
        <f>(V27/V$11)^'w3'!V27</f>
        <v>1.0048556914006597</v>
      </c>
      <c r="AX27">
        <f>(X27/X$11)^'w3'!X27</f>
        <v>1.0917381168569316</v>
      </c>
      <c r="AY27">
        <f>(Country!I19/Country!I$3)^'w3'!Y27</f>
        <v>1.2271455375456939</v>
      </c>
      <c r="AZ27">
        <f>(Z27/Z$11)^'w3'!Z27</f>
        <v>1.1668380914094467</v>
      </c>
      <c r="BA27">
        <f t="shared" si="0"/>
        <v>4.5907764152271655</v>
      </c>
    </row>
    <row r="28" spans="1:53" x14ac:dyDescent="0.2">
      <c r="A28">
        <v>2012</v>
      </c>
      <c r="B28">
        <f>HLOOKUP(B$3,'LC(WDI)'!$A$2:$JG$66,$A28-1956,FALSE)</f>
        <v>397970100000</v>
      </c>
      <c r="C28">
        <f>HLOOKUP(C$3,'LC(WDI)'!$A$2:$JG$66,$A28-1956,FALSE)</f>
        <v>18168123029.860001</v>
      </c>
      <c r="D28">
        <f>HLOOKUP(D$3,'LC(WDI)'!$A$2:$JG$66,$A28-1956,FALSE)</f>
        <v>1386820000000</v>
      </c>
      <c r="E28">
        <f>HLOOKUP(E$3,'LC(WDI)'!$A$2:$JG$66,$A28-1956,FALSE)</f>
        <v>197860000000000</v>
      </c>
      <c r="F28">
        <f>HLOOKUP(F$3,'LC(WDI)'!$A$2:$JG$66,$A28-1956,FALSE)</f>
        <v>41284000000</v>
      </c>
      <c r="H28">
        <f>HLOOKUP(H$3,'LC(WDI)'!$A$2:$JG$66,$A28-1956,FALSE)</f>
        <v>36899000000</v>
      </c>
      <c r="I28">
        <f>HLOOKUP(I$3,'LC(WDI)'!$A$2:$JG$66,$A28-1956,FALSE)</f>
        <v>377689000000</v>
      </c>
      <c r="J28">
        <f>HLOOKUP(J$3,'LC(WDI)'!$A$2:$JG$66,$A28-1956,FALSE)</f>
        <v>10664334340.299999</v>
      </c>
      <c r="K28">
        <f>HLOOKUP(K$3,'LC(WDI)'!$A$2:$JG$66,$A28-1956,FALSE)</f>
        <v>7384495245.9200001</v>
      </c>
      <c r="L28">
        <f>HLOOKUP(L$3,'LC(WDI)'!$A$2:$JG$66,$A28-1956,FALSE)</f>
        <v>680988055160</v>
      </c>
      <c r="M28">
        <f>HLOOKUP(M$3,'LC(WDI)'!$A$2:$JG$66,$A28-1956,FALSE)</f>
        <v>5409666000000</v>
      </c>
      <c r="N28">
        <f>HLOOKUP(N$3,'LC(WDI)'!$A$2:$JG$66,$A28-1956,FALSE)</f>
        <v>45578661665.824699</v>
      </c>
      <c r="O28">
        <f>HLOOKUP(O$3,'LC(WDI)'!$A$2:$JG$66,$A28-1956,FALSE)</f>
        <v>0</v>
      </c>
      <c r="P28">
        <f>HLOOKUP(P$3,'LC(WDI)'!$A$2:$JG$66,$A28-1956,FALSE)</f>
        <v>542638000000</v>
      </c>
      <c r="Q28">
        <f>HLOOKUP(Q$3,'LC(WDI)'!$A$2:$JG$66,$A28-1956,FALSE)</f>
        <v>182426869017.95001</v>
      </c>
      <c r="R28">
        <f>HLOOKUP(R$3,'LC(WDI)'!$A$2:$JG$66,$A28-1956,FALSE)</f>
        <v>0</v>
      </c>
      <c r="S28">
        <f>HLOOKUP(S$3,'LC(WDI)'!$A$2:$JG$66,$A28-1956,FALSE)</f>
        <v>16190122032.136101</v>
      </c>
      <c r="T28">
        <f>HLOOKUP(T$3,'LC(WDI)'!$A$2:$JG$66,$A28-1956,FALSE)</f>
        <v>60015800000</v>
      </c>
      <c r="V28">
        <f>HLOOKUP(V$3,'LC(WDI)'!$A$2:$JG$66,$A28-1956,FALSE)</f>
        <v>108647000000</v>
      </c>
      <c r="X28">
        <f>HLOOKUP(X$3,'LC(WDI)'!$A$2:$JG$66,$A28-1956,FALSE)</f>
        <v>34804900000000</v>
      </c>
      <c r="Y28">
        <f>HLOOKUP(Y$3,'LC(WDI)'!$A$2:$JG$66,$A28-1956,FALSE)</f>
        <v>0</v>
      </c>
      <c r="Z28">
        <f>HLOOKUP(Z$3,'LC(WDI)'!$A$2:$JG$66,$A28-1956,FALSE)</f>
        <v>153761292461.5</v>
      </c>
      <c r="AA28">
        <v>2012</v>
      </c>
      <c r="AB28">
        <f>(B28/B$11)^'w3'!B28</f>
        <v>1.0415037052869116</v>
      </c>
      <c r="AD28">
        <f>(D28/D$11)^'w3'!D28</f>
        <v>1.0251088285001633</v>
      </c>
      <c r="AE28">
        <f>(Country!I75/Country!I$58)^'w3'!E28</f>
        <v>1.062952566569453</v>
      </c>
      <c r="AF28">
        <f>(F28/F$11)^'w3'!F28</f>
        <v>1.9908338548320668</v>
      </c>
      <c r="AH28">
        <f>(H28/H$11)^'w3'!H28</f>
        <v>1.0185696378983384</v>
      </c>
      <c r="AI28">
        <f>(Country!I102/Country!I$85)^'w3'!I28</f>
        <v>1.0005153552171449</v>
      </c>
      <c r="AK28">
        <f>(K28/K$11)^'w3'!K28</f>
        <v>1.0009237808916334</v>
      </c>
      <c r="AL28">
        <f>(L28/L$11)^'w3'!L28</f>
        <v>1.015402497406078</v>
      </c>
      <c r="AM28">
        <f>(M28/M$11)^'w3'!M28</f>
        <v>1.2072633475928791</v>
      </c>
      <c r="AN28">
        <f>(N28/N$11)^'w3'!N28</f>
        <v>1.0020314702968871</v>
      </c>
      <c r="AO28">
        <f>(O28/O$11)^'w3'!O28</f>
        <v>0</v>
      </c>
      <c r="AP28">
        <f>(Country!X48/Country!X$31)^'w3'!P28</f>
        <v>1.0149818516270805</v>
      </c>
      <c r="AS28">
        <f>(S28/S$11)^'w3'!S28</f>
        <v>1.0406348870673905</v>
      </c>
      <c r="AT28">
        <f>(Country!I48/Country!I$31)^'w3'!T28</f>
        <v>1.0095413670368081</v>
      </c>
      <c r="AV28">
        <f>(V28/V$11)^'w3'!V28</f>
        <v>1.0026517281324774</v>
      </c>
      <c r="AX28">
        <f>(X28/X$11)^'w3'!X28</f>
        <v>1.1140946857966629</v>
      </c>
      <c r="AY28">
        <f>(Country!I20/Country!I$3)^'w3'!Y28</f>
        <v>1.2498081101417031</v>
      </c>
      <c r="AZ28">
        <f>(Z28/Z$11)^'w3'!Z28</f>
        <v>1.1502876445352437</v>
      </c>
      <c r="BA28">
        <f t="shared" si="0"/>
        <v>4.8475195886591065</v>
      </c>
    </row>
    <row r="29" spans="1:53" x14ac:dyDescent="0.2">
      <c r="A29">
        <v>2013</v>
      </c>
      <c r="B29">
        <f>HLOOKUP(B$3,'LC(WDI)'!$A$2:$JG$66,$A29-1956,FALSE)</f>
        <v>388341100000</v>
      </c>
      <c r="C29">
        <f>HLOOKUP(C$3,'LC(WDI)'!$A$2:$JG$66,$A29-1956,FALSE)</f>
        <v>18519320611</v>
      </c>
      <c r="D29">
        <f>HLOOKUP(D$3,'LC(WDI)'!$A$2:$JG$66,$A29-1956,FALSE)</f>
        <v>1519270000000</v>
      </c>
      <c r="E29">
        <f>HLOOKUP(E$3,'LC(WDI)'!$A$2:$JG$66,$A29-1956,FALSE)</f>
        <v>221688000000000</v>
      </c>
      <c r="F29">
        <f>HLOOKUP(F$3,'LC(WDI)'!$A$2:$JG$66,$A29-1956,FALSE)</f>
        <v>45674000000</v>
      </c>
      <c r="H29">
        <f>HLOOKUP(H$3,'LC(WDI)'!$A$2:$JG$66,$A29-1956,FALSE)</f>
        <v>38958000000</v>
      </c>
      <c r="I29">
        <f>HLOOKUP(I$3,'LC(WDI)'!$A$2:$JG$66,$A29-1956,FALSE)</f>
        <v>381051000000</v>
      </c>
      <c r="J29">
        <f>HLOOKUP(J$3,'LC(WDI)'!$A$2:$JG$66,$A29-1956,FALSE)</f>
        <v>11376196290.4</v>
      </c>
      <c r="K29">
        <f>HLOOKUP(K$3,'LC(WDI)'!$A$2:$JG$66,$A29-1956,FALSE)</f>
        <v>7633620060.7399998</v>
      </c>
      <c r="L29">
        <f>HLOOKUP(L$3,'LC(WDI)'!$A$2:$JG$66,$A29-1956,FALSE)</f>
        <v>713162215961.68005</v>
      </c>
      <c r="M29">
        <f>HLOOKUP(M$3,'LC(WDI)'!$A$2:$JG$66,$A29-1956,FALSE)</f>
        <v>5894240000000</v>
      </c>
      <c r="N29">
        <f>HLOOKUP(N$3,'LC(WDI)'!$A$2:$JG$66,$A29-1956,FALSE)</f>
        <v>46679938142.535698</v>
      </c>
      <c r="O29">
        <f>HLOOKUP(O$3,'LC(WDI)'!$A$2:$JG$66,$A29-1956,FALSE)</f>
        <v>0</v>
      </c>
      <c r="P29">
        <f>HLOOKUP(P$3,'LC(WDI)'!$A$2:$JG$66,$A29-1956,FALSE)</f>
        <v>581728000000</v>
      </c>
      <c r="Q29">
        <f>HLOOKUP(Q$3,'LC(WDI)'!$A$2:$JG$66,$A29-1956,FALSE)</f>
        <v>200711498969.17599</v>
      </c>
      <c r="R29">
        <f>HLOOKUP(R$3,'LC(WDI)'!$A$2:$JG$66,$A29-1956,FALSE)</f>
        <v>0</v>
      </c>
      <c r="S29">
        <f>HLOOKUP(S$3,'LC(WDI)'!$A$2:$JG$66,$A29-1956,FALSE)</f>
        <v>19008149944.406601</v>
      </c>
      <c r="T29">
        <f>HLOOKUP(T$3,'LC(WDI)'!$A$2:$JG$66,$A29-1956,FALSE)</f>
        <v>61001191000</v>
      </c>
      <c r="V29">
        <f>HLOOKUP(V$3,'LC(WDI)'!$A$2:$JG$66,$A29-1956,FALSE)</f>
        <v>91081000000</v>
      </c>
      <c r="X29">
        <f>HLOOKUP(X$3,'LC(WDI)'!$A$2:$JG$66,$A29-1956,FALSE)</f>
        <v>36589600000000</v>
      </c>
      <c r="Y29">
        <f>HLOOKUP(Y$3,'LC(WDI)'!$A$2:$JG$66,$A29-1956,FALSE)</f>
        <v>0</v>
      </c>
      <c r="Z29">
        <f>HLOOKUP(Z$3,'LC(WDI)'!$A$2:$JG$66,$A29-1956,FALSE)</f>
        <v>171531393129.53</v>
      </c>
      <c r="AA29">
        <v>2013</v>
      </c>
      <c r="AB29">
        <f>(B29/B$11)^'w3'!B29</f>
        <v>1.0432357920326161</v>
      </c>
      <c r="AD29">
        <f>(D29/D$11)^'w3'!D29</f>
        <v>1.0251426345041277</v>
      </c>
      <c r="AE29">
        <f>(Country!I76/Country!I$58)^'w3'!E29</f>
        <v>1.0618337525706196</v>
      </c>
      <c r="AF29">
        <f>(F29/F$11)^'w3'!F29</f>
        <v>2.0446178923107561</v>
      </c>
      <c r="AH29">
        <f>(H29/H$11)^'w3'!H29</f>
        <v>1.0289294400824189</v>
      </c>
      <c r="AI29">
        <f>(Country!I103/Country!I$85)^'w3'!I29</f>
        <v>1.0012360313122066</v>
      </c>
      <c r="AK29">
        <f>(K29/K$11)^'w3'!K29</f>
        <v>1.0020733447113161</v>
      </c>
      <c r="AL29">
        <f>(L29/L$11)^'w3'!L29</f>
        <v>1.0200782190233684</v>
      </c>
      <c r="AM29">
        <f>(M29/M$11)^'w3'!M29</f>
        <v>1.2045365921679037</v>
      </c>
      <c r="AN29">
        <f>(N29/N$11)^'w3'!N29</f>
        <v>1.0024292051426023</v>
      </c>
      <c r="AO29">
        <f>(O29/O$11)^'w3'!O29</f>
        <v>0</v>
      </c>
      <c r="AP29">
        <f>(Country!X49/Country!X$31)^'w3'!P29</f>
        <v>1.0201737368211246</v>
      </c>
      <c r="AS29">
        <f>(S29/S$11)^'w3'!S29</f>
        <v>1.0440192946666496</v>
      </c>
      <c r="AT29">
        <f>(Country!I49/Country!I$31)^'w3'!T29</f>
        <v>1.0091833475565841</v>
      </c>
      <c r="AV29">
        <f>(V29/V$11)^'w3'!V29</f>
        <v>1.0025506230220984</v>
      </c>
      <c r="AX29">
        <f>(X29/X$11)^'w3'!X29</f>
        <v>1.1127745038266632</v>
      </c>
      <c r="AY29">
        <f>(Country!I21/Country!I$3)^'w3'!Y29</f>
        <v>1.2575110996708989</v>
      </c>
      <c r="AZ29">
        <f>(Z29/Z$11)^'w3'!Z29</f>
        <v>1.1836712647088705</v>
      </c>
      <c r="BA29">
        <f t="shared" si="0"/>
        <v>5.2695479846634363</v>
      </c>
    </row>
    <row r="30" spans="1:53" x14ac:dyDescent="0.2">
      <c r="A30">
        <v>2014</v>
      </c>
      <c r="B30">
        <f>HLOOKUP(B$3,'LC(WDI)'!$A$2:$JG$66,$A30-1956,FALSE)</f>
        <v>392543200000</v>
      </c>
      <c r="C30">
        <f>HLOOKUP(C$3,'LC(WDI)'!$A$2:$JG$66,$A30-1956,FALSE)</f>
        <v>19762121291.630001</v>
      </c>
      <c r="D30">
        <f>HLOOKUP(D$3,'LC(WDI)'!$A$2:$JG$66,$A30-1956,FALSE)</f>
        <v>1785674932000</v>
      </c>
      <c r="E30">
        <f>HLOOKUP(E$3,'LC(WDI)'!$A$2:$JG$66,$A30-1956,FALSE)</f>
        <v>241018810610901</v>
      </c>
      <c r="F30">
        <f>HLOOKUP(F$3,'LC(WDI)'!$A$2:$JG$66,$A30-1956,FALSE)</f>
        <v>44434000000</v>
      </c>
      <c r="H30">
        <f>HLOOKUP(H$3,'LC(WDI)'!$A$2:$JG$66,$A30-1956,FALSE)</f>
        <v>37926000000</v>
      </c>
      <c r="I30">
        <f>HLOOKUP(I$3,'LC(WDI)'!$A$2:$JG$66,$A30-1956,FALSE)</f>
        <v>396160000000</v>
      </c>
      <c r="J30">
        <f>HLOOKUP(J$3,'LC(WDI)'!$A$2:$JG$66,$A30-1956,FALSE)</f>
        <v>15366778979.379999</v>
      </c>
      <c r="K30">
        <f>HLOOKUP(K$3,'LC(WDI)'!$A$2:$JG$66,$A30-1956,FALSE)</f>
        <v>7869010435.8699999</v>
      </c>
      <c r="L30">
        <f>HLOOKUP(L$3,'LC(WDI)'!$A$2:$JG$66,$A30-1956,FALSE)</f>
        <v>722798141862.76099</v>
      </c>
      <c r="M30">
        <f>HLOOKUP(M$3,'LC(WDI)'!$A$2:$JG$66,$A30-1956,FALSE)</f>
        <v>6510956126778.2305</v>
      </c>
      <c r="N30">
        <f>HLOOKUP(N$3,'LC(WDI)'!$A$2:$JG$66,$A30-1956,FALSE)</f>
        <v>47739974216.889297</v>
      </c>
      <c r="O30">
        <f>HLOOKUP(O$3,'LC(WDI)'!$A$2:$JG$66,$A30-1956,FALSE)</f>
        <v>2025500000</v>
      </c>
      <c r="P30">
        <f>HLOOKUP(P$3,'LC(WDI)'!$A$2:$JG$66,$A30-1956,FALSE)</f>
        <v>603603000000</v>
      </c>
      <c r="Q30">
        <f>HLOOKUP(Q$3,'LC(WDI)'!$A$2:$JG$66,$A30-1956,FALSE)</f>
        <v>219310077988.703</v>
      </c>
      <c r="R30">
        <f>HLOOKUP(R$3,'LC(WDI)'!$A$2:$JG$66,$A30-1956,FALSE)</f>
        <v>0</v>
      </c>
      <c r="S30">
        <f>HLOOKUP(S$3,'LC(WDI)'!$A$2:$JG$66,$A30-1956,FALSE)</f>
        <v>22095902976.6483</v>
      </c>
      <c r="T30">
        <f>HLOOKUP(T$3,'LC(WDI)'!$A$2:$JG$66,$A30-1956,FALSE)</f>
        <v>66947386000</v>
      </c>
      <c r="V30">
        <f>HLOOKUP(V$3,'LC(WDI)'!$A$2:$JG$66,$A30-1956,FALSE)</f>
        <v>96330000000</v>
      </c>
      <c r="X30">
        <f>HLOOKUP(X$3,'LC(WDI)'!$A$2:$JG$66,$A30-1956,FALSE)</f>
        <v>38144318081537.398</v>
      </c>
      <c r="Y30">
        <f>HLOOKUP(Y$3,'LC(WDI)'!$A$2:$JG$66,$A30-1956,FALSE)</f>
        <v>0</v>
      </c>
      <c r="Z30">
        <f>HLOOKUP(Z$3,'LC(WDI)'!$A$2:$JG$66,$A30-1956,FALSE)</f>
        <v>185489570409</v>
      </c>
      <c r="AA30">
        <v>2014</v>
      </c>
      <c r="AB30">
        <f>(B30/B$11)^'w3'!B30</f>
        <v>1.0510730433578268</v>
      </c>
      <c r="AD30">
        <f>(D30/D$11)^'w3'!D30</f>
        <v>1.0250497287512499</v>
      </c>
      <c r="AE30">
        <f>(Country!I77/Country!I$58)^'w3'!E30</f>
        <v>1.0324205702790925</v>
      </c>
      <c r="AF30">
        <f>(F30/F$11)^'w3'!F30</f>
        <v>1.9935128447825918</v>
      </c>
      <c r="AH30">
        <f>(H30/H$11)^'w3'!H30</f>
        <v>1.028105740697933</v>
      </c>
      <c r="AI30">
        <f>(Country!I104/Country!I$85)^'w3'!I30</f>
        <v>1.0021372712384147</v>
      </c>
      <c r="AK30">
        <f>(K30/K$11)^'w3'!K30</f>
        <v>1.0017638873835168</v>
      </c>
      <c r="AL30">
        <f>(L30/L$11)^'w3'!L30</f>
        <v>1.020590469880156</v>
      </c>
      <c r="AM30">
        <f>(M30/M$11)^'w3'!M30</f>
        <v>1.2259283414718234</v>
      </c>
      <c r="AN30">
        <f>(N30/N$11)^'w3'!N30</f>
        <v>1.0025438468754957</v>
      </c>
      <c r="AO30">
        <f>(O30/O$11)^'w3'!O30</f>
        <v>1.0126188945741537</v>
      </c>
      <c r="AP30">
        <f>(Country!X50/Country!X$31)^'w3'!P30</f>
        <v>1.0308122267600106</v>
      </c>
      <c r="AS30">
        <f>(S30/S$11)^'w3'!S30</f>
        <v>1.0376100139938009</v>
      </c>
      <c r="AT30">
        <f>(Country!I50/Country!I$31)^'w3'!T30</f>
        <v>1.0136154087490163</v>
      </c>
      <c r="AV30">
        <f>(V30/V$11)^'w3'!V30</f>
        <v>1.0030885126255902</v>
      </c>
      <c r="AX30">
        <f>(X30/X$11)^'w3'!X30</f>
        <v>1.1135007785077011</v>
      </c>
      <c r="AY30">
        <f>(Country!I22/Country!I$3)^'w3'!Y30</f>
        <v>1.2989338758385223</v>
      </c>
      <c r="AZ30">
        <f>(Z30/Z$11)^'w3'!Z30</f>
        <v>1.1590000136158469</v>
      </c>
      <c r="BA30">
        <f t="shared" si="0"/>
        <v>5.2334857558812606</v>
      </c>
    </row>
    <row r="31" spans="1:53" x14ac:dyDescent="0.2">
      <c r="A31">
        <v>2015</v>
      </c>
      <c r="B31">
        <f>HLOOKUP(B$3,'LC(WDI)'!$A$2:$JG$66,$A31-1956,FALSE)</f>
        <v>397773900000</v>
      </c>
      <c r="C31">
        <f>HLOOKUP(C$3,'LC(WDI)'!$A$2:$JG$66,$A31-1956,FALSE)</f>
        <v>20683496009.380001</v>
      </c>
      <c r="D31">
        <f>HLOOKUP(D$3,'LC(WDI)'!$A$2:$JG$66,$A31-1956,FALSE)</f>
        <v>1754730000000</v>
      </c>
      <c r="E31">
        <f>HLOOKUP(E$3,'LC(WDI)'!$A$2:$JG$66,$A31-1956,FALSE)</f>
        <v>278172223867109</v>
      </c>
      <c r="F31">
        <f>HLOOKUP(F$3,'LC(WDI)'!$A$2:$JG$66,$A31-1956,FALSE)</f>
        <v>45343000000</v>
      </c>
      <c r="H31">
        <f>HLOOKUP(H$3,'LC(WDI)'!$A$2:$JG$66,$A31-1956,FALSE)</f>
        <v>36443000000</v>
      </c>
      <c r="I31">
        <f>HLOOKUP(I$3,'LC(WDI)'!$A$2:$JG$66,$A31-1956,FALSE)</f>
        <v>455031000000</v>
      </c>
      <c r="J31">
        <f>HLOOKUP(J$3,'LC(WDI)'!$A$2:$JG$66,$A31-1956,FALSE)</f>
        <v>16397411731.629999</v>
      </c>
      <c r="K31">
        <f>HLOOKUP(K$3,'LC(WDI)'!$A$2:$JG$66,$A31-1956,FALSE)</f>
        <v>8050654362.3000002</v>
      </c>
      <c r="L31">
        <f>HLOOKUP(L$3,'LC(WDI)'!$A$2:$JG$66,$A31-1956,FALSE)</f>
        <v>747225219266.05701</v>
      </c>
      <c r="M31">
        <f>HLOOKUP(M$3,'LC(WDI)'!$A$2:$JG$66,$A31-1956,FALSE)</f>
        <v>7208769519465.8301</v>
      </c>
      <c r="N31">
        <f>HLOOKUP(N$3,'LC(WDI)'!$A$2:$JG$66,$A31-1956,FALSE)</f>
        <v>49087068846.2202</v>
      </c>
      <c r="O31">
        <f>HLOOKUP(O$3,'LC(WDI)'!$A$2:$JG$66,$A31-1956,FALSE)</f>
        <v>2133755177.1700001</v>
      </c>
      <c r="P31">
        <f>HLOOKUP(P$3,'LC(WDI)'!$A$2:$JG$66,$A31-1956,FALSE)</f>
        <v>664425000000</v>
      </c>
      <c r="Q31">
        <f>HLOOKUP(Q$3,'LC(WDI)'!$A$2:$JG$66,$A31-1956,FALSE)</f>
        <v>241689572482.716</v>
      </c>
      <c r="R31">
        <f>HLOOKUP(R$3,'LC(WDI)'!$A$2:$JG$66,$A31-1956,FALSE)</f>
        <v>0</v>
      </c>
      <c r="S31">
        <f>HLOOKUP(S$3,'LC(WDI)'!$A$2:$JG$66,$A31-1956,FALSE)</f>
        <v>23092669056.527699</v>
      </c>
      <c r="T31">
        <f>HLOOKUP(T$3,'LC(WDI)'!$A$2:$JG$66,$A31-1956,FALSE)</f>
        <v>70050168000</v>
      </c>
      <c r="V31">
        <f>HLOOKUP(V$3,'LC(WDI)'!$A$2:$JG$66,$A31-1956,FALSE)</f>
        <v>96605000000</v>
      </c>
      <c r="X31">
        <f>HLOOKUP(X$3,'LC(WDI)'!$A$2:$JG$66,$A31-1956,FALSE)</f>
        <v>40160988668933</v>
      </c>
      <c r="Y31">
        <f>HLOOKUP(Y$3,'LC(WDI)'!$A$2:$JG$66,$A31-1956,FALSE)</f>
        <v>0</v>
      </c>
      <c r="Z31">
        <f>HLOOKUP(Z$3,'LC(WDI)'!$A$2:$JG$66,$A31-1956,FALSE)</f>
        <v>209689281262.60001</v>
      </c>
      <c r="AA31">
        <v>2015</v>
      </c>
      <c r="AB31">
        <f>(B31/B$11)^'w3'!B31</f>
        <v>1.0526335202827037</v>
      </c>
      <c r="AD31">
        <f>(D31/D$11)^'w3'!D31</f>
        <v>1.0181521409261234</v>
      </c>
      <c r="AE31">
        <f>(Country!I78/Country!I$58)^'w3'!E31</f>
        <v>1.061073121904573</v>
      </c>
      <c r="AF31">
        <f>(F31/F$11)^'w3'!F31</f>
        <v>1.7913818993828738</v>
      </c>
      <c r="AH31">
        <f>(H31/H$11)^'w3'!H31</f>
        <v>1.024593518349683</v>
      </c>
      <c r="AI31">
        <f>(Country!I105/Country!I$85)^'w3'!I31</f>
        <v>1.0022532494128582</v>
      </c>
      <c r="AK31">
        <f>(K31/K$11)^'w3'!K31</f>
        <v>1.001594721148118</v>
      </c>
      <c r="AL31">
        <f>(L31/L$11)^'w3'!L31</f>
        <v>1.0247877514576653</v>
      </c>
      <c r="AM31">
        <f>(M31/M$11)^'w3'!M31</f>
        <v>1.2164079349139556</v>
      </c>
      <c r="AN31">
        <f>(N31/N$11)^'w3'!N31</f>
        <v>1.0033976937417977</v>
      </c>
      <c r="AO31">
        <f>(O31/O$11)^'w3'!O31</f>
        <v>1.0059332958340264</v>
      </c>
      <c r="AP31">
        <f>(Country!X51/Country!X$31)^'w3'!P31</f>
        <v>1.0368816200590183</v>
      </c>
      <c r="AS31">
        <f>(S31/S$11)^'w3'!S31</f>
        <v>1.0411052226946078</v>
      </c>
      <c r="AT31">
        <f>(Country!I51/Country!I$31)^'w3'!T31</f>
        <v>1.0162336971045376</v>
      </c>
      <c r="AV31">
        <f>(V31/V$11)^'w3'!V31</f>
        <v>1.002515384003754</v>
      </c>
      <c r="AX31">
        <f>(X31/X$11)^'w3'!X31</f>
        <v>1.1186060899832155</v>
      </c>
      <c r="AY31">
        <f>(Country!I23/Country!I$3)^'w3'!Y31</f>
        <v>1.3739505405336474</v>
      </c>
      <c r="AZ31">
        <f>(Z31/Z$11)^'w3'!Z31</f>
        <v>1.2065271850841564</v>
      </c>
      <c r="BA31">
        <f t="shared" si="0"/>
        <v>5.3447152425011009</v>
      </c>
    </row>
    <row r="32" spans="1:53" x14ac:dyDescent="0.2">
      <c r="A32">
        <v>2016</v>
      </c>
      <c r="B32">
        <f>HLOOKUP(B$3,'LC(WDI)'!$A$2:$JG$66,$A32-1956,FALSE)</f>
        <v>407869000000</v>
      </c>
      <c r="C32">
        <f>HLOOKUP(C$3,'LC(WDI)'!$A$2:$JG$66,$A32-1956,FALSE)</f>
        <v>20393023866.580002</v>
      </c>
      <c r="D32">
        <f>HLOOKUP(D$3,'LC(WDI)'!$A$2:$JG$66,$A32-1956,FALSE)</f>
        <v>2263430000000</v>
      </c>
      <c r="E32">
        <f>HLOOKUP(E$3,'LC(WDI)'!$A$2:$JG$66,$A32-1956,FALSE)</f>
        <v>302066621224527</v>
      </c>
      <c r="F32">
        <f>HLOOKUP(F$3,'LC(WDI)'!$A$2:$JG$66,$A32-1956,FALSE)</f>
        <v>47610000000</v>
      </c>
      <c r="H32">
        <f>HLOOKUP(H$3,'LC(WDI)'!$A$2:$JG$66,$A32-1956,FALSE)</f>
        <v>36919000000</v>
      </c>
      <c r="I32">
        <f>HLOOKUP(I$3,'LC(WDI)'!$A$2:$JG$66,$A32-1956,FALSE)</f>
        <v>409463856970.70001</v>
      </c>
      <c r="J32">
        <f>HLOOKUP(J$3,'LC(WDI)'!$A$2:$JG$66,$A32-1956,FALSE)</f>
        <v>18643269290.599998</v>
      </c>
      <c r="K32">
        <f>HLOOKUP(K$3,'LC(WDI)'!$A$2:$JG$66,$A32-1956,FALSE)</f>
        <v>8106005244.1400003</v>
      </c>
      <c r="L32">
        <f>HLOOKUP(L$3,'LC(WDI)'!$A$2:$JG$66,$A32-1956,FALSE)</f>
        <v>788369423484.90198</v>
      </c>
      <c r="M32">
        <f>HLOOKUP(M$3,'LC(WDI)'!$A$2:$JG$66,$A32-1956,FALSE)</f>
        <v>7926170619000</v>
      </c>
      <c r="N32">
        <f>HLOOKUP(N$3,'LC(WDI)'!$A$2:$JG$66,$A32-1956,FALSE)</f>
        <v>50565757648.949699</v>
      </c>
      <c r="O32">
        <f>HLOOKUP(O$3,'LC(WDI)'!$A$2:$JG$66,$A32-1956,FALSE)</f>
        <v>2394500000</v>
      </c>
      <c r="P32">
        <f>HLOOKUP(P$3,'LC(WDI)'!$A$2:$JG$66,$A32-1956,FALSE)</f>
        <v>723180000000</v>
      </c>
      <c r="Q32">
        <f>HLOOKUP(Q$3,'LC(WDI)'!$A$2:$JG$66,$A32-1956,FALSE)</f>
        <v>252084175058.392</v>
      </c>
      <c r="R32">
        <f>HLOOKUP(R$3,'LC(WDI)'!$A$2:$JG$66,$A32-1956,FALSE)</f>
        <v>0</v>
      </c>
      <c r="S32">
        <f>HLOOKUP(S$3,'LC(WDI)'!$A$2:$JG$66,$A32-1956,FALSE)</f>
        <v>25353017600.526199</v>
      </c>
      <c r="T32">
        <f>HLOOKUP(T$3,'LC(WDI)'!$A$2:$JG$66,$A32-1956,FALSE)</f>
        <v>73108300000</v>
      </c>
      <c r="V32">
        <f>HLOOKUP(V$3,'LC(WDI)'!$A$2:$JG$66,$A32-1956,FALSE)</f>
        <v>99698000000</v>
      </c>
      <c r="X32">
        <f>HLOOKUP(X$3,'LC(WDI)'!$A$2:$JG$66,$A32-1956,FALSE)</f>
        <v>42993789769384.602</v>
      </c>
      <c r="Y32">
        <f>HLOOKUP(Y$3,'LC(WDI)'!$A$2:$JG$66,$A32-1956,FALSE)</f>
        <v>0</v>
      </c>
      <c r="Z32">
        <f>HLOOKUP(Z$3,'LC(WDI)'!$A$2:$JG$66,$A32-1956,FALSE)</f>
        <v>228565275135.54901</v>
      </c>
      <c r="AA32">
        <v>2016</v>
      </c>
      <c r="AB32">
        <f>(B32/B$11)^'w3'!B32</f>
        <v>1.0655846392810351</v>
      </c>
      <c r="AD32">
        <f>(D32/D$11)^'w3'!D32</f>
        <v>1.0251863834451884</v>
      </c>
      <c r="AE32">
        <f>(Country!I79/Country!I$58)^'w3'!E32</f>
        <v>1.0828029241499146</v>
      </c>
      <c r="AF32">
        <f>(F32/F$11)^'w3'!F32</f>
        <v>1.6898916716396615</v>
      </c>
      <c r="AH32">
        <f>(H32/H$11)^'w3'!H32</f>
        <v>1.0317372850006095</v>
      </c>
      <c r="AI32">
        <f>(Country!I106/Country!I$85)^'w3'!I32</f>
        <v>1.00317850387927</v>
      </c>
      <c r="AK32">
        <f>(K32/K$11)^'w3'!K32</f>
        <v>1.001722746353743</v>
      </c>
      <c r="AL32">
        <f>(L32/L$11)^'w3'!L32</f>
        <v>1.0288725159106369</v>
      </c>
      <c r="AM32">
        <f>(M32/M$11)^'w3'!M32</f>
        <v>1.2168173568920737</v>
      </c>
      <c r="AN32">
        <f>(N32/N$11)^'w3'!N32</f>
        <v>1.0028885233150386</v>
      </c>
      <c r="AO32">
        <f>(O32/O$11)^'w3'!O32</f>
        <v>1.0157536598708257</v>
      </c>
      <c r="AP32">
        <f>(Country!X52/Country!X$31)^'w3'!P32</f>
        <v>1.0388973485059492</v>
      </c>
      <c r="AS32">
        <f>(S32/S$11)^'w3'!S32</f>
        <v>1.0549077594552654</v>
      </c>
      <c r="AT32">
        <f>(Country!I52/Country!I$31)^'w3'!T32</f>
        <v>1.0208173085718288</v>
      </c>
      <c r="AV32">
        <f>(V32/V$11)^'w3'!V32</f>
        <v>1.0028128815679924</v>
      </c>
      <c r="AX32">
        <f>(X32/X$11)^'w3'!X32</f>
        <v>1.1279080692239425</v>
      </c>
      <c r="AY32">
        <f>(Country!I24/Country!I$3)^'w3'!Y32</f>
        <v>1.3801363479390876</v>
      </c>
      <c r="AZ32">
        <f>(Z32/Z$11)^'w3'!Z32</f>
        <v>1.1985889848019609</v>
      </c>
      <c r="BA32">
        <f t="shared" si="0"/>
        <v>5.4469652125157246</v>
      </c>
    </row>
    <row r="33" spans="1:53" x14ac:dyDescent="0.2">
      <c r="A33">
        <v>2017</v>
      </c>
      <c r="B33">
        <f>HLOOKUP(B$3,'LC(WDI)'!$A$2:$JG$66,$A33-1956,FALSE)</f>
        <v>417808000000</v>
      </c>
      <c r="C33">
        <f>HLOOKUP(C$3,'LC(WDI)'!$A$2:$JG$66,$A33-1956,FALSE)</f>
        <v>21467170810.869999</v>
      </c>
      <c r="D33">
        <f>HLOOKUP(D$3,'LC(WDI)'!$A$2:$JG$66,$A33-1956,FALSE)</f>
        <v>2523250000000</v>
      </c>
      <c r="E33">
        <f>HLOOKUP(E$3,'LC(WDI)'!$A$2:$JG$66,$A33-1956,FALSE)</f>
        <v>309816762220363</v>
      </c>
      <c r="F33">
        <f>HLOOKUP(F$3,'LC(WDI)'!$A$2:$JG$66,$A33-1956,FALSE)</f>
        <v>49819000000</v>
      </c>
      <c r="H33">
        <f>HLOOKUP(H$3,'LC(WDI)'!$A$2:$JG$66,$A33-1956,FALSE)</f>
        <v>40901000000</v>
      </c>
      <c r="I33">
        <f>HLOOKUP(I$3,'LC(WDI)'!$A$2:$JG$66,$A33-1956,FALSE)</f>
        <v>420101100000</v>
      </c>
      <c r="J33">
        <f>HLOOKUP(J$3,'LC(WDI)'!$A$2:$JG$66,$A33-1956,FALSE)</f>
        <v>20028018842.639999</v>
      </c>
      <c r="K33">
        <f>HLOOKUP(K$3,'LC(WDI)'!$A$2:$JG$66,$A33-1956,FALSE)</f>
        <v>8245324830.4499998</v>
      </c>
      <c r="L33">
        <f>HLOOKUP(L$3,'LC(WDI)'!$A$2:$JG$66,$A33-1956,FALSE)</f>
        <v>796731904239.28198</v>
      </c>
      <c r="M33">
        <f>HLOOKUP(M$3,'LC(WDI)'!$A$2:$JG$66,$A33-1956,FALSE)</f>
        <v>8577014000000</v>
      </c>
      <c r="N33">
        <f>HLOOKUP(N$3,'LC(WDI)'!$A$2:$JG$66,$A33-1956,FALSE)</f>
        <v>52806650593.133301</v>
      </c>
      <c r="O33">
        <f>HLOOKUP(O$3,'LC(WDI)'!$A$2:$JG$66,$A33-1956,FALSE)</f>
        <v>2286224799.6300001</v>
      </c>
      <c r="P33">
        <f>HLOOKUP(P$3,'LC(WDI)'!$A$2:$JG$66,$A33-1956,FALSE)</f>
        <v>808419000000</v>
      </c>
      <c r="Q33">
        <f>HLOOKUP(Q$3,'LC(WDI)'!$A$2:$JG$66,$A33-1956,FALSE)</f>
        <v>277318010237.60303</v>
      </c>
      <c r="R33">
        <f>HLOOKUP(R$3,'LC(WDI)'!$A$2:$JG$66,$A33-1956,FALSE)</f>
        <v>0</v>
      </c>
      <c r="S33">
        <f>HLOOKUP(S$3,'LC(WDI)'!$A$2:$JG$66,$A33-1956,FALSE)</f>
        <v>27042063294.9963</v>
      </c>
      <c r="T33">
        <f>HLOOKUP(T$3,'LC(WDI)'!$A$2:$JG$66,$A33-1956,FALSE)</f>
        <v>77036599676.089996</v>
      </c>
      <c r="V33">
        <f>HLOOKUP(V$3,'LC(WDI)'!$A$2:$JG$66,$A33-1956,FALSE)</f>
        <v>117237000000</v>
      </c>
      <c r="X33">
        <f>HLOOKUP(X$3,'LC(WDI)'!$A$2:$JG$66,$A33-1956,FALSE)</f>
        <v>45302985435257</v>
      </c>
      <c r="Y33">
        <f>HLOOKUP(Y$3,'LC(WDI)'!$A$2:$JG$66,$A33-1956,FALSE)</f>
        <v>0</v>
      </c>
      <c r="Z33">
        <f>HLOOKUP(Z$3,'LC(WDI)'!$A$2:$JG$66,$A33-1956,FALSE)</f>
        <v>247745783051.668</v>
      </c>
      <c r="AA33">
        <v>2017</v>
      </c>
      <c r="AB33">
        <f>(B33/B$11)^'w3'!B33</f>
        <v>1.065706322941026</v>
      </c>
      <c r="AD33">
        <f>(D33/D$11)^'w3'!D33</f>
        <v>1.0402556644927112</v>
      </c>
      <c r="AE33">
        <f>(Country!I80/Country!I$58)^'w3'!E33</f>
        <v>1.0627036101971361</v>
      </c>
      <c r="AF33">
        <f>(F33/F$11)^'w3'!F33</f>
        <v>1.7176583958999005</v>
      </c>
      <c r="AH33">
        <f>(H33/H$11)^'w3'!H33</f>
        <v>1.038370744064284</v>
      </c>
      <c r="AI33">
        <f>(Country!I107/Country!I$85)^'w3'!I33</f>
        <v>1.0039983262030825</v>
      </c>
      <c r="AK33">
        <f>(K33/K$11)^'w3'!K33</f>
        <v>1.0012819388009429</v>
      </c>
      <c r="AL33">
        <f>(L33/L$11)^'w3'!L33</f>
        <v>1.0275074767798462</v>
      </c>
      <c r="AM33">
        <f>(M33/M$11)^'w3'!M33</f>
        <v>1.2413756473337203</v>
      </c>
      <c r="AN33">
        <f>(N33/N$11)^'w3'!N33</f>
        <v>1.0020625409858213</v>
      </c>
      <c r="AO33">
        <f>(O33/O$11)^'w3'!O33</f>
        <v>1.0155745293217489</v>
      </c>
      <c r="AP33">
        <f>(Country!X53/Country!X$31)^'w3'!P33</f>
        <v>1.0328733084862367</v>
      </c>
      <c r="AS33">
        <f>(S33/S$11)^'w3'!S33</f>
        <v>1.0804068989946876</v>
      </c>
      <c r="AT33">
        <f>(Country!I53/Country!I$31)^'w3'!T33</f>
        <v>1.02465969745325</v>
      </c>
      <c r="AV33">
        <f>(V33/V$11)^'w3'!V33</f>
        <v>1.0030086238772313</v>
      </c>
      <c r="AX33">
        <f>(X33/X$11)^'w3'!X33</f>
        <v>1.1242335586679104</v>
      </c>
      <c r="AY33">
        <f>(Country!I25/Country!I$3)^'w3'!Y33</f>
        <v>1.3827057281218467</v>
      </c>
      <c r="AZ33">
        <f>(Z33/Z$11)^'w3'!Z33</f>
        <v>1.1834561750352723</v>
      </c>
      <c r="BA33">
        <f t="shared" si="0"/>
        <v>5.6965072015926816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Memo</vt:lpstr>
      <vt:lpstr>Country</vt:lpstr>
      <vt:lpstr>GLC</vt:lpstr>
      <vt:lpstr>Exp(LC)</vt:lpstr>
      <vt:lpstr>Exp(CPI)</vt:lpstr>
      <vt:lpstr>Exp(WPI)</vt:lpstr>
      <vt:lpstr>LC1</vt:lpstr>
      <vt:lpstr>LC2</vt:lpstr>
      <vt:lpstr>LC3</vt:lpstr>
      <vt:lpstr>LC4</vt:lpstr>
      <vt:lpstr>LC5</vt:lpstr>
      <vt:lpstr>LC6</vt:lpstr>
      <vt:lpstr>LC7</vt:lpstr>
      <vt:lpstr>LC8</vt:lpstr>
      <vt:lpstr>LC9</vt:lpstr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ULC(OECD)</vt:lpstr>
      <vt:lpstr>LC(WDI)</vt:lpstr>
      <vt:lpstr>PPPw(ILO)</vt:lpstr>
      <vt:lpstr>USDw(ILO)</vt:lpstr>
      <vt:lpstr>WPI(WDI)</vt:lpstr>
      <vt:lpstr>CPI(WDI)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吉田裕司</dc:creator>
  <cp:lastModifiedBy>吉田裕司</cp:lastModifiedBy>
  <cp:lastPrinted>2022-07-10T13:36:58Z</cp:lastPrinted>
  <dcterms:created xsi:type="dcterms:W3CDTF">2022-07-10T13:08:27Z</dcterms:created>
  <dcterms:modified xsi:type="dcterms:W3CDTF">2023-06-17T08:24:30Z</dcterms:modified>
</cp:coreProperties>
</file>